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动态表学习\20260612\"/>
    </mc:Choice>
  </mc:AlternateContent>
  <xr:revisionPtr revIDLastSave="0" documentId="13_ncr:1_{5C71E8D7-BCC4-4B61-B2B9-64CE6BA0FF7B}" xr6:coauthVersionLast="47" xr6:coauthVersionMax="47" xr10:uidLastSave="{00000000-0000-0000-0000-000000000000}"/>
  <bookViews>
    <workbookView xWindow="-108" yWindow="-108" windowWidth="30936" windowHeight="16776" tabRatio="593" activeTab="5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'!$A$5:$H$5</definedName>
    <definedName name="_xlnm._FilterDatabase" localSheetId="5" hidden="1">CVT!#REF!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8" i="247" l="1"/>
  <c r="B158" i="247"/>
  <c r="B157" i="247"/>
  <c r="F156" i="247"/>
  <c r="D156" i="247"/>
  <c r="B156" i="247"/>
  <c r="D155" i="247"/>
  <c r="B155" i="247"/>
  <c r="F154" i="247"/>
  <c r="D152" i="247"/>
  <c r="B152" i="247"/>
  <c r="D157" i="241"/>
  <c r="B236" i="235"/>
  <c r="D234" i="235"/>
  <c r="B234" i="235"/>
  <c r="F232" i="235"/>
  <c r="D233" i="235" l="1"/>
  <c r="F233" i="235" s="1"/>
  <c r="F234" i="235" s="1"/>
  <c r="B235" i="235" s="1"/>
  <c r="D235" i="235" s="1"/>
  <c r="F235" i="235" s="1"/>
  <c r="D236" i="235" s="1"/>
  <c r="D228" i="235"/>
  <c r="F227" i="235"/>
  <c r="D117" i="245"/>
  <c r="D336" i="235"/>
  <c r="F320" i="235"/>
  <c r="F319" i="235"/>
  <c r="B319" i="235"/>
  <c r="F318" i="235"/>
  <c r="B318" i="235"/>
  <c r="F317" i="235"/>
  <c r="B317" i="235"/>
  <c r="F195" i="239" l="1"/>
  <c r="F278" i="235"/>
  <c r="B278" i="235"/>
  <c r="F277" i="235"/>
  <c r="B277" i="235"/>
  <c r="F276" i="235"/>
  <c r="B276" i="235"/>
  <c r="F275" i="235"/>
  <c r="F274" i="235"/>
  <c r="B274" i="235"/>
  <c r="D272" i="235"/>
  <c r="F80" i="247"/>
  <c r="D191" i="239" l="1"/>
  <c r="B191" i="239"/>
  <c r="F190" i="239"/>
  <c r="D190" i="239"/>
  <c r="F65" i="239"/>
  <c r="D65" i="239"/>
  <c r="B65" i="239"/>
  <c r="F152" i="247"/>
  <c r="B81" i="247"/>
  <c r="B80" i="247"/>
  <c r="F77" i="247"/>
  <c r="D77" i="247"/>
  <c r="B77" i="247"/>
  <c r="F236" i="235" l="1"/>
  <c r="B207" i="235" l="1"/>
  <c r="D207" i="235" s="1"/>
  <c r="F207" i="235" s="1"/>
  <c r="B90" i="234" l="1"/>
  <c r="F76" i="247" l="1"/>
  <c r="D75" i="247"/>
  <c r="B75" i="247"/>
  <c r="F74" i="247"/>
  <c r="D239" i="235"/>
  <c r="F239" i="235" s="1"/>
  <c r="B240" i="235" s="1"/>
  <c r="D240" i="235" s="1"/>
  <c r="F240" i="235" s="1"/>
  <c r="B241" i="235" s="1"/>
  <c r="D241" i="235" s="1"/>
  <c r="F241" i="235" s="1"/>
  <c r="B242" i="235" s="1"/>
  <c r="D242" i="235" s="1"/>
  <c r="F242" i="235" s="1"/>
  <c r="D85" i="234" l="1"/>
  <c r="F174" i="234"/>
  <c r="D174" i="234"/>
  <c r="D245" i="235" l="1"/>
  <c r="F245" i="235" s="1"/>
  <c r="B246" i="235" s="1"/>
  <c r="D246" i="235" s="1"/>
  <c r="F246" i="235" s="1"/>
  <c r="B248" i="235" s="1"/>
  <c r="D248" i="235" s="1"/>
  <c r="F248" i="235" s="1"/>
  <c r="B249" i="235" s="1"/>
  <c r="D249" i="235" s="1"/>
  <c r="F249" i="235" s="1"/>
  <c r="B250" i="235" s="1"/>
  <c r="D250" i="235" s="1"/>
  <c r="F250" i="235" s="1"/>
  <c r="B251" i="235" s="1"/>
  <c r="D251" i="235" s="1"/>
  <c r="F251" i="235" s="1"/>
  <c r="B252" i="235" s="1"/>
  <c r="D252" i="235" s="1"/>
  <c r="F252" i="235" s="1"/>
  <c r="B253" i="235" s="1"/>
  <c r="D253" i="235" s="1"/>
  <c r="F253" i="235" s="1"/>
  <c r="B254" i="235" s="1"/>
  <c r="D254" i="235" s="1"/>
  <c r="F254" i="235" s="1"/>
  <c r="B255" i="235" s="1"/>
  <c r="D255" i="235" s="1"/>
  <c r="F255" i="235" s="1"/>
  <c r="B256" i="235" s="1"/>
  <c r="D256" i="235" s="1"/>
  <c r="F256" i="235" s="1"/>
  <c r="B257" i="235" s="1"/>
  <c r="D257" i="235" s="1"/>
  <c r="F257" i="235" s="1"/>
  <c r="B258" i="235" s="1"/>
  <c r="D258" i="235" s="1"/>
  <c r="F258" i="235" s="1"/>
  <c r="B259" i="235" s="1"/>
  <c r="D259" i="235" s="1"/>
  <c r="F259" i="235" s="1"/>
  <c r="B260" i="235" s="1"/>
  <c r="D260" i="235" s="1"/>
  <c r="F260" i="235" s="1"/>
  <c r="B261" i="235" s="1"/>
  <c r="D261" i="235" s="1"/>
  <c r="F261" i="235" s="1"/>
  <c r="B262" i="235" s="1"/>
  <c r="D262" i="235" s="1"/>
  <c r="F262" i="235" s="1"/>
  <c r="B263" i="235" s="1"/>
  <c r="D263" i="235" s="1"/>
  <c r="F263" i="235" s="1"/>
  <c r="B171" i="234" l="1"/>
  <c r="B73" i="241" l="1"/>
  <c r="D73" i="241" s="1"/>
  <c r="F73" i="241" s="1"/>
  <c r="B74" i="241" s="1"/>
  <c r="D74" i="241" l="1"/>
  <c r="F74" i="241" s="1"/>
  <c r="B75" i="241" l="1"/>
  <c r="D75" i="241" s="1"/>
  <c r="F75" i="241" s="1"/>
  <c r="F105" i="245"/>
  <c r="B106" i="245" s="1"/>
  <c r="D106" i="245" s="1"/>
  <c r="F106" i="245" s="1"/>
  <c r="B107" i="245" s="1"/>
  <c r="D107" i="245" s="1"/>
  <c r="F107" i="245" s="1"/>
  <c r="B108" i="245" s="1"/>
  <c r="D108" i="245" s="1"/>
  <c r="F108" i="245" s="1"/>
  <c r="B109" i="245" s="1"/>
  <c r="D109" i="245" s="1"/>
  <c r="F109" i="245" s="1"/>
  <c r="B110" i="245" s="1"/>
  <c r="D110" i="245" s="1"/>
  <c r="F110" i="245" s="1"/>
  <c r="B111" i="245" s="1"/>
  <c r="D111" i="245" s="1"/>
  <c r="F111" i="245" s="1"/>
  <c r="B112" i="245" s="1"/>
  <c r="D112" i="245" s="1"/>
  <c r="F112" i="245" s="1"/>
  <c r="B113" i="245" s="1"/>
  <c r="D113" i="245" s="1"/>
  <c r="F113" i="245" s="1"/>
  <c r="B114" i="245" s="1"/>
  <c r="D114" i="245" s="1"/>
  <c r="F114" i="245" s="1"/>
  <c r="F101" i="245" l="1"/>
  <c r="B102" i="245" s="1"/>
  <c r="F103" i="245" l="1"/>
  <c r="B104" i="245" s="1"/>
  <c r="F104" i="245" l="1"/>
  <c r="B105" i="245" s="1"/>
  <c r="F160" i="234" l="1"/>
  <c r="D210" i="235" l="1"/>
  <c r="F210" i="235" s="1"/>
  <c r="B211" i="235" s="1"/>
  <c r="D211" i="235" l="1"/>
  <c r="F211" i="235" s="1"/>
  <c r="B212" i="235" s="1"/>
  <c r="D212" i="235" s="1"/>
  <c r="F212" i="235" s="1"/>
  <c r="B213" i="235" s="1"/>
  <c r="B115" i="245" l="1"/>
  <c r="D115" i="245" s="1"/>
  <c r="D213" i="235"/>
  <c r="D23" i="240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B124" i="247"/>
  <c r="D124" i="247" s="1"/>
  <c r="F124" i="247" s="1"/>
  <c r="B125" i="247" s="1"/>
  <c r="D125" i="247" s="1"/>
  <c r="F125" i="247" s="1"/>
  <c r="B123" i="247"/>
  <c r="D123" i="247" s="1"/>
  <c r="B122" i="247"/>
  <c r="D122" i="247" s="1"/>
  <c r="B119" i="247"/>
  <c r="D119" i="247" s="1"/>
  <c r="F119" i="247" s="1"/>
  <c r="B121" i="247" s="1"/>
  <c r="D121" i="247" s="1"/>
  <c r="B114" i="247"/>
  <c r="D114" i="247" s="1"/>
  <c r="F114" i="247" s="1"/>
  <c r="B115" i="247" s="1"/>
  <c r="D115" i="247" s="1"/>
  <c r="F115" i="247" s="1"/>
  <c r="B116" i="247" s="1"/>
  <c r="D116" i="247" s="1"/>
  <c r="F116" i="247" s="1"/>
  <c r="B117" i="247" s="1"/>
  <c r="D117" i="247" s="1"/>
  <c r="F117" i="247" s="1"/>
  <c r="B118" i="247" s="1"/>
  <c r="D118" i="247" s="1"/>
  <c r="B108" i="247"/>
  <c r="D108" i="247" s="1"/>
  <c r="F108" i="247" s="1"/>
  <c r="B109" i="247" s="1"/>
  <c r="D109" i="247" s="1"/>
  <c r="F109" i="247" s="1"/>
  <c r="B110" i="247" s="1"/>
  <c r="D110" i="247" s="1"/>
  <c r="F110" i="247" s="1"/>
  <c r="B111" i="247" s="1"/>
  <c r="D111" i="247" s="1"/>
  <c r="F111" i="247" s="1"/>
  <c r="B112" i="247" s="1"/>
  <c r="D112" i="247" s="1"/>
  <c r="F112" i="247" s="1"/>
  <c r="B113" i="247" s="1"/>
  <c r="D113" i="247" s="1"/>
  <c r="D101" i="247"/>
  <c r="F101" i="247" s="1"/>
  <c r="B102" i="247" s="1"/>
  <c r="D102" i="247" s="1"/>
  <c r="F102" i="247" s="1"/>
  <c r="B103" i="247" s="1"/>
  <c r="D103" i="247" s="1"/>
  <c r="F103" i="247" s="1"/>
  <c r="B104" i="247" s="1"/>
  <c r="D104" i="247" s="1"/>
  <c r="F104" i="247" s="1"/>
  <c r="B105" i="247" s="1"/>
  <c r="D105" i="247" s="1"/>
  <c r="F105" i="247" s="1"/>
  <c r="B106" i="247" s="1"/>
  <c r="D106" i="247" s="1"/>
  <c r="F106" i="247" s="1"/>
  <c r="B107" i="247" s="1"/>
  <c r="D107" i="247" s="1"/>
  <c r="B48" i="247"/>
  <c r="D48" i="247" s="1"/>
  <c r="F48" i="247" s="1"/>
  <c r="B49" i="247" s="1"/>
  <c r="D47" i="247"/>
  <c r="F27" i="247"/>
  <c r="B28" i="247" s="1"/>
  <c r="D28" i="247" s="1"/>
  <c r="F28" i="247" s="1"/>
  <c r="B29" i="247" s="1"/>
  <c r="D29" i="247" s="1"/>
  <c r="F29" i="247" s="1"/>
  <c r="B30" i="247" s="1"/>
  <c r="D30" i="247" s="1"/>
  <c r="F30" i="247" s="1"/>
  <c r="B31" i="247" s="1"/>
  <c r="D31" i="247" s="1"/>
  <c r="F31" i="247" s="1"/>
  <c r="B32" i="247" s="1"/>
  <c r="D32" i="247" s="1"/>
  <c r="F32" i="247" s="1"/>
  <c r="B33" i="247" s="1"/>
  <c r="D33" i="247" s="1"/>
  <c r="F33" i="247" s="1"/>
  <c r="B34" i="247" s="1"/>
  <c r="D34" i="247" s="1"/>
  <c r="F34" i="247" s="1"/>
  <c r="B35" i="247" s="1"/>
  <c r="D35" i="247" s="1"/>
  <c r="F35" i="247" s="1"/>
  <c r="B36" i="247" s="1"/>
  <c r="D36" i="247" s="1"/>
  <c r="F36" i="247" s="1"/>
  <c r="B37" i="247" s="1"/>
  <c r="D37" i="247" s="1"/>
  <c r="F37" i="247" s="1"/>
  <c r="B38" i="247" s="1"/>
  <c r="D38" i="247" s="1"/>
  <c r="F38" i="247" s="1"/>
  <c r="B39" i="247" s="1"/>
  <c r="D39" i="247" s="1"/>
  <c r="F39" i="247" s="1"/>
  <c r="B40" i="247" s="1"/>
  <c r="D40" i="247" s="1"/>
  <c r="F40" i="247" s="1"/>
  <c r="D6" i="247"/>
  <c r="F6" i="247" s="1"/>
  <c r="B7" i="247" s="1"/>
  <c r="D7" i="247" s="1"/>
  <c r="F7" i="247" s="1"/>
  <c r="B8" i="247" s="1"/>
  <c r="D8" i="247" s="1"/>
  <c r="F8" i="247" s="1"/>
  <c r="B9" i="247" s="1"/>
  <c r="D9" i="247" s="1"/>
  <c r="F9" i="247" s="1"/>
  <c r="B10" i="247" s="1"/>
  <c r="D10" i="247" s="1"/>
  <c r="F10" i="247" s="1"/>
  <c r="B11" i="247" s="1"/>
  <c r="D11" i="247" s="1"/>
  <c r="F11" i="247" s="1"/>
  <c r="B12" i="247" s="1"/>
  <c r="D12" i="247" s="1"/>
  <c r="F12" i="247" s="1"/>
  <c r="B13" i="247" s="1"/>
  <c r="D13" i="247" s="1"/>
  <c r="F13" i="247" s="1"/>
  <c r="B14" i="247" s="1"/>
  <c r="D14" i="247" s="1"/>
  <c r="F14" i="247" s="1"/>
  <c r="B15" i="247" s="1"/>
  <c r="D15" i="247" s="1"/>
  <c r="F15" i="247" s="1"/>
  <c r="B16" i="247" s="1"/>
  <c r="D16" i="247" s="1"/>
  <c r="F16" i="247" s="1"/>
  <c r="B17" i="247" s="1"/>
  <c r="D17" i="247" s="1"/>
  <c r="F17" i="247" s="1"/>
  <c r="B18" i="247" s="1"/>
  <c r="D18" i="247" s="1"/>
  <c r="F18" i="247" s="1"/>
  <c r="B19" i="247" s="1"/>
  <c r="D19" i="247" s="1"/>
  <c r="F19" i="247" s="1"/>
  <c r="B20" i="247" s="1"/>
  <c r="D20" i="247" s="1"/>
  <c r="F20" i="247" s="1"/>
  <c r="B21" i="247" s="1"/>
  <c r="D21" i="247" s="1"/>
  <c r="F21" i="247" s="1"/>
  <c r="B22" i="247" s="1"/>
  <c r="D22" i="247" s="1"/>
  <c r="F22" i="247" s="1"/>
  <c r="B23" i="247" s="1"/>
  <c r="D23" i="247" s="1"/>
  <c r="F23" i="247" s="1"/>
  <c r="B24" i="247" s="1"/>
  <c r="D24" i="247" s="1"/>
  <c r="F24" i="247" s="1"/>
  <c r="B25" i="247" s="1"/>
  <c r="D25" i="247" s="1"/>
  <c r="F25" i="247" s="1"/>
  <c r="B26" i="247" s="1"/>
  <c r="D26" i="247" s="1"/>
  <c r="F26" i="247" s="1"/>
  <c r="B27" i="247" s="1"/>
  <c r="D115" i="241"/>
  <c r="F115" i="241" s="1"/>
  <c r="B116" i="241" s="1"/>
  <c r="D116" i="241" s="1"/>
  <c r="F116" i="241" s="1"/>
  <c r="B117" i="241" s="1"/>
  <c r="D117" i="241" s="1"/>
  <c r="F117" i="241" s="1"/>
  <c r="B118" i="241" s="1"/>
  <c r="D118" i="241" s="1"/>
  <c r="F118" i="241" s="1"/>
  <c r="B119" i="241" s="1"/>
  <c r="D119" i="241" s="1"/>
  <c r="F119" i="241" s="1"/>
  <c r="B120" i="241" s="1"/>
  <c r="D120" i="241" s="1"/>
  <c r="F120" i="241" s="1"/>
  <c r="B121" i="241" s="1"/>
  <c r="D121" i="241" s="1"/>
  <c r="F121" i="241" s="1"/>
  <c r="B122" i="241" s="1"/>
  <c r="D122" i="241" s="1"/>
  <c r="F122" i="241" s="1"/>
  <c r="B123" i="241" s="1"/>
  <c r="D123" i="241" s="1"/>
  <c r="F123" i="241" s="1"/>
  <c r="B124" i="241" s="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B128" i="241" s="1"/>
  <c r="D128" i="241" s="1"/>
  <c r="F128" i="241" s="1"/>
  <c r="B129" i="241" s="1"/>
  <c r="D129" i="241" s="1"/>
  <c r="F129" i="241" s="1"/>
  <c r="B130" i="241" s="1"/>
  <c r="D130" i="241" s="1"/>
  <c r="F130" i="241" s="1"/>
  <c r="B131" i="241" s="1"/>
  <c r="D131" i="241" s="1"/>
  <c r="F131" i="241" s="1"/>
  <c r="D90" i="241"/>
  <c r="F90" i="241" s="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F94" i="241" s="1"/>
  <c r="B95" i="241" s="1"/>
  <c r="D95" i="241" s="1"/>
  <c r="F95" i="241" s="1"/>
  <c r="B96" i="241" s="1"/>
  <c r="D96" i="241" s="1"/>
  <c r="F96" i="241" s="1"/>
  <c r="B97" i="241" s="1"/>
  <c r="D97" i="241" s="1"/>
  <c r="F97" i="241" s="1"/>
  <c r="B98" i="241" s="1"/>
  <c r="D98" i="241" s="1"/>
  <c r="F98" i="241" s="1"/>
  <c r="B99" i="241" s="1"/>
  <c r="D99" i="241" s="1"/>
  <c r="F99" i="241" s="1"/>
  <c r="B100" i="241" s="1"/>
  <c r="D100" i="241" s="1"/>
  <c r="F100" i="241" s="1"/>
  <c r="B101" i="241" s="1"/>
  <c r="D101" i="241" s="1"/>
  <c r="F101" i="241" s="1"/>
  <c r="B102" i="241" s="1"/>
  <c r="D102" i="241" s="1"/>
  <c r="F102" i="241" s="1"/>
  <c r="B103" i="241" s="1"/>
  <c r="D103" i="241" s="1"/>
  <c r="F103" i="241" s="1"/>
  <c r="B104" i="241" s="1"/>
  <c r="D104" i="241" s="1"/>
  <c r="F104" i="241" s="1"/>
  <c r="B105" i="241" s="1"/>
  <c r="D105" i="241" s="1"/>
  <c r="F105" i="241" s="1"/>
  <c r="B106" i="241" s="1"/>
  <c r="D106" i="241" s="1"/>
  <c r="F106" i="241" s="1"/>
  <c r="B107" i="241" s="1"/>
  <c r="D107" i="241" s="1"/>
  <c r="F107" i="241" s="1"/>
  <c r="B108" i="241" s="1"/>
  <c r="D108" i="241" s="1"/>
  <c r="F108" i="241" s="1"/>
  <c r="B109" i="241" s="1"/>
  <c r="D109" i="241" s="1"/>
  <c r="F109" i="241" s="1"/>
  <c r="D89" i="241"/>
  <c r="F89" i="241" s="1"/>
  <c r="B87" i="241"/>
  <c r="D87" i="241" s="1"/>
  <c r="F87" i="241" s="1"/>
  <c r="B88" i="241" s="1"/>
  <c r="D88" i="241" s="1"/>
  <c r="F88" i="241" s="1"/>
  <c r="B84" i="241"/>
  <c r="D84" i="241" s="1"/>
  <c r="F84" i="241" s="1"/>
  <c r="B85" i="241" s="1"/>
  <c r="D85" i="241" s="1"/>
  <c r="F85" i="241" s="1"/>
  <c r="B86" i="241" s="1"/>
  <c r="D86" i="241" s="1"/>
  <c r="F80" i="241"/>
  <c r="D79" i="241"/>
  <c r="F79" i="241" s="1"/>
  <c r="B44" i="241"/>
  <c r="D44" i="241" s="1"/>
  <c r="F44" i="241" s="1"/>
  <c r="B45" i="241" s="1"/>
  <c r="D45" i="241" s="1"/>
  <c r="F45" i="241" s="1"/>
  <c r="B46" i="241" s="1"/>
  <c r="D46" i="241" s="1"/>
  <c r="F46" i="241" s="1"/>
  <c r="B47" i="241" s="1"/>
  <c r="D47" i="241" s="1"/>
  <c r="F47" i="241" s="1"/>
  <c r="B48" i="241" s="1"/>
  <c r="D48" i="241" s="1"/>
  <c r="F48" i="241" s="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B53" i="241" s="1"/>
  <c r="D53" i="241" s="1"/>
  <c r="F53" i="241" s="1"/>
  <c r="B54" i="241" s="1"/>
  <c r="D54" i="241" s="1"/>
  <c r="F54" i="241" s="1"/>
  <c r="B55" i="241" s="1"/>
  <c r="D55" i="241" s="1"/>
  <c r="F55" i="241" s="1"/>
  <c r="B56" i="241" s="1"/>
  <c r="D56" i="241" s="1"/>
  <c r="F56" i="241" s="1"/>
  <c r="B57" i="241" s="1"/>
  <c r="D57" i="241" s="1"/>
  <c r="F57" i="241" s="1"/>
  <c r="B58" i="241" s="1"/>
  <c r="F22" i="241"/>
  <c r="B23" i="241" s="1"/>
  <c r="D23" i="241" s="1"/>
  <c r="F23" i="241" s="1"/>
  <c r="B24" i="241" s="1"/>
  <c r="D24" i="241" s="1"/>
  <c r="F24" i="241" s="1"/>
  <c r="B25" i="241" s="1"/>
  <c r="D25" i="241" s="1"/>
  <c r="F25" i="241" s="1"/>
  <c r="B26" i="241" s="1"/>
  <c r="D26" i="241" s="1"/>
  <c r="F26" i="241" s="1"/>
  <c r="B27" i="241" s="1"/>
  <c r="D27" i="241" s="1"/>
  <c r="F27" i="241" s="1"/>
  <c r="B28" i="241" s="1"/>
  <c r="D28" i="241" s="1"/>
  <c r="F28" i="241" s="1"/>
  <c r="B29" i="241" s="1"/>
  <c r="D29" i="241" s="1"/>
  <c r="F29" i="241" s="1"/>
  <c r="B30" i="241" s="1"/>
  <c r="D30" i="241" s="1"/>
  <c r="F30" i="241" s="1"/>
  <c r="B31" i="241" s="1"/>
  <c r="D31" i="241" s="1"/>
  <c r="F31" i="241" s="1"/>
  <c r="B32" i="241" s="1"/>
  <c r="D32" i="241" s="1"/>
  <c r="F32" i="241" s="1"/>
  <c r="B34" i="241" s="1"/>
  <c r="D34" i="241" s="1"/>
  <c r="F34" i="241" s="1"/>
  <c r="B35" i="241" s="1"/>
  <c r="D35" i="241" s="1"/>
  <c r="F35" i="241" s="1"/>
  <c r="B36" i="241" s="1"/>
  <c r="D36" i="241" s="1"/>
  <c r="F36" i="241" s="1"/>
  <c r="D20" i="241"/>
  <c r="F20" i="241" s="1"/>
  <c r="B18" i="241"/>
  <c r="D18" i="241" s="1"/>
  <c r="F18" i="241" s="1"/>
  <c r="B19" i="241" s="1"/>
  <c r="D19" i="241" s="1"/>
  <c r="F19" i="241" s="1"/>
  <c r="D6" i="241"/>
  <c r="F6" i="241" s="1"/>
  <c r="B7" i="241" s="1"/>
  <c r="D7" i="241" s="1"/>
  <c r="F7" i="241" s="1"/>
  <c r="B8" i="241" s="1"/>
  <c r="D8" i="241" s="1"/>
  <c r="F8" i="241" s="1"/>
  <c r="B9" i="241" s="1"/>
  <c r="D9" i="241" s="1"/>
  <c r="F9" i="241" s="1"/>
  <c r="B10" i="241" s="1"/>
  <c r="D10" i="241" s="1"/>
  <c r="F10" i="241" s="1"/>
  <c r="D327" i="235"/>
  <c r="F327" i="235" s="1"/>
  <c r="B328" i="235" s="1"/>
  <c r="D328" i="235" s="1"/>
  <c r="F328" i="235" s="1"/>
  <c r="B329" i="235" s="1"/>
  <c r="D329" i="235" s="1"/>
  <c r="F329" i="235" s="1"/>
  <c r="B330" i="235" s="1"/>
  <c r="D330" i="235" s="1"/>
  <c r="F330" i="235" s="1"/>
  <c r="F325" i="235"/>
  <c r="B326" i="235" s="1"/>
  <c r="D326" i="235" s="1"/>
  <c r="F326" i="235" s="1"/>
  <c r="B282" i="235"/>
  <c r="D282" i="235" s="1"/>
  <c r="F282" i="235" s="1"/>
  <c r="B283" i="235" s="1"/>
  <c r="D283" i="235" s="1"/>
  <c r="F283" i="235" s="1"/>
  <c r="B284" i="235" s="1"/>
  <c r="D284" i="235" s="1"/>
  <c r="F284" i="235" s="1"/>
  <c r="B285" i="235" s="1"/>
  <c r="D285" i="235" s="1"/>
  <c r="F285" i="235" s="1"/>
  <c r="B286" i="235" s="1"/>
  <c r="D286" i="235" s="1"/>
  <c r="F286" i="235" s="1"/>
  <c r="B287" i="235" s="1"/>
  <c r="D287" i="235" s="1"/>
  <c r="F287" i="235" s="1"/>
  <c r="B288" i="235" s="1"/>
  <c r="D288" i="235" s="1"/>
  <c r="F288" i="235" s="1"/>
  <c r="B289" i="235" s="1"/>
  <c r="D289" i="235" s="1"/>
  <c r="F289" i="235" s="1"/>
  <c r="B290" i="235" s="1"/>
  <c r="D290" i="235" s="1"/>
  <c r="F290" i="235" s="1"/>
  <c r="B291" i="235" s="1"/>
  <c r="D291" i="235" s="1"/>
  <c r="F291" i="235" s="1"/>
  <c r="B292" i="235" s="1"/>
  <c r="D292" i="235" s="1"/>
  <c r="B179" i="235"/>
  <c r="D179" i="235" s="1"/>
  <c r="F179" i="235" s="1"/>
  <c r="B180" i="235" s="1"/>
  <c r="D180" i="235" s="1"/>
  <c r="F180" i="235" s="1"/>
  <c r="B181" i="235" s="1"/>
  <c r="D181" i="235" s="1"/>
  <c r="F181" i="235" s="1"/>
  <c r="B182" i="235" s="1"/>
  <c r="D182" i="235" s="1"/>
  <c r="F182" i="235" s="1"/>
  <c r="B183" i="235" s="1"/>
  <c r="D183" i="235" s="1"/>
  <c r="F183" i="235" s="1"/>
  <c r="B184" i="235" s="1"/>
  <c r="D184" i="235" s="1"/>
  <c r="D178" i="235"/>
  <c r="D177" i="235"/>
  <c r="D164" i="235"/>
  <c r="F164" i="235" s="1"/>
  <c r="B165" i="235" s="1"/>
  <c r="D165" i="235" s="1"/>
  <c r="F165" i="235" s="1"/>
  <c r="B166" i="235" s="1"/>
  <c r="D166" i="235" s="1"/>
  <c r="F166" i="235" s="1"/>
  <c r="B167" i="235" s="1"/>
  <c r="D167" i="235" s="1"/>
  <c r="F167" i="235" s="1"/>
  <c r="B168" i="235" s="1"/>
  <c r="D168" i="235" s="1"/>
  <c r="F168" i="235" s="1"/>
  <c r="B169" i="235" s="1"/>
  <c r="D169" i="235" s="1"/>
  <c r="F169" i="235" s="1"/>
  <c r="B170" i="235" s="1"/>
  <c r="D170" i="235" s="1"/>
  <c r="F170" i="235" s="1"/>
  <c r="B171" i="235" s="1"/>
  <c r="B155" i="235"/>
  <c r="D155" i="235" s="1"/>
  <c r="F155" i="235" s="1"/>
  <c r="B156" i="235" s="1"/>
  <c r="D156" i="235" s="1"/>
  <c r="F156" i="235" s="1"/>
  <c r="B157" i="235" s="1"/>
  <c r="D157" i="235" s="1"/>
  <c r="F157" i="235" s="1"/>
  <c r="B158" i="235" s="1"/>
  <c r="D158" i="235" s="1"/>
  <c r="F158" i="235" s="1"/>
  <c r="B159" i="235" s="1"/>
  <c r="D159" i="235" s="1"/>
  <c r="F159" i="235" s="1"/>
  <c r="B160" i="235" s="1"/>
  <c r="D160" i="235" s="1"/>
  <c r="F160" i="235" s="1"/>
  <c r="B161" i="235" s="1"/>
  <c r="D161" i="235" s="1"/>
  <c r="F161" i="235" s="1"/>
  <c r="F142" i="235"/>
  <c r="B144" i="235" s="1"/>
  <c r="D144" i="235" s="1"/>
  <c r="F144" i="235" s="1"/>
  <c r="B142" i="235"/>
  <c r="F123" i="235"/>
  <c r="B124" i="235" s="1"/>
  <c r="D124" i="235" s="1"/>
  <c r="F124" i="235" s="1"/>
  <c r="B125" i="235" s="1"/>
  <c r="D125" i="235" s="1"/>
  <c r="F125" i="235" s="1"/>
  <c r="B120" i="235"/>
  <c r="D120" i="235" s="1"/>
  <c r="F120" i="235" s="1"/>
  <c r="B122" i="235" s="1"/>
  <c r="D122" i="235" s="1"/>
  <c r="F122" i="235" s="1"/>
  <c r="B123" i="235" s="1"/>
  <c r="D119" i="235"/>
  <c r="B92" i="235"/>
  <c r="D92" i="235" s="1"/>
  <c r="F92" i="235" s="1"/>
  <c r="B93" i="235" s="1"/>
  <c r="D93" i="235" s="1"/>
  <c r="F93" i="235" s="1"/>
  <c r="B94" i="235" s="1"/>
  <c r="D94" i="235" s="1"/>
  <c r="F94" i="235" s="1"/>
  <c r="B95" i="235" s="1"/>
  <c r="D95" i="235" s="1"/>
  <c r="F95" i="235" s="1"/>
  <c r="B96" i="235" s="1"/>
  <c r="D96" i="235" s="1"/>
  <c r="F96" i="235" s="1"/>
  <c r="B97" i="235" s="1"/>
  <c r="D97" i="235" s="1"/>
  <c r="F97" i="235" s="1"/>
  <c r="B98" i="235" s="1"/>
  <c r="D98" i="235" s="1"/>
  <c r="F98" i="235" s="1"/>
  <c r="B99" i="235" s="1"/>
  <c r="D99" i="235" s="1"/>
  <c r="F99" i="235" s="1"/>
  <c r="B100" i="235" s="1"/>
  <c r="D100" i="235" s="1"/>
  <c r="F100" i="235" s="1"/>
  <c r="B101" i="235" s="1"/>
  <c r="D101" i="235" s="1"/>
  <c r="F101" i="235" s="1"/>
  <c r="B102" i="235" s="1"/>
  <c r="D102" i="235" s="1"/>
  <c r="F102" i="235" s="1"/>
  <c r="B103" i="235" s="1"/>
  <c r="D103" i="235" s="1"/>
  <c r="F103" i="235" s="1"/>
  <c r="B104" i="235" s="1"/>
  <c r="D104" i="235" s="1"/>
  <c r="F104" i="235" s="1"/>
  <c r="B105" i="235" s="1"/>
  <c r="D105" i="235" s="1"/>
  <c r="F105" i="235" s="1"/>
  <c r="B106" i="235" s="1"/>
  <c r="D106" i="235" s="1"/>
  <c r="F106" i="235" s="1"/>
  <c r="B108" i="235" s="1"/>
  <c r="D108" i="235" s="1"/>
  <c r="F108" i="235" s="1"/>
  <c r="B109" i="235" s="1"/>
  <c r="D109" i="235" s="1"/>
  <c r="F109" i="235" s="1"/>
  <c r="B110" i="235" s="1"/>
  <c r="D110" i="235" s="1"/>
  <c r="F110" i="235" s="1"/>
  <c r="B111" i="235" s="1"/>
  <c r="D111" i="235" s="1"/>
  <c r="F111" i="235" s="1"/>
  <c r="B112" i="235" s="1"/>
  <c r="D112" i="235" s="1"/>
  <c r="F112" i="235" s="1"/>
  <c r="B113" i="235" s="1"/>
  <c r="D113" i="235" s="1"/>
  <c r="F113" i="235" s="1"/>
  <c r="B114" i="235" s="1"/>
  <c r="D114" i="235" s="1"/>
  <c r="F114" i="235" s="1"/>
  <c r="B115" i="235" s="1"/>
  <c r="D115" i="235" s="1"/>
  <c r="F115" i="235" s="1"/>
  <c r="F76" i="235"/>
  <c r="B77" i="235" s="1"/>
  <c r="D77" i="235" s="1"/>
  <c r="F77" i="235" s="1"/>
  <c r="B78" i="235" s="1"/>
  <c r="D78" i="235" s="1"/>
  <c r="F78" i="235" s="1"/>
  <c r="B79" i="235" s="1"/>
  <c r="D79" i="235" s="1"/>
  <c r="F79" i="235" s="1"/>
  <c r="B80" i="235" s="1"/>
  <c r="D80" i="235" s="1"/>
  <c r="F80" i="235" s="1"/>
  <c r="B81" i="235" s="1"/>
  <c r="D81" i="235" s="1"/>
  <c r="F81" i="235" s="1"/>
  <c r="B82" i="235" s="1"/>
  <c r="D82" i="235" s="1"/>
  <c r="F82" i="235" s="1"/>
  <c r="B83" i="235" s="1"/>
  <c r="D83" i="235" s="1"/>
  <c r="F83" i="235" s="1"/>
  <c r="B84" i="235" s="1"/>
  <c r="D84" i="235" s="1"/>
  <c r="F84" i="235" s="1"/>
  <c r="F66" i="235"/>
  <c r="B67" i="235" s="1"/>
  <c r="D67" i="235" s="1"/>
  <c r="F67" i="235" s="1"/>
  <c r="F56" i="235"/>
  <c r="B59" i="235" s="1"/>
  <c r="D59" i="235" s="1"/>
  <c r="F59" i="235" s="1"/>
  <c r="B60" i="235" s="1"/>
  <c r="D60" i="235" s="1"/>
  <c r="F60" i="235" s="1"/>
  <c r="B62" i="235" s="1"/>
  <c r="D62" i="235" s="1"/>
  <c r="F62" i="235" s="1"/>
  <c r="B63" i="235" s="1"/>
  <c r="D63" i="235" s="1"/>
  <c r="F63" i="235" s="1"/>
  <c r="B64" i="235" s="1"/>
  <c r="D64" i="235" s="1"/>
  <c r="F64" i="235" s="1"/>
  <c r="B65" i="235" s="1"/>
  <c r="D65" i="235" s="1"/>
  <c r="F65" i="235" s="1"/>
  <c r="B66" i="235" s="1"/>
  <c r="D43" i="235"/>
  <c r="F43" i="235" s="1"/>
  <c r="B44" i="235" s="1"/>
  <c r="D44" i="235" s="1"/>
  <c r="F44" i="235" s="1"/>
  <c r="B45" i="235" s="1"/>
  <c r="D45" i="235" s="1"/>
  <c r="F45" i="235" s="1"/>
  <c r="B46" i="235" s="1"/>
  <c r="D46" i="235" s="1"/>
  <c r="F46" i="235" s="1"/>
  <c r="B47" i="235" s="1"/>
  <c r="D47" i="235" s="1"/>
  <c r="F47" i="235" s="1"/>
  <c r="B48" i="235" s="1"/>
  <c r="D48" i="235" s="1"/>
  <c r="F48" i="235" s="1"/>
  <c r="B49" i="235" s="1"/>
  <c r="D49" i="235" s="1"/>
  <c r="F49" i="235" s="1"/>
  <c r="B50" i="235" s="1"/>
  <c r="D50" i="235" s="1"/>
  <c r="F50" i="235" s="1"/>
  <c r="B51" i="235" s="1"/>
  <c r="D51" i="235" s="1"/>
  <c r="F51" i="235" s="1"/>
  <c r="B52" i="235" s="1"/>
  <c r="D52" i="235" s="1"/>
  <c r="F52" i="235" s="1"/>
  <c r="B53" i="235" s="1"/>
  <c r="D53" i="235" s="1"/>
  <c r="F53" i="235" s="1"/>
  <c r="B54" i="235" s="1"/>
  <c r="D54" i="235" s="1"/>
  <c r="F54" i="235" s="1"/>
  <c r="B56" i="235" s="1"/>
  <c r="D42" i="235"/>
  <c r="B38" i="235"/>
  <c r="D38" i="235" s="1"/>
  <c r="F38" i="235" s="1"/>
  <c r="B39" i="235" s="1"/>
  <c r="D39" i="235" s="1"/>
  <c r="F39" i="235" s="1"/>
  <c r="B40" i="235" s="1"/>
  <c r="D40" i="235" s="1"/>
  <c r="F40" i="235" s="1"/>
  <c r="B41" i="235" s="1"/>
  <c r="D41" i="235" s="1"/>
  <c r="F41" i="235" s="1"/>
  <c r="F28" i="235"/>
  <c r="B29" i="235" s="1"/>
  <c r="D29" i="235" s="1"/>
  <c r="D25" i="235"/>
  <c r="F25" i="235" s="1"/>
  <c r="B26" i="235" s="1"/>
  <c r="D26" i="235" s="1"/>
  <c r="F26" i="235" s="1"/>
  <c r="B27" i="235" s="1"/>
  <c r="D27" i="235" s="1"/>
  <c r="F27" i="235" s="1"/>
  <c r="B28" i="235" s="1"/>
  <c r="D19" i="235"/>
  <c r="F19" i="235" s="1"/>
  <c r="B20" i="235" s="1"/>
  <c r="D20" i="235" s="1"/>
  <c r="F20" i="235" s="1"/>
  <c r="B21" i="235" s="1"/>
  <c r="D21" i="235" s="1"/>
  <c r="F21" i="235" s="1"/>
  <c r="D18" i="235"/>
  <c r="F18" i="235" s="1"/>
  <c r="B16" i="235"/>
  <c r="D16" i="235" s="1"/>
  <c r="F16" i="235" s="1"/>
  <c r="B17" i="235" s="1"/>
  <c r="D17" i="235" s="1"/>
  <c r="F17" i="235" s="1"/>
  <c r="D6" i="235"/>
  <c r="F6" i="235" s="1"/>
  <c r="B7" i="235" s="1"/>
  <c r="D7" i="235" s="1"/>
  <c r="F7" i="235" s="1"/>
  <c r="B8" i="235" s="1"/>
  <c r="D8" i="235" s="1"/>
  <c r="F8" i="235" s="1"/>
  <c r="B9" i="235" s="1"/>
  <c r="D9" i="235" s="1"/>
  <c r="F9" i="235" s="1"/>
  <c r="B10" i="235" s="1"/>
  <c r="D10" i="235" s="1"/>
  <c r="F10" i="235" s="1"/>
  <c r="B11" i="235" s="1"/>
  <c r="D11" i="235" s="1"/>
  <c r="F11" i="235" s="1"/>
  <c r="B12" i="235" s="1"/>
  <c r="D12" i="235" s="1"/>
  <c r="F12" i="235" s="1"/>
  <c r="B13" i="235" s="1"/>
  <c r="D13" i="235" s="1"/>
  <c r="F13" i="235" s="1"/>
  <c r="B14" i="235" s="1"/>
  <c r="D14" i="235" s="1"/>
  <c r="F14" i="235" s="1"/>
  <c r="B15" i="235" s="1"/>
  <c r="D15" i="235" s="1"/>
  <c r="D72" i="245"/>
  <c r="F72" i="245" s="1"/>
  <c r="B73" i="245" s="1"/>
  <c r="D73" i="245" s="1"/>
  <c r="F73" i="245" s="1"/>
  <c r="B74" i="245" s="1"/>
  <c r="D74" i="245" s="1"/>
  <c r="F74" i="245" s="1"/>
  <c r="B75" i="245" s="1"/>
  <c r="D75" i="245" s="1"/>
  <c r="F75" i="245" s="1"/>
  <c r="B76" i="245" s="1"/>
  <c r="D76" i="245" s="1"/>
  <c r="F76" i="245" s="1"/>
  <c r="B77" i="245" s="1"/>
  <c r="D77" i="245" s="1"/>
  <c r="F77" i="245" s="1"/>
  <c r="B78" i="245" s="1"/>
  <c r="D78" i="245" s="1"/>
  <c r="F78" i="245" s="1"/>
  <c r="B79" i="245" s="1"/>
  <c r="D79" i="245" s="1"/>
  <c r="F79" i="245" s="1"/>
  <c r="B80" i="245" s="1"/>
  <c r="D80" i="245" s="1"/>
  <c r="F80" i="245" s="1"/>
  <c r="B81" i="245" s="1"/>
  <c r="D81" i="245" s="1"/>
  <c r="F81" i="245" s="1"/>
  <c r="B82" i="245" s="1"/>
  <c r="D82" i="245" s="1"/>
  <c r="F82" i="245" s="1"/>
  <c r="B83" i="245" s="1"/>
  <c r="B66" i="245"/>
  <c r="D66" i="245" s="1"/>
  <c r="F66" i="245" s="1"/>
  <c r="B67" i="245" s="1"/>
  <c r="D67" i="245" s="1"/>
  <c r="F67" i="245" s="1"/>
  <c r="B68" i="245" s="1"/>
  <c r="D68" i="245" s="1"/>
  <c r="F68" i="245" s="1"/>
  <c r="B69" i="245" s="1"/>
  <c r="D69" i="245" s="1"/>
  <c r="F69" i="245" s="1"/>
  <c r="B70" i="245" s="1"/>
  <c r="D70" i="245" s="1"/>
  <c r="F70" i="245" s="1"/>
  <c r="B71" i="245" s="1"/>
  <c r="D71" i="245" s="1"/>
  <c r="F71" i="245" s="1"/>
  <c r="D65" i="245"/>
  <c r="D54" i="245"/>
  <c r="F54" i="245" s="1"/>
  <c r="B55" i="245" s="1"/>
  <c r="D55" i="245" s="1"/>
  <c r="F55" i="245" s="1"/>
  <c r="B56" i="245" s="1"/>
  <c r="D56" i="245" s="1"/>
  <c r="F56" i="245" s="1"/>
  <c r="B57" i="245" s="1"/>
  <c r="D57" i="245" s="1"/>
  <c r="F57" i="245" s="1"/>
  <c r="B58" i="245" s="1"/>
  <c r="D58" i="245" s="1"/>
  <c r="F58" i="245" s="1"/>
  <c r="B59" i="245" s="1"/>
  <c r="D59" i="245" s="1"/>
  <c r="F59" i="245" s="1"/>
  <c r="B60" i="245" s="1"/>
  <c r="D60" i="245" s="1"/>
  <c r="F60" i="245" s="1"/>
  <c r="B61" i="245" s="1"/>
  <c r="D61" i="245" s="1"/>
  <c r="F61" i="245" s="1"/>
  <c r="B62" i="245" s="1"/>
  <c r="D62" i="245" s="1"/>
  <c r="F62" i="245" s="1"/>
  <c r="B63" i="245" s="1"/>
  <c r="D63" i="245" s="1"/>
  <c r="F63" i="245" s="1"/>
  <c r="B64" i="245" s="1"/>
  <c r="D64" i="245" s="1"/>
  <c r="F64" i="245" s="1"/>
  <c r="D32" i="245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B39" i="245" s="1"/>
  <c r="D39" i="245" s="1"/>
  <c r="F39" i="245" s="1"/>
  <c r="B40" i="245" s="1"/>
  <c r="D40" i="245" s="1"/>
  <c r="F40" i="245" s="1"/>
  <c r="B41" i="245" s="1"/>
  <c r="D41" i="245" s="1"/>
  <c r="F41" i="245" s="1"/>
  <c r="B42" i="245" s="1"/>
  <c r="D42" i="245" s="1"/>
  <c r="F42" i="245" s="1"/>
  <c r="B43" i="245" s="1"/>
  <c r="D43" i="245" s="1"/>
  <c r="F43" i="245" s="1"/>
  <c r="B44" i="245" s="1"/>
  <c r="D44" i="245" s="1"/>
  <c r="F44" i="245" s="1"/>
  <c r="B45" i="245" s="1"/>
  <c r="D45" i="245" s="1"/>
  <c r="F45" i="245" s="1"/>
  <c r="D31" i="245"/>
  <c r="F31" i="245" s="1"/>
  <c r="D6" i="245"/>
  <c r="F6" i="245" s="1"/>
  <c r="B7" i="245" s="1"/>
  <c r="D7" i="245" s="1"/>
  <c r="F7" i="245" s="1"/>
  <c r="B8" i="245" s="1"/>
  <c r="D8" i="245" s="1"/>
  <c r="F8" i="245" s="1"/>
  <c r="B9" i="245" s="1"/>
  <c r="D9" i="245" s="1"/>
  <c r="F9" i="245" s="1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3" i="245" s="1"/>
  <c r="D23" i="245" s="1"/>
  <c r="F23" i="245" s="1"/>
  <c r="B24" i="245" s="1"/>
  <c r="D24" i="245" s="1"/>
  <c r="F24" i="245" s="1"/>
  <c r="B25" i="245" s="1"/>
  <c r="D25" i="245" s="1"/>
  <c r="F25" i="245" s="1"/>
  <c r="B26" i="245" s="1"/>
  <c r="D26" i="245" s="1"/>
  <c r="F26" i="245" s="1"/>
  <c r="B27" i="245" s="1"/>
  <c r="D27" i="245" s="1"/>
  <c r="F27" i="245" s="1"/>
  <c r="B28" i="245" s="1"/>
  <c r="D28" i="245" s="1"/>
  <c r="F28" i="245" s="1"/>
  <c r="B29" i="245" s="1"/>
  <c r="D29" i="245" s="1"/>
  <c r="F29" i="245" s="1"/>
  <c r="B30" i="245" s="1"/>
  <c r="D30" i="245" s="1"/>
  <c r="F30" i="245" s="1"/>
  <c r="F142" i="234"/>
  <c r="B143" i="234" s="1"/>
  <c r="D143" i="234" s="1"/>
  <c r="F143" i="234" s="1"/>
  <c r="B144" i="234" s="1"/>
  <c r="D144" i="234" s="1"/>
  <c r="F144" i="234" s="1"/>
  <c r="B145" i="234" s="1"/>
  <c r="D145" i="234" s="1"/>
  <c r="F145" i="234" s="1"/>
  <c r="B146" i="234" s="1"/>
  <c r="D146" i="234" s="1"/>
  <c r="F146" i="234" s="1"/>
  <c r="B147" i="234" s="1"/>
  <c r="D147" i="234" s="1"/>
  <c r="F147" i="234" s="1"/>
  <c r="B148" i="234" s="1"/>
  <c r="D148" i="234" s="1"/>
  <c r="F148" i="234" s="1"/>
  <c r="F136" i="234"/>
  <c r="B137" i="234" s="1"/>
  <c r="D137" i="234" s="1"/>
  <c r="F137" i="234" s="1"/>
  <c r="B138" i="234" s="1"/>
  <c r="D138" i="234" s="1"/>
  <c r="F138" i="234" s="1"/>
  <c r="B139" i="234" s="1"/>
  <c r="D139" i="234" s="1"/>
  <c r="F139" i="234" s="1"/>
  <c r="B140" i="234" s="1"/>
  <c r="D140" i="234" s="1"/>
  <c r="F140" i="234" s="1"/>
  <c r="B141" i="234" s="1"/>
  <c r="D141" i="234" s="1"/>
  <c r="F141" i="234" s="1"/>
  <c r="B142" i="234" s="1"/>
  <c r="B131" i="234"/>
  <c r="D131" i="234" s="1"/>
  <c r="F131" i="234" s="1"/>
  <c r="B132" i="234" s="1"/>
  <c r="D132" i="234" s="1"/>
  <c r="F132" i="234" s="1"/>
  <c r="B133" i="234" s="1"/>
  <c r="D133" i="234" s="1"/>
  <c r="F133" i="234" s="1"/>
  <c r="B134" i="234" s="1"/>
  <c r="D134" i="234" s="1"/>
  <c r="F134" i="234" s="1"/>
  <c r="B135" i="234" s="1"/>
  <c r="D135" i="234" s="1"/>
  <c r="F135" i="234" s="1"/>
  <c r="B136" i="234" s="1"/>
  <c r="F124" i="234"/>
  <c r="B125" i="234" s="1"/>
  <c r="D125" i="234" s="1"/>
  <c r="F125" i="234" s="1"/>
  <c r="B126" i="234" s="1"/>
  <c r="D126" i="234" s="1"/>
  <c r="F126" i="234" s="1"/>
  <c r="B127" i="234" s="1"/>
  <c r="D127" i="234" s="1"/>
  <c r="F127" i="234" s="1"/>
  <c r="B128" i="234" s="1"/>
  <c r="D128" i="234" s="1"/>
  <c r="F128" i="234" s="1"/>
  <c r="B129" i="234" s="1"/>
  <c r="D129" i="234" s="1"/>
  <c r="F129" i="234" s="1"/>
  <c r="B130" i="234" s="1"/>
  <c r="F118" i="234"/>
  <c r="B119" i="234" s="1"/>
  <c r="D119" i="234" s="1"/>
  <c r="F119" i="234" s="1"/>
  <c r="B120" i="234" s="1"/>
  <c r="D120" i="234" s="1"/>
  <c r="F120" i="234" s="1"/>
  <c r="B121" i="234" s="1"/>
  <c r="D121" i="234" s="1"/>
  <c r="F121" i="234" s="1"/>
  <c r="B122" i="234" s="1"/>
  <c r="D122" i="234" s="1"/>
  <c r="F122" i="234" s="1"/>
  <c r="B123" i="234" s="1"/>
  <c r="D123" i="234" s="1"/>
  <c r="F123" i="234" s="1"/>
  <c r="B124" i="234" s="1"/>
  <c r="B113" i="234"/>
  <c r="D113" i="234" s="1"/>
  <c r="F113" i="234" s="1"/>
  <c r="B114" i="234" s="1"/>
  <c r="D114" i="234" s="1"/>
  <c r="F114" i="234" s="1"/>
  <c r="B115" i="234" s="1"/>
  <c r="D115" i="234" s="1"/>
  <c r="F115" i="234" s="1"/>
  <c r="B116" i="234" s="1"/>
  <c r="D116" i="234" s="1"/>
  <c r="F116" i="234" s="1"/>
  <c r="B117" i="234" s="1"/>
  <c r="D117" i="234" s="1"/>
  <c r="F117" i="234" s="1"/>
  <c r="B118" i="234" s="1"/>
  <c r="D111" i="234"/>
  <c r="F111" i="234" s="1"/>
  <c r="F108" i="234"/>
  <c r="B109" i="234" s="1"/>
  <c r="D109" i="234" s="1"/>
  <c r="F109" i="234" s="1"/>
  <c r="B110" i="234" s="1"/>
  <c r="D110" i="234" s="1"/>
  <c r="F110" i="234" s="1"/>
  <c r="B108" i="234"/>
  <c r="B106" i="234"/>
  <c r="B102" i="234"/>
  <c r="D102" i="234" s="1"/>
  <c r="F102" i="234" s="1"/>
  <c r="F94" i="234"/>
  <c r="B95" i="234" s="1"/>
  <c r="D95" i="234" s="1"/>
  <c r="F95" i="234" s="1"/>
  <c r="B97" i="234" s="1"/>
  <c r="D97" i="234" s="1"/>
  <c r="F97" i="234" s="1"/>
  <c r="B98" i="234" s="1"/>
  <c r="D98" i="234" s="1"/>
  <c r="F98" i="234" s="1"/>
  <c r="F54" i="234"/>
  <c r="B55" i="234" s="1"/>
  <c r="D55" i="234" s="1"/>
  <c r="F55" i="234" s="1"/>
  <c r="B56" i="234" s="1"/>
  <c r="D56" i="234" s="1"/>
  <c r="F56" i="234" s="1"/>
  <c r="B57" i="234" s="1"/>
  <c r="D57" i="234" s="1"/>
  <c r="F57" i="234" s="1"/>
  <c r="F48" i="234"/>
  <c r="B49" i="234" s="1"/>
  <c r="D49" i="234" s="1"/>
  <c r="F49" i="234" s="1"/>
  <c r="B50" i="234" s="1"/>
  <c r="D50" i="234" s="1"/>
  <c r="F50" i="234" s="1"/>
  <c r="B51" i="234" s="1"/>
  <c r="D51" i="234" s="1"/>
  <c r="F51" i="234" s="1"/>
  <c r="B52" i="234" s="1"/>
  <c r="D52" i="234" s="1"/>
  <c r="F52" i="234" s="1"/>
  <c r="B53" i="234" s="1"/>
  <c r="D53" i="234" s="1"/>
  <c r="F53" i="234" s="1"/>
  <c r="F42" i="234"/>
  <c r="B43" i="234" s="1"/>
  <c r="D43" i="234" s="1"/>
  <c r="F43" i="234" s="1"/>
  <c r="B44" i="234" s="1"/>
  <c r="D44" i="234" s="1"/>
  <c r="F44" i="234" s="1"/>
  <c r="B45" i="234" s="1"/>
  <c r="D45" i="234" s="1"/>
  <c r="F45" i="234" s="1"/>
  <c r="B46" i="234" s="1"/>
  <c r="D46" i="234" s="1"/>
  <c r="F46" i="234" s="1"/>
  <c r="B47" i="234" s="1"/>
  <c r="D47" i="234" s="1"/>
  <c r="F47" i="234" s="1"/>
  <c r="B48" i="234" s="1"/>
  <c r="F37" i="234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F30" i="234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F24" i="234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20" i="234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F18" i="234"/>
  <c r="B19" i="234" s="1"/>
  <c r="D19" i="234" s="1"/>
  <c r="F19" i="234" s="1"/>
  <c r="F12" i="234"/>
  <c r="B13" i="234" s="1"/>
  <c r="D13" i="234" s="1"/>
  <c r="F13" i="234" s="1"/>
  <c r="B14" i="234" s="1"/>
  <c r="D14" i="234" s="1"/>
  <c r="F14" i="234" s="1"/>
  <c r="B15" i="234" s="1"/>
  <c r="D15" i="234" s="1"/>
  <c r="F15" i="234" s="1"/>
  <c r="B16" i="234" s="1"/>
  <c r="D16" i="234" s="1"/>
  <c r="F16" i="234" s="1"/>
  <c r="B17" i="234" s="1"/>
  <c r="D17" i="234" s="1"/>
  <c r="F17" i="234" s="1"/>
  <c r="B18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12" i="234" s="1"/>
  <c r="B172" i="239"/>
  <c r="D172" i="239" s="1"/>
  <c r="F172" i="239" s="1"/>
  <c r="B173" i="239" s="1"/>
  <c r="D173" i="239" s="1"/>
  <c r="F173" i="239" s="1"/>
  <c r="B174" i="239" s="1"/>
  <c r="D174" i="239" s="1"/>
  <c r="F174" i="239" s="1"/>
  <c r="B177" i="239" s="1"/>
  <c r="D177" i="239" s="1"/>
  <c r="F177" i="239" s="1"/>
  <c r="D150" i="239"/>
  <c r="F150" i="239" s="1"/>
  <c r="B151" i="239" s="1"/>
  <c r="D151" i="239" s="1"/>
  <c r="F151" i="239" s="1"/>
  <c r="B152" i="239" s="1"/>
  <c r="D152" i="239" s="1"/>
  <c r="F152" i="239" s="1"/>
  <c r="B153" i="239" s="1"/>
  <c r="D153" i="239" s="1"/>
  <c r="F153" i="239" s="1"/>
  <c r="B154" i="239" s="1"/>
  <c r="D154" i="239" s="1"/>
  <c r="F154" i="239" s="1"/>
  <c r="B155" i="239" s="1"/>
  <c r="D155" i="239" s="1"/>
  <c r="F155" i="239" s="1"/>
  <c r="B158" i="239" s="1"/>
  <c r="D158" i="239" s="1"/>
  <c r="F158" i="239" s="1"/>
  <c r="B159" i="239" s="1"/>
  <c r="D159" i="239" s="1"/>
  <c r="F159" i="239" s="1"/>
  <c r="B160" i="239" s="1"/>
  <c r="D160" i="239" s="1"/>
  <c r="F160" i="239" s="1"/>
  <c r="B161" i="239" s="1"/>
  <c r="D161" i="239" s="1"/>
  <c r="F161" i="239" s="1"/>
  <c r="B162" i="239" s="1"/>
  <c r="D162" i="239" s="1"/>
  <c r="F162" i="239" s="1"/>
  <c r="B165" i="239" s="1"/>
  <c r="D165" i="239" s="1"/>
  <c r="F165" i="239" s="1"/>
  <c r="B166" i="239" s="1"/>
  <c r="D166" i="239" s="1"/>
  <c r="F166" i="239" s="1"/>
  <c r="B167" i="239" s="1"/>
  <c r="D167" i="239" s="1"/>
  <c r="F167" i="239" s="1"/>
  <c r="B168" i="239" s="1"/>
  <c r="D168" i="239" s="1"/>
  <c r="F168" i="239" s="1"/>
  <c r="D149" i="239"/>
  <c r="F149" i="239" s="1"/>
  <c r="D148" i="239"/>
  <c r="F148" i="239" s="1"/>
  <c r="B146" i="239"/>
  <c r="D146" i="239" s="1"/>
  <c r="F146" i="239" s="1"/>
  <c r="B147" i="239" s="1"/>
  <c r="D147" i="239" s="1"/>
  <c r="F147" i="239" s="1"/>
  <c r="F137" i="239"/>
  <c r="B138" i="239" s="1"/>
  <c r="D138" i="239" s="1"/>
  <c r="F138" i="239" s="1"/>
  <c r="F136" i="239"/>
  <c r="B137" i="239" s="1"/>
  <c r="B136" i="239"/>
  <c r="B131" i="239"/>
  <c r="D131" i="239" s="1"/>
  <c r="F131" i="239" s="1"/>
  <c r="B132" i="239" s="1"/>
  <c r="D132" i="239" s="1"/>
  <c r="F132" i="239" s="1"/>
  <c r="B133" i="239" s="1"/>
  <c r="D133" i="239" s="1"/>
  <c r="F133" i="239" s="1"/>
  <c r="B134" i="239" s="1"/>
  <c r="D134" i="239" s="1"/>
  <c r="F134" i="239" s="1"/>
  <c r="B135" i="239" s="1"/>
  <c r="D135" i="239" s="1"/>
  <c r="B93" i="239"/>
  <c r="D93" i="239" s="1"/>
  <c r="F93" i="239" s="1"/>
  <c r="B94" i="239" s="1"/>
  <c r="D94" i="239" s="1"/>
  <c r="F94" i="239" s="1"/>
  <c r="B95" i="239" s="1"/>
  <c r="D95" i="239" s="1"/>
  <c r="F95" i="239" s="1"/>
  <c r="B96" i="239" s="1"/>
  <c r="D96" i="239" s="1"/>
  <c r="F96" i="239" s="1"/>
  <c r="B99" i="239" s="1"/>
  <c r="D99" i="239" s="1"/>
  <c r="F99" i="239" s="1"/>
  <c r="B100" i="239" s="1"/>
  <c r="D100" i="239" s="1"/>
  <c r="F100" i="239" s="1"/>
  <c r="B101" i="239" s="1"/>
  <c r="D101" i="239" s="1"/>
  <c r="F101" i="239" s="1"/>
  <c r="B102" i="239" s="1"/>
  <c r="D102" i="239" s="1"/>
  <c r="F102" i="239" s="1"/>
  <c r="B105" i="239" s="1"/>
  <c r="D105" i="239" s="1"/>
  <c r="F105" i="239" s="1"/>
  <c r="B106" i="239" s="1"/>
  <c r="D106" i="239" s="1"/>
  <c r="F106" i="239" s="1"/>
  <c r="B107" i="239" s="1"/>
  <c r="B83" i="239"/>
  <c r="D83" i="239" s="1"/>
  <c r="F83" i="239" s="1"/>
  <c r="B84" i="239" s="1"/>
  <c r="D84" i="239" s="1"/>
  <c r="F84" i="239" s="1"/>
  <c r="B85" i="239" s="1"/>
  <c r="D85" i="239" s="1"/>
  <c r="F85" i="239" s="1"/>
  <c r="B86" i="239" s="1"/>
  <c r="D86" i="239" s="1"/>
  <c r="F86" i="239" s="1"/>
  <c r="B87" i="239" s="1"/>
  <c r="D87" i="239" s="1"/>
  <c r="F87" i="239" s="1"/>
  <c r="B88" i="239" s="1"/>
  <c r="D88" i="239" s="1"/>
  <c r="F88" i="239" s="1"/>
  <c r="B89" i="239" s="1"/>
  <c r="D89" i="239" s="1"/>
  <c r="F89" i="239" s="1"/>
  <c r="B90" i="239" s="1"/>
  <c r="D90" i="239" s="1"/>
  <c r="B77" i="239"/>
  <c r="D77" i="239" s="1"/>
  <c r="F77" i="239" s="1"/>
  <c r="B78" i="239" s="1"/>
  <c r="D78" i="239" s="1"/>
  <c r="F78" i="239" s="1"/>
  <c r="B29" i="239"/>
  <c r="D29" i="239" s="1"/>
  <c r="F29" i="239" s="1"/>
  <c r="B30" i="239" s="1"/>
  <c r="D30" i="239" s="1"/>
  <c r="F30" i="239" s="1"/>
  <c r="B31" i="239" s="1"/>
  <c r="D31" i="239" s="1"/>
  <c r="F31" i="239" s="1"/>
  <c r="B32" i="239" s="1"/>
  <c r="D32" i="239" s="1"/>
  <c r="F32" i="239" s="1"/>
  <c r="B33" i="239" s="1"/>
  <c r="D33" i="239" s="1"/>
  <c r="F33" i="239" s="1"/>
  <c r="B34" i="239" s="1"/>
  <c r="D34" i="239" s="1"/>
  <c r="F34" i="239" s="1"/>
  <c r="B35" i="239" s="1"/>
  <c r="D35" i="239" s="1"/>
  <c r="F35" i="239" s="1"/>
  <c r="B36" i="239" s="1"/>
  <c r="D36" i="239" s="1"/>
  <c r="F36" i="239" s="1"/>
  <c r="B37" i="239" s="1"/>
  <c r="D37" i="239" s="1"/>
  <c r="F37" i="239" s="1"/>
  <c r="B38" i="239" s="1"/>
  <c r="D38" i="239" s="1"/>
  <c r="F38" i="239" s="1"/>
  <c r="B39" i="239" s="1"/>
  <c r="D39" i="239" s="1"/>
  <c r="F39" i="239" s="1"/>
  <c r="B40" i="239" s="1"/>
  <c r="D40" i="239" s="1"/>
  <c r="F40" i="239" s="1"/>
  <c r="B41" i="239" s="1"/>
  <c r="D41" i="239" s="1"/>
  <c r="F41" i="239" s="1"/>
  <c r="B42" i="239" s="1"/>
  <c r="D42" i="239" s="1"/>
  <c r="F42" i="239" s="1"/>
  <c r="B43" i="239" s="1"/>
  <c r="D24" i="239"/>
  <c r="F24" i="239" s="1"/>
  <c r="B25" i="239" s="1"/>
  <c r="D25" i="239" s="1"/>
  <c r="F25" i="239" s="1"/>
  <c r="B26" i="239" s="1"/>
  <c r="D26" i="239" s="1"/>
  <c r="F26" i="239" s="1"/>
  <c r="B27" i="239" s="1"/>
  <c r="D27" i="239" s="1"/>
  <c r="F27" i="239" s="1"/>
  <c r="D20" i="239"/>
  <c r="F20" i="239" s="1"/>
  <c r="B21" i="239" s="1"/>
  <c r="D21" i="239" s="1"/>
  <c r="F21" i="239" s="1"/>
  <c r="B19" i="239"/>
  <c r="D19" i="239" s="1"/>
  <c r="F19" i="239" s="1"/>
  <c r="F115" i="245" l="1"/>
  <c r="B116" i="245" s="1"/>
  <c r="D116" i="245" s="1"/>
  <c r="F116" i="245" s="1"/>
  <c r="F213" i="235"/>
  <c r="B214" i="235" s="1"/>
  <c r="D107" i="239"/>
  <c r="F107" i="239" s="1"/>
  <c r="B108" i="239" s="1"/>
  <c r="B126" i="247"/>
  <c r="D126" i="247" s="1"/>
  <c r="F126" i="247" s="1"/>
  <c r="B127" i="247" s="1"/>
  <c r="D127" i="247" s="1"/>
  <c r="F127" i="247" s="1"/>
  <c r="B128" i="247" s="1"/>
  <c r="D128" i="247" s="1"/>
  <c r="F128" i="247" s="1"/>
  <c r="B129" i="247" s="1"/>
  <c r="D129" i="247" s="1"/>
  <c r="D58" i="241"/>
  <c r="F58" i="241" s="1"/>
  <c r="B59" i="241" s="1"/>
  <c r="D171" i="235"/>
  <c r="F171" i="235" s="1"/>
  <c r="B172" i="235" s="1"/>
  <c r="D83" i="245"/>
  <c r="F83" i="245" s="1"/>
  <c r="B84" i="245" s="1"/>
  <c r="D84" i="245" s="1"/>
  <c r="F84" i="245" s="1"/>
  <c r="B85" i="245" s="1"/>
  <c r="D43" i="239"/>
  <c r="F43" i="239" s="1"/>
  <c r="B132" i="241"/>
  <c r="D132" i="241" s="1"/>
  <c r="F132" i="241" s="1"/>
  <c r="F292" i="235"/>
  <c r="B293" i="235" s="1"/>
  <c r="D293" i="235" s="1"/>
  <c r="F293" i="235" s="1"/>
  <c r="B294" i="235" s="1"/>
  <c r="D294" i="235" s="1"/>
  <c r="F184" i="235"/>
  <c r="B185" i="235" s="1"/>
  <c r="D185" i="235" s="1"/>
  <c r="F185" i="235" s="1"/>
  <c r="B186" i="235" s="1"/>
  <c r="D186" i="235" s="1"/>
  <c r="B58" i="234"/>
  <c r="D58" i="234" s="1"/>
  <c r="F58" i="234" s="1"/>
  <c r="D49" i="247"/>
  <c r="F49" i="247" s="1"/>
  <c r="B50" i="247" s="1"/>
  <c r="D50" i="247" s="1"/>
  <c r="F50" i="247" s="1"/>
  <c r="B149" i="234"/>
  <c r="D149" i="234" s="1"/>
  <c r="F149" i="234" s="1"/>
  <c r="B150" i="234" s="1"/>
  <c r="D150" i="234" s="1"/>
  <c r="F150" i="234" s="1"/>
  <c r="B117" i="245" l="1"/>
  <c r="D214" i="235"/>
  <c r="F214" i="235" s="1"/>
  <c r="B215" i="235" s="1"/>
  <c r="D215" i="235" s="1"/>
  <c r="F215" i="235" s="1"/>
  <c r="B216" i="235" s="1"/>
  <c r="D216" i="235" s="1"/>
  <c r="F216" i="235" s="1"/>
  <c r="B217" i="235" s="1"/>
  <c r="D108" i="239"/>
  <c r="F108" i="239" s="1"/>
  <c r="B109" i="239" s="1"/>
  <c r="D109" i="239" s="1"/>
  <c r="F109" i="239" s="1"/>
  <c r="B110" i="239" s="1"/>
  <c r="D110" i="239" s="1"/>
  <c r="F110" i="239" s="1"/>
  <c r="B111" i="239" s="1"/>
  <c r="B44" i="239"/>
  <c r="D44" i="239" s="1"/>
  <c r="F44" i="239" s="1"/>
  <c r="B45" i="239" s="1"/>
  <c r="F186" i="235"/>
  <c r="B187" i="235" s="1"/>
  <c r="D187" i="235" s="1"/>
  <c r="F187" i="235" s="1"/>
  <c r="B188" i="235" s="1"/>
  <c r="D188" i="235" s="1"/>
  <c r="F188" i="235" s="1"/>
  <c r="B189" i="235" s="1"/>
  <c r="D59" i="241"/>
  <c r="F59" i="241" s="1"/>
  <c r="B61" i="241" s="1"/>
  <c r="D61" i="241" s="1"/>
  <c r="F61" i="241" s="1"/>
  <c r="F294" i="235"/>
  <c r="B133" i="241"/>
  <c r="D133" i="241" s="1"/>
  <c r="F133" i="241" s="1"/>
  <c r="B134" i="241" s="1"/>
  <c r="D134" i="241" s="1"/>
  <c r="F134" i="241" s="1"/>
  <c r="B135" i="241" s="1"/>
  <c r="D135" i="241" s="1"/>
  <c r="F135" i="241" s="1"/>
  <c r="F129" i="247"/>
  <c r="B130" i="247" s="1"/>
  <c r="B178" i="239"/>
  <c r="D178" i="239" s="1"/>
  <c r="F178" i="239" s="1"/>
  <c r="D85" i="245"/>
  <c r="F85" i="245" s="1"/>
  <c r="B59" i="234"/>
  <c r="D59" i="234" s="1"/>
  <c r="F59" i="234" s="1"/>
  <c r="B60" i="234" s="1"/>
  <c r="D60" i="234" s="1"/>
  <c r="F60" i="234" s="1"/>
  <c r="B61" i="234" s="1"/>
  <c r="D61" i="234" s="1"/>
  <c r="F61" i="234" s="1"/>
  <c r="B62" i="234" s="1"/>
  <c r="D62" i="234" s="1"/>
  <c r="B51" i="247"/>
  <c r="D51" i="247" s="1"/>
  <c r="F51" i="247" s="1"/>
  <c r="B52" i="247" s="1"/>
  <c r="D172" i="235"/>
  <c r="F172" i="235" s="1"/>
  <c r="B173" i="235" s="1"/>
  <c r="D173" i="235" s="1"/>
  <c r="F173" i="235" s="1"/>
  <c r="F117" i="245" l="1"/>
  <c r="B118" i="245" s="1"/>
  <c r="D118" i="245" s="1"/>
  <c r="F118" i="245" s="1"/>
  <c r="D111" i="239"/>
  <c r="F111" i="239" s="1"/>
  <c r="B112" i="239" s="1"/>
  <c r="B179" i="239"/>
  <c r="D179" i="239" s="1"/>
  <c r="F179" i="239" s="1"/>
  <c r="B180" i="239" s="1"/>
  <c r="D180" i="239" s="1"/>
  <c r="D189" i="235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217" i="235"/>
  <c r="F217" i="235" s="1"/>
  <c r="B218" i="235" s="1"/>
  <c r="F62" i="234"/>
  <c r="B63" i="234" s="1"/>
  <c r="D63" i="234" s="1"/>
  <c r="F63" i="234" s="1"/>
  <c r="D45" i="239"/>
  <c r="F45" i="239" s="1"/>
  <c r="B46" i="239" s="1"/>
  <c r="B295" i="235"/>
  <c r="D52" i="247"/>
  <c r="F52" i="247" s="1"/>
  <c r="B53" i="247" s="1"/>
  <c r="D53" i="247" s="1"/>
  <c r="F53" i="247" s="1"/>
  <c r="B86" i="245"/>
  <c r="D86" i="245" s="1"/>
  <c r="F86" i="245" s="1"/>
  <c r="B87" i="245" s="1"/>
  <c r="D87" i="245" s="1"/>
  <c r="D130" i="247"/>
  <c r="F130" i="247" s="1"/>
  <c r="B131" i="247" s="1"/>
  <c r="D131" i="247" s="1"/>
  <c r="F131" i="247" s="1"/>
  <c r="B132" i="247" s="1"/>
  <c r="B136" i="241"/>
  <c r="D136" i="241" s="1"/>
  <c r="B151" i="234"/>
  <c r="D151" i="234" s="1"/>
  <c r="D112" i="239" l="1"/>
  <c r="F112" i="239" s="1"/>
  <c r="B113" i="239" s="1"/>
  <c r="D113" i="239" s="1"/>
  <c r="F113" i="239" s="1"/>
  <c r="B114" i="239" s="1"/>
  <c r="D114" i="239" s="1"/>
  <c r="F114" i="239" s="1"/>
  <c r="B117" i="239" s="1"/>
  <c r="D218" i="235"/>
  <c r="F218" i="235" s="1"/>
  <c r="D46" i="239"/>
  <c r="F46" i="239" s="1"/>
  <c r="B48" i="239" s="1"/>
  <c r="D48" i="239" s="1"/>
  <c r="F48" i="239" s="1"/>
  <c r="D132" i="247"/>
  <c r="F132" i="247" s="1"/>
  <c r="B133" i="247" s="1"/>
  <c r="D133" i="247" s="1"/>
  <c r="F133" i="247" s="1"/>
  <c r="B134" i="247" s="1"/>
  <c r="B64" i="234"/>
  <c r="D64" i="234" s="1"/>
  <c r="D295" i="235"/>
  <c r="F295" i="235" s="1"/>
  <c r="B296" i="235" s="1"/>
  <c r="F136" i="241"/>
  <c r="F87" i="245"/>
  <c r="B88" i="245" s="1"/>
  <c r="D88" i="245" s="1"/>
  <c r="F151" i="234"/>
  <c r="B152" i="234" s="1"/>
  <c r="D152" i="234" s="1"/>
  <c r="B62" i="241"/>
  <c r="D62" i="241" s="1"/>
  <c r="F62" i="241" s="1"/>
  <c r="B119" i="245" l="1"/>
  <c r="D119" i="245" s="1"/>
  <c r="F119" i="245" s="1"/>
  <c r="D117" i="239"/>
  <c r="F117" i="239" s="1"/>
  <c r="B118" i="239" s="1"/>
  <c r="D118" i="239" s="1"/>
  <c r="B219" i="235"/>
  <c r="D219" i="235" s="1"/>
  <c r="F219" i="235" s="1"/>
  <c r="F180" i="239"/>
  <c r="B183" i="239" s="1"/>
  <c r="D183" i="239" s="1"/>
  <c r="F183" i="239" s="1"/>
  <c r="B184" i="239" s="1"/>
  <c r="B49" i="239"/>
  <c r="F64" i="234"/>
  <c r="B65" i="234" s="1"/>
  <c r="D65" i="234" s="1"/>
  <c r="F65" i="234" s="1"/>
  <c r="B66" i="234" s="1"/>
  <c r="D66" i="234" s="1"/>
  <c r="F66" i="234" s="1"/>
  <c r="B67" i="234" s="1"/>
  <c r="D67" i="234" s="1"/>
  <c r="F67" i="234" s="1"/>
  <c r="B68" i="234" s="1"/>
  <c r="D134" i="247"/>
  <c r="F134" i="247" s="1"/>
  <c r="B135" i="247" s="1"/>
  <c r="D135" i="247" s="1"/>
  <c r="D296" i="235"/>
  <c r="F296" i="235" s="1"/>
  <c r="B297" i="235" s="1"/>
  <c r="D297" i="235" s="1"/>
  <c r="B63" i="241"/>
  <c r="D63" i="241" s="1"/>
  <c r="F63" i="241" s="1"/>
  <c r="B64" i="241" s="1"/>
  <c r="D64" i="241" s="1"/>
  <c r="F64" i="241" s="1"/>
  <c r="B65" i="241" s="1"/>
  <c r="D65" i="241" s="1"/>
  <c r="F65" i="241" s="1"/>
  <c r="F152" i="234"/>
  <c r="B153" i="234" s="1"/>
  <c r="D153" i="234" s="1"/>
  <c r="B54" i="247"/>
  <c r="D54" i="247" s="1"/>
  <c r="F54" i="247" s="1"/>
  <c r="B55" i="247" s="1"/>
  <c r="D55" i="247" s="1"/>
  <c r="B137" i="241"/>
  <c r="D137" i="241" s="1"/>
  <c r="F88" i="245"/>
  <c r="B120" i="245" l="1"/>
  <c r="D120" i="245" s="1"/>
  <c r="F120" i="245" s="1"/>
  <c r="B121" i="245" s="1"/>
  <c r="D121" i="245" s="1"/>
  <c r="F121" i="245" s="1"/>
  <c r="B122" i="245" s="1"/>
  <c r="D122" i="245" s="1"/>
  <c r="F118" i="239"/>
  <c r="B119" i="239" s="1"/>
  <c r="D119" i="239" s="1"/>
  <c r="F119" i="239" s="1"/>
  <c r="B120" i="239" s="1"/>
  <c r="D120" i="239" s="1"/>
  <c r="D184" i="239"/>
  <c r="F184" i="239" s="1"/>
  <c r="B185" i="239" s="1"/>
  <c r="D185" i="239" s="1"/>
  <c r="B220" i="235"/>
  <c r="D220" i="235" s="1"/>
  <c r="F220" i="235" s="1"/>
  <c r="B221" i="235" s="1"/>
  <c r="D221" i="235" s="1"/>
  <c r="F221" i="235" s="1"/>
  <c r="B222" i="235" s="1"/>
  <c r="D222" i="235" s="1"/>
  <c r="F222" i="235" s="1"/>
  <c r="B223" i="235" s="1"/>
  <c r="D49" i="239"/>
  <c r="D68" i="234"/>
  <c r="F68" i="234" s="1"/>
  <c r="B69" i="234" s="1"/>
  <c r="F297" i="235"/>
  <c r="B298" i="235" s="1"/>
  <c r="D298" i="235" s="1"/>
  <c r="F298" i="235" s="1"/>
  <c r="B299" i="235" s="1"/>
  <c r="F137" i="241"/>
  <c r="B138" i="241" s="1"/>
  <c r="D138" i="241" s="1"/>
  <c r="F138" i="241" s="1"/>
  <c r="B139" i="241" s="1"/>
  <c r="D139" i="241" s="1"/>
  <c r="F135" i="247"/>
  <c r="B89" i="245"/>
  <c r="F153" i="234"/>
  <c r="B154" i="234" s="1"/>
  <c r="D154" i="234" s="1"/>
  <c r="F154" i="234" s="1"/>
  <c r="B155" i="234" s="1"/>
  <c r="D155" i="234" s="1"/>
  <c r="F155" i="234" s="1"/>
  <c r="B156" i="234" s="1"/>
  <c r="D156" i="234" s="1"/>
  <c r="F156" i="234" s="1"/>
  <c r="B157" i="234" s="1"/>
  <c r="F122" i="245" l="1"/>
  <c r="B123" i="245" s="1"/>
  <c r="D123" i="245" s="1"/>
  <c r="F120" i="239"/>
  <c r="F185" i="239"/>
  <c r="B186" i="239" s="1"/>
  <c r="D186" i="239" s="1"/>
  <c r="F186" i="239" s="1"/>
  <c r="D196" i="235"/>
  <c r="F196" i="235" s="1"/>
  <c r="B197" i="235" s="1"/>
  <c r="F49" i="239"/>
  <c r="D299" i="235"/>
  <c r="F299" i="235" s="1"/>
  <c r="B300" i="235" s="1"/>
  <c r="D300" i="235" s="1"/>
  <c r="F300" i="235" s="1"/>
  <c r="B136" i="247"/>
  <c r="D136" i="247" s="1"/>
  <c r="D89" i="245"/>
  <c r="B66" i="241"/>
  <c r="F139" i="241"/>
  <c r="B140" i="241" s="1"/>
  <c r="D140" i="241" s="1"/>
  <c r="B189" i="239" l="1"/>
  <c r="D189" i="239" s="1"/>
  <c r="F189" i="239" s="1"/>
  <c r="B190" i="239" s="1"/>
  <c r="F191" i="239" s="1"/>
  <c r="F123" i="245"/>
  <c r="B124" i="245" s="1"/>
  <c r="D124" i="245" s="1"/>
  <c r="F124" i="245" s="1"/>
  <c r="B121" i="239"/>
  <c r="D121" i="239" s="1"/>
  <c r="D69" i="234"/>
  <c r="F140" i="241"/>
  <c r="B141" i="241" s="1"/>
  <c r="D141" i="241" s="1"/>
  <c r="F141" i="241" s="1"/>
  <c r="B142" i="241" s="1"/>
  <c r="D142" i="241" s="1"/>
  <c r="F142" i="241" s="1"/>
  <c r="B143" i="241" s="1"/>
  <c r="B50" i="239"/>
  <c r="D50" i="239" s="1"/>
  <c r="F50" i="239" s="1"/>
  <c r="B301" i="235"/>
  <c r="D301" i="235" s="1"/>
  <c r="F301" i="235" s="1"/>
  <c r="B302" i="235" s="1"/>
  <c r="D302" i="235" s="1"/>
  <c r="F302" i="235" s="1"/>
  <c r="F136" i="247"/>
  <c r="B137" i="247" s="1"/>
  <c r="D137" i="247" s="1"/>
  <c r="F137" i="247" s="1"/>
  <c r="B138" i="247" s="1"/>
  <c r="D66" i="241"/>
  <c r="F66" i="241" s="1"/>
  <c r="B67" i="241" s="1"/>
  <c r="D67" i="241" s="1"/>
  <c r="F67" i="241" s="1"/>
  <c r="F55" i="247"/>
  <c r="F89" i="245"/>
  <c r="B125" i="245" l="1"/>
  <c r="D125" i="245" s="1"/>
  <c r="F125" i="245" s="1"/>
  <c r="F121" i="239"/>
  <c r="B122" i="239" s="1"/>
  <c r="D122" i="239" s="1"/>
  <c r="F122" i="239" s="1"/>
  <c r="B123" i="239" s="1"/>
  <c r="D123" i="239" s="1"/>
  <c r="F123" i="239" s="1"/>
  <c r="B124" i="239" s="1"/>
  <c r="D124" i="239" s="1"/>
  <c r="F124" i="239" s="1"/>
  <c r="B125" i="239" s="1"/>
  <c r="D125" i="239" s="1"/>
  <c r="F125" i="239" s="1"/>
  <c r="B192" i="239"/>
  <c r="D197" i="235"/>
  <c r="F197" i="235" s="1"/>
  <c r="B198" i="235" s="1"/>
  <c r="D198" i="235" s="1"/>
  <c r="F69" i="234"/>
  <c r="B70" i="234" s="1"/>
  <c r="D70" i="234" s="1"/>
  <c r="F70" i="234" s="1"/>
  <c r="D138" i="247"/>
  <c r="F138" i="247" s="1"/>
  <c r="D143" i="241"/>
  <c r="F143" i="241" s="1"/>
  <c r="B144" i="241" s="1"/>
  <c r="D157" i="234"/>
  <c r="F157" i="234" s="1"/>
  <c r="B158" i="234" s="1"/>
  <c r="B90" i="245"/>
  <c r="D90" i="245" s="1"/>
  <c r="B56" i="247"/>
  <c r="F198" i="235" l="1"/>
  <c r="B199" i="235" s="1"/>
  <c r="D223" i="235"/>
  <c r="F223" i="235" s="1"/>
  <c r="B139" i="247"/>
  <c r="D139" i="247" s="1"/>
  <c r="F139" i="247" s="1"/>
  <c r="B140" i="247" s="1"/>
  <c r="D140" i="247" s="1"/>
  <c r="F140" i="247" s="1"/>
  <c r="B141" i="247" s="1"/>
  <c r="D141" i="247" s="1"/>
  <c r="F141" i="247" s="1"/>
  <c r="B51" i="239"/>
  <c r="D51" i="239" s="1"/>
  <c r="B264" i="235"/>
  <c r="D264" i="235" s="1"/>
  <c r="F264" i="235" s="1"/>
  <c r="B71" i="234"/>
  <c r="D71" i="234" s="1"/>
  <c r="F71" i="234" s="1"/>
  <c r="B72" i="234" s="1"/>
  <c r="D72" i="234" s="1"/>
  <c r="F72" i="234" s="1"/>
  <c r="B73" i="234" s="1"/>
  <c r="D73" i="234" s="1"/>
  <c r="F73" i="234" s="1"/>
  <c r="B74" i="234" s="1"/>
  <c r="B68" i="241"/>
  <c r="D144" i="241"/>
  <c r="F144" i="241" s="1"/>
  <c r="B145" i="241" s="1"/>
  <c r="B303" i="235"/>
  <c r="D303" i="235" s="1"/>
  <c r="F303" i="235" s="1"/>
  <c r="B304" i="235" s="1"/>
  <c r="D304" i="235" s="1"/>
  <c r="F304" i="235" s="1"/>
  <c r="B305" i="235" s="1"/>
  <c r="D305" i="235" s="1"/>
  <c r="F305" i="235" s="1"/>
  <c r="D158" i="234"/>
  <c r="F158" i="234" s="1"/>
  <c r="B159" i="234" s="1"/>
  <c r="D159" i="234" s="1"/>
  <c r="F90" i="245"/>
  <c r="D56" i="247"/>
  <c r="F56" i="247" s="1"/>
  <c r="B57" i="247" s="1"/>
  <c r="B224" i="235" l="1"/>
  <c r="D224" i="235" s="1"/>
  <c r="F224" i="235" s="1"/>
  <c r="B225" i="235" s="1"/>
  <c r="D225" i="235" s="1"/>
  <c r="F225" i="235" s="1"/>
  <c r="B226" i="235" s="1"/>
  <c r="D226" i="235" s="1"/>
  <c r="F226" i="235" s="1"/>
  <c r="B227" i="235" s="1"/>
  <c r="D227" i="235" s="1"/>
  <c r="D199" i="235"/>
  <c r="F199" i="235" s="1"/>
  <c r="B200" i="235" s="1"/>
  <c r="D192" i="239"/>
  <c r="F192" i="239" s="1"/>
  <c r="B195" i="239" s="1"/>
  <c r="D195" i="239" s="1"/>
  <c r="D74" i="234"/>
  <c r="F74" i="234" s="1"/>
  <c r="B75" i="234" s="1"/>
  <c r="D75" i="234" s="1"/>
  <c r="F75" i="234" s="1"/>
  <c r="B76" i="234" s="1"/>
  <c r="F51" i="239"/>
  <c r="B52" i="239" s="1"/>
  <c r="D52" i="239" s="1"/>
  <c r="F52" i="239" s="1"/>
  <c r="B53" i="239" s="1"/>
  <c r="D53" i="239" s="1"/>
  <c r="B306" i="235"/>
  <c r="D306" i="235" s="1"/>
  <c r="F306" i="235" s="1"/>
  <c r="B307" i="235" s="1"/>
  <c r="D307" i="235" s="1"/>
  <c r="F307" i="235" s="1"/>
  <c r="B308" i="235" s="1"/>
  <c r="D308" i="235" s="1"/>
  <c r="F308" i="235" s="1"/>
  <c r="D68" i="241"/>
  <c r="F68" i="241" s="1"/>
  <c r="B69" i="241" s="1"/>
  <c r="B265" i="235"/>
  <c r="D265" i="235" s="1"/>
  <c r="F265" i="235" s="1"/>
  <c r="B266" i="235" s="1"/>
  <c r="D266" i="235" s="1"/>
  <c r="F266" i="235" s="1"/>
  <c r="B267" i="235" s="1"/>
  <c r="D267" i="235" s="1"/>
  <c r="D145" i="241"/>
  <c r="F145" i="241" s="1"/>
  <c r="B146" i="241" s="1"/>
  <c r="D146" i="241" s="1"/>
  <c r="B142" i="247"/>
  <c r="F159" i="234"/>
  <c r="B161" i="234" s="1"/>
  <c r="D161" i="234" s="1"/>
  <c r="F161" i="234" s="1"/>
  <c r="B92" i="245"/>
  <c r="D92" i="245" s="1"/>
  <c r="D57" i="247"/>
  <c r="F57" i="247" s="1"/>
  <c r="B58" i="247" s="1"/>
  <c r="D200" i="235" l="1"/>
  <c r="F200" i="235" s="1"/>
  <c r="B201" i="235" s="1"/>
  <c r="D201" i="235" s="1"/>
  <c r="F201" i="235" s="1"/>
  <c r="B202" i="235" s="1"/>
  <c r="D202" i="235" s="1"/>
  <c r="F202" i="235" s="1"/>
  <c r="B203" i="235" s="1"/>
  <c r="D203" i="235" s="1"/>
  <c r="F203" i="235" s="1"/>
  <c r="F53" i="239"/>
  <c r="B54" i="239" s="1"/>
  <c r="D54" i="239" s="1"/>
  <c r="F54" i="239" s="1"/>
  <c r="B55" i="239" s="1"/>
  <c r="D55" i="239" s="1"/>
  <c r="F55" i="239" s="1"/>
  <c r="B309" i="235"/>
  <c r="D309" i="235" s="1"/>
  <c r="F309" i="235" s="1"/>
  <c r="B310" i="235" s="1"/>
  <c r="D310" i="235" s="1"/>
  <c r="F310" i="235" s="1"/>
  <c r="B311" i="235" s="1"/>
  <c r="D311" i="235" s="1"/>
  <c r="D69" i="241"/>
  <c r="F69" i="241" s="1"/>
  <c r="B70" i="241" s="1"/>
  <c r="D70" i="241" s="1"/>
  <c r="F70" i="241" s="1"/>
  <c r="B71" i="241" s="1"/>
  <c r="D142" i="247"/>
  <c r="F142" i="247" s="1"/>
  <c r="B143" i="247" s="1"/>
  <c r="D143" i="247" s="1"/>
  <c r="F146" i="241"/>
  <c r="B147" i="241" s="1"/>
  <c r="D147" i="241" s="1"/>
  <c r="F147" i="241" s="1"/>
  <c r="B148" i="241" s="1"/>
  <c r="B160" i="234"/>
  <c r="F92" i="245"/>
  <c r="B93" i="245" s="1"/>
  <c r="D93" i="245" s="1"/>
  <c r="F93" i="245" s="1"/>
  <c r="B94" i="245" s="1"/>
  <c r="D94" i="245" s="1"/>
  <c r="F94" i="245" s="1"/>
  <c r="D58" i="247"/>
  <c r="F58" i="247" s="1"/>
  <c r="B59" i="247" s="1"/>
  <c r="D148" i="241" l="1"/>
  <c r="F148" i="241" s="1"/>
  <c r="B149" i="241" s="1"/>
  <c r="F267" i="235"/>
  <c r="B268" i="235" s="1"/>
  <c r="D268" i="235" s="1"/>
  <c r="F268" i="235" s="1"/>
  <c r="B269" i="235" s="1"/>
  <c r="D269" i="235" s="1"/>
  <c r="F269" i="235" s="1"/>
  <c r="B270" i="235" s="1"/>
  <c r="B56" i="239"/>
  <c r="F311" i="235"/>
  <c r="B312" i="235" s="1"/>
  <c r="D312" i="235" s="1"/>
  <c r="F312" i="235" s="1"/>
  <c r="B313" i="235" s="1"/>
  <c r="D313" i="235" s="1"/>
  <c r="F313" i="235" s="1"/>
  <c r="F143" i="247"/>
  <c r="B144" i="247" s="1"/>
  <c r="D144" i="247" s="1"/>
  <c r="F144" i="247" s="1"/>
  <c r="B145" i="247" s="1"/>
  <c r="D145" i="247" s="1"/>
  <c r="F145" i="247" s="1"/>
  <c r="D71" i="241"/>
  <c r="D76" i="234"/>
  <c r="B162" i="234"/>
  <c r="D162" i="234" s="1"/>
  <c r="F162" i="234" s="1"/>
  <c r="D59" i="247"/>
  <c r="F59" i="247" s="1"/>
  <c r="D56" i="239" l="1"/>
  <c r="F56" i="239" s="1"/>
  <c r="D149" i="241"/>
  <c r="F149" i="241" s="1"/>
  <c r="B150" i="241" s="1"/>
  <c r="D150" i="241" s="1"/>
  <c r="F150" i="241" s="1"/>
  <c r="B151" i="241" s="1"/>
  <c r="F71" i="241"/>
  <c r="F76" i="234"/>
  <c r="B77" i="234" s="1"/>
  <c r="D77" i="234" s="1"/>
  <c r="F77" i="234" s="1"/>
  <c r="B78" i="234" s="1"/>
  <c r="D78" i="234" s="1"/>
  <c r="F78" i="234" s="1"/>
  <c r="B79" i="234" s="1"/>
  <c r="D79" i="234" s="1"/>
  <c r="F79" i="234" s="1"/>
  <c r="B163" i="234"/>
  <c r="D163" i="234" s="1"/>
  <c r="F163" i="234" s="1"/>
  <c r="B60" i="247"/>
  <c r="B96" i="245"/>
  <c r="D96" i="245" s="1"/>
  <c r="F96" i="245" s="1"/>
  <c r="B97" i="245" s="1"/>
  <c r="D97" i="245" s="1"/>
  <c r="F97" i="245" s="1"/>
  <c r="B98" i="245" s="1"/>
  <c r="D98" i="245" s="1"/>
  <c r="F98" i="245" s="1"/>
  <c r="B99" i="245" s="1"/>
  <c r="B228" i="235" l="1"/>
  <c r="B57" i="239"/>
  <c r="D57" i="239" s="1"/>
  <c r="F57" i="239" s="1"/>
  <c r="B58" i="239" s="1"/>
  <c r="D58" i="239" s="1"/>
  <c r="D151" i="241"/>
  <c r="F151" i="241" s="1"/>
  <c r="B152" i="241" s="1"/>
  <c r="D152" i="241" s="1"/>
  <c r="F152" i="241" s="1"/>
  <c r="B153" i="241" s="1"/>
  <c r="D270" i="235"/>
  <c r="B314" i="235"/>
  <c r="D314" i="235" s="1"/>
  <c r="F314" i="235" s="1"/>
  <c r="B146" i="247"/>
  <c r="D146" i="247" s="1"/>
  <c r="F146" i="247" s="1"/>
  <c r="B164" i="234"/>
  <c r="D164" i="234" s="1"/>
  <c r="F164" i="234" s="1"/>
  <c r="B165" i="234" s="1"/>
  <c r="D165" i="234" s="1"/>
  <c r="F165" i="234" s="1"/>
  <c r="B167" i="234" s="1"/>
  <c r="D60" i="247"/>
  <c r="F60" i="247" s="1"/>
  <c r="B61" i="247" s="1"/>
  <c r="D61" i="247" s="1"/>
  <c r="F61" i="247" s="1"/>
  <c r="B62" i="247" s="1"/>
  <c r="D99" i="245"/>
  <c r="F228" i="235" l="1"/>
  <c r="B229" i="235" s="1"/>
  <c r="D229" i="235" s="1"/>
  <c r="F58" i="239"/>
  <c r="B315" i="235"/>
  <c r="D315" i="235" s="1"/>
  <c r="F315" i="235" s="1"/>
  <c r="B316" i="235" s="1"/>
  <c r="D316" i="235" s="1"/>
  <c r="D153" i="241"/>
  <c r="F153" i="241" s="1"/>
  <c r="B154" i="241" s="1"/>
  <c r="D154" i="241" s="1"/>
  <c r="F154" i="241" s="1"/>
  <c r="F270" i="235"/>
  <c r="B271" i="235" s="1"/>
  <c r="D271" i="235" s="1"/>
  <c r="B147" i="247"/>
  <c r="D147" i="247" s="1"/>
  <c r="F147" i="247" s="1"/>
  <c r="F99" i="245"/>
  <c r="B100" i="245" s="1"/>
  <c r="D62" i="247"/>
  <c r="F62" i="247" s="1"/>
  <c r="B63" i="247" s="1"/>
  <c r="B61" i="239" l="1"/>
  <c r="D61" i="239" s="1"/>
  <c r="F61" i="239" s="1"/>
  <c r="B62" i="239" s="1"/>
  <c r="F229" i="235"/>
  <c r="B230" i="235" s="1"/>
  <c r="D230" i="235" s="1"/>
  <c r="F230" i="235" s="1"/>
  <c r="B231" i="235" s="1"/>
  <c r="D231" i="235" s="1"/>
  <c r="F231" i="235" s="1"/>
  <c r="B232" i="235" s="1"/>
  <c r="D232" i="235" s="1"/>
  <c r="F316" i="235"/>
  <c r="D317" i="235" s="1"/>
  <c r="F271" i="235"/>
  <c r="B272" i="235" s="1"/>
  <c r="F272" i="235" s="1"/>
  <c r="B155" i="241"/>
  <c r="D155" i="241" s="1"/>
  <c r="F155" i="241" s="1"/>
  <c r="B156" i="241" s="1"/>
  <c r="D156" i="241" s="1"/>
  <c r="F156" i="241" s="1"/>
  <c r="B157" i="241" s="1"/>
  <c r="F157" i="241" s="1"/>
  <c r="B158" i="241" s="1"/>
  <c r="B80" i="234"/>
  <c r="D80" i="234" s="1"/>
  <c r="F80" i="234" s="1"/>
  <c r="B81" i="234" s="1"/>
  <c r="D81" i="234" s="1"/>
  <c r="B148" i="247"/>
  <c r="D148" i="247" s="1"/>
  <c r="D167" i="234"/>
  <c r="F167" i="234" s="1"/>
  <c r="B168" i="234" s="1"/>
  <c r="D168" i="234" s="1"/>
  <c r="F168" i="234" s="1"/>
  <c r="B169" i="234" s="1"/>
  <c r="D100" i="245"/>
  <c r="F100" i="245" s="1"/>
  <c r="B101" i="245" s="1"/>
  <c r="D63" i="247"/>
  <c r="D62" i="239" l="1"/>
  <c r="F62" i="239" s="1"/>
  <c r="B63" i="239" s="1"/>
  <c r="D63" i="239" s="1"/>
  <c r="B273" i="235"/>
  <c r="D273" i="235" s="1"/>
  <c r="F273" i="235" s="1"/>
  <c r="D318" i="235"/>
  <c r="F148" i="247"/>
  <c r="B149" i="247" s="1"/>
  <c r="F81" i="234"/>
  <c r="D158" i="241"/>
  <c r="D169" i="234"/>
  <c r="F63" i="247"/>
  <c r="B64" i="247" s="1"/>
  <c r="D64" i="247" s="1"/>
  <c r="F64" i="247" s="1"/>
  <c r="F63" i="239" l="1"/>
  <c r="B64" i="239" s="1"/>
  <c r="D64" i="239" s="1"/>
  <c r="F64" i="239" s="1"/>
  <c r="D274" i="235"/>
  <c r="B275" i="235" s="1"/>
  <c r="D275" i="235" s="1"/>
  <c r="D276" i="235" s="1"/>
  <c r="B82" i="234"/>
  <c r="D82" i="234" s="1"/>
  <c r="F82" i="234" s="1"/>
  <c r="F158" i="241"/>
  <c r="D149" i="247"/>
  <c r="F149" i="247" s="1"/>
  <c r="F169" i="234"/>
  <c r="B170" i="234" s="1"/>
  <c r="D170" i="234" s="1"/>
  <c r="B65" i="247"/>
  <c r="D65" i="247" s="1"/>
  <c r="F65" i="247" s="1"/>
  <c r="B66" i="247" s="1"/>
  <c r="D102" i="245"/>
  <c r="F102" i="245" s="1"/>
  <c r="B103" i="245" s="1"/>
  <c r="B150" i="247" l="1"/>
  <c r="D150" i="247" s="1"/>
  <c r="F150" i="247" s="1"/>
  <c r="B151" i="247" s="1"/>
  <c r="D151" i="247" s="1"/>
  <c r="F151" i="247" s="1"/>
  <c r="D277" i="235"/>
  <c r="D278" i="235" s="1"/>
  <c r="B83" i="234"/>
  <c r="D83" i="234" s="1"/>
  <c r="D319" i="235"/>
  <c r="B320" i="235" s="1"/>
  <c r="D320" i="235" s="1"/>
  <c r="D171" i="234"/>
  <c r="F171" i="234" s="1"/>
  <c r="D66" i="247"/>
  <c r="F66" i="247" s="1"/>
  <c r="B67" i="247" s="1"/>
  <c r="D67" i="247" s="1"/>
  <c r="F67" i="247" s="1"/>
  <c r="B68" i="247" s="1"/>
  <c r="D68" i="247" s="1"/>
  <c r="F68" i="247" s="1"/>
  <c r="B69" i="247" s="1"/>
  <c r="D69" i="247" s="1"/>
  <c r="B321" i="235" l="1"/>
  <c r="D321" i="235" s="1"/>
  <c r="F321" i="235" s="1"/>
  <c r="F83" i="234"/>
  <c r="B84" i="234" s="1"/>
  <c r="D84" i="234" s="1"/>
  <c r="F84" i="234" s="1"/>
  <c r="B85" i="234" s="1"/>
  <c r="B173" i="234"/>
  <c r="D173" i="234" s="1"/>
  <c r="F173" i="234" s="1"/>
  <c r="B174" i="234" s="1"/>
  <c r="F69" i="247"/>
  <c r="B70" i="247" s="1"/>
  <c r="D70" i="247" s="1"/>
  <c r="F85" i="234" l="1"/>
  <c r="B86" i="234" s="1"/>
  <c r="D86" i="234" s="1"/>
  <c r="B153" i="247"/>
  <c r="D153" i="247" s="1"/>
  <c r="F153" i="247" s="1"/>
  <c r="B175" i="234"/>
  <c r="D175" i="234" s="1"/>
  <c r="F175" i="234" s="1"/>
  <c r="F70" i="247"/>
  <c r="F86" i="234" l="1"/>
  <c r="B87" i="234" s="1"/>
  <c r="D87" i="234" s="1"/>
  <c r="F87" i="234" s="1"/>
  <c r="B88" i="234" s="1"/>
  <c r="D88" i="234" s="1"/>
  <c r="F88" i="234" s="1"/>
  <c r="B89" i="234" s="1"/>
  <c r="B154" i="247"/>
  <c r="D154" i="247" s="1"/>
  <c r="B71" i="247"/>
  <c r="B176" i="234"/>
  <c r="D176" i="234" s="1"/>
  <c r="D71" i="247" l="1"/>
  <c r="F71" i="247" s="1"/>
  <c r="F176" i="234"/>
  <c r="B177" i="234" s="1"/>
  <c r="D177" i="234" l="1"/>
  <c r="F177" i="234" s="1"/>
  <c r="B178" i="234" s="1"/>
  <c r="D178" i="234" s="1"/>
  <c r="F178" i="234" s="1"/>
  <c r="B179" i="234" s="1"/>
  <c r="D179" i="234" s="1"/>
  <c r="F179" i="234" s="1"/>
  <c r="B72" i="247"/>
  <c r="D72" i="247" s="1"/>
  <c r="F72" i="247" s="1"/>
  <c r="B73" i="247" s="1"/>
  <c r="D73" i="247" s="1"/>
  <c r="F73" i="247" s="1"/>
  <c r="B74" i="247" s="1"/>
  <c r="F155" i="247"/>
  <c r="D157" i="247" s="1"/>
  <c r="F157" i="247" s="1"/>
  <c r="D158" i="247" s="1"/>
  <c r="D89" i="234"/>
  <c r="B180" i="234" l="1"/>
  <c r="D180" i="234" s="1"/>
  <c r="F180" i="234" s="1"/>
  <c r="F89" i="234"/>
  <c r="D90" i="234" s="1"/>
  <c r="F90" i="234" s="1"/>
  <c r="D74" i="247"/>
  <c r="F75" i="247" l="1"/>
  <c r="B76" i="247" s="1"/>
  <c r="D76" i="247" s="1"/>
  <c r="B78" i="247" l="1"/>
  <c r="D78" i="247" s="1"/>
  <c r="F78" i="247" s="1"/>
  <c r="B79" i="247" s="1"/>
  <c r="D79" i="247" s="1"/>
  <c r="F79" i="247" l="1"/>
  <c r="D80" i="247" s="1"/>
  <c r="D81" i="247" s="1"/>
  <c r="F81" i="247" s="1"/>
</calcChain>
</file>

<file path=xl/sharedStrings.xml><?xml version="1.0" encoding="utf-8"?>
<sst xmlns="http://schemas.openxmlformats.org/spreadsheetml/2006/main" count="1846" uniqueCount="1105">
  <si>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</si>
  <si>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</si>
  <si>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</si>
  <si>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</si>
  <si>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</si>
  <si>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</si>
  <si>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</si>
  <si>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</si>
  <si>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</si>
  <si>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TXG/2550E</t>
  </si>
  <si>
    <t>adjust full speed for berth schedule</t>
  </si>
  <si>
    <t>TAO/2550E</t>
  </si>
  <si>
    <t>port congestion</t>
  </si>
  <si>
    <t>YOK/2550W</t>
  </si>
  <si>
    <t>TYO/2550W</t>
  </si>
  <si>
    <t>NGO/2550W</t>
  </si>
  <si>
    <t>OSA/2550W</t>
  </si>
  <si>
    <t>TXG/2552E</t>
  </si>
  <si>
    <t>TAO/2552E</t>
  </si>
  <si>
    <t>OSA/2552W</t>
  </si>
  <si>
    <t>YOK/2552W</t>
  </si>
  <si>
    <t>no work arrangement on 1st due to holiday</t>
  </si>
  <si>
    <t>TYO/2552W</t>
  </si>
  <si>
    <t>NGO/2552W</t>
  </si>
  <si>
    <t>TXG/2602E</t>
  </si>
  <si>
    <t>TAO/2602E</t>
  </si>
  <si>
    <t>TYO/2602W</t>
  </si>
  <si>
    <t xml:space="preserve">port congestion/port closed on 13th due to strong winds </t>
  </si>
  <si>
    <t>YOK/2602W</t>
  </si>
  <si>
    <t>NGO/2602W</t>
  </si>
  <si>
    <t>OSA/2602W</t>
  </si>
  <si>
    <t>TXG/2604E</t>
  </si>
  <si>
    <t>TAO/2604E</t>
  </si>
  <si>
    <t>YOK/2604W</t>
  </si>
  <si>
    <t>TYO/2604W</t>
  </si>
  <si>
    <t>NGO/2604W</t>
  </si>
  <si>
    <t>OSA/2604W</t>
  </si>
  <si>
    <t>TXG/2606E</t>
  </si>
  <si>
    <t>TAO/2606E</t>
  </si>
  <si>
    <t>TYO/2606W</t>
  </si>
  <si>
    <t>YOK/2606W</t>
  </si>
  <si>
    <t>NGO/2606W</t>
  </si>
  <si>
    <t>OSA/2606W</t>
  </si>
  <si>
    <t>no work arrangement on 15th due to understaffing</t>
  </si>
  <si>
    <t>TAO/2608E</t>
  </si>
  <si>
    <t>TXG/2608E</t>
  </si>
  <si>
    <t>TYO/2608W</t>
  </si>
  <si>
    <t>YOK/2608W</t>
  </si>
  <si>
    <t>NGO/2608W</t>
  </si>
  <si>
    <t>OSA/2608W</t>
  </si>
  <si>
    <t>TXG/2610E</t>
  </si>
  <si>
    <t>TAO/2610E</t>
  </si>
  <si>
    <t>TYO/2610W</t>
  </si>
  <si>
    <t>longer operation time caused by understaffing and operating equipment malfunction</t>
  </si>
  <si>
    <t>YOK/2610W</t>
  </si>
  <si>
    <t>berth delay due to understaffing</t>
  </si>
  <si>
    <t>NGO/2610W</t>
  </si>
  <si>
    <t>no work arrangement on Sunday</t>
  </si>
  <si>
    <t>OSA/2610W</t>
  </si>
  <si>
    <t>TXG/2612E</t>
  </si>
  <si>
    <t>TAO/2612E</t>
  </si>
  <si>
    <t>TYO/2612W</t>
  </si>
  <si>
    <t>delay arrive due to rough sea/delay departure due to understaffing</t>
  </si>
  <si>
    <t>YOK/2612W</t>
  </si>
  <si>
    <t>NGO/2612W</t>
  </si>
  <si>
    <r>
      <rPr>
        <sz val="10"/>
        <color indexed="10"/>
        <rFont val="Verdana"/>
        <family val="2"/>
      </rPr>
      <t>drop anchor after depart NGO to shelter strong wind</t>
    </r>
    <r>
      <rPr>
        <sz val="10"/>
        <color rgb="FFFF000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from 0306/31st to…</t>
    </r>
    <r>
      <rPr>
        <sz val="10"/>
        <color rgb="FFFF0000"/>
        <rFont val="宋体"/>
        <family val="3"/>
        <charset val="134"/>
      </rPr>
      <t>）</t>
    </r>
  </si>
  <si>
    <t>OSA/2612W</t>
  </si>
  <si>
    <t>delay arrive due to rough sea</t>
  </si>
  <si>
    <t>TXG/2614E</t>
  </si>
  <si>
    <t>TAO/2614E</t>
  </si>
  <si>
    <t>port closed from 5th 1335LT to 5TH 2040LT due to poor visibility</t>
  </si>
  <si>
    <t>YOK/2614W</t>
  </si>
  <si>
    <t>TYO/2614W</t>
  </si>
  <si>
    <t>NGO/2614W</t>
  </si>
  <si>
    <t>OSA/2614W</t>
  </si>
  <si>
    <t>TXG/2616E</t>
  </si>
  <si>
    <t>TYO/2616W</t>
  </si>
  <si>
    <t>TXG/2549E</t>
  </si>
  <si>
    <t>TAO/2549E</t>
  </si>
  <si>
    <t>OSA/2549W</t>
  </si>
  <si>
    <t>OMIT OSA</t>
  </si>
  <si>
    <t>YOK/2549W</t>
  </si>
  <si>
    <t>TYO/2549W</t>
  </si>
  <si>
    <t>NGO/2549W</t>
  </si>
  <si>
    <t>TXG/2551E</t>
  </si>
  <si>
    <t>TAO/2551E</t>
  </si>
  <si>
    <t>YOK/2551W</t>
  </si>
  <si>
    <t>TYO/2551W</t>
  </si>
  <si>
    <t>NGO/2551W</t>
  </si>
  <si>
    <t>OSA/2551W</t>
  </si>
  <si>
    <t>TXG/2601E</t>
  </si>
  <si>
    <t>TAO/2601E</t>
  </si>
  <si>
    <t>YOK/2601W</t>
  </si>
  <si>
    <t>TYO/2601W</t>
  </si>
  <si>
    <t>NGO/2601W</t>
  </si>
  <si>
    <t>OSA/2601W</t>
  </si>
  <si>
    <t>TXG/2603E</t>
  </si>
  <si>
    <t>berth delayed from 0700lt to 1700lt/16th due to strong wind at TXG</t>
  </si>
  <si>
    <t>TAO/2603E</t>
  </si>
  <si>
    <t>pilot suspend from 1755lt to 2130lt/16th due to big wind/inbound&amp;outbound limited from 16th 0800LT to 17th 1230lt due to poor visibility/port congestion</t>
  </si>
  <si>
    <t>YOK/2603W</t>
  </si>
  <si>
    <t>TYO/2603W</t>
  </si>
  <si>
    <t>NGO/2603W</t>
  </si>
  <si>
    <t>OSA/2603W</t>
  </si>
  <si>
    <t>TXG/2605E</t>
  </si>
  <si>
    <t>TAO/2605E</t>
  </si>
  <si>
    <t>YOK/2605W</t>
  </si>
  <si>
    <t>TYO/2605W</t>
  </si>
  <si>
    <t>NGO/2605W</t>
  </si>
  <si>
    <t>OSA/2605W</t>
  </si>
  <si>
    <t>TXG/2607E</t>
  </si>
  <si>
    <t>TAO/2607E</t>
  </si>
  <si>
    <t>TYO/2607W</t>
  </si>
  <si>
    <t>YOK/2607W</t>
  </si>
  <si>
    <t>NGO/2607W</t>
  </si>
  <si>
    <t>OSA/2607W</t>
  </si>
  <si>
    <t>TXG/2609E</t>
  </si>
  <si>
    <t>TAO/2609E</t>
  </si>
  <si>
    <t>OSA/2609W</t>
  </si>
  <si>
    <t>NGO/2609W</t>
  </si>
  <si>
    <t>YOK/2609W</t>
  </si>
  <si>
    <t>TYO/2609W</t>
  </si>
  <si>
    <t>TXG/2611E</t>
  </si>
  <si>
    <t>TAO/2611E</t>
  </si>
  <si>
    <t>OSA/2611W</t>
  </si>
  <si>
    <t>NGO/2611W</t>
  </si>
  <si>
    <t>YOK/2611W</t>
  </si>
  <si>
    <t>TYO/2611W</t>
  </si>
  <si>
    <t>TXG/2613E</t>
  </si>
  <si>
    <t>TAO/2613E</t>
  </si>
  <si>
    <t>YOK/2613W</t>
  </si>
  <si>
    <t>TYO/2613W</t>
  </si>
  <si>
    <t>NGO/2613W</t>
  </si>
  <si>
    <t>OSA/2613W</t>
  </si>
  <si>
    <t>TXG/2615E</t>
  </si>
  <si>
    <t>TAO/2615E</t>
  </si>
  <si>
    <t>BVX2 MV."PRIDE PACIFIC" V 2606W/E</t>
  </si>
  <si>
    <t>QZH/2535W</t>
  </si>
  <si>
    <t>NSA/2535W</t>
  </si>
  <si>
    <t>SHK/2535W</t>
  </si>
  <si>
    <t>HPH/2535E</t>
  </si>
  <si>
    <t xml:space="preserve"> Max draft 10.0 m</t>
  </si>
  <si>
    <t>QZH/2536W</t>
  </si>
  <si>
    <t>NSA/2536W</t>
  </si>
  <si>
    <t>SHK/2536W</t>
  </si>
  <si>
    <t>HPH/2536E</t>
  </si>
  <si>
    <t>QZH/2537W</t>
  </si>
  <si>
    <t>NSA/2537W</t>
  </si>
  <si>
    <t>SHK/2537W</t>
  </si>
  <si>
    <t>HPH/2537E</t>
  </si>
  <si>
    <t>QZH/2538W</t>
  </si>
  <si>
    <t>NSA/2538W</t>
  </si>
  <si>
    <t>SHK/2538W</t>
  </si>
  <si>
    <t>will bunker first at HKG anchorage after departure SHK/port congestion</t>
  </si>
  <si>
    <t>HPH/2538E</t>
  </si>
  <si>
    <t>Max draft 10.0 m</t>
  </si>
  <si>
    <t>QZH/2539W</t>
  </si>
  <si>
    <t>omit QZH</t>
  </si>
  <si>
    <t>NSA/2539W</t>
  </si>
  <si>
    <t>SHK/2539W</t>
  </si>
  <si>
    <t>HPH/2539E</t>
  </si>
  <si>
    <t>waiting tide</t>
  </si>
  <si>
    <t>QZH/2540W</t>
  </si>
  <si>
    <t>NSA/2540W</t>
  </si>
  <si>
    <t>SHK/2540W</t>
  </si>
  <si>
    <t>HPH/2540E</t>
  </si>
  <si>
    <t>QZH/2601W</t>
  </si>
  <si>
    <t>NSA/2601W</t>
  </si>
  <si>
    <t>SHK/2601W</t>
  </si>
  <si>
    <t>HPH/2601E</t>
  </si>
  <si>
    <t>QZH/2602W</t>
  </si>
  <si>
    <t>NSA/2602W</t>
  </si>
  <si>
    <t>SHK/2602W</t>
  </si>
  <si>
    <t>port congestion/will bunker first at HKG anchorage after departure SHK</t>
  </si>
  <si>
    <t>HPH/2602E</t>
  </si>
  <si>
    <t>QZH/2603W</t>
  </si>
  <si>
    <t>NSA/2603W</t>
  </si>
  <si>
    <t>SHK/2603W</t>
  </si>
  <si>
    <t>HPH/2603E</t>
  </si>
  <si>
    <t>QZH/2605W</t>
  </si>
  <si>
    <t>SHK/2605W</t>
  </si>
  <si>
    <t>NSA/2605W</t>
  </si>
  <si>
    <t>call NCT terminal/port congestion</t>
  </si>
  <si>
    <t>HPH/2605E</t>
  </si>
  <si>
    <t>QZH/2606W</t>
  </si>
  <si>
    <t>NSA/2606W</t>
  </si>
  <si>
    <t>call NCT terminal</t>
  </si>
  <si>
    <t>SHK/2606W</t>
  </si>
  <si>
    <t>HPH/2606E</t>
  </si>
  <si>
    <t>QZH/2606E</t>
  </si>
  <si>
    <t>NSA/2606E</t>
  </si>
  <si>
    <t>call NCT terminal/P/O at NSA/only discharge no loading</t>
  </si>
  <si>
    <t>SHK/2608W</t>
  </si>
  <si>
    <t>P/I at SHK/port congestion</t>
  </si>
  <si>
    <t>NSA/2608W</t>
  </si>
  <si>
    <t>QZH/2608W</t>
  </si>
  <si>
    <t>HPH/2608E</t>
  </si>
  <si>
    <t>QZH/2609W</t>
  </si>
  <si>
    <t>NSA/2609W</t>
  </si>
  <si>
    <t>SHK/2609W</t>
  </si>
  <si>
    <t>QZH/2609WI</t>
  </si>
  <si>
    <t>add call QZH</t>
  </si>
  <si>
    <t>HPH/2609E</t>
  </si>
  <si>
    <t>QZH/2610W</t>
  </si>
  <si>
    <t>NSA/2610W</t>
  </si>
  <si>
    <t>SHK/2610W</t>
  </si>
  <si>
    <t>HPH/2610E</t>
  </si>
  <si>
    <t>QZH/2611W</t>
  </si>
  <si>
    <t>NSA/2611W</t>
  </si>
  <si>
    <t>SHK/2611W</t>
  </si>
  <si>
    <t>HPH/2611E</t>
  </si>
  <si>
    <t>QZH/2612W</t>
  </si>
  <si>
    <t>NSA/2612W</t>
  </si>
  <si>
    <t>SHK/2612W</t>
  </si>
  <si>
    <t>HPH/2612E</t>
  </si>
  <si>
    <t>QZH/2613W</t>
  </si>
  <si>
    <t>NSA/2613W</t>
  </si>
  <si>
    <t>SHK/2613W</t>
  </si>
  <si>
    <t>HPH/2613E</t>
  </si>
  <si>
    <t>QZH/2614W</t>
  </si>
  <si>
    <t>NSA/2614W</t>
  </si>
  <si>
    <t>SHK/2614W</t>
  </si>
  <si>
    <t>HPH/2614E</t>
  </si>
  <si>
    <t>QZH/2615W</t>
  </si>
  <si>
    <t>NSA/2615W</t>
  </si>
  <si>
    <t>SHK/2615W</t>
  </si>
  <si>
    <t>HPH/2615E</t>
  </si>
  <si>
    <t>QZH/2616W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</si>
  <si>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GUANGZHOU" V 2521W/E</t>
    </r>
  </si>
  <si>
    <t>TAO/2520W</t>
  </si>
  <si>
    <t>SHA/2520W</t>
  </si>
  <si>
    <t>HKG/2520W</t>
  </si>
  <si>
    <t>HPH/2520E</t>
  </si>
  <si>
    <t>DAD/2520E</t>
  </si>
  <si>
    <t>berth delay due to passenger vessel will berth from 0900lt - 2300lt 13/dec</t>
  </si>
  <si>
    <t>TAO/2521W</t>
  </si>
  <si>
    <t>SHA/2521W</t>
  </si>
  <si>
    <t>HKG/2521W</t>
  </si>
  <si>
    <t>HPH/2521E</t>
  </si>
  <si>
    <t xml:space="preserve"> Max draft 10.0 m/waiting tide</t>
  </si>
  <si>
    <t>DAD/2521E</t>
  </si>
  <si>
    <t>TAO/2522W</t>
  </si>
  <si>
    <t>delay arrive due to bad weather/port congestion</t>
  </si>
  <si>
    <t>SHA/2522W</t>
  </si>
  <si>
    <t>HKG/2522W</t>
  </si>
  <si>
    <t>HPH/2522E</t>
  </si>
  <si>
    <t>DAD/2522E</t>
  </si>
  <si>
    <t>TAO/2522E</t>
  </si>
  <si>
    <t>P/O HHX2 line at TAO/inbound&amp;outbound limited from to 17th 1230lt due to poor visibility/pilot suspend from 1755lt to 2130lt/16th due to big wind</t>
  </si>
  <si>
    <t>HHX2 MV."BIG BREEZY" V 2549W/E</t>
  </si>
  <si>
    <t xml:space="preserve">  </t>
  </si>
  <si>
    <t>TAO/2549W</t>
  </si>
  <si>
    <t>P/I HHX2 line at TAO/port congestion/berth delay until 8th 0500lt due to warship's activities</t>
  </si>
  <si>
    <t>SHA/2549W</t>
  </si>
  <si>
    <t>XMN/2549W</t>
  </si>
  <si>
    <t>port congestion/add call XMN</t>
  </si>
  <si>
    <t>HKG/2549W</t>
  </si>
  <si>
    <t>DAD/2549E</t>
  </si>
  <si>
    <t>port congestion/berth delay due to working slowly</t>
  </si>
  <si>
    <t>HPH/2549E</t>
  </si>
  <si>
    <t xml:space="preserve"> Max draft 10.0 m/port congestion/waiting tide</t>
  </si>
  <si>
    <t>TAO/2550S</t>
  </si>
  <si>
    <t>P/I NPX line at TAO/port congestion</t>
  </si>
  <si>
    <t>HHX2 MV."CA SAIGON" V 2604W/E</t>
  </si>
  <si>
    <t>TAO/2526W</t>
  </si>
  <si>
    <t>P/I HHX2 line at TAO/port congestion/delay arrive due to big wind and big wave</t>
  </si>
  <si>
    <t>SHA/2526W</t>
  </si>
  <si>
    <t>HKG/2526W</t>
  </si>
  <si>
    <t>HPH/2526E</t>
  </si>
  <si>
    <t>DAD/2526E</t>
  </si>
  <si>
    <t>TAO/2601W</t>
  </si>
  <si>
    <t>delay arrival due to bad weather</t>
  </si>
  <si>
    <t>SHA/2601W</t>
  </si>
  <si>
    <t>NGB/2601W</t>
  </si>
  <si>
    <t>add call NGB/port congestion</t>
  </si>
  <si>
    <t>XMN/2601W</t>
  </si>
  <si>
    <t>add call XMN</t>
  </si>
  <si>
    <t>HKG/2601W</t>
  </si>
  <si>
    <t>DAD/2601E</t>
  </si>
  <si>
    <t>TAO/2602W</t>
  </si>
  <si>
    <t>port congestion/Ships with a freeboard of less than 5 meters are limited pilot service from 25th 1230LT to 26th 0851LT due to large swell</t>
  </si>
  <si>
    <t>SHA/2602W</t>
  </si>
  <si>
    <t>HKG/2602W</t>
  </si>
  <si>
    <t>DAD/2602E</t>
  </si>
  <si>
    <t>SHA/2603W</t>
  </si>
  <si>
    <t>TAO/2603W</t>
  </si>
  <si>
    <t>NGB/2603W</t>
  </si>
  <si>
    <t>add call NGB</t>
  </si>
  <si>
    <t>XMN/2603W</t>
  </si>
  <si>
    <t>OMIT XMN</t>
  </si>
  <si>
    <t>HKG/2603W</t>
  </si>
  <si>
    <t>OMIT SHK</t>
  </si>
  <si>
    <t>OMIT NSA</t>
  </si>
  <si>
    <t>DAD/2603E</t>
  </si>
  <si>
    <t>SHK/2604W</t>
  </si>
  <si>
    <t>NSA/2604W</t>
  </si>
  <si>
    <t>NGB/2604W</t>
  </si>
  <si>
    <t>TAO/2604W</t>
  </si>
  <si>
    <t>SHA/2604W</t>
  </si>
  <si>
    <t>XMN/2604W</t>
  </si>
  <si>
    <t>add call XMN/port congestion</t>
  </si>
  <si>
    <t>HKG/2604W</t>
  </si>
  <si>
    <t>HPH/2604E</t>
  </si>
  <si>
    <t>DAD/2604E</t>
  </si>
  <si>
    <t>NSA/2605S</t>
  </si>
  <si>
    <t>add call NSA</t>
  </si>
  <si>
    <t>TAO/2605S</t>
  </si>
  <si>
    <t>P/I NPX line at TAO/port congestion/port closed from 0330/25 to 2325/25 due to poor visibility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</si>
  <si>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2603W/E</t>
    </r>
  </si>
  <si>
    <t xml:space="preserve"> </t>
  </si>
  <si>
    <t>port congestion/P/I HHX2 line at TAO/delay arrive due to bad weather</t>
  </si>
  <si>
    <t>port closed from 16th 0257lt to 16th 1400lt due to poor visibility/berth delay due to poor visibility</t>
  </si>
  <si>
    <t>port congestion/delay arrive due to big winds</t>
  </si>
  <si>
    <t>NGB/2604S</t>
  </si>
  <si>
    <t>P/I NPX line at NGB/port congestion/port closed from 2300/14th due to big fog</t>
  </si>
  <si>
    <t>SHA/2604S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</si>
  <si>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2601W/E</t>
    </r>
  </si>
  <si>
    <t>NGB/2540W</t>
  </si>
  <si>
    <t>port congestion/P/I HHX1 line at NGB</t>
  </si>
  <si>
    <t>SHA/2540W</t>
  </si>
  <si>
    <r>
      <rPr>
        <sz val="10"/>
        <color rgb="FFFF0000"/>
        <rFont val="Verdana"/>
        <family val="2"/>
      </rPr>
      <t>port congestion/drop anchor after depart SHA to shelter typhoon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Verdana"/>
        <family val="2"/>
      </rPr>
      <t>from 2306LT/11th-1000LT/12th)</t>
    </r>
  </si>
  <si>
    <t>XMN/2540W</t>
  </si>
  <si>
    <t>delay arrive due to typhoon/port cloes from 1500lt/11th to 1000lt/13th/port congestion</t>
  </si>
  <si>
    <t>DAD/2540E</t>
  </si>
  <si>
    <t>anchor at anchorage from 18th 2030lt to 20th 0500lt to shelter wind/berth delay due to strong wind/port congestion/pilotage suspend from the 16th evening to the 17th morning due to bad weather</t>
  </si>
  <si>
    <t>NGB/2541W</t>
  </si>
  <si>
    <t>SHA/2541W</t>
  </si>
  <si>
    <t>XMN/2541W</t>
  </si>
  <si>
    <t>DAD/2541E</t>
  </si>
  <si>
    <t>HPH/2541E</t>
  </si>
  <si>
    <t>NGB/2542W</t>
  </si>
  <si>
    <t>port congestion/delay departure due to strong winds/adjust speed slow down according to instruction</t>
  </si>
  <si>
    <t>SHA/2542W</t>
  </si>
  <si>
    <t>XMN/2542W</t>
  </si>
  <si>
    <t>HPH/2542E</t>
  </si>
  <si>
    <t>DAD/2542E</t>
  </si>
  <si>
    <t>NGB/2543W</t>
  </si>
  <si>
    <t>adjust speed slow down according to instruction/port congestion</t>
  </si>
  <si>
    <t>SHA/2543W</t>
  </si>
  <si>
    <t>XMN/2543W</t>
  </si>
  <si>
    <t>DAD/2543E</t>
  </si>
  <si>
    <t>HPH/2543E</t>
  </si>
  <si>
    <t>SHA/2601E</t>
  </si>
  <si>
    <t>P/O HHX2 line at SHA/call WGQ2 terminal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</si>
  <si>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KOBE" V 2529W/E</t>
    </r>
  </si>
  <si>
    <t>NGB/2528W</t>
  </si>
  <si>
    <t>P/I HHX1 line at NGB/berth delay due to strong winds/port congestion</t>
  </si>
  <si>
    <t>SHA/2528W</t>
  </si>
  <si>
    <t>XMN/2528W</t>
  </si>
  <si>
    <t>DAD/2528E</t>
  </si>
  <si>
    <t>HPH/2528E</t>
  </si>
  <si>
    <t>NGB/2529W</t>
  </si>
  <si>
    <t>delay arrive due to bad weather</t>
  </si>
  <si>
    <t>SHA/2529W</t>
  </si>
  <si>
    <t>XMN/2529W</t>
  </si>
  <si>
    <t>HPH/2529E</t>
  </si>
  <si>
    <t>DAD/2529E</t>
  </si>
  <si>
    <t>P/I HHX2 line at TAO/delay arrive due to bad weather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</si>
  <si>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MV."HOPE C" V 2550W/E</t>
    </r>
  </si>
  <si>
    <t>SHA/2550W</t>
  </si>
  <si>
    <t>P/I HHX1 line at SHA/port congestion</t>
  </si>
  <si>
    <t>NGB/2550W</t>
  </si>
  <si>
    <t>XMN/2550W</t>
  </si>
  <si>
    <t>DAD/2550E</t>
  </si>
  <si>
    <t>HPH/2550E</t>
  </si>
  <si>
    <t>add call HPH</t>
  </si>
  <si>
    <t>QZH/2551S</t>
  </si>
  <si>
    <t>add call QZH/P/I SVP2 line at QZH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</si>
  <si>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MV."HOPE C" V 2604W/E</t>
    </r>
  </si>
  <si>
    <t>P/I HHX2 line at NGB</t>
  </si>
  <si>
    <t>omit TAO</t>
  </si>
  <si>
    <t>add call XMN/port closed from 2nd 0915lt-3rd 0047lt due to poor visibility</t>
  </si>
  <si>
    <t>omit HKG</t>
  </si>
  <si>
    <t>SHK/2604E</t>
  </si>
  <si>
    <t>omit SHK</t>
  </si>
  <si>
    <t>NSA/2604E</t>
  </si>
  <si>
    <t>call NICT terminal/P/O HHX2 line at NSA/delay arrive due to bad weather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</si>
  <si>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2606W/E</t>
    </r>
  </si>
  <si>
    <t>TAO/2605W</t>
  </si>
  <si>
    <t>P/I HHX2 line at TAO</t>
  </si>
  <si>
    <t>SHA/2605W</t>
  </si>
  <si>
    <t>HKG/2605W</t>
  </si>
  <si>
    <t>DAD/2605E</t>
  </si>
  <si>
    <t>TAO/2606W</t>
  </si>
  <si>
    <t>delay arrival due to bad weather/port congestion</t>
  </si>
  <si>
    <t>SHA/2606W</t>
  </si>
  <si>
    <t>HKG/2606W</t>
  </si>
  <si>
    <t>DAD/2606E</t>
  </si>
  <si>
    <t>TAO/2612W</t>
  </si>
  <si>
    <t>P/I HHX2 line at TAO/port congestion</t>
  </si>
  <si>
    <t>SHA/2612W</t>
  </si>
  <si>
    <t>port congestion/port closed from 22/2220 to 23/0900 due to poor visibility</t>
  </si>
  <si>
    <t>HKG/2612W</t>
  </si>
  <si>
    <t>DAD/2612E</t>
  </si>
  <si>
    <t>TAO/2613W</t>
  </si>
  <si>
    <t>port closed from 5th 1335LT to 5th 2040LT due to poor visibility</t>
  </si>
  <si>
    <t>SHA/2613W</t>
  </si>
  <si>
    <t>HKG/2613W</t>
  </si>
  <si>
    <t>DAD/2613E</t>
  </si>
  <si>
    <t>TAO/2610W</t>
  </si>
  <si>
    <t>P/I HHX2 line at TAOport congestion/port closed from 0330/25 to 2325/25 due to poor visibility</t>
  </si>
  <si>
    <t>SHA/2610W</t>
  </si>
  <si>
    <t>XMN/2610W</t>
  </si>
  <si>
    <t>add call XMN/port congestion/port closed from 0600/30th due to poor visibility</t>
  </si>
  <si>
    <t>HKG/2610W</t>
  </si>
  <si>
    <t>DAD/2610E</t>
  </si>
  <si>
    <t>TAO/2611W</t>
  </si>
  <si>
    <t>SHA/2611W</t>
  </si>
  <si>
    <t>HKG/2611W</t>
  </si>
  <si>
    <t>NGB/2606W</t>
  </si>
  <si>
    <t>NGB/2607W</t>
  </si>
  <si>
    <t>P/I HHX1 line at NGB/port congestion/port closed from 0830/29th to 1315/30th due to poor visibility</t>
  </si>
  <si>
    <t>SHA/2607W</t>
  </si>
  <si>
    <t>XMN/2607W</t>
  </si>
  <si>
    <t>omit XMN</t>
  </si>
  <si>
    <t>HPH/2607E</t>
  </si>
  <si>
    <t>DAD/2607E</t>
  </si>
  <si>
    <t>NGB/2608W</t>
  </si>
  <si>
    <t>SHA/2608W</t>
  </si>
  <si>
    <t>XMN/2608W</t>
  </si>
  <si>
    <t>DAD/2608E</t>
  </si>
  <si>
    <t>P/I HHX1 line at SHA</t>
  </si>
  <si>
    <t>port congestion/port closed from 0100lt/18th due to poor visibility</t>
  </si>
  <si>
    <t>XMN/2606W</t>
  </si>
  <si>
    <t>QZH/2607W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</si>
  <si>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OSAKA" V 2603W/E</t>
    </r>
  </si>
  <si>
    <t>NGB/2602W</t>
  </si>
  <si>
    <t>berth delay due to port closure</t>
  </si>
  <si>
    <t>XMN/2602W</t>
  </si>
  <si>
    <t>port not working from 1800lt 16/feb - 1200lt 17/feb due to lunar new year holiday</t>
  </si>
  <si>
    <t>QINZHOU/2604S</t>
  </si>
  <si>
    <t>P/I SVP2 line at QINZHOU/port congestion</t>
  </si>
  <si>
    <t>NSA/2604S</t>
  </si>
  <si>
    <t>BTX MV."ASL QINGDAO" V 2516S/N</t>
  </si>
  <si>
    <t>Delay y/n</t>
  </si>
  <si>
    <t>NSA/2516S</t>
  </si>
  <si>
    <t>SAD/2516S</t>
  </si>
  <si>
    <t>THLEM/2516NI</t>
  </si>
  <si>
    <t>BKK/2516N</t>
  </si>
  <si>
    <t>THLEM/2516N</t>
  </si>
  <si>
    <t>port congestion/call C3 terminal</t>
  </si>
  <si>
    <t>SGN/2516N</t>
  </si>
  <si>
    <t>call SP-ITC terminal</t>
  </si>
  <si>
    <t>SHK/2516N</t>
  </si>
  <si>
    <t>KRINC/2517S</t>
  </si>
  <si>
    <t>P/I CVT2 line at KRINC/delay arrive due to bad weather</t>
  </si>
  <si>
    <t>BTX MV."CA MANILA" V 2603S/N</t>
  </si>
  <si>
    <t>NSA/2549S</t>
  </si>
  <si>
    <t>will bunker first at HKG anchorage before NSA/P/I BTX line at NSA/port congestion</t>
  </si>
  <si>
    <t>SAD/2549S</t>
  </si>
  <si>
    <t>THLEM/2549NI</t>
  </si>
  <si>
    <t>BKK/2549N</t>
  </si>
  <si>
    <t>THLEM/2549N</t>
  </si>
  <si>
    <t>VNTCT/2549N</t>
  </si>
  <si>
    <t>omit VNTCT</t>
  </si>
  <si>
    <t>NSA/2601S</t>
  </si>
  <si>
    <t>SAD/2601S</t>
  </si>
  <si>
    <t>THLEM/2601NI</t>
  </si>
  <si>
    <t>BKK/2601N</t>
  </si>
  <si>
    <t>THLEM/2601N</t>
  </si>
  <si>
    <t>VNTCT/2601N</t>
  </si>
  <si>
    <t>NSA/2602S</t>
  </si>
  <si>
    <t>SAD/2602S</t>
  </si>
  <si>
    <t>THLEM/2602NI</t>
  </si>
  <si>
    <t>BKK/2602N</t>
  </si>
  <si>
    <t>THLEM/2602N</t>
  </si>
  <si>
    <t>VNTCT/2602N</t>
  </si>
  <si>
    <t>OMIT VNTCT</t>
  </si>
  <si>
    <t>NSA/2603S</t>
  </si>
  <si>
    <t>SAD/2603S</t>
  </si>
  <si>
    <t>port congestion/will bunker first at HKG anchorage after departure SAD</t>
  </si>
  <si>
    <t>THLEM/2603NI</t>
  </si>
  <si>
    <t>BKK/2603N</t>
  </si>
  <si>
    <t>THLEM/2603N</t>
  </si>
  <si>
    <t>VNTCT/2603N</t>
  </si>
  <si>
    <t>SAD/2605S</t>
  </si>
  <si>
    <t>P/I SVP line at SAD</t>
  </si>
  <si>
    <t>NSA/2606S</t>
  </si>
  <si>
    <t>P/I BTX line at NSA</t>
  </si>
  <si>
    <t>SAD/2606S</t>
  </si>
  <si>
    <t>THLEM/2606NI</t>
  </si>
  <si>
    <t>BKK/2606N</t>
  </si>
  <si>
    <t>THLEM/2606N</t>
  </si>
  <si>
    <t>VNTCT/2606N</t>
  </si>
  <si>
    <t>NSA/2607S</t>
  </si>
  <si>
    <t>SAD/2607S</t>
  </si>
  <si>
    <t>THLEM/2607NI</t>
  </si>
  <si>
    <t>BKK/2607N</t>
  </si>
  <si>
    <t>THLEM/2607N</t>
  </si>
  <si>
    <t>VNTCT/2607N</t>
  </si>
  <si>
    <t>NSA/2608S</t>
  </si>
  <si>
    <t>SAD/2608S</t>
  </si>
  <si>
    <t>THLEM/2608NI</t>
  </si>
  <si>
    <t>BKK/2608N</t>
  </si>
  <si>
    <t>THLEM/2608N</t>
  </si>
  <si>
    <t>BTX MV."KANWAY FORTUNE" V 79S/N</t>
  </si>
  <si>
    <t>NSA/74S</t>
  </si>
  <si>
    <t>SAD/74S</t>
  </si>
  <si>
    <t>THLEM/74N</t>
  </si>
  <si>
    <t>VNTCT/74N</t>
  </si>
  <si>
    <t>NSA/75S</t>
  </si>
  <si>
    <t>SAD/75S</t>
  </si>
  <si>
    <t>THLEM</t>
  </si>
  <si>
    <t>BKK/75N</t>
  </si>
  <si>
    <t>port congestion/PAT will stop working from 31 Dec morning to 02 Jan morning.</t>
  </si>
  <si>
    <t>THLEM/75N</t>
  </si>
  <si>
    <t>VNTCT/75N</t>
  </si>
  <si>
    <t>NSA/76S</t>
  </si>
  <si>
    <t>SAD/76S</t>
  </si>
  <si>
    <t>BKK/76N</t>
  </si>
  <si>
    <t>THLEM/76N</t>
  </si>
  <si>
    <t>VNTCT/76N</t>
  </si>
  <si>
    <t>NSA/77S</t>
  </si>
  <si>
    <t>SAD/77S</t>
  </si>
  <si>
    <t>BKK/77N</t>
  </si>
  <si>
    <t>THLEM/77N</t>
  </si>
  <si>
    <t>VNTCT/77N</t>
  </si>
  <si>
    <t>SAD/78S</t>
  </si>
  <si>
    <t>NSA/78S</t>
  </si>
  <si>
    <t>BKK/78N</t>
  </si>
  <si>
    <t>THLEM/78N</t>
  </si>
  <si>
    <t>VNTCT/78N</t>
  </si>
  <si>
    <t>NSA/79S</t>
  </si>
  <si>
    <t>SAD/79S</t>
  </si>
  <si>
    <t>BKK/79N</t>
  </si>
  <si>
    <t>THLEM/79N</t>
  </si>
  <si>
    <t>omit THLCH</t>
  </si>
  <si>
    <t>SAD/79N</t>
  </si>
  <si>
    <t>P/O at SAD</t>
  </si>
  <si>
    <t>NSA/12S</t>
  </si>
  <si>
    <t>SAD/12S</t>
  </si>
  <si>
    <t>BKK/12N</t>
  </si>
  <si>
    <t>THLEM/12N</t>
  </si>
  <si>
    <t>VNTCT/12N</t>
  </si>
  <si>
    <t>NSA/13S</t>
  </si>
  <si>
    <t>SAD/13S</t>
  </si>
  <si>
    <t>BKK/13N</t>
  </si>
  <si>
    <t>THLEM/13N</t>
  </si>
  <si>
    <t>VNTCT/13N</t>
  </si>
  <si>
    <t>NSA/14S</t>
  </si>
  <si>
    <t>SAD/14S</t>
  </si>
  <si>
    <t>BKK/14N</t>
  </si>
  <si>
    <t>THLEM/14N</t>
  </si>
  <si>
    <t>VNTCT/14N</t>
  </si>
  <si>
    <t>NSA/15S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</si>
  <si>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MV."ASL HAIPHONG" V 2611S/N</t>
    </r>
  </si>
  <si>
    <t>SHK/2552S</t>
  </si>
  <si>
    <t>P/I BTX2 line at SHK/port congestion</t>
  </si>
  <si>
    <t>NSA/2552S</t>
  </si>
  <si>
    <t>THLEM/2552S</t>
  </si>
  <si>
    <t>BKK/2552N</t>
  </si>
  <si>
    <t>SAHATHAI/2552N</t>
  </si>
  <si>
    <t>THLEM/2552N</t>
  </si>
  <si>
    <t>SHK/2602S</t>
  </si>
  <si>
    <t>THLEM/2602S</t>
  </si>
  <si>
    <t>SAHATHAI/2602N</t>
  </si>
  <si>
    <t>SHK/2604S</t>
  </si>
  <si>
    <t>THLEM/2604S</t>
  </si>
  <si>
    <t>BKK/2604N</t>
  </si>
  <si>
    <t>SAHATHAI/2604N</t>
  </si>
  <si>
    <t>THLEM/2604N</t>
  </si>
  <si>
    <t>SHK/2606S</t>
  </si>
  <si>
    <t>THLEM/2606S</t>
  </si>
  <si>
    <t>SAHATHAI/2606N</t>
  </si>
  <si>
    <t>SHK/2608S</t>
  </si>
  <si>
    <t>THLEM/2608S</t>
  </si>
  <si>
    <t>port congestion&amp;wating tide</t>
  </si>
  <si>
    <t>SAHATHAI/2608N</t>
  </si>
  <si>
    <t>NSA/2611S</t>
  </si>
  <si>
    <t>SHK/2611S</t>
  </si>
  <si>
    <t>THLEM/2611S</t>
  </si>
  <si>
    <t>BKK/2611N</t>
  </si>
  <si>
    <t>SAHATHAI/2611N</t>
  </si>
  <si>
    <t>THLEM/2611N</t>
  </si>
  <si>
    <t>NSA/2612S</t>
  </si>
  <si>
    <t>P/I SVP line at NSA</t>
  </si>
  <si>
    <t>SHK/2614S</t>
  </si>
  <si>
    <t>P/I BTX2 line at SHK/berth will not be arranged earlier than 4th 1900LT</t>
  </si>
  <si>
    <t>NSA/2614S</t>
  </si>
  <si>
    <t>THLEM/2614S</t>
  </si>
  <si>
    <t>BKK/2614N</t>
  </si>
  <si>
    <t>SAHATHAI/2614N</t>
  </si>
  <si>
    <t>THLEM/2614N</t>
  </si>
  <si>
    <t>NSA/2616S</t>
  </si>
  <si>
    <t>SHK/2616S</t>
  </si>
  <si>
    <t>THLEM/2616S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</si>
  <si>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MV."CUL LAEMCHABANG" V 2603S/N</t>
    </r>
  </si>
  <si>
    <t>P/I BTX2 line at NSA/port congestion</t>
  </si>
  <si>
    <t>SHK/2601S</t>
  </si>
  <si>
    <t>THLEM/2601S</t>
  </si>
  <si>
    <t>SAHATHAI/2601N</t>
  </si>
  <si>
    <t>SHK/2603S</t>
  </si>
  <si>
    <t>THLEM/2603S</t>
  </si>
  <si>
    <t>SAHATHAI/2603N</t>
  </si>
  <si>
    <t>NSA/2603N</t>
  </si>
  <si>
    <t>SHK/2603N</t>
  </si>
  <si>
    <t>P/O BTX2 line at SHK</t>
  </si>
  <si>
    <t>SHK/2605S</t>
  </si>
  <si>
    <t>THLEM/2605S</t>
  </si>
  <si>
    <t>BKK/2605N</t>
  </si>
  <si>
    <t>SAHATHAI/2605N</t>
  </si>
  <si>
    <t>THLEM/2605N</t>
  </si>
  <si>
    <t>SHK/2607S</t>
  </si>
  <si>
    <t>THLEM/2607S</t>
  </si>
  <si>
    <t>SAHATHAI/2607N</t>
  </si>
  <si>
    <t>NSA/2610S</t>
  </si>
  <si>
    <t>SHK/2610S</t>
  </si>
  <si>
    <t>THLEM/2610S</t>
  </si>
  <si>
    <t>BKK/2610N</t>
  </si>
  <si>
    <t>SAHATHAI/2610N</t>
  </si>
  <si>
    <t>THLEM/2610N</t>
  </si>
  <si>
    <t>SHK/2612S</t>
  </si>
  <si>
    <t>THLEM/2612S</t>
  </si>
  <si>
    <t>BKK/2612N</t>
  </si>
  <si>
    <t>SAHATHAI/2612N</t>
  </si>
  <si>
    <t>THLEM/2612N</t>
  </si>
  <si>
    <t>NSA/2615S</t>
  </si>
  <si>
    <t>SHK/2615S</t>
  </si>
  <si>
    <t>THLEM/2615S</t>
  </si>
  <si>
    <t>BKK/2615N</t>
  </si>
  <si>
    <t>SAHATHAI/2615N</t>
  </si>
  <si>
    <t>THLEM/2615N</t>
  </si>
  <si>
    <t>TAO/2515S</t>
  </si>
  <si>
    <t>SHA/2515S</t>
  </si>
  <si>
    <t>SGN/2515N</t>
  </si>
  <si>
    <t>THLCH/2515N</t>
  </si>
  <si>
    <t>SHK/2515N</t>
  </si>
  <si>
    <t>KRINC/2516S</t>
  </si>
  <si>
    <t>omit KRINC</t>
  </si>
  <si>
    <t>TAO/2516S</t>
  </si>
  <si>
    <t>SHA/2516S</t>
  </si>
  <si>
    <r>
      <rPr>
        <sz val="10"/>
        <color rgb="FFFF0000"/>
        <rFont val="Verdana"/>
        <family val="2"/>
      </rP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</si>
  <si>
    <t>THLCH/2516N</t>
  </si>
  <si>
    <t>KRINC/2601S</t>
  </si>
  <si>
    <t>TAO/2601S</t>
  </si>
  <si>
    <t>SHA/2601S</t>
  </si>
  <si>
    <t>SGN/2601N</t>
  </si>
  <si>
    <t>THLCH/2601N</t>
  </si>
  <si>
    <t>SHK/2601N</t>
  </si>
  <si>
    <t>KRINC/2602S</t>
  </si>
  <si>
    <t>TAO/2602S</t>
  </si>
  <si>
    <t>SHA/2602S</t>
  </si>
  <si>
    <t>SGN/2602N</t>
  </si>
  <si>
    <t>THLCH/2602N</t>
  </si>
  <si>
    <t>SHK/2602N</t>
  </si>
  <si>
    <t>KRINC/2603S</t>
  </si>
  <si>
    <t>TAO/2603S</t>
  </si>
  <si>
    <t>SHA/2603S</t>
  </si>
  <si>
    <t>SGN/2603N</t>
  </si>
  <si>
    <t>THLCH/2603N</t>
  </si>
  <si>
    <t>change to call B5 terminal</t>
  </si>
  <si>
    <t>KRINC/2604S</t>
  </si>
  <si>
    <t>TAO/2604S</t>
  </si>
  <si>
    <t>SGN/2604N</t>
  </si>
  <si>
    <t>THLCH/2604N</t>
  </si>
  <si>
    <t>SHK/2604N</t>
  </si>
  <si>
    <t>KRINC/2605S</t>
  </si>
  <si>
    <t>SHA/2605S</t>
  </si>
  <si>
    <t>SGN/2605N</t>
  </si>
  <si>
    <t>THLCH/2605N</t>
  </si>
  <si>
    <t>SHK/2605N</t>
  </si>
  <si>
    <t>KRINC/2606S</t>
  </si>
  <si>
    <t>KRINC/1077S</t>
  </si>
  <si>
    <t>TAO/1077S</t>
  </si>
  <si>
    <t>SHA/1077S</t>
  </si>
  <si>
    <t>SGN/1077N</t>
  </si>
  <si>
    <t>THLCH/1077N</t>
  </si>
  <si>
    <t>SHK/1077N</t>
  </si>
  <si>
    <t>KRINC/1078S</t>
  </si>
  <si>
    <t>TAO/1078S</t>
  </si>
  <si>
    <t>SHA/1078S</t>
  </si>
  <si>
    <t>SGN/1078N</t>
  </si>
  <si>
    <t>THLCH/1078N</t>
  </si>
  <si>
    <t>SHK/1078N</t>
  </si>
  <si>
    <t>KRINC/1079S</t>
  </si>
  <si>
    <t>TAO/1079S</t>
  </si>
  <si>
    <t>SHA/1079S</t>
  </si>
  <si>
    <t>SGN/1079N</t>
  </si>
  <si>
    <t>THLCH/1079N</t>
  </si>
  <si>
    <t>SHK/1079N</t>
  </si>
  <si>
    <t>KRINC/1080S</t>
  </si>
  <si>
    <t>TAO/1080S</t>
  </si>
  <si>
    <t>port congestion/Call QQCTU</t>
  </si>
  <si>
    <t>SHA/1080S</t>
  </si>
  <si>
    <t>SGN/1080N</t>
  </si>
  <si>
    <t>THLCH/1080N</t>
  </si>
  <si>
    <t>SHK/1080N</t>
  </si>
  <si>
    <t>KRINC/1081S</t>
  </si>
  <si>
    <t>TAO/1081S</t>
  </si>
  <si>
    <t>SHA/1081S</t>
  </si>
  <si>
    <t>SGN/1081N</t>
  </si>
  <si>
    <t>THLCH/1081N</t>
  </si>
  <si>
    <t>SHK/1081N</t>
  </si>
  <si>
    <t>KRINC/1082S</t>
  </si>
  <si>
    <t>TAO/1082S</t>
  </si>
  <si>
    <t>SHA/1082S</t>
  </si>
  <si>
    <t>SGN/1082N</t>
  </si>
  <si>
    <t>THLCH/1082N</t>
  </si>
  <si>
    <t>SHK/1082N</t>
  </si>
  <si>
    <t>KRINC/1083S</t>
  </si>
  <si>
    <t>TAO/1083S</t>
  </si>
  <si>
    <t>SHA/1083S</t>
  </si>
  <si>
    <t>SGN/1083N</t>
  </si>
  <si>
    <t>CVT2 MV."CA MANILA" V 2548S/N</t>
  </si>
  <si>
    <t>TAO/2547S</t>
  </si>
  <si>
    <t>call QQCTN/P/I CVT2 line at TAO/stop cargo operations from 16th 1705lt to 17th 0835lt due to strong winds</t>
  </si>
  <si>
    <t>SHA/2547S</t>
  </si>
  <si>
    <t>SGN/2547N</t>
  </si>
  <si>
    <t>THLCH/2547N</t>
  </si>
  <si>
    <t>SHK/2547N</t>
  </si>
  <si>
    <t>KRINC/2548S</t>
  </si>
  <si>
    <t>TAO/2548S</t>
  </si>
  <si>
    <t>port congestion/call QQCTU terminal</t>
  </si>
  <si>
    <t>SHA/2548S</t>
  </si>
  <si>
    <t>SGN/2548N</t>
  </si>
  <si>
    <t>THLCH/2548N</t>
  </si>
  <si>
    <t>call C3 terminal</t>
  </si>
  <si>
    <t>BKK/2548N</t>
  </si>
  <si>
    <t>call PAT terminal/port congestion</t>
  </si>
  <si>
    <t>call KSSP terminal</t>
  </si>
  <si>
    <t>DAD/2548N</t>
  </si>
  <si>
    <t>TAO/2517S</t>
  </si>
  <si>
    <t>SHA/2517S</t>
  </si>
  <si>
    <t>SGN/2517N</t>
  </si>
  <si>
    <t>THLCH/2517N</t>
  </si>
  <si>
    <t>SHK/2517N</t>
  </si>
  <si>
    <t>port congestion/will bunker first at HKG anchorage after departure SHA</t>
  </si>
  <si>
    <t>port congestion/first call B4 terminal for discharge only</t>
  </si>
  <si>
    <t>second call B5 terminal for loading</t>
  </si>
  <si>
    <t>CPM MV."CA OSAKA" V 2438S/N</t>
  </si>
  <si>
    <t>SHK/2438S</t>
  </si>
  <si>
    <t>P/I CPM line at SHK</t>
  </si>
  <si>
    <t>NSA/2438S</t>
  </si>
  <si>
    <t xml:space="preserve"> port congestion</t>
  </si>
  <si>
    <t>PKG/2438N</t>
  </si>
  <si>
    <t>JKT/2438N</t>
  </si>
  <si>
    <t>XMN/2501W</t>
  </si>
  <si>
    <t>P/I HHX1 line at XMN</t>
  </si>
  <si>
    <t>CPM MV."CA MANILA" V 2502S/N</t>
  </si>
  <si>
    <t>SHK/2502S</t>
  </si>
  <si>
    <t>NSA/2502S</t>
  </si>
  <si>
    <t>P/I CPM line at nsa</t>
  </si>
  <si>
    <t>JKT/2502N</t>
  </si>
  <si>
    <t>PKG/2502N</t>
  </si>
  <si>
    <t>NGB/2504W</t>
  </si>
  <si>
    <t>P/I HHX2 line at NGB/adjust speed according to rough sea/port congestion</t>
  </si>
  <si>
    <t>CPM MV."CA OSAKA" V 2503S/N</t>
  </si>
  <si>
    <t>NSA/2503S</t>
  </si>
  <si>
    <t xml:space="preserve"> P/I CPM line at NSA/waiting cargo according to HQ berth delayed</t>
  </si>
  <si>
    <t>PKG/2503N</t>
  </si>
  <si>
    <t>JKT/2503N</t>
  </si>
  <si>
    <t>NSA/2504S</t>
  </si>
  <si>
    <t xml:space="preserve"> P/I SVP line at NSA</t>
  </si>
  <si>
    <t>YOK/2616W</t>
    <phoneticPr fontId="47" type="noConversion"/>
  </si>
  <si>
    <t>NSA/2616W</t>
    <phoneticPr fontId="47" type="noConversion"/>
  </si>
  <si>
    <t xml:space="preserve"> Max draft 10.0 m</t>
    <phoneticPr fontId="47" type="noConversion"/>
  </si>
  <si>
    <t>SHA/2609W</t>
    <phoneticPr fontId="47" type="noConversion"/>
  </si>
  <si>
    <t>BKK/15N</t>
    <phoneticPr fontId="47" type="noConversion"/>
  </si>
  <si>
    <t>BKK/2616N</t>
    <phoneticPr fontId="47" type="noConversion"/>
  </si>
  <si>
    <t>SHK/2617S</t>
    <phoneticPr fontId="47" type="noConversion"/>
  </si>
  <si>
    <t>NSA/2609S</t>
    <phoneticPr fontId="47" type="noConversion"/>
  </si>
  <si>
    <t>SAHATHAI/2616N</t>
    <phoneticPr fontId="47" type="noConversion"/>
  </si>
  <si>
    <t>THLEM/2616N</t>
    <phoneticPr fontId="47" type="noConversion"/>
  </si>
  <si>
    <t>SHK/1083N</t>
    <phoneticPr fontId="47" type="noConversion"/>
  </si>
  <si>
    <t>SHA/2612W</t>
    <phoneticPr fontId="47" type="noConversion"/>
  </si>
  <si>
    <t>NGB/2609W</t>
    <phoneticPr fontId="47" type="noConversion"/>
  </si>
  <si>
    <t>TXG/2617E</t>
    <phoneticPr fontId="47" type="noConversion"/>
  </si>
  <si>
    <t>port closed from 6th 0554LT to 6th 2030LT due to poor visibility</t>
    <phoneticPr fontId="47" type="noConversion"/>
  </si>
  <si>
    <t>port closed from 1950/13th-0100/14th due to poor visibility</t>
    <phoneticPr fontId="47" type="noConversion"/>
  </si>
  <si>
    <t>SHK/2616W</t>
    <phoneticPr fontId="47" type="noConversion"/>
  </si>
  <si>
    <t>XMN/2609W</t>
    <phoneticPr fontId="47" type="noConversion"/>
  </si>
  <si>
    <t>THLEM/15N</t>
    <phoneticPr fontId="47" type="noConversion"/>
  </si>
  <si>
    <t>NGO/2616W</t>
    <phoneticPr fontId="47" type="noConversion"/>
  </si>
  <si>
    <t>TAO/2617E</t>
    <phoneticPr fontId="47" type="noConversion"/>
  </si>
  <si>
    <t>SAD/2609S</t>
    <phoneticPr fontId="47" type="noConversion"/>
  </si>
  <si>
    <t>SGN/2605N</t>
    <phoneticPr fontId="47" type="noConversion"/>
  </si>
  <si>
    <t>OSA/2616W</t>
    <phoneticPr fontId="47" type="noConversion"/>
  </si>
  <si>
    <t>SHA/2606S</t>
    <phoneticPr fontId="47" type="noConversion"/>
  </si>
  <si>
    <t>HPH/2616E</t>
    <phoneticPr fontId="47" type="noConversion"/>
  </si>
  <si>
    <t>HKG/2612W</t>
    <phoneticPr fontId="47" type="noConversion"/>
  </si>
  <si>
    <t>THLCH/2605N</t>
    <phoneticPr fontId="47" type="noConversion"/>
  </si>
  <si>
    <t>port congestion/will bunker first at HKG anchorage after departure SHK</t>
    <phoneticPr fontId="47" type="noConversion"/>
  </si>
  <si>
    <t>HPH/2608E</t>
    <phoneticPr fontId="47" type="noConversion"/>
  </si>
  <si>
    <t>DAD/2608E</t>
    <phoneticPr fontId="47" type="noConversion"/>
  </si>
  <si>
    <t>QZH/2609W</t>
    <phoneticPr fontId="47" type="noConversion"/>
  </si>
  <si>
    <t>NSA/2609W</t>
    <phoneticPr fontId="47" type="noConversion"/>
  </si>
  <si>
    <t>HPH/2609E</t>
    <phoneticPr fontId="47" type="noConversion"/>
  </si>
  <si>
    <t>VNTCT/15N</t>
    <phoneticPr fontId="47" type="noConversion"/>
  </si>
  <si>
    <t>YOK/2615W</t>
    <phoneticPr fontId="47" type="noConversion"/>
  </si>
  <si>
    <t>TYO/2615W</t>
    <phoneticPr fontId="47" type="noConversion"/>
  </si>
  <si>
    <t>THLEM/2617S</t>
    <phoneticPr fontId="47" type="noConversion"/>
  </si>
  <si>
    <t>BKK/2617N</t>
    <phoneticPr fontId="47" type="noConversion"/>
  </si>
  <si>
    <t>SAHATHAI/2617N</t>
    <phoneticPr fontId="47" type="noConversion"/>
  </si>
  <si>
    <t>TYO/2617W</t>
    <phoneticPr fontId="47" type="noConversion"/>
  </si>
  <si>
    <t>YOK/2617W</t>
    <phoneticPr fontId="47" type="noConversion"/>
  </si>
  <si>
    <t>QZH/2617W</t>
    <phoneticPr fontId="47" type="noConversion"/>
  </si>
  <si>
    <t>port congestion/port closed from 1st 1720 due to poor visibility</t>
    <phoneticPr fontId="47" type="noConversion"/>
  </si>
  <si>
    <t>port congestion</t>
    <phoneticPr fontId="47" type="noConversion"/>
  </si>
  <si>
    <t>SHK/2605N</t>
    <phoneticPr fontId="47" type="noConversion"/>
  </si>
  <si>
    <t>TXG/2618E</t>
    <phoneticPr fontId="47" type="noConversion"/>
  </si>
  <si>
    <t>NSA/2617W</t>
    <phoneticPr fontId="47" type="noConversion"/>
  </si>
  <si>
    <t>SHK/2617W</t>
    <phoneticPr fontId="47" type="noConversion"/>
  </si>
  <si>
    <t>TAO/2614S</t>
    <phoneticPr fontId="47" type="noConversion"/>
  </si>
  <si>
    <r>
      <t xml:space="preserve">HHX2 </t>
    </r>
    <r>
      <rPr>
        <sz val="10"/>
        <rFont val="Verdana"/>
        <family val="2"/>
      </rPr>
      <t xml:space="preserve"> MV."HAN HUA JU LI" V 2613W/E</t>
    </r>
    <phoneticPr fontId="47" type="noConversion"/>
  </si>
  <si>
    <t>DAD/2609E</t>
    <phoneticPr fontId="47" type="noConversion"/>
  </si>
  <si>
    <t>THLEM/2609NI</t>
    <phoneticPr fontId="47" type="noConversion"/>
  </si>
  <si>
    <t>NSA/16S</t>
    <phoneticPr fontId="47" type="noConversion"/>
  </si>
  <si>
    <t>NSA/2618S</t>
    <phoneticPr fontId="47" type="noConversion"/>
  </si>
  <si>
    <t>THLEM/2617N</t>
    <phoneticPr fontId="47" type="noConversion"/>
  </si>
  <si>
    <t>port congestion/port closed from 2054LT/17th to 1220LT/18th due to poor visibility/port closed from 18th 1620LT to 19th 1110LT due to poor visibility</t>
    <phoneticPr fontId="47" type="noConversion"/>
  </si>
  <si>
    <t>HPH/2612E</t>
    <phoneticPr fontId="47" type="noConversion"/>
  </si>
  <si>
    <t>DAD/2612E</t>
    <phoneticPr fontId="47" type="noConversion"/>
  </si>
  <si>
    <t>TAO/2618E</t>
    <phoneticPr fontId="47" type="noConversion"/>
  </si>
  <si>
    <t>NGB/2608W</t>
    <phoneticPr fontId="47" type="noConversion"/>
  </si>
  <si>
    <t>BKK/2609N</t>
    <phoneticPr fontId="47" type="noConversion"/>
  </si>
  <si>
    <t>THLEM/2609N</t>
    <phoneticPr fontId="47" type="noConversion"/>
  </si>
  <si>
    <t>SAD/15S</t>
    <phoneticPr fontId="47" type="noConversion"/>
  </si>
  <si>
    <t>SAD/16S</t>
    <phoneticPr fontId="47" type="noConversion"/>
  </si>
  <si>
    <t>SHK/2618S</t>
    <phoneticPr fontId="47" type="noConversion"/>
  </si>
  <si>
    <t>TAO/2616E</t>
    <phoneticPr fontId="47" type="noConversion"/>
  </si>
  <si>
    <t>NSA/2617S</t>
    <phoneticPr fontId="47" type="noConversion"/>
  </si>
  <si>
    <t>TAO/2607W</t>
    <phoneticPr fontId="47" type="noConversion"/>
  </si>
  <si>
    <t>NGO/2615W</t>
    <phoneticPr fontId="47" type="noConversion"/>
  </si>
  <si>
    <t>NGO/2617W</t>
    <phoneticPr fontId="47" type="noConversion"/>
  </si>
  <si>
    <t>OSA/2617W</t>
    <phoneticPr fontId="47" type="noConversion"/>
  </si>
  <si>
    <t>HPH/2617E</t>
    <phoneticPr fontId="47" type="noConversion"/>
  </si>
  <si>
    <t>NGB/2610W</t>
    <phoneticPr fontId="47" type="noConversion"/>
  </si>
  <si>
    <t>SGN/2606N</t>
    <phoneticPr fontId="47" type="noConversion"/>
  </si>
  <si>
    <t>KRINC/1084S</t>
    <phoneticPr fontId="47" type="noConversion"/>
  </si>
  <si>
    <t>KRINC/2606S</t>
    <phoneticPr fontId="47" type="noConversion"/>
  </si>
  <si>
    <t>omit KRINC</t>
    <phoneticPr fontId="47" type="noConversion"/>
  </si>
  <si>
    <t>TAO/2606S</t>
    <phoneticPr fontId="47" type="noConversion"/>
  </si>
  <si>
    <t>OSA/2615W</t>
    <phoneticPr fontId="47" type="noConversion"/>
  </si>
  <si>
    <t>NSA/2619S</t>
    <phoneticPr fontId="47" type="noConversion"/>
  </si>
  <si>
    <t>QZH/2618W</t>
    <phoneticPr fontId="47" type="noConversion"/>
  </si>
  <si>
    <t>VNTCT/2608N</t>
    <phoneticPr fontId="47" type="noConversion"/>
  </si>
  <si>
    <t>OMIT VNTCT</t>
    <phoneticPr fontId="47" type="noConversion"/>
  </si>
  <si>
    <t>OMIT QZH</t>
    <phoneticPr fontId="47" type="noConversion"/>
  </si>
  <si>
    <t>NSA/2618W</t>
    <phoneticPr fontId="47" type="noConversion"/>
  </si>
  <si>
    <t>TYO/2618W</t>
    <phoneticPr fontId="47" type="noConversion"/>
  </si>
  <si>
    <t>NGB/2610S</t>
    <phoneticPr fontId="47" type="noConversion"/>
  </si>
  <si>
    <t>TAO/2610S</t>
    <phoneticPr fontId="47" type="noConversion"/>
  </si>
  <si>
    <t>SHA/2610S</t>
    <phoneticPr fontId="47" type="noConversion"/>
  </si>
  <si>
    <t>YOK/2618W</t>
    <phoneticPr fontId="47" type="noConversion"/>
  </si>
  <si>
    <t>TXG/2619E</t>
    <phoneticPr fontId="47" type="noConversion"/>
  </si>
  <si>
    <t>SHK/2618W</t>
    <phoneticPr fontId="47" type="noConversion"/>
  </si>
  <si>
    <t>TAO/2613W</t>
    <phoneticPr fontId="47" type="noConversion"/>
  </si>
  <si>
    <t>SHA/2607W</t>
    <phoneticPr fontId="47" type="noConversion"/>
  </si>
  <si>
    <t>SHA/2610W</t>
    <phoneticPr fontId="47" type="noConversion"/>
  </si>
  <si>
    <t>THLEM/2610NI</t>
    <phoneticPr fontId="47" type="noConversion"/>
  </si>
  <si>
    <t>BKK/2610N</t>
    <phoneticPr fontId="47" type="noConversion"/>
  </si>
  <si>
    <t>THLEM/2610N</t>
    <phoneticPr fontId="47" type="noConversion"/>
  </si>
  <si>
    <t>THLEM/2618S</t>
    <phoneticPr fontId="47" type="noConversion"/>
  </si>
  <si>
    <t>TAO/1084S</t>
    <phoneticPr fontId="47" type="noConversion"/>
  </si>
  <si>
    <t>DAD/2611E</t>
    <phoneticPr fontId="47" type="noConversion"/>
  </si>
  <si>
    <t>SHA/1084S</t>
    <phoneticPr fontId="47" type="noConversion"/>
  </si>
  <si>
    <t>BKK/16N</t>
    <phoneticPr fontId="47" type="noConversion"/>
  </si>
  <si>
    <t>THLEM/16N</t>
    <phoneticPr fontId="47" type="noConversion"/>
  </si>
  <si>
    <t>HKG/2607W</t>
    <phoneticPr fontId="47" type="noConversion"/>
  </si>
  <si>
    <t>XMN/2610W</t>
    <phoneticPr fontId="47" type="noConversion"/>
  </si>
  <si>
    <t>BKK/2618N</t>
    <phoneticPr fontId="47" type="noConversion"/>
  </si>
  <si>
    <t>THLCH/2606N</t>
    <phoneticPr fontId="47" type="noConversion"/>
  </si>
  <si>
    <t>SHK/2606N</t>
    <phoneticPr fontId="47" type="noConversion"/>
  </si>
  <si>
    <t>berth delay due to previous vessel departure delay</t>
    <phoneticPr fontId="47" type="noConversion"/>
  </si>
  <si>
    <t>NGO/2618W</t>
    <phoneticPr fontId="47" type="noConversion"/>
  </si>
  <si>
    <t>HPH/2618E</t>
    <phoneticPr fontId="47" type="noConversion"/>
  </si>
  <si>
    <t>SAHATHAI/2618N</t>
    <phoneticPr fontId="47" type="noConversion"/>
  </si>
  <si>
    <t>SGN/1084N</t>
    <phoneticPr fontId="47" type="noConversion"/>
  </si>
  <si>
    <t>THLEM/2618N</t>
    <phoneticPr fontId="47" type="noConversion"/>
  </si>
  <si>
    <t>OSA/2618W</t>
    <phoneticPr fontId="47" type="noConversion"/>
  </si>
  <si>
    <t>call WGQ1 terminal</t>
    <phoneticPr fontId="47" type="noConversion"/>
  </si>
  <si>
    <t>TAO/2619E</t>
    <phoneticPr fontId="47" type="noConversion"/>
  </si>
  <si>
    <t>QZH/2619W</t>
    <phoneticPr fontId="47" type="noConversion"/>
  </si>
  <si>
    <t>NSA/2619W</t>
    <phoneticPr fontId="47" type="noConversion"/>
  </si>
  <si>
    <t>add call QZH/port closed from 30th 1100LT</t>
    <phoneticPr fontId="47" type="noConversion"/>
  </si>
  <si>
    <t>HPH/2607E</t>
    <phoneticPr fontId="47" type="noConversion"/>
  </si>
  <si>
    <t>HPH/2610E</t>
    <phoneticPr fontId="47" type="noConversion"/>
  </si>
  <si>
    <t>SHK/2619W</t>
    <phoneticPr fontId="47" type="noConversion"/>
  </si>
  <si>
    <t>VNTCT/16N</t>
    <phoneticPr fontId="47" type="noConversion"/>
  </si>
  <si>
    <t>SHK/2619S</t>
    <phoneticPr fontId="47" type="noConversion"/>
  </si>
  <si>
    <t>THLEM/2619S</t>
    <phoneticPr fontId="47" type="noConversion"/>
  </si>
  <si>
    <t>TXG/2620E</t>
    <phoneticPr fontId="47" type="noConversion"/>
  </si>
  <si>
    <t>HPH/2619E</t>
    <phoneticPr fontId="47" type="noConversion"/>
  </si>
  <si>
    <t>SHA/2613W</t>
    <phoneticPr fontId="47" type="noConversion"/>
  </si>
  <si>
    <t>call DA GANG terminal/port congestion</t>
    <phoneticPr fontId="47" type="noConversion"/>
  </si>
  <si>
    <t>DAD/2607E</t>
    <phoneticPr fontId="47" type="noConversion"/>
  </si>
  <si>
    <t>DAD/2610E</t>
    <phoneticPr fontId="47" type="noConversion"/>
  </si>
  <si>
    <t>NSA/2620S</t>
    <phoneticPr fontId="47" type="noConversion"/>
  </si>
  <si>
    <t>BKK/2619N</t>
    <phoneticPr fontId="47" type="noConversion"/>
  </si>
  <si>
    <t>SAHATHAI/2619N</t>
    <phoneticPr fontId="47" type="noConversion"/>
  </si>
  <si>
    <t>THLEM/2619N</t>
    <phoneticPr fontId="47" type="noConversion"/>
  </si>
  <si>
    <t>KRINC/2607S</t>
    <phoneticPr fontId="47" type="noConversion"/>
  </si>
  <si>
    <t>QZH/2620W</t>
    <phoneticPr fontId="47" type="noConversion"/>
  </si>
  <si>
    <t>NSA/17S</t>
    <phoneticPr fontId="47" type="noConversion"/>
  </si>
  <si>
    <t>SHK/2620S</t>
    <phoneticPr fontId="47" type="noConversion"/>
  </si>
  <si>
    <t>TAO/2620E</t>
    <phoneticPr fontId="47" type="noConversion"/>
  </si>
  <si>
    <t>YOK/2619W</t>
    <phoneticPr fontId="47" type="noConversion"/>
  </si>
  <si>
    <t>NSA/2620W</t>
    <phoneticPr fontId="47" type="noConversion"/>
  </si>
  <si>
    <t>HKG/2613W</t>
    <phoneticPr fontId="47" type="noConversion"/>
  </si>
  <si>
    <t>TAO/2608W</t>
    <phoneticPr fontId="47" type="noConversion"/>
  </si>
  <si>
    <t>NGB/2611W</t>
    <phoneticPr fontId="47" type="noConversion"/>
  </si>
  <si>
    <t>SAD/17S</t>
    <phoneticPr fontId="47" type="noConversion"/>
  </si>
  <si>
    <t>TAO/2607S</t>
    <phoneticPr fontId="47" type="noConversion"/>
  </si>
  <si>
    <t>THLCH/1083N</t>
    <phoneticPr fontId="47" type="noConversion"/>
  </si>
  <si>
    <t>THLCH/1084N</t>
    <phoneticPr fontId="47" type="noConversion"/>
  </si>
  <si>
    <t>NSA/2621S</t>
    <phoneticPr fontId="47" type="noConversion"/>
  </si>
  <si>
    <t>call DA GANG terminal</t>
  </si>
  <si>
    <t>OSA/2619W</t>
    <phoneticPr fontId="47" type="noConversion"/>
  </si>
  <si>
    <t>OMIT OSA</t>
    <phoneticPr fontId="47" type="noConversion"/>
  </si>
  <si>
    <t>NGO/2619W</t>
    <phoneticPr fontId="47" type="noConversion"/>
  </si>
  <si>
    <t>TXG/2621E</t>
    <phoneticPr fontId="47" type="noConversion"/>
  </si>
  <si>
    <t>TYO/2620W</t>
    <phoneticPr fontId="47" type="noConversion"/>
  </si>
  <si>
    <t>SHA/2611W</t>
    <phoneticPr fontId="47" type="noConversion"/>
  </si>
  <si>
    <t>BTX MV."CA MANILA" V 2610S/N</t>
    <phoneticPr fontId="47" type="noConversion"/>
  </si>
  <si>
    <t>SHK/2620W</t>
    <phoneticPr fontId="47" type="noConversion"/>
  </si>
  <si>
    <t>THLEM/2620S</t>
    <phoneticPr fontId="47" type="noConversion"/>
  </si>
  <si>
    <t>SHK/1084N</t>
    <phoneticPr fontId="47" type="noConversion"/>
  </si>
  <si>
    <t>NSA/2610W</t>
    <phoneticPr fontId="47" type="noConversion"/>
  </si>
  <si>
    <t>add call NSA</t>
    <phoneticPr fontId="47" type="noConversion"/>
  </si>
  <si>
    <t>YOK/2620W</t>
    <phoneticPr fontId="47" type="noConversion"/>
  </si>
  <si>
    <t>SHK/2621S</t>
    <phoneticPr fontId="47" type="noConversion"/>
  </si>
  <si>
    <t>HPH/2613E</t>
    <phoneticPr fontId="47" type="noConversion"/>
  </si>
  <si>
    <t>SHA/2608W</t>
    <phoneticPr fontId="47" type="noConversion"/>
  </si>
  <si>
    <t>HPH/2620E</t>
    <phoneticPr fontId="47" type="noConversion"/>
  </si>
  <si>
    <t>DAD/2613E</t>
    <phoneticPr fontId="47" type="noConversion"/>
  </si>
  <si>
    <t>BKK/2620N</t>
    <phoneticPr fontId="47" type="noConversion"/>
  </si>
  <si>
    <t>NGO/2620W</t>
    <phoneticPr fontId="47" type="noConversion"/>
  </si>
  <si>
    <t>port closed from 11th/0559LT to 11th/1020LT due to poor visibility/port congestion</t>
    <phoneticPr fontId="47" type="noConversion"/>
  </si>
  <si>
    <t>port congestion/delay departure due to big wind</t>
    <phoneticPr fontId="47" type="noConversion"/>
  </si>
  <si>
    <t>SAHATHAI/2620N</t>
    <phoneticPr fontId="47" type="noConversion"/>
  </si>
  <si>
    <t>KRINC/1085S</t>
    <phoneticPr fontId="47" type="noConversion"/>
  </si>
  <si>
    <t>XMN/2611W</t>
    <phoneticPr fontId="47" type="noConversion"/>
  </si>
  <si>
    <t>SHA/2607S</t>
    <phoneticPr fontId="47" type="noConversion"/>
  </si>
  <si>
    <t>port congestion/port closed from 12th/0130LT to 12th/1040LT due to poor visibility</t>
    <phoneticPr fontId="47" type="noConversion"/>
  </si>
  <si>
    <t>OSA/2620W</t>
    <phoneticPr fontId="47" type="noConversion"/>
  </si>
  <si>
    <t>port closed from 12th/1730LT to 13th/1050LT due to poor visibility/port congestion</t>
    <phoneticPr fontId="47" type="noConversion"/>
  </si>
  <si>
    <t>BKK/17N</t>
    <phoneticPr fontId="47" type="noConversion"/>
  </si>
  <si>
    <t>first call A0 terminal for discharge only</t>
    <phoneticPr fontId="47" type="noConversion"/>
  </si>
  <si>
    <t>second call C3 terminal for loading</t>
    <phoneticPr fontId="47" type="noConversion"/>
  </si>
  <si>
    <t>port congestion/drop anchor from 12th/1606LT to 13th/1040LT due to poor visibility</t>
    <phoneticPr fontId="47" type="noConversion"/>
  </si>
  <si>
    <t>QZH/2621W</t>
    <phoneticPr fontId="47" type="noConversion"/>
  </si>
  <si>
    <t>TAO/2614W</t>
    <phoneticPr fontId="47" type="noConversion"/>
  </si>
  <si>
    <t>TAO/1085S</t>
    <phoneticPr fontId="47" type="noConversion"/>
  </si>
  <si>
    <t>SHA/1085S</t>
    <phoneticPr fontId="47" type="noConversion"/>
  </si>
  <si>
    <t>HKG/2608W</t>
    <phoneticPr fontId="47" type="noConversion"/>
  </si>
  <si>
    <t>HPH/2611E</t>
    <phoneticPr fontId="47" type="noConversion"/>
  </si>
  <si>
    <t>THLEM/2620N</t>
    <phoneticPr fontId="47" type="noConversion"/>
  </si>
  <si>
    <t>TAO/2621E</t>
    <phoneticPr fontId="47" type="noConversion"/>
  </si>
  <si>
    <t>THLEM/2621S</t>
    <phoneticPr fontId="47" type="noConversion"/>
  </si>
  <si>
    <t>NSA/2621W</t>
    <phoneticPr fontId="47" type="noConversion"/>
  </si>
  <si>
    <t>SHK/2621W</t>
    <phoneticPr fontId="47" type="noConversion"/>
  </si>
  <si>
    <t>THLEM/17N</t>
    <phoneticPr fontId="47" type="noConversion"/>
  </si>
  <si>
    <t>TXG/2622E</t>
    <phoneticPr fontId="47" type="noConversion"/>
  </si>
  <si>
    <t>SHK/2612S</t>
    <phoneticPr fontId="47" type="noConversion"/>
  </si>
  <si>
    <t>NSA/2512S</t>
    <phoneticPr fontId="47" type="noConversion"/>
  </si>
  <si>
    <t>XMN/2612S</t>
    <phoneticPr fontId="47" type="noConversion"/>
  </si>
  <si>
    <t>MNS/2612N</t>
    <phoneticPr fontId="47" type="noConversion"/>
  </si>
  <si>
    <t>SGN/2607N</t>
    <phoneticPr fontId="47" type="noConversion"/>
  </si>
  <si>
    <t>TYO/2619W</t>
    <phoneticPr fontId="47" type="noConversion"/>
  </si>
  <si>
    <t>TYO/2621W</t>
    <phoneticPr fontId="47" type="noConversion"/>
  </si>
  <si>
    <t>VNTCT/17N</t>
    <phoneticPr fontId="47" type="noConversion"/>
  </si>
  <si>
    <t>NSA/18S</t>
    <phoneticPr fontId="47" type="noConversion"/>
  </si>
  <si>
    <t>NSA/2622S</t>
    <phoneticPr fontId="47" type="noConversion"/>
  </si>
  <si>
    <t>SHK/2622S</t>
    <phoneticPr fontId="47" type="noConversion"/>
  </si>
  <si>
    <t>BKK/2621N</t>
    <phoneticPr fontId="47" type="noConversion"/>
  </si>
  <si>
    <t>SAHATHAI/2621N</t>
    <phoneticPr fontId="47" type="noConversion"/>
  </si>
  <si>
    <t>THLEM/2621N</t>
    <phoneticPr fontId="47" type="noConversion"/>
  </si>
  <si>
    <t>port closed from 16th/0520LT to 16th/1315LT and from 17th 0235LT to 17th 1700LT due to poorvisibility/port congestion</t>
    <phoneticPr fontId="47" type="noConversion"/>
  </si>
  <si>
    <t>TAO/2622E</t>
    <phoneticPr fontId="47" type="noConversion"/>
  </si>
  <si>
    <t>HPH/2621E</t>
    <phoneticPr fontId="47" type="noConversion"/>
  </si>
  <si>
    <t>NGB/2612W</t>
    <phoneticPr fontId="47" type="noConversion"/>
  </si>
  <si>
    <t>SAD/18S</t>
    <phoneticPr fontId="47" type="noConversion"/>
  </si>
  <si>
    <t>THLCH/2607N</t>
    <phoneticPr fontId="47" type="noConversion"/>
  </si>
  <si>
    <t>YOK/2621W</t>
    <phoneticPr fontId="47" type="noConversion"/>
  </si>
  <si>
    <t>QZH/2622W</t>
    <phoneticPr fontId="47" type="noConversion"/>
  </si>
  <si>
    <t>SHA/2614W</t>
    <phoneticPr fontId="47" type="noConversion"/>
  </si>
  <si>
    <t>NGO/2621W</t>
    <phoneticPr fontId="47" type="noConversion"/>
  </si>
  <si>
    <t>OSA/2621W</t>
    <phoneticPr fontId="47" type="noConversion"/>
  </si>
  <si>
    <t>TXG/2623E</t>
    <phoneticPr fontId="47" type="noConversion"/>
  </si>
  <si>
    <t>TYO/2622W</t>
    <phoneticPr fontId="47" type="noConversion"/>
  </si>
  <si>
    <t>THLEM/2622S</t>
    <phoneticPr fontId="47" type="noConversion"/>
  </si>
  <si>
    <t>SGN/1085N</t>
    <phoneticPr fontId="47" type="noConversion"/>
  </si>
  <si>
    <t>delay arrive due to bad weather</t>
    <phoneticPr fontId="47" type="noConversion"/>
  </si>
  <si>
    <t>call B3 terminal</t>
    <phoneticPr fontId="47" type="noConversion"/>
  </si>
  <si>
    <t>berth delay due to previous vessel delay departure</t>
    <phoneticPr fontId="47" type="noConversion"/>
  </si>
  <si>
    <t>call WGQ1 terminal/port congestion</t>
    <phoneticPr fontId="47" type="noConversion"/>
  </si>
  <si>
    <t>NSA/2622W</t>
    <phoneticPr fontId="47" type="noConversion"/>
  </si>
  <si>
    <t>SHK/2622W</t>
    <phoneticPr fontId="47" type="noConversion"/>
  </si>
  <si>
    <t>HKG/2614W</t>
    <phoneticPr fontId="47" type="noConversion"/>
  </si>
  <si>
    <t>TAO/2609W</t>
    <phoneticPr fontId="47" type="noConversion"/>
  </si>
  <si>
    <t>NSA/2623S</t>
    <phoneticPr fontId="47" type="noConversion"/>
  </si>
  <si>
    <t>waiting tide</t>
    <phoneticPr fontId="47" type="noConversion"/>
  </si>
  <si>
    <t>berth delay due to previous vessel delay departure/port congestion</t>
    <phoneticPr fontId="47" type="noConversion"/>
  </si>
  <si>
    <t>port congestion/port closed from 22/0540 to 22/2020 due to heavy fog</t>
    <phoneticPr fontId="47" type="noConversion"/>
  </si>
  <si>
    <t>YOK/2622W</t>
    <phoneticPr fontId="47" type="noConversion"/>
  </si>
  <si>
    <t>NGO/2622W</t>
    <phoneticPr fontId="47" type="noConversion"/>
  </si>
  <si>
    <t>THLCH/1085N</t>
    <phoneticPr fontId="47" type="noConversion"/>
  </si>
  <si>
    <t>port closed from 23th/0300LT to 25th/2010LT due to poor visibility</t>
    <phoneticPr fontId="47" type="noConversion"/>
  </si>
  <si>
    <t>SHK/1085N</t>
    <phoneticPr fontId="47" type="noConversion"/>
  </si>
  <si>
    <t>SHK/2607N</t>
    <phoneticPr fontId="47" type="noConversion"/>
  </si>
  <si>
    <t>OSA/2622W</t>
    <phoneticPr fontId="47" type="noConversion"/>
  </si>
  <si>
    <t>HPH/2622E</t>
    <phoneticPr fontId="47" type="noConversion"/>
  </si>
  <si>
    <t>BKK/18N</t>
    <phoneticPr fontId="47" type="noConversion"/>
  </si>
  <si>
    <t>XMN/2612W</t>
    <phoneticPr fontId="47" type="noConversion"/>
  </si>
  <si>
    <t>port congestion/port closed from 25th/1620LT to 27th/1050LT due to poor visibility</t>
    <phoneticPr fontId="47" type="noConversion"/>
  </si>
  <si>
    <t>call QQCTU terminal/port congestion/port closed from 25th/1620LT to 27th/1050LT due to poor visibility</t>
    <phoneticPr fontId="47" type="noConversion"/>
  </si>
  <si>
    <t>TAO/2623E</t>
    <phoneticPr fontId="47" type="noConversion"/>
  </si>
  <si>
    <t>BKK/2622N</t>
    <phoneticPr fontId="47" type="noConversion"/>
  </si>
  <si>
    <t>SAHATHAI/2622N</t>
    <phoneticPr fontId="47" type="noConversion"/>
  </si>
  <si>
    <t>KRINC/2608S</t>
    <phoneticPr fontId="47" type="noConversion"/>
  </si>
  <si>
    <t>TAO/2608S</t>
    <phoneticPr fontId="47" type="noConversion"/>
  </si>
  <si>
    <t>HPH/2614E</t>
    <phoneticPr fontId="47" type="noConversion"/>
  </si>
  <si>
    <t>THLEM/2622N</t>
    <phoneticPr fontId="47" type="noConversion"/>
  </si>
  <si>
    <t>THLEM/18N</t>
    <phoneticPr fontId="47" type="noConversion"/>
  </si>
  <si>
    <t>SHK/2623S</t>
    <phoneticPr fontId="47" type="noConversion"/>
  </si>
  <si>
    <t>QZH/2623W</t>
    <phoneticPr fontId="47" type="noConversion"/>
  </si>
  <si>
    <t>NSA/2623W</t>
    <phoneticPr fontId="47" type="noConversion"/>
  </si>
  <si>
    <t>DAD/2614E</t>
    <phoneticPr fontId="47" type="noConversion"/>
  </si>
  <si>
    <t>P/I SVP2 line at SHK/port congestion</t>
    <phoneticPr fontId="47" type="noConversion"/>
  </si>
  <si>
    <t>THLEM/2623S</t>
    <phoneticPr fontId="47" type="noConversion"/>
  </si>
  <si>
    <t>BKK/2623N</t>
    <phoneticPr fontId="47" type="noConversion"/>
  </si>
  <si>
    <t>TXG/2624E</t>
    <phoneticPr fontId="47" type="noConversion"/>
  </si>
  <si>
    <t>TAO/2624E</t>
    <phoneticPr fontId="47" type="noConversion"/>
  </si>
  <si>
    <t>TYO/2623W</t>
    <phoneticPr fontId="47" type="noConversion"/>
  </si>
  <si>
    <r>
      <t xml:space="preserve">PJX    </t>
    </r>
    <r>
      <rPr>
        <sz val="10"/>
        <rFont val="Verdana"/>
        <family val="2"/>
      </rPr>
      <t>MV."CA TOKYO" V 2622E/W</t>
    </r>
    <phoneticPr fontId="47" type="noConversion"/>
  </si>
  <si>
    <t>SHK/2623W</t>
    <phoneticPr fontId="47" type="noConversion"/>
  </si>
  <si>
    <t>HKG/2609W</t>
    <phoneticPr fontId="47" type="noConversion"/>
  </si>
  <si>
    <r>
      <t xml:space="preserve">HHX1 </t>
    </r>
    <r>
      <rPr>
        <sz val="10"/>
        <rFont val="Verdana"/>
        <family val="2"/>
      </rPr>
      <t xml:space="preserve"> MV."CA OSAKA" V 2611W/E</t>
    </r>
    <phoneticPr fontId="47" type="noConversion"/>
  </si>
  <si>
    <t>BTX MV."MTT BANGKOK" V 18S/N</t>
    <phoneticPr fontId="47" type="noConversion"/>
  </si>
  <si>
    <t>VNTCT/18N</t>
    <phoneticPr fontId="47" type="noConversion"/>
  </si>
  <si>
    <t>NSA/19S</t>
    <phoneticPr fontId="47" type="noConversion"/>
  </si>
  <si>
    <t>SAD/19S</t>
    <phoneticPr fontId="47" type="noConversion"/>
  </si>
  <si>
    <r>
      <t xml:space="preserve">BTX2 </t>
    </r>
    <r>
      <rPr>
        <sz val="10"/>
        <rFont val="Verdana"/>
        <family val="2"/>
      </rPr>
      <t xml:space="preserve"> MV."HOPE C" V 2622S/N</t>
    </r>
    <phoneticPr fontId="47" type="noConversion"/>
  </si>
  <si>
    <t>NSA/2624S</t>
    <phoneticPr fontId="47" type="noConversion"/>
  </si>
  <si>
    <t>SHK/2624S</t>
    <phoneticPr fontId="47" type="noConversion"/>
  </si>
  <si>
    <t>SAHATHAI/2623N</t>
    <phoneticPr fontId="47" type="noConversion"/>
  </si>
  <si>
    <t>THLEM/2623N</t>
    <phoneticPr fontId="47" type="noConversion"/>
  </si>
  <si>
    <t>SHA/2608S</t>
    <phoneticPr fontId="47" type="noConversion"/>
  </si>
  <si>
    <t>CVT MV."POS BANGKOK" V 1085S/N</t>
    <phoneticPr fontId="47" type="noConversion"/>
  </si>
  <si>
    <t>CVT MV."REN JIAN 6" V 2607S/N</t>
    <phoneticPr fontId="47" type="noConversion"/>
  </si>
  <si>
    <t xml:space="preserve">berth delay due to previous vessel delayed departure </t>
    <phoneticPr fontId="47" type="noConversion"/>
  </si>
  <si>
    <t>TYO/2624W</t>
    <phoneticPr fontId="47" type="noConversion"/>
  </si>
  <si>
    <t>HPH/2623E</t>
    <phoneticPr fontId="47" type="noConversion"/>
  </si>
  <si>
    <t>QZH/2624W</t>
    <phoneticPr fontId="47" type="noConversion"/>
  </si>
  <si>
    <t>Max draft 10.0 m</t>
    <phoneticPr fontId="47" type="noConversion"/>
  </si>
  <si>
    <t>dense fog and port congestion.</t>
    <phoneticPr fontId="47" type="noConversion"/>
  </si>
  <si>
    <t>YOK/2623W</t>
    <phoneticPr fontId="47" type="noConversion"/>
  </si>
  <si>
    <t>NSA/2624W</t>
    <phoneticPr fontId="47" type="noConversion"/>
  </si>
  <si>
    <t>NAS/2625S</t>
    <phoneticPr fontId="47" type="noConversion"/>
  </si>
  <si>
    <t>SHK/2625S</t>
    <phoneticPr fontId="47" type="noConversion"/>
  </si>
  <si>
    <t>NGO/2623W</t>
    <phoneticPr fontId="47" type="noConversion"/>
  </si>
  <si>
    <t>TXG/2625E</t>
    <phoneticPr fontId="47" type="noConversion"/>
  </si>
  <si>
    <t>NGB/2613W</t>
    <phoneticPr fontId="47" type="noConversion"/>
  </si>
  <si>
    <t>KRINC/1086S</t>
    <phoneticPr fontId="47" type="noConversion"/>
  </si>
  <si>
    <t>port closed on the 3rd due to typhoon</t>
    <phoneticPr fontId="47" type="noConversion"/>
  </si>
  <si>
    <t>THLEM/2624S</t>
    <phoneticPr fontId="47" type="noConversion"/>
  </si>
  <si>
    <t>SGN/2608N</t>
    <phoneticPr fontId="47" type="noConversion"/>
  </si>
  <si>
    <t>YOK/2624W</t>
    <phoneticPr fontId="47" type="noConversion"/>
  </si>
  <si>
    <t>TAO/2625E</t>
    <phoneticPr fontId="47" type="noConversion"/>
  </si>
  <si>
    <t>NGO/2624W</t>
    <phoneticPr fontId="47" type="noConversion"/>
  </si>
  <si>
    <t>TAO/1086S</t>
    <phoneticPr fontId="47" type="noConversion"/>
  </si>
  <si>
    <t>OSK/2624W</t>
    <phoneticPr fontId="47" type="noConversion"/>
  </si>
  <si>
    <t>delay departure due to serious shortage of gang</t>
    <phoneticPr fontId="47" type="noConversion"/>
  </si>
  <si>
    <t>container yard congestion due to typhoon</t>
    <phoneticPr fontId="47" type="noConversion"/>
  </si>
  <si>
    <t>TYO/2625W</t>
    <phoneticPr fontId="47" type="noConversion"/>
  </si>
  <si>
    <t>SHK/2624W</t>
    <phoneticPr fontId="47" type="noConversion"/>
  </si>
  <si>
    <t>HPH/2624E</t>
    <phoneticPr fontId="47" type="noConversion"/>
  </si>
  <si>
    <t>QZH/2625W</t>
    <phoneticPr fontId="47" type="noConversion"/>
  </si>
  <si>
    <t>THLCH/2625S</t>
    <phoneticPr fontId="47" type="noConversion"/>
  </si>
  <si>
    <t>BKK/2625N</t>
    <phoneticPr fontId="47" type="noConversion"/>
  </si>
  <si>
    <t>SHA/1086S</t>
    <phoneticPr fontId="47" type="noConversion"/>
  </si>
  <si>
    <t>YTN/2624W</t>
    <phoneticPr fontId="47" type="noConversion"/>
  </si>
  <si>
    <t>XMN/2613W</t>
    <phoneticPr fontId="47" type="noConversion"/>
  </si>
  <si>
    <t>BKK/2624N</t>
    <phoneticPr fontId="47" type="noConversion"/>
  </si>
  <si>
    <t>TXG/2626E</t>
    <phoneticPr fontId="47" type="noConversion"/>
  </si>
  <si>
    <r>
      <t xml:space="preserve">PJX    </t>
    </r>
    <r>
      <rPr>
        <sz val="10"/>
        <rFont val="Verdana"/>
        <family val="2"/>
      </rPr>
      <t>MV."EASLINE LIANYUNGANG" V 2623E/W</t>
    </r>
    <phoneticPr fontId="47" type="noConversion"/>
  </si>
  <si>
    <r>
      <t xml:space="preserve">BTX2 </t>
    </r>
    <r>
      <rPr>
        <sz val="10"/>
        <rFont val="Verdana"/>
        <family val="2"/>
      </rPr>
      <t xml:space="preserve"> MV."M. ODYSSEY" V 2623S/N</t>
    </r>
    <phoneticPr fontId="47" type="noConversion"/>
  </si>
  <si>
    <r>
      <t xml:space="preserve">HHX2 </t>
    </r>
    <r>
      <rPr>
        <sz val="10"/>
        <rFont val="Verdana"/>
        <family val="2"/>
      </rPr>
      <t xml:space="preserve"> MV."JY BONITO" V 2614W/E</t>
    </r>
    <phoneticPr fontId="47" type="noConversion"/>
  </si>
  <si>
    <t>add call XMN/deplay due to custom's inspection</t>
    <phoneticPr fontId="47" type="noConversion"/>
  </si>
  <si>
    <r>
      <t xml:space="preserve">HHX2 </t>
    </r>
    <r>
      <rPr>
        <sz val="10"/>
        <rFont val="Verdana"/>
        <family val="2"/>
      </rPr>
      <t xml:space="preserve"> MV."CA NAGOYA" V 2624W/E</t>
    </r>
    <phoneticPr fontId="47" type="noConversion"/>
  </si>
  <si>
    <t>TAO/2624W</t>
    <phoneticPr fontId="47" type="noConversion"/>
  </si>
  <si>
    <t>SHA/2624W</t>
    <phoneticPr fontId="47" type="noConversion"/>
  </si>
  <si>
    <t>HKG/2624W</t>
    <phoneticPr fontId="47" type="noConversion"/>
  </si>
  <si>
    <t>P/I HHX2 line at TAO</t>
    <phoneticPr fontId="47" type="noConversion"/>
  </si>
  <si>
    <r>
      <t xml:space="preserve">HHX1 </t>
    </r>
    <r>
      <rPr>
        <sz val="10"/>
        <rFont val="Verdana"/>
        <family val="2"/>
      </rPr>
      <t xml:space="preserve"> MV."CA KOBE" V 2612W/E</t>
    </r>
    <phoneticPr fontId="47" type="noConversion"/>
  </si>
  <si>
    <t>SAHATHAI/2624N</t>
    <phoneticPr fontId="47" type="noConversion"/>
  </si>
  <si>
    <t>NGB/2615S</t>
    <phoneticPr fontId="47" type="noConversion"/>
  </si>
  <si>
    <t>P/I CPM line at TAO</t>
  </si>
  <si>
    <t>P/I CPM line at TAO</t>
    <phoneticPr fontId="47" type="noConversion"/>
  </si>
  <si>
    <t>SHA/2615S</t>
    <phoneticPr fontId="47" type="noConversion"/>
  </si>
  <si>
    <t>TAO/2615S</t>
    <phoneticPr fontId="47" type="noConversion"/>
  </si>
  <si>
    <t>NSA/2625W</t>
    <phoneticPr fontId="47" type="noConversion"/>
  </si>
  <si>
    <t>THLEM/2624N</t>
    <phoneticPr fontId="47" type="noConversion"/>
  </si>
  <si>
    <t>NSA/2626S</t>
    <phoneticPr fontId="47" type="noConversion"/>
  </si>
  <si>
    <t>THLCH/2608N</t>
    <phoneticPr fontId="47" type="noConversion"/>
  </si>
  <si>
    <t>SGN/1086S</t>
    <phoneticPr fontId="47" type="noConversion"/>
  </si>
  <si>
    <t>omit SHK</t>
    <phoneticPr fontId="47" type="noConversion"/>
  </si>
  <si>
    <t>HHX2 MV."CA SAIGON" V 2609W/E</t>
    <phoneticPr fontId="47" type="noConversion"/>
  </si>
  <si>
    <t>BVX2 MV."PRIDE PACIFIC" V 2623W/E</t>
    <phoneticPr fontId="47" type="noConversion"/>
  </si>
  <si>
    <t>CVT2 MV."ASL QINGDAO" V 2607S/N</t>
    <phoneticPr fontId="47" type="noConversion"/>
  </si>
  <si>
    <t>berth delay due to the previous vessel</t>
    <phoneticPr fontId="47" type="noConversion"/>
  </si>
  <si>
    <t>PKG/2615N</t>
    <phoneticPr fontId="47" type="noConversion"/>
  </si>
  <si>
    <t>PKG/2610N</t>
    <phoneticPr fontId="47" type="noConversion"/>
  </si>
  <si>
    <t>SHK/2608N</t>
    <phoneticPr fontId="47" type="noConversion"/>
  </si>
  <si>
    <t>port congestion due to the concentrated arrival of large controlled vessels.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</si>
</sst>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1"/>
      <color rgb="FFFF0000"/>
      <name val="Arial"/>
      <family val="2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6" fillId="0" borderId="0" applyFont="0" applyFill="0" applyBorder="0" applyAlignment="0" applyProtection="0">
      <alignment vertical="center"/>
    </xf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1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3" fillId="0" borderId="0"/>
    <xf numFmtId="9" fontId="46" fillId="0" borderId="0" applyFont="0" applyFill="0" applyBorder="0" applyAlignment="0" applyProtection="0">
      <alignment vertical="center"/>
    </xf>
    <xf numFmtId="176" fontId="24" fillId="0" borderId="9" applyNumberFormat="0" applyFill="0" applyAlignment="0" applyProtection="0">
      <alignment vertical="center"/>
    </xf>
    <xf numFmtId="176" fontId="25" fillId="0" borderId="10" applyNumberFormat="0" applyFill="0" applyAlignment="0" applyProtection="0">
      <alignment vertical="center"/>
    </xf>
    <xf numFmtId="176" fontId="26" fillId="0" borderId="11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10" borderId="0" applyNumberFormat="0" applyBorder="0" applyAlignment="0" applyProtection="0">
      <alignment vertical="center"/>
    </xf>
    <xf numFmtId="176" fontId="46" fillId="0" borderId="0">
      <alignment vertical="center"/>
    </xf>
    <xf numFmtId="176" fontId="46" fillId="0" borderId="0"/>
    <xf numFmtId="176" fontId="20" fillId="0" borderId="0">
      <alignment vertical="center"/>
    </xf>
    <xf numFmtId="176" fontId="29" fillId="0" borderId="0" applyNumberFormat="0" applyFill="0" applyBorder="0" applyAlignment="0" applyProtection="0">
      <alignment vertical="top"/>
      <protection locked="0"/>
    </xf>
    <xf numFmtId="176" fontId="30" fillId="11" borderId="0" applyNumberFormat="0" applyBorder="0" applyAlignment="0" applyProtection="0">
      <alignment vertical="center"/>
    </xf>
    <xf numFmtId="176" fontId="31" fillId="0" borderId="12" applyNumberFormat="0" applyFill="0" applyAlignment="0" applyProtection="0">
      <alignment vertical="center"/>
    </xf>
    <xf numFmtId="176" fontId="32" fillId="3" borderId="13" applyNumberFormat="0" applyAlignment="0" applyProtection="0">
      <alignment vertical="center"/>
    </xf>
    <xf numFmtId="176" fontId="33" fillId="23" borderId="14" applyNumberFormat="0" applyAlignment="0" applyProtection="0">
      <alignment vertical="center"/>
    </xf>
    <xf numFmtId="176" fontId="34" fillId="0" borderId="0" applyNumberFormat="0" applyFill="0" applyBorder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15" applyNumberFormat="0" applyFill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37" fillId="28" borderId="0" applyNumberFormat="0" applyBorder="0" applyAlignment="0" applyProtection="0">
      <alignment vertical="center"/>
    </xf>
    <xf numFmtId="176" fontId="38" fillId="3" borderId="16" applyNumberFormat="0" applyAlignment="0" applyProtection="0">
      <alignment vertical="center"/>
    </xf>
    <xf numFmtId="176" fontId="39" fillId="14" borderId="13" applyNumberFormat="0" applyAlignment="0" applyProtection="0">
      <alignment vertical="center"/>
    </xf>
    <xf numFmtId="176" fontId="40" fillId="0" borderId="0"/>
    <xf numFmtId="176" fontId="41" fillId="0" borderId="0">
      <alignment vertical="center"/>
    </xf>
    <xf numFmtId="176" fontId="42" fillId="0" borderId="0">
      <alignment vertical="center"/>
    </xf>
    <xf numFmtId="176" fontId="43" fillId="0" borderId="0">
      <alignment vertical="center"/>
    </xf>
    <xf numFmtId="176" fontId="41" fillId="0" borderId="0"/>
    <xf numFmtId="176" fontId="46" fillId="29" borderId="17" applyNumberFormat="0" applyFont="0" applyAlignment="0" applyProtection="0">
      <alignment vertical="center"/>
    </xf>
  </cellStyleXfs>
  <cellXfs count="139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1" fillId="0" borderId="1" xfId="0" applyFont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5" xfId="0" applyFont="1" applyBorder="1" applyAlignment="1">
      <alignment wrapText="1"/>
    </xf>
    <xf numFmtId="14" fontId="10" fillId="4" borderId="5" xfId="0" applyNumberFormat="1" applyFont="1" applyFill="1" applyBorder="1" applyAlignment="1">
      <alignment horizontal="center" wrapText="1"/>
    </xf>
    <xf numFmtId="20" fontId="8" fillId="5" borderId="5" xfId="0" applyNumberFormat="1" applyFont="1" applyFill="1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14" fontId="11" fillId="6" borderId="5" xfId="0" applyNumberFormat="1" applyFont="1" applyFill="1" applyBorder="1" applyAlignment="1">
      <alignment horizontal="center" wrapText="1"/>
    </xf>
    <xf numFmtId="176" fontId="0" fillId="0" borderId="4" xfId="0" applyBorder="1"/>
    <xf numFmtId="176" fontId="8" fillId="7" borderId="5" xfId="0" applyFont="1" applyFill="1" applyBorder="1" applyAlignment="1">
      <alignment wrapText="1"/>
    </xf>
    <xf numFmtId="176" fontId="12" fillId="0" borderId="5" xfId="0" applyFont="1" applyBorder="1"/>
    <xf numFmtId="176" fontId="0" fillId="0" borderId="5" xfId="0" applyBorder="1"/>
    <xf numFmtId="176" fontId="1" fillId="0" borderId="2" xfId="0" applyFont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14" fillId="4" borderId="5" xfId="0" applyFont="1" applyFill="1" applyBorder="1" applyAlignment="1">
      <alignment wrapText="1"/>
    </xf>
    <xf numFmtId="14" fontId="14" fillId="7" borderId="5" xfId="0" applyNumberFormat="1" applyFont="1" applyFill="1" applyBorder="1" applyAlignment="1">
      <alignment horizontal="center" wrapText="1"/>
    </xf>
    <xf numFmtId="177" fontId="1" fillId="7" borderId="5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5" xfId="0" applyNumberFormat="1" applyFont="1" applyFill="1" applyBorder="1" applyAlignment="1">
      <alignment horizontal="center" wrapText="1"/>
    </xf>
    <xf numFmtId="176" fontId="16" fillId="0" borderId="5" xfId="0" applyFont="1" applyBorder="1"/>
    <xf numFmtId="14" fontId="14" fillId="4" borderId="5" xfId="0" applyNumberFormat="1" applyFont="1" applyFill="1" applyBorder="1" applyAlignment="1">
      <alignment horizontal="center" wrapText="1"/>
    </xf>
    <xf numFmtId="20" fontId="1" fillId="0" borderId="5" xfId="27" applyNumberFormat="1" applyFont="1" applyBorder="1" applyAlignment="1">
      <alignment horizontal="center" wrapText="1"/>
    </xf>
    <xf numFmtId="14" fontId="14" fillId="0" borderId="5" xfId="0" applyNumberFormat="1" applyFont="1" applyBorder="1" applyAlignment="1">
      <alignment horizontal="center" wrapText="1"/>
    </xf>
    <xf numFmtId="176" fontId="1" fillId="4" borderId="5" xfId="0" applyFont="1" applyFill="1" applyBorder="1" applyAlignment="1">
      <alignment wrapText="1"/>
    </xf>
    <xf numFmtId="176" fontId="14" fillId="7" borderId="5" xfId="0" applyFont="1" applyFill="1" applyBorder="1" applyAlignment="1">
      <alignment wrapText="1"/>
    </xf>
    <xf numFmtId="20" fontId="1" fillId="5" borderId="5" xfId="0" applyNumberFormat="1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76" fontId="14" fillId="0" borderId="5" xfId="0" applyFont="1" applyBorder="1" applyAlignment="1">
      <alignment wrapText="1"/>
    </xf>
    <xf numFmtId="176" fontId="16" fillId="0" borderId="0" xfId="0" applyFont="1"/>
    <xf numFmtId="176" fontId="12" fillId="0" borderId="0" xfId="0" applyFont="1"/>
    <xf numFmtId="14" fontId="6" fillId="2" borderId="1" xfId="27" applyNumberFormat="1" applyFont="1" applyFill="1" applyBorder="1" applyAlignment="1">
      <alignment wrapText="1"/>
    </xf>
    <xf numFmtId="14" fontId="1" fillId="0" borderId="3" xfId="0" applyNumberFormat="1" applyFont="1" applyBorder="1" applyAlignment="1">
      <alignment horizontal="center" wrapText="1"/>
    </xf>
    <xf numFmtId="20" fontId="1" fillId="5" borderId="5" xfId="27" applyNumberFormat="1" applyFont="1" applyFill="1" applyBorder="1" applyAlignment="1">
      <alignment horizontal="center" wrapText="1"/>
    </xf>
    <xf numFmtId="176" fontId="1" fillId="0" borderId="5" xfId="0" applyFont="1" applyBorder="1" applyAlignment="1">
      <alignment wrapText="1"/>
    </xf>
    <xf numFmtId="14" fontId="1" fillId="7" borderId="5" xfId="0" applyNumberFormat="1" applyFont="1" applyFill="1" applyBorder="1" applyAlignment="1">
      <alignment horizontal="center" wrapText="1"/>
    </xf>
    <xf numFmtId="20" fontId="1" fillId="7" borderId="5" xfId="0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0" fillId="0" borderId="6" xfId="0" applyBorder="1"/>
    <xf numFmtId="14" fontId="1" fillId="0" borderId="3" xfId="27" applyNumberFormat="1" applyFont="1" applyBorder="1" applyAlignment="1">
      <alignment horizontal="center" wrapText="1"/>
    </xf>
    <xf numFmtId="14" fontId="15" fillId="0" borderId="5" xfId="0" applyNumberFormat="1" applyFont="1" applyBorder="1" applyAlignment="1">
      <alignment horizontal="center" wrapText="1"/>
    </xf>
    <xf numFmtId="14" fontId="1" fillId="5" borderId="5" xfId="27" applyNumberFormat="1" applyFont="1" applyFill="1" applyBorder="1" applyAlignment="1">
      <alignment horizontal="center" wrapText="1"/>
    </xf>
    <xf numFmtId="20" fontId="1" fillId="0" borderId="5" xfId="0" applyNumberFormat="1" applyFont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176" fontId="17" fillId="3" borderId="5" xfId="0" applyFont="1" applyFill="1" applyBorder="1" applyAlignment="1">
      <alignment wrapText="1"/>
    </xf>
    <xf numFmtId="176" fontId="1" fillId="7" borderId="5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20" fontId="14" fillId="0" borderId="5" xfId="27" applyNumberFormat="1" applyFont="1" applyBorder="1" applyAlignment="1">
      <alignment horizontal="center" wrapText="1"/>
    </xf>
    <xf numFmtId="176" fontId="46" fillId="0" borderId="0" xfId="27"/>
    <xf numFmtId="176" fontId="46" fillId="0" borderId="0" xfId="27" applyAlignment="1">
      <alignment vertical="center"/>
    </xf>
    <xf numFmtId="176" fontId="1" fillId="0" borderId="1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17" fillId="3" borderId="5" xfId="27" applyFont="1" applyFill="1" applyBorder="1" applyAlignment="1">
      <alignment wrapText="1"/>
    </xf>
    <xf numFmtId="176" fontId="1" fillId="7" borderId="5" xfId="27" applyFont="1" applyFill="1" applyBorder="1" applyAlignment="1">
      <alignment wrapText="1"/>
    </xf>
    <xf numFmtId="14" fontId="15" fillId="6" borderId="5" xfId="27" applyNumberFormat="1" applyFont="1" applyFill="1" applyBorder="1" applyAlignment="1">
      <alignment horizontal="center" wrapText="1"/>
    </xf>
    <xf numFmtId="176" fontId="46" fillId="0" borderId="5" xfId="27" applyBorder="1"/>
    <xf numFmtId="176" fontId="18" fillId="0" borderId="5" xfId="27" applyFont="1" applyBorder="1" applyAlignment="1">
      <alignment horizontal="center" wrapText="1"/>
    </xf>
    <xf numFmtId="9" fontId="14" fillId="7" borderId="5" xfId="1" applyFont="1" applyFill="1" applyBorder="1" applyAlignment="1">
      <alignment wrapText="1"/>
    </xf>
    <xf numFmtId="9" fontId="14" fillId="0" borderId="5" xfId="1" applyFont="1" applyBorder="1" applyAlignment="1">
      <alignment wrapText="1"/>
    </xf>
    <xf numFmtId="20" fontId="1" fillId="4" borderId="5" xfId="27" applyNumberFormat="1" applyFont="1" applyFill="1" applyBorder="1" applyAlignment="1">
      <alignment horizontal="center" wrapText="1"/>
    </xf>
    <xf numFmtId="20" fontId="1" fillId="7" borderId="5" xfId="27" applyNumberFormat="1" applyFont="1" applyFill="1" applyBorder="1" applyAlignment="1">
      <alignment horizontal="center" wrapText="1"/>
    </xf>
    <xf numFmtId="9" fontId="14" fillId="0" borderId="2" xfId="1" applyFont="1" applyBorder="1" applyAlignment="1">
      <alignment wrapText="1"/>
    </xf>
    <xf numFmtId="14" fontId="1" fillId="6" borderId="4" xfId="27" applyNumberFormat="1" applyFont="1" applyFill="1" applyBorder="1" applyAlignment="1">
      <alignment horizontal="center" wrapText="1"/>
    </xf>
    <xf numFmtId="176" fontId="19" fillId="0" borderId="5" xfId="0" applyFont="1" applyBorder="1"/>
    <xf numFmtId="14" fontId="1" fillId="0" borderId="2" xfId="0" applyNumberFormat="1" applyFont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9" fontId="1" fillId="7" borderId="5" xfId="1" applyFont="1" applyFill="1" applyBorder="1" applyAlignment="1">
      <alignment wrapText="1"/>
    </xf>
    <xf numFmtId="14" fontId="1" fillId="5" borderId="3" xfId="27" applyNumberFormat="1" applyFont="1" applyFill="1" applyBorder="1" applyAlignment="1">
      <alignment horizontal="center" wrapText="1"/>
    </xf>
    <xf numFmtId="176" fontId="1" fillId="0" borderId="8" xfId="0" applyFont="1" applyBorder="1" applyAlignment="1">
      <alignment wrapText="1"/>
    </xf>
    <xf numFmtId="176" fontId="1" fillId="0" borderId="7" xfId="27" applyFont="1" applyBorder="1" applyAlignment="1">
      <alignment wrapText="1"/>
    </xf>
    <xf numFmtId="9" fontId="1" fillId="0" borderId="5" xfId="1" applyFont="1" applyFill="1" applyBorder="1" applyAlignment="1">
      <alignment wrapText="1"/>
    </xf>
    <xf numFmtId="9" fontId="1" fillId="0" borderId="5" xfId="1" applyFont="1" applyBorder="1" applyAlignment="1">
      <alignment wrapText="1"/>
    </xf>
    <xf numFmtId="14" fontId="15" fillId="8" borderId="5" xfId="0" applyNumberFormat="1" applyFont="1" applyFill="1" applyBorder="1" applyAlignment="1">
      <alignment horizontal="center" wrapText="1"/>
    </xf>
    <xf numFmtId="176" fontId="1" fillId="7" borderId="8" xfId="0" applyFont="1" applyFill="1" applyBorder="1" applyAlignment="1">
      <alignment wrapText="1"/>
    </xf>
    <xf numFmtId="14" fontId="1" fillId="6" borderId="5" xfId="27" applyNumberFormat="1" applyFont="1" applyFill="1" applyBorder="1" applyAlignment="1">
      <alignment horizontal="center" wrapText="1"/>
    </xf>
    <xf numFmtId="14" fontId="1" fillId="4" borderId="5" xfId="27" applyNumberFormat="1" applyFont="1" applyFill="1" applyBorder="1" applyAlignment="1">
      <alignment horizontal="center" wrapText="1"/>
    </xf>
    <xf numFmtId="9" fontId="1" fillId="0" borderId="5" xfId="19" applyFont="1" applyBorder="1" applyAlignment="1">
      <alignment wrapText="1"/>
    </xf>
    <xf numFmtId="9" fontId="1" fillId="7" borderId="5" xfId="19" applyFont="1" applyFill="1" applyBorder="1" applyAlignment="1">
      <alignment wrapText="1"/>
    </xf>
    <xf numFmtId="176" fontId="46" fillId="0" borderId="5" xfId="27" applyBorder="1" applyAlignment="1">
      <alignment vertical="center"/>
    </xf>
    <xf numFmtId="176" fontId="15" fillId="0" borderId="5" xfId="27" applyFont="1" applyBorder="1" applyAlignment="1">
      <alignment horizontal="center" wrapText="1"/>
    </xf>
    <xf numFmtId="9" fontId="1" fillId="0" borderId="5" xfId="19" applyFont="1" applyFill="1" applyBorder="1" applyAlignment="1">
      <alignment wrapText="1"/>
    </xf>
    <xf numFmtId="176" fontId="0" fillId="0" borderId="0" xfId="0" applyAlignment="1">
      <alignment vertical="center"/>
    </xf>
    <xf numFmtId="14" fontId="14" fillId="0" borderId="5" xfId="27" applyNumberFormat="1" applyFont="1" applyBorder="1" applyAlignment="1">
      <alignment horizontal="center" wrapText="1"/>
    </xf>
    <xf numFmtId="176" fontId="15" fillId="7" borderId="8" xfId="0" applyFont="1" applyFill="1" applyBorder="1" applyAlignment="1">
      <alignment wrapText="1"/>
    </xf>
    <xf numFmtId="176" fontId="15" fillId="0" borderId="8" xfId="0" applyFont="1" applyBorder="1" applyAlignment="1">
      <alignment wrapText="1"/>
    </xf>
    <xf numFmtId="14" fontId="1" fillId="7" borderId="5" xfId="27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9" fontId="1" fillId="0" borderId="2" xfId="1" applyFont="1" applyBorder="1" applyAlignment="1">
      <alignment wrapText="1"/>
    </xf>
    <xf numFmtId="14" fontId="15" fillId="6" borderId="3" xfId="0" applyNumberFormat="1" applyFont="1" applyFill="1" applyBorder="1" applyAlignment="1">
      <alignment horizontal="center" wrapText="1"/>
    </xf>
    <xf numFmtId="176" fontId="1" fillId="0" borderId="4" xfId="27" applyFont="1" applyBorder="1" applyAlignment="1">
      <alignment wrapText="1"/>
    </xf>
    <xf numFmtId="176" fontId="18" fillId="0" borderId="3" xfId="27" applyFont="1" applyBorder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5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2" xfId="27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7" fillId="0" borderId="4" xfId="27" applyFont="1" applyBorder="1" applyAlignment="1">
      <alignment wrapText="1"/>
    </xf>
    <xf numFmtId="176" fontId="13" fillId="3" borderId="2" xfId="27" applyFont="1" applyFill="1" applyBorder="1" applyAlignment="1">
      <alignment wrapText="1"/>
    </xf>
    <xf numFmtId="176" fontId="13" fillId="3" borderId="4" xfId="27" applyFont="1" applyFill="1" applyBorder="1" applyAlignment="1">
      <alignment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6" fillId="0" borderId="5" xfId="27" applyFont="1" applyBorder="1" applyAlignment="1">
      <alignment horizontal="left"/>
    </xf>
    <xf numFmtId="176" fontId="6" fillId="0" borderId="8" xfId="27" applyFont="1" applyBorder="1" applyAlignment="1">
      <alignment horizontal="left"/>
    </xf>
    <xf numFmtId="176" fontId="6" fillId="0" borderId="1" xfId="27" applyFont="1" applyBorder="1" applyAlignment="1">
      <alignment horizontal="left"/>
    </xf>
    <xf numFmtId="176" fontId="6" fillId="0" borderId="7" xfId="27" applyFont="1" applyBorder="1" applyAlignment="1">
      <alignment horizontal="left"/>
    </xf>
    <xf numFmtId="176" fontId="1" fillId="0" borderId="0" xfId="0" applyFont="1" applyAlignment="1">
      <alignment horizontal="center" wrapText="1"/>
    </xf>
    <xf numFmtId="176" fontId="1" fillId="0" borderId="2" xfId="0" applyFont="1" applyBorder="1" applyAlignment="1">
      <alignment wrapText="1"/>
    </xf>
    <xf numFmtId="176" fontId="1" fillId="0" borderId="3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4" xfId="0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842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17602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3474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68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180"/>
  <sheetViews>
    <sheetView zoomScaleNormal="100" workbookViewId="0">
      <selection activeCell="B184" sqref="B184"/>
    </sheetView>
  </sheetViews>
  <sheetFormatPr defaultColWidth="9" defaultRowHeight="25.35" customHeight="1"/>
  <cols>
    <col min="1" max="1" width="15.296875" style="51" customWidth="1"/>
    <col min="2" max="4" width="11.59765625" style="51" customWidth="1"/>
    <col min="5" max="5" width="11.69921875" style="51" customWidth="1"/>
    <col min="6" max="7" width="11.59765625" style="51" customWidth="1"/>
    <col min="8" max="8" width="65.69921875" style="52" customWidth="1"/>
    <col min="9" max="9" width="13.09765625" style="51" customWidth="1"/>
    <col min="10" max="16384" width="9" style="51"/>
  </cols>
  <sheetData>
    <row r="1" spans="1:9" ht="77.849999999999994" customHeight="1">
      <c r="A1" s="119"/>
      <c r="B1" s="119"/>
      <c r="C1" s="120" t="s">
        <v>0</v>
      </c>
      <c r="D1" s="121"/>
      <c r="E1" s="121"/>
      <c r="F1" s="121"/>
      <c r="G1" s="121"/>
      <c r="H1" s="121"/>
      <c r="I1" s="121"/>
    </row>
    <row r="2" spans="1:9" ht="22.5" customHeight="1">
      <c r="A2" s="122" t="s">
        <v>1</v>
      </c>
      <c r="B2" s="122"/>
      <c r="C2" s="123" t="s">
        <v>2</v>
      </c>
      <c r="D2" s="123"/>
      <c r="E2" s="123"/>
      <c r="F2" s="123"/>
      <c r="G2" s="123"/>
      <c r="H2" s="123"/>
      <c r="I2" s="123"/>
    </row>
    <row r="3" spans="1:9" ht="25.35" customHeight="1">
      <c r="A3" s="124"/>
      <c r="B3" s="124"/>
      <c r="C3" s="124"/>
      <c r="D3" s="124"/>
      <c r="E3" s="124"/>
      <c r="F3" s="124"/>
      <c r="G3" s="124"/>
      <c r="H3" s="32">
        <v>46185</v>
      </c>
      <c r="I3" s="53"/>
    </row>
    <row r="4" spans="1:9" ht="24" customHeight="1">
      <c r="A4" s="125" t="s">
        <v>1024</v>
      </c>
      <c r="B4" s="125"/>
      <c r="C4" s="125"/>
      <c r="D4" s="125"/>
      <c r="E4" s="125"/>
      <c r="F4" s="125"/>
      <c r="G4" s="125"/>
      <c r="H4" s="125"/>
      <c r="I4" s="125"/>
    </row>
    <row r="5" spans="1:9" ht="24.6" customHeight="1">
      <c r="A5" s="55" t="s">
        <v>3</v>
      </c>
      <c r="B5" s="103" t="s">
        <v>4</v>
      </c>
      <c r="C5" s="103"/>
      <c r="D5" s="103" t="s">
        <v>5</v>
      </c>
      <c r="E5" s="103"/>
      <c r="F5" s="103" t="s">
        <v>6</v>
      </c>
      <c r="G5" s="103"/>
      <c r="H5" s="56" t="s">
        <v>7</v>
      </c>
      <c r="I5" s="56" t="s">
        <v>8</v>
      </c>
    </row>
    <row r="6" spans="1:9" ht="24" hidden="1" customHeight="1">
      <c r="A6" s="35" t="s">
        <v>9</v>
      </c>
      <c r="B6" s="87">
        <v>46003</v>
      </c>
      <c r="C6" s="34">
        <v>0.97916666666666696</v>
      </c>
      <c r="D6" s="38">
        <v>46004</v>
      </c>
      <c r="E6" s="34">
        <v>0.108333333333333</v>
      </c>
      <c r="F6" s="38">
        <f>D6</f>
        <v>46004</v>
      </c>
      <c r="G6" s="34">
        <v>0.66249999999999998</v>
      </c>
      <c r="H6" s="20" t="s">
        <v>10</v>
      </c>
      <c r="I6" s="74"/>
    </row>
    <row r="7" spans="1:9" ht="24" hidden="1" customHeight="1">
      <c r="A7" s="73" t="s">
        <v>11</v>
      </c>
      <c r="B7" s="38">
        <f>F6+1</f>
        <v>46005</v>
      </c>
      <c r="C7" s="34">
        <v>0.9375</v>
      </c>
      <c r="D7" s="38">
        <f>B7+1</f>
        <v>46006</v>
      </c>
      <c r="E7" s="34">
        <v>0.52083333333333304</v>
      </c>
      <c r="F7" s="38">
        <f>D7+1</f>
        <v>46007</v>
      </c>
      <c r="G7" s="34">
        <v>0.125</v>
      </c>
      <c r="H7" s="20" t="s">
        <v>12</v>
      </c>
      <c r="I7" s="74"/>
    </row>
    <row r="8" spans="1:9" ht="24" hidden="1" customHeight="1">
      <c r="A8" s="88" t="s">
        <v>13</v>
      </c>
      <c r="B8" s="38">
        <f>F7+3</f>
        <v>46010</v>
      </c>
      <c r="C8" s="34">
        <v>0.29166666666666702</v>
      </c>
      <c r="D8" s="38">
        <f>B8</f>
        <v>46010</v>
      </c>
      <c r="E8" s="34">
        <v>0.3125</v>
      </c>
      <c r="F8" s="38">
        <f>D8</f>
        <v>46010</v>
      </c>
      <c r="G8" s="34">
        <v>0.70833333333333304</v>
      </c>
      <c r="H8" s="20"/>
      <c r="I8" s="74"/>
    </row>
    <row r="9" spans="1:9" ht="24" hidden="1" customHeight="1">
      <c r="A9" s="73" t="s">
        <v>14</v>
      </c>
      <c r="B9" s="38">
        <f>F8</f>
        <v>46010</v>
      </c>
      <c r="C9" s="34">
        <v>0.75</v>
      </c>
      <c r="D9" s="38">
        <f>B9</f>
        <v>46010</v>
      </c>
      <c r="E9" s="34">
        <v>0.77083333333333304</v>
      </c>
      <c r="F9" s="38">
        <f>D9+1</f>
        <v>46011</v>
      </c>
      <c r="G9" s="34">
        <v>0.5</v>
      </c>
      <c r="H9" s="20"/>
      <c r="I9" s="74"/>
    </row>
    <row r="10" spans="1:9" ht="24" hidden="1" customHeight="1">
      <c r="A10" s="73" t="s">
        <v>15</v>
      </c>
      <c r="B10" s="87">
        <f>F9+1</f>
        <v>46012</v>
      </c>
      <c r="C10" s="34">
        <v>0.16666666666666699</v>
      </c>
      <c r="D10" s="38">
        <f>B10</f>
        <v>46012</v>
      </c>
      <c r="E10" s="34">
        <v>0.5625</v>
      </c>
      <c r="F10" s="38">
        <f t="shared" ref="F10:F13" si="0">D10</f>
        <v>46012</v>
      </c>
      <c r="G10" s="34">
        <v>0.98611111111111105</v>
      </c>
      <c r="H10" s="20"/>
      <c r="I10" s="74"/>
    </row>
    <row r="11" spans="1:9" ht="24" hidden="1" customHeight="1">
      <c r="A11" s="73" t="s">
        <v>16</v>
      </c>
      <c r="B11" s="87">
        <f>F10+1</f>
        <v>46013</v>
      </c>
      <c r="C11" s="34">
        <v>0.58333333333333304</v>
      </c>
      <c r="D11" s="38">
        <f>B11</f>
        <v>46013</v>
      </c>
      <c r="E11" s="34">
        <v>0.62986111111111098</v>
      </c>
      <c r="F11" s="38">
        <f t="shared" si="0"/>
        <v>46013</v>
      </c>
      <c r="G11" s="34">
        <v>0.83333333333333304</v>
      </c>
      <c r="H11" s="20"/>
      <c r="I11" s="74"/>
    </row>
    <row r="12" spans="1:9" ht="24" hidden="1" customHeight="1">
      <c r="A12" s="35" t="s">
        <v>17</v>
      </c>
      <c r="B12" s="87">
        <f>F11+4</f>
        <v>46017</v>
      </c>
      <c r="C12" s="34">
        <v>0</v>
      </c>
      <c r="D12" s="38">
        <v>46017</v>
      </c>
      <c r="E12" s="34">
        <v>0.108333333333333</v>
      </c>
      <c r="F12" s="38">
        <f t="shared" si="0"/>
        <v>46017</v>
      </c>
      <c r="G12" s="34">
        <v>0.86250000000000004</v>
      </c>
      <c r="H12" s="20"/>
      <c r="I12" s="74"/>
    </row>
    <row r="13" spans="1:9" ht="24" hidden="1" customHeight="1">
      <c r="A13" s="35" t="s">
        <v>18</v>
      </c>
      <c r="B13" s="87">
        <f>F12+2</f>
        <v>46019</v>
      </c>
      <c r="C13" s="34">
        <v>0</v>
      </c>
      <c r="D13" s="38">
        <f>B13</f>
        <v>46019</v>
      </c>
      <c r="E13" s="34">
        <v>2.9166666666666698E-2</v>
      </c>
      <c r="F13" s="38">
        <f t="shared" si="0"/>
        <v>46019</v>
      </c>
      <c r="G13" s="34">
        <v>0.47083333333333299</v>
      </c>
      <c r="H13" s="20"/>
      <c r="I13" s="74"/>
    </row>
    <row r="14" spans="1:9" ht="24" hidden="1" customHeight="1">
      <c r="A14" s="78" t="s">
        <v>19</v>
      </c>
      <c r="B14" s="87">
        <f>F13+2</f>
        <v>46021</v>
      </c>
      <c r="C14" s="34">
        <v>0.64583333333333304</v>
      </c>
      <c r="D14" s="38">
        <f>B14</f>
        <v>46021</v>
      </c>
      <c r="E14" s="34">
        <v>0.70833333333333304</v>
      </c>
      <c r="F14" s="38">
        <f t="shared" ref="F14:F18" si="1">D14</f>
        <v>46021</v>
      </c>
      <c r="G14" s="34">
        <v>0.8125</v>
      </c>
      <c r="H14" s="20"/>
      <c r="I14" s="74"/>
    </row>
    <row r="15" spans="1:9" ht="24" hidden="1" customHeight="1">
      <c r="A15" s="73" t="s">
        <v>20</v>
      </c>
      <c r="B15" s="87">
        <f>F14+2</f>
        <v>46023</v>
      </c>
      <c r="C15" s="34">
        <v>0.14583333333333301</v>
      </c>
      <c r="D15" s="38">
        <f>B15+1</f>
        <v>46024</v>
      </c>
      <c r="E15" s="34">
        <v>0.30833333333333302</v>
      </c>
      <c r="F15" s="87">
        <f>D15+1</f>
        <v>46025</v>
      </c>
      <c r="G15" s="34">
        <v>0.66666666666666696</v>
      </c>
      <c r="H15" s="20" t="s">
        <v>21</v>
      </c>
      <c r="I15" s="74"/>
    </row>
    <row r="16" spans="1:9" ht="24" hidden="1" customHeight="1">
      <c r="A16" s="73" t="s">
        <v>22</v>
      </c>
      <c r="B16" s="87">
        <f>F15</f>
        <v>46025</v>
      </c>
      <c r="C16" s="34">
        <v>0.72916666666666696</v>
      </c>
      <c r="D16" s="38">
        <f>B16+1</f>
        <v>46026</v>
      </c>
      <c r="E16" s="34">
        <v>0.24027777777777801</v>
      </c>
      <c r="F16" s="87">
        <f t="shared" si="1"/>
        <v>46026</v>
      </c>
      <c r="G16" s="34">
        <v>0.75</v>
      </c>
      <c r="H16" s="20"/>
      <c r="I16" s="74"/>
    </row>
    <row r="17" spans="1:9" ht="24" hidden="1" customHeight="1">
      <c r="A17" s="73" t="s">
        <v>23</v>
      </c>
      <c r="B17" s="87">
        <f>F16+1</f>
        <v>46027</v>
      </c>
      <c r="C17" s="34">
        <v>0.41666666666666702</v>
      </c>
      <c r="D17" s="38">
        <f>B17</f>
        <v>46027</v>
      </c>
      <c r="E17" s="34">
        <v>0.54166666666666696</v>
      </c>
      <c r="F17" s="87">
        <f t="shared" si="1"/>
        <v>46027</v>
      </c>
      <c r="G17" s="34">
        <v>0.88749999999999996</v>
      </c>
      <c r="H17" s="20"/>
      <c r="I17" s="74"/>
    </row>
    <row r="18" spans="1:9" ht="24" hidden="1" customHeight="1">
      <c r="A18" s="35" t="s">
        <v>24</v>
      </c>
      <c r="B18" s="87">
        <f>F17+4</f>
        <v>46031</v>
      </c>
      <c r="C18" s="34">
        <v>2.0833333333333301E-2</v>
      </c>
      <c r="D18" s="38">
        <v>46031</v>
      </c>
      <c r="E18" s="34">
        <v>0.27500000000000002</v>
      </c>
      <c r="F18" s="87">
        <f t="shared" si="1"/>
        <v>46031</v>
      </c>
      <c r="G18" s="34">
        <v>0.83333333333333304</v>
      </c>
      <c r="H18" s="20"/>
      <c r="I18" s="74"/>
    </row>
    <row r="19" spans="1:9" ht="24" hidden="1" customHeight="1">
      <c r="A19" s="35" t="s">
        <v>25</v>
      </c>
      <c r="B19" s="87">
        <f>F18+2</f>
        <v>46033</v>
      </c>
      <c r="C19" s="34">
        <v>8.3333333333333297E-3</v>
      </c>
      <c r="D19" s="38">
        <f>B19</f>
        <v>46033</v>
      </c>
      <c r="E19" s="34">
        <v>0.58333333333333304</v>
      </c>
      <c r="F19" s="87">
        <f>D19+1</f>
        <v>46034</v>
      </c>
      <c r="G19" s="34">
        <v>6.6666666666666693E-2</v>
      </c>
      <c r="H19" s="20"/>
      <c r="I19" s="74"/>
    </row>
    <row r="20" spans="1:9" ht="24" hidden="1" customHeight="1">
      <c r="A20" s="73" t="s">
        <v>26</v>
      </c>
      <c r="B20" s="87">
        <v>46037</v>
      </c>
      <c r="C20" s="34">
        <v>0.33333333333333298</v>
      </c>
      <c r="D20" s="38">
        <f>B20</f>
        <v>46037</v>
      </c>
      <c r="E20" s="34">
        <v>0.71666666666666701</v>
      </c>
      <c r="F20" s="87">
        <f>D20+1</f>
        <v>46038</v>
      </c>
      <c r="G20" s="34">
        <v>0.5</v>
      </c>
      <c r="H20" s="60" t="s">
        <v>27</v>
      </c>
      <c r="I20" s="74"/>
    </row>
    <row r="21" spans="1:9" ht="24" hidden="1" customHeight="1">
      <c r="A21" s="73" t="s">
        <v>28</v>
      </c>
      <c r="B21" s="87">
        <f>F20</f>
        <v>46038</v>
      </c>
      <c r="C21" s="34">
        <v>0.5625</v>
      </c>
      <c r="D21" s="38">
        <f>B21</f>
        <v>46038</v>
      </c>
      <c r="E21" s="34">
        <v>0.60833333333333295</v>
      </c>
      <c r="F21" s="87">
        <f>D21</f>
        <v>46038</v>
      </c>
      <c r="G21" s="34">
        <v>0.95833333333333304</v>
      </c>
      <c r="H21" s="60"/>
      <c r="I21" s="74"/>
    </row>
    <row r="22" spans="1:9" ht="24" hidden="1" customHeight="1">
      <c r="A22" s="73" t="s">
        <v>29</v>
      </c>
      <c r="B22" s="87">
        <f>F21+1</f>
        <v>46039</v>
      </c>
      <c r="C22" s="34">
        <v>0.5625</v>
      </c>
      <c r="D22" s="38">
        <f>B22</f>
        <v>46039</v>
      </c>
      <c r="E22" s="34">
        <v>0.58333333333333304</v>
      </c>
      <c r="F22" s="87">
        <f>D22</f>
        <v>46039</v>
      </c>
      <c r="G22" s="34">
        <v>0.95</v>
      </c>
      <c r="H22" s="20"/>
      <c r="I22" s="74"/>
    </row>
    <row r="23" spans="1:9" ht="24" hidden="1" customHeight="1">
      <c r="A23" s="73" t="s">
        <v>30</v>
      </c>
      <c r="B23" s="87">
        <f>F22+1</f>
        <v>46040</v>
      </c>
      <c r="C23" s="34">
        <v>0.64583333333333304</v>
      </c>
      <c r="D23" s="38">
        <f>B23+1</f>
        <v>46041</v>
      </c>
      <c r="E23" s="34">
        <v>0.3</v>
      </c>
      <c r="F23" s="87">
        <f>D23</f>
        <v>46041</v>
      </c>
      <c r="G23" s="34">
        <v>0.57638888888888895</v>
      </c>
      <c r="H23" s="20"/>
      <c r="I23" s="74"/>
    </row>
    <row r="24" spans="1:9" ht="24" hidden="1" customHeight="1">
      <c r="A24" s="35" t="s">
        <v>31</v>
      </c>
      <c r="B24" s="87">
        <f>F23+3</f>
        <v>46044</v>
      </c>
      <c r="C24" s="34">
        <v>0.95833333333333304</v>
      </c>
      <c r="D24" s="38">
        <v>46045</v>
      </c>
      <c r="E24" s="34">
        <v>0.3125</v>
      </c>
      <c r="F24" s="87">
        <f t="shared" ref="F24" si="2">D24</f>
        <v>46045</v>
      </c>
      <c r="G24" s="34">
        <v>0.81666666666666698</v>
      </c>
      <c r="H24" s="20"/>
      <c r="I24" s="74"/>
    </row>
    <row r="25" spans="1:9" ht="24" hidden="1" customHeight="1">
      <c r="A25" s="35" t="s">
        <v>32</v>
      </c>
      <c r="B25" s="87">
        <f>F24+2</f>
        <v>46047</v>
      </c>
      <c r="C25" s="34">
        <v>8.3333333333333301E-2</v>
      </c>
      <c r="D25" s="38">
        <f>B25</f>
        <v>46047</v>
      </c>
      <c r="E25" s="34">
        <v>0.21666666666666701</v>
      </c>
      <c r="F25" s="87">
        <f t="shared" ref="F25" si="3">D25</f>
        <v>46047</v>
      </c>
      <c r="G25" s="34">
        <v>0.82916666666666705</v>
      </c>
      <c r="H25" s="20"/>
      <c r="I25" s="74"/>
    </row>
    <row r="26" spans="1:9" ht="24" hidden="1" customHeight="1">
      <c r="A26" s="89" t="s">
        <v>33</v>
      </c>
      <c r="B26" s="87">
        <f>F25+3</f>
        <v>46050</v>
      </c>
      <c r="C26" s="34">
        <v>0.95833333333333304</v>
      </c>
      <c r="D26" s="38">
        <f>B26</f>
        <v>46050</v>
      </c>
      <c r="E26" s="34">
        <v>0.97916666666666696</v>
      </c>
      <c r="F26" s="87">
        <f>D26+1</f>
        <v>46051</v>
      </c>
      <c r="G26" s="34">
        <v>0.70833333333333304</v>
      </c>
      <c r="H26" s="60"/>
      <c r="I26" s="74"/>
    </row>
    <row r="27" spans="1:9" ht="24" hidden="1" customHeight="1">
      <c r="A27" s="73" t="s">
        <v>34</v>
      </c>
      <c r="B27" s="87">
        <f>F26</f>
        <v>46051</v>
      </c>
      <c r="C27" s="34">
        <v>0.77083333333333304</v>
      </c>
      <c r="D27" s="38">
        <f>B27</f>
        <v>46051</v>
      </c>
      <c r="E27" s="34">
        <v>0.93333333333333302</v>
      </c>
      <c r="F27" s="87">
        <f>D27+1</f>
        <v>46052</v>
      </c>
      <c r="G27" s="34">
        <v>0.85833333333333295</v>
      </c>
      <c r="H27" s="60" t="s">
        <v>12</v>
      </c>
      <c r="I27" s="74"/>
    </row>
    <row r="28" spans="1:9" ht="24" hidden="1" customHeight="1">
      <c r="A28" s="73" t="s">
        <v>35</v>
      </c>
      <c r="B28" s="87">
        <f>F27+1</f>
        <v>46053</v>
      </c>
      <c r="C28" s="34">
        <v>0.5</v>
      </c>
      <c r="D28" s="38">
        <f>B28</f>
        <v>46053</v>
      </c>
      <c r="E28" s="34">
        <v>0.54166666666666696</v>
      </c>
      <c r="F28" s="87">
        <f t="shared" ref="F28:F30" si="4">D28</f>
        <v>46053</v>
      </c>
      <c r="G28" s="34">
        <v>0.85416666666666696</v>
      </c>
      <c r="H28" s="60"/>
      <c r="I28" s="74"/>
    </row>
    <row r="29" spans="1:9" ht="24" hidden="1" customHeight="1">
      <c r="A29" s="73" t="s">
        <v>36</v>
      </c>
      <c r="B29" s="87">
        <f>F28+1</f>
        <v>46054</v>
      </c>
      <c r="C29" s="34">
        <v>0.45833333333333298</v>
      </c>
      <c r="D29" s="38">
        <f>B29</f>
        <v>46054</v>
      </c>
      <c r="E29" s="34">
        <v>0.49236111111111103</v>
      </c>
      <c r="F29" s="38">
        <f t="shared" si="4"/>
        <v>46054</v>
      </c>
      <c r="G29" s="34">
        <v>0.95416666666666705</v>
      </c>
      <c r="H29" s="60"/>
      <c r="I29" s="74"/>
    </row>
    <row r="30" spans="1:9" ht="24" hidden="1" customHeight="1">
      <c r="A30" s="35" t="s">
        <v>37</v>
      </c>
      <c r="B30" s="87">
        <f>F29+3</f>
        <v>46057</v>
      </c>
      <c r="C30" s="34">
        <v>0.91666666666666696</v>
      </c>
      <c r="D30" s="38">
        <v>46059</v>
      </c>
      <c r="E30" s="34">
        <v>0.26250000000000001</v>
      </c>
      <c r="F30" s="38">
        <f t="shared" si="4"/>
        <v>46059</v>
      </c>
      <c r="G30" s="34">
        <v>0.99583333333333302</v>
      </c>
      <c r="H30" s="60"/>
      <c r="I30" s="74"/>
    </row>
    <row r="31" spans="1:9" ht="24" hidden="1" customHeight="1">
      <c r="A31" s="35" t="s">
        <v>38</v>
      </c>
      <c r="B31" s="87">
        <f>F30+2</f>
        <v>46061</v>
      </c>
      <c r="C31" s="34">
        <v>0.14583333333333301</v>
      </c>
      <c r="D31" s="38">
        <f t="shared" ref="D31:D34" si="5">B31</f>
        <v>46061</v>
      </c>
      <c r="E31" s="34">
        <v>0.73750000000000004</v>
      </c>
      <c r="F31" s="38">
        <f>D31+1</f>
        <v>46062</v>
      </c>
      <c r="G31" s="34">
        <v>0.23749999999999999</v>
      </c>
      <c r="H31" s="60"/>
      <c r="I31" s="74"/>
    </row>
    <row r="32" spans="1:9" ht="24" hidden="1" customHeight="1">
      <c r="A32" s="73" t="s">
        <v>39</v>
      </c>
      <c r="B32" s="87">
        <f>F31+3</f>
        <v>46065</v>
      </c>
      <c r="C32" s="34">
        <v>0.33333333333333298</v>
      </c>
      <c r="D32" s="38">
        <f t="shared" si="5"/>
        <v>46065</v>
      </c>
      <c r="E32" s="34">
        <v>0.37083333333333302</v>
      </c>
      <c r="F32" s="38">
        <f>D32+1</f>
        <v>46066</v>
      </c>
      <c r="G32" s="34">
        <v>0.21249999999999999</v>
      </c>
      <c r="H32" s="60"/>
      <c r="I32" s="74"/>
    </row>
    <row r="33" spans="1:9" ht="24" hidden="1" customHeight="1">
      <c r="A33" s="73" t="s">
        <v>40</v>
      </c>
      <c r="B33" s="87">
        <f>F32</f>
        <v>46066</v>
      </c>
      <c r="C33" s="34">
        <v>0.27083333333333298</v>
      </c>
      <c r="D33" s="38">
        <f t="shared" si="5"/>
        <v>46066</v>
      </c>
      <c r="E33" s="34">
        <v>0.33333333333333298</v>
      </c>
      <c r="F33" s="38">
        <f t="shared" ref="F33:F35" si="6">D33</f>
        <v>46066</v>
      </c>
      <c r="G33" s="34">
        <v>0.96250000000000002</v>
      </c>
      <c r="H33" s="60"/>
      <c r="I33" s="74"/>
    </row>
    <row r="34" spans="1:9" ht="24" hidden="1" customHeight="1">
      <c r="A34" s="73" t="s">
        <v>41</v>
      </c>
      <c r="B34" s="87">
        <f>F33+1</f>
        <v>46067</v>
      </c>
      <c r="C34" s="34">
        <v>0.54166666666666696</v>
      </c>
      <c r="D34" s="38">
        <f t="shared" si="5"/>
        <v>46067</v>
      </c>
      <c r="E34" s="34">
        <v>0.5625</v>
      </c>
      <c r="F34" s="38">
        <f t="shared" si="6"/>
        <v>46067</v>
      </c>
      <c r="G34" s="34">
        <v>0.86666666666666703</v>
      </c>
      <c r="H34" s="60"/>
      <c r="I34" s="74"/>
    </row>
    <row r="35" spans="1:9" ht="24" hidden="1" customHeight="1">
      <c r="A35" s="73" t="s">
        <v>42</v>
      </c>
      <c r="B35" s="87">
        <f>F34+1</f>
        <v>46068</v>
      </c>
      <c r="C35" s="34">
        <v>0.5</v>
      </c>
      <c r="D35" s="38">
        <f>B35+1</f>
        <v>46069</v>
      </c>
      <c r="E35" s="34">
        <v>0.30416666666666697</v>
      </c>
      <c r="F35" s="38">
        <f t="shared" si="6"/>
        <v>46069</v>
      </c>
      <c r="G35" s="34">
        <v>0.47083333333333299</v>
      </c>
      <c r="H35" s="60" t="s">
        <v>43</v>
      </c>
      <c r="I35" s="74"/>
    </row>
    <row r="36" spans="1:9" ht="24" hidden="1" customHeight="1">
      <c r="A36" s="46" t="s">
        <v>44</v>
      </c>
      <c r="B36" s="87">
        <f>F35+2</f>
        <v>46071</v>
      </c>
      <c r="C36" s="34">
        <v>0.79166666666666696</v>
      </c>
      <c r="D36" s="38">
        <f>B36</f>
        <v>46071</v>
      </c>
      <c r="E36" s="34">
        <v>0.89583333333333304</v>
      </c>
      <c r="F36" s="38">
        <f>D36+1</f>
        <v>46072</v>
      </c>
      <c r="G36" s="34">
        <v>0.43055555555555602</v>
      </c>
      <c r="H36" s="60"/>
      <c r="I36" s="74"/>
    </row>
    <row r="37" spans="1:9" ht="24" hidden="1" customHeight="1">
      <c r="A37" s="35" t="s">
        <v>45</v>
      </c>
      <c r="B37" s="38">
        <f>F36+1</f>
        <v>46073</v>
      </c>
      <c r="C37" s="34">
        <v>0.70833333333333304</v>
      </c>
      <c r="D37" s="38">
        <v>46073</v>
      </c>
      <c r="E37" s="34">
        <v>0.95</v>
      </c>
      <c r="F37" s="38">
        <f>D37+1</f>
        <v>46074</v>
      </c>
      <c r="G37" s="34">
        <v>0.47916666666666702</v>
      </c>
      <c r="H37" s="60"/>
      <c r="I37" s="74"/>
    </row>
    <row r="38" spans="1:9" ht="24" hidden="1" customHeight="1">
      <c r="A38" s="35" t="s">
        <v>46</v>
      </c>
      <c r="B38" s="38">
        <f>F37+4</f>
        <v>46078</v>
      </c>
      <c r="C38" s="34">
        <v>8.3333333333333301E-2</v>
      </c>
      <c r="D38" s="38">
        <f>B38</f>
        <v>46078</v>
      </c>
      <c r="E38" s="34">
        <v>0.35416666666666702</v>
      </c>
      <c r="F38" s="38">
        <f>D38</f>
        <v>46078</v>
      </c>
      <c r="G38" s="34">
        <v>0.69583333333333297</v>
      </c>
      <c r="H38" s="60"/>
      <c r="I38" s="74"/>
    </row>
    <row r="39" spans="1:9" ht="24" hidden="1" customHeight="1">
      <c r="A39" s="35" t="s">
        <v>47</v>
      </c>
      <c r="B39" s="38">
        <f>F38</f>
        <v>46078</v>
      </c>
      <c r="C39" s="34">
        <v>0.75</v>
      </c>
      <c r="D39" s="38">
        <f>B39</f>
        <v>46078</v>
      </c>
      <c r="E39" s="34">
        <v>0.78749999999999998</v>
      </c>
      <c r="F39" s="38">
        <f>D39+1</f>
        <v>46079</v>
      </c>
      <c r="G39" s="34">
        <v>0.45833333333333298</v>
      </c>
      <c r="H39" s="60"/>
      <c r="I39" s="74"/>
    </row>
    <row r="40" spans="1:9" ht="24" hidden="1" customHeight="1">
      <c r="A40" s="35" t="s">
        <v>48</v>
      </c>
      <c r="B40" s="38">
        <f>F39+1</f>
        <v>46080</v>
      </c>
      <c r="C40" s="34">
        <v>0</v>
      </c>
      <c r="D40" s="38">
        <f>B40</f>
        <v>46080</v>
      </c>
      <c r="E40" s="34">
        <v>3.3333333333333298E-2</v>
      </c>
      <c r="F40" s="38">
        <f>D40</f>
        <v>46080</v>
      </c>
      <c r="G40" s="34">
        <v>0.22916666666666699</v>
      </c>
      <c r="H40" s="60"/>
      <c r="I40" s="74"/>
    </row>
    <row r="41" spans="1:9" ht="24" hidden="1" customHeight="1">
      <c r="A41" s="73" t="s">
        <v>49</v>
      </c>
      <c r="B41" s="38">
        <f>F40</f>
        <v>46080</v>
      </c>
      <c r="C41" s="34">
        <v>0.89583333333333304</v>
      </c>
      <c r="D41" s="38">
        <f>B41+1</f>
        <v>46081</v>
      </c>
      <c r="E41" s="34">
        <v>0.38750000000000001</v>
      </c>
      <c r="F41" s="38">
        <f>D41</f>
        <v>46081</v>
      </c>
      <c r="G41" s="34">
        <v>0.77083333333333304</v>
      </c>
      <c r="H41" s="60"/>
      <c r="I41" s="74"/>
    </row>
    <row r="42" spans="1:9" ht="24" hidden="1" customHeight="1">
      <c r="A42" s="35" t="s">
        <v>50</v>
      </c>
      <c r="B42" s="87">
        <f>F41+3</f>
        <v>46084</v>
      </c>
      <c r="C42" s="34">
        <v>0.54166666666666696</v>
      </c>
      <c r="D42" s="38">
        <v>46087</v>
      </c>
      <c r="E42" s="34">
        <v>0.37916666666666698</v>
      </c>
      <c r="F42" s="38">
        <f t="shared" ref="F42:F45" si="7">D42+1</f>
        <v>46088</v>
      </c>
      <c r="G42" s="34">
        <v>6.9444444444444404E-4</v>
      </c>
      <c r="H42" s="60"/>
      <c r="I42" s="74"/>
    </row>
    <row r="43" spans="1:9" ht="24" hidden="1" customHeight="1">
      <c r="A43" s="35" t="s">
        <v>51</v>
      </c>
      <c r="B43" s="87">
        <f>F42+1</f>
        <v>46089</v>
      </c>
      <c r="C43" s="34">
        <v>0.29166666666666702</v>
      </c>
      <c r="D43" s="38">
        <f>B43</f>
        <v>46089</v>
      </c>
      <c r="E43" s="34">
        <v>0.625</v>
      </c>
      <c r="F43" s="38">
        <f t="shared" si="7"/>
        <v>46090</v>
      </c>
      <c r="G43" s="34">
        <v>0.133333333333333</v>
      </c>
      <c r="H43" s="60" t="s">
        <v>12</v>
      </c>
      <c r="I43" s="74"/>
    </row>
    <row r="44" spans="1:9" ht="24" hidden="1" customHeight="1">
      <c r="A44" s="35" t="s">
        <v>52</v>
      </c>
      <c r="B44" s="87">
        <f>F43+3</f>
        <v>46093</v>
      </c>
      <c r="C44" s="34">
        <v>0.33333333333333298</v>
      </c>
      <c r="D44" s="38">
        <f t="shared" ref="D44:D45" si="8">B44</f>
        <v>46093</v>
      </c>
      <c r="E44" s="34">
        <v>0.36249999999999999</v>
      </c>
      <c r="F44" s="38">
        <f t="shared" si="7"/>
        <v>46094</v>
      </c>
      <c r="G44" s="34">
        <v>0.625</v>
      </c>
      <c r="H44" s="60" t="s">
        <v>53</v>
      </c>
      <c r="I44" s="74"/>
    </row>
    <row r="45" spans="1:9" ht="24" hidden="1" customHeight="1">
      <c r="A45" s="35" t="s">
        <v>54</v>
      </c>
      <c r="B45" s="87">
        <f>F44</f>
        <v>46094</v>
      </c>
      <c r="C45" s="34">
        <v>0.6875</v>
      </c>
      <c r="D45" s="38">
        <f t="shared" si="8"/>
        <v>46094</v>
      </c>
      <c r="E45" s="34">
        <v>0.95833333333333304</v>
      </c>
      <c r="F45" s="38">
        <f t="shared" si="7"/>
        <v>46095</v>
      </c>
      <c r="G45" s="34">
        <v>0.70833333333333304</v>
      </c>
      <c r="H45" s="60" t="s">
        <v>55</v>
      </c>
      <c r="I45" s="74"/>
    </row>
    <row r="46" spans="1:9" ht="24" hidden="1" customHeight="1">
      <c r="A46" s="35" t="s">
        <v>56</v>
      </c>
      <c r="B46" s="87">
        <f>F45+1</f>
        <v>46096</v>
      </c>
      <c r="C46" s="34">
        <v>0.375</v>
      </c>
      <c r="D46" s="38">
        <f>B46+1</f>
        <v>46097</v>
      </c>
      <c r="E46" s="34">
        <v>0.55416666666666703</v>
      </c>
      <c r="F46" s="38">
        <f>D46</f>
        <v>46097</v>
      </c>
      <c r="G46" s="34">
        <v>0.9</v>
      </c>
      <c r="H46" s="60" t="s">
        <v>57</v>
      </c>
      <c r="I46" s="74"/>
    </row>
    <row r="47" spans="1:9" ht="24" hidden="1" customHeight="1">
      <c r="A47" s="35" t="s">
        <v>58</v>
      </c>
      <c r="B47" s="87">
        <f>F46+1</f>
        <v>46098</v>
      </c>
      <c r="C47" s="34">
        <v>0.625</v>
      </c>
      <c r="D47" s="38">
        <f t="shared" ref="D47" si="9">B47</f>
        <v>46098</v>
      </c>
      <c r="E47" s="34">
        <v>0.75</v>
      </c>
      <c r="F47" s="38">
        <f>D47</f>
        <v>46098</v>
      </c>
      <c r="G47" s="34">
        <v>0.95833333333333304</v>
      </c>
      <c r="H47" s="60"/>
      <c r="I47" s="74"/>
    </row>
    <row r="48" spans="1:9" ht="24" hidden="1" customHeight="1">
      <c r="A48" s="35" t="s">
        <v>59</v>
      </c>
      <c r="B48" s="87">
        <f>F47+3</f>
        <v>46101</v>
      </c>
      <c r="C48" s="34">
        <v>0.79166666666666696</v>
      </c>
      <c r="D48" s="38">
        <v>46101</v>
      </c>
      <c r="E48" s="34">
        <v>0.95416666666666705</v>
      </c>
      <c r="F48" s="38">
        <f>D48+1</f>
        <v>46102</v>
      </c>
      <c r="G48" s="34">
        <v>0.66666666666666696</v>
      </c>
      <c r="H48" s="60"/>
      <c r="I48" s="74"/>
    </row>
    <row r="49" spans="1:9" ht="24" hidden="1" customHeight="1">
      <c r="A49" s="35" t="s">
        <v>60</v>
      </c>
      <c r="B49" s="87">
        <f>F48+1</f>
        <v>46103</v>
      </c>
      <c r="C49" s="34">
        <v>0.875</v>
      </c>
      <c r="D49" s="38">
        <f>B49+1</f>
        <v>46104</v>
      </c>
      <c r="E49" s="34">
        <v>9.1666666666666702E-2</v>
      </c>
      <c r="F49" s="38">
        <f>D49</f>
        <v>46104</v>
      </c>
      <c r="G49" s="34">
        <v>0.58333333333333304</v>
      </c>
      <c r="H49" s="60" t="s">
        <v>12</v>
      </c>
      <c r="I49" s="74"/>
    </row>
    <row r="50" spans="1:9" ht="24" hidden="1" customHeight="1">
      <c r="A50" s="35" t="s">
        <v>61</v>
      </c>
      <c r="B50" s="87">
        <f>F49+4</f>
        <v>46108</v>
      </c>
      <c r="C50" s="34">
        <v>0.29166666666666702</v>
      </c>
      <c r="D50" s="38">
        <f>B50</f>
        <v>46108</v>
      </c>
      <c r="E50" s="34">
        <v>0.40833333333333299</v>
      </c>
      <c r="F50" s="38">
        <f>D50+1</f>
        <v>46109</v>
      </c>
      <c r="G50" s="34">
        <v>0.95833333333333304</v>
      </c>
      <c r="H50" s="60" t="s">
        <v>62</v>
      </c>
      <c r="I50" s="74"/>
    </row>
    <row r="51" spans="1:9" ht="24" hidden="1" customHeight="1">
      <c r="A51" s="35" t="s">
        <v>63</v>
      </c>
      <c r="B51" s="87">
        <f>F50+1</f>
        <v>46110</v>
      </c>
      <c r="C51" s="34">
        <v>2.0833333333333301E-2</v>
      </c>
      <c r="D51" s="42">
        <f>B51</f>
        <v>46110</v>
      </c>
      <c r="E51" s="34">
        <v>3.7499999999999999E-2</v>
      </c>
      <c r="F51" s="38">
        <f>D51+1</f>
        <v>46111</v>
      </c>
      <c r="G51" s="34">
        <v>0.16666666666666699</v>
      </c>
      <c r="H51" s="60"/>
      <c r="I51" s="74"/>
    </row>
    <row r="52" spans="1:9" ht="24" hidden="1" customHeight="1">
      <c r="A52" s="35" t="s">
        <v>64</v>
      </c>
      <c r="B52" s="87">
        <f>F51</f>
        <v>46111</v>
      </c>
      <c r="C52" s="34">
        <v>0.72916666666666696</v>
      </c>
      <c r="D52" s="42">
        <f>B52</f>
        <v>46111</v>
      </c>
      <c r="E52" s="34">
        <v>0.73750000000000004</v>
      </c>
      <c r="F52" s="38">
        <f>D52+1</f>
        <v>46112</v>
      </c>
      <c r="G52" s="34">
        <v>9.5833333333333298E-2</v>
      </c>
      <c r="H52" s="60" t="s">
        <v>65</v>
      </c>
      <c r="I52" s="74"/>
    </row>
    <row r="53" spans="1:9" ht="24" hidden="1" customHeight="1">
      <c r="A53" s="35" t="s">
        <v>66</v>
      </c>
      <c r="B53" s="87">
        <f>F52+1</f>
        <v>46113</v>
      </c>
      <c r="C53" s="34">
        <v>0.58333333333333304</v>
      </c>
      <c r="D53" s="42">
        <f>B53</f>
        <v>46113</v>
      </c>
      <c r="E53" s="34">
        <v>0.60416666666666696</v>
      </c>
      <c r="F53" s="38">
        <f t="shared" ref="F53:F59" si="10">D53</f>
        <v>46113</v>
      </c>
      <c r="G53" s="34">
        <v>0.86319444444444404</v>
      </c>
      <c r="H53" s="60" t="s">
        <v>67</v>
      </c>
      <c r="I53" s="74"/>
    </row>
    <row r="54" spans="1:9" ht="24" hidden="1" customHeight="1">
      <c r="A54" s="35" t="s">
        <v>68</v>
      </c>
      <c r="B54" s="40">
        <v>46117</v>
      </c>
      <c r="C54" s="34">
        <v>8.3333333333333301E-2</v>
      </c>
      <c r="D54" s="38">
        <v>46117</v>
      </c>
      <c r="E54" s="34">
        <v>0.14583333333333301</v>
      </c>
      <c r="F54" s="38">
        <f t="shared" si="10"/>
        <v>46117</v>
      </c>
      <c r="G54" s="34">
        <v>0.79583333333333295</v>
      </c>
      <c r="H54" s="84"/>
      <c r="I54" s="74"/>
    </row>
    <row r="55" spans="1:9" ht="24" hidden="1" customHeight="1">
      <c r="A55" s="35" t="s">
        <v>69</v>
      </c>
      <c r="B55" s="40">
        <f>F54+2</f>
        <v>46119</v>
      </c>
      <c r="C55" s="34">
        <v>0</v>
      </c>
      <c r="D55" s="38">
        <f>B55</f>
        <v>46119</v>
      </c>
      <c r="E55" s="34">
        <v>0.15833333333333299</v>
      </c>
      <c r="F55" s="38">
        <f t="shared" si="10"/>
        <v>46119</v>
      </c>
      <c r="G55" s="34">
        <v>0.68333333333333302</v>
      </c>
      <c r="H55" s="60" t="s">
        <v>70</v>
      </c>
      <c r="I55" s="74"/>
    </row>
    <row r="56" spans="1:9" ht="24" hidden="1" customHeight="1">
      <c r="A56" s="35" t="s">
        <v>71</v>
      </c>
      <c r="B56" s="40">
        <f>F55+3</f>
        <v>46122</v>
      </c>
      <c r="C56" s="34">
        <v>0.83333333333333304</v>
      </c>
      <c r="D56" s="38">
        <f>B56</f>
        <v>46122</v>
      </c>
      <c r="E56" s="34">
        <v>0.88749999999999996</v>
      </c>
      <c r="F56" s="38">
        <f>D56+1</f>
        <v>46123</v>
      </c>
      <c r="G56" s="34">
        <v>0.88124999999999998</v>
      </c>
      <c r="H56" s="60"/>
      <c r="I56" s="74"/>
    </row>
    <row r="57" spans="1:9" ht="24" hidden="1" customHeight="1">
      <c r="A57" s="35" t="s">
        <v>72</v>
      </c>
      <c r="B57" s="87">
        <f>F56</f>
        <v>46123</v>
      </c>
      <c r="C57" s="34">
        <v>0.9375</v>
      </c>
      <c r="D57" s="38">
        <f>B57+2</f>
        <v>46125</v>
      </c>
      <c r="E57" s="34">
        <v>0.27013888888888887</v>
      </c>
      <c r="F57" s="38">
        <f>D57+1</f>
        <v>46126</v>
      </c>
      <c r="G57" s="34">
        <v>0.16666666666666666</v>
      </c>
      <c r="H57" s="60" t="s">
        <v>12</v>
      </c>
      <c r="I57" s="74"/>
    </row>
    <row r="58" spans="1:9" ht="24" hidden="1" customHeight="1">
      <c r="A58" s="35" t="s">
        <v>73</v>
      </c>
      <c r="B58" s="87">
        <f>F57</f>
        <v>46126</v>
      </c>
      <c r="C58" s="34">
        <v>0.8125</v>
      </c>
      <c r="D58" s="38">
        <f t="shared" ref="D58:D62" si="11">B58</f>
        <v>46126</v>
      </c>
      <c r="E58" s="34">
        <v>0.83333333333333337</v>
      </c>
      <c r="F58" s="38">
        <f>D58+1</f>
        <v>46127</v>
      </c>
      <c r="G58" s="34">
        <v>0.27500000000000002</v>
      </c>
      <c r="H58" s="60"/>
      <c r="I58" s="74"/>
    </row>
    <row r="59" spans="1:9" ht="24" hidden="1" customHeight="1">
      <c r="A59" s="35" t="s">
        <v>74</v>
      </c>
      <c r="B59" s="87">
        <f>F58</f>
        <v>46127</v>
      </c>
      <c r="C59" s="34">
        <v>0.91666666666666663</v>
      </c>
      <c r="D59" s="38">
        <f>B59+1</f>
        <v>46128</v>
      </c>
      <c r="E59" s="34">
        <v>0.30833333333333335</v>
      </c>
      <c r="F59" s="38">
        <f t="shared" si="10"/>
        <v>46128</v>
      </c>
      <c r="G59" s="34">
        <v>0.5625</v>
      </c>
      <c r="H59" s="60"/>
      <c r="I59" s="74"/>
    </row>
    <row r="60" spans="1:9" ht="24" hidden="1" customHeight="1">
      <c r="A60" s="35" t="s">
        <v>75</v>
      </c>
      <c r="B60" s="87">
        <f>F59+3</f>
        <v>46131</v>
      </c>
      <c r="C60" s="34">
        <v>0.39583333333333331</v>
      </c>
      <c r="D60" s="38">
        <f t="shared" si="11"/>
        <v>46131</v>
      </c>
      <c r="E60" s="34">
        <v>0.53749999999999998</v>
      </c>
      <c r="F60" s="38">
        <f t="shared" ref="F60:F64" si="12">D60+1</f>
        <v>46132</v>
      </c>
      <c r="G60" s="34">
        <v>0.36666666666666664</v>
      </c>
      <c r="H60" s="84"/>
      <c r="I60" s="74"/>
    </row>
    <row r="61" spans="1:9" ht="24" hidden="1" customHeight="1">
      <c r="A61" s="35" t="s">
        <v>819</v>
      </c>
      <c r="B61" s="87">
        <f>F60+1</f>
        <v>46133</v>
      </c>
      <c r="C61" s="34">
        <v>0.52083333333333337</v>
      </c>
      <c r="D61" s="38">
        <f t="shared" si="11"/>
        <v>46133</v>
      </c>
      <c r="E61" s="34">
        <v>0.72916666666666663</v>
      </c>
      <c r="F61" s="38">
        <f t="shared" si="12"/>
        <v>46134</v>
      </c>
      <c r="G61" s="34">
        <v>0.23333333333333334</v>
      </c>
      <c r="H61" s="60" t="s">
        <v>797</v>
      </c>
      <c r="I61" s="74"/>
    </row>
    <row r="62" spans="1:9" ht="24" hidden="1" customHeight="1">
      <c r="A62" s="35" t="s">
        <v>76</v>
      </c>
      <c r="B62" s="87">
        <f>F61+3</f>
        <v>46137</v>
      </c>
      <c r="C62" s="34">
        <v>0.66666666666666663</v>
      </c>
      <c r="D62" s="38">
        <f t="shared" si="11"/>
        <v>46137</v>
      </c>
      <c r="E62" s="34">
        <v>0.9375</v>
      </c>
      <c r="F62" s="38">
        <f t="shared" si="12"/>
        <v>46138</v>
      </c>
      <c r="G62" s="34">
        <v>0.82916666666666672</v>
      </c>
      <c r="H62" s="60"/>
      <c r="I62" s="74"/>
    </row>
    <row r="63" spans="1:9" ht="24" hidden="1" customHeight="1">
      <c r="A63" s="35" t="s">
        <v>753</v>
      </c>
      <c r="B63" s="87">
        <f>F62</f>
        <v>46138</v>
      </c>
      <c r="C63" s="34">
        <v>0.89583333333333337</v>
      </c>
      <c r="D63" s="38">
        <f>B63</f>
        <v>46138</v>
      </c>
      <c r="E63" s="34">
        <v>0.9291666666666667</v>
      </c>
      <c r="F63" s="42">
        <f t="shared" si="12"/>
        <v>46139</v>
      </c>
      <c r="G63" s="34">
        <v>0.66666666666666663</v>
      </c>
      <c r="H63" s="60"/>
      <c r="I63" s="74"/>
    </row>
    <row r="64" spans="1:9" ht="24" hidden="1" customHeight="1">
      <c r="A64" s="35" t="s">
        <v>772</v>
      </c>
      <c r="B64" s="87">
        <f>F63+1</f>
        <v>46140</v>
      </c>
      <c r="C64" s="34">
        <v>0.375</v>
      </c>
      <c r="D64" s="38">
        <f>B64</f>
        <v>46140</v>
      </c>
      <c r="E64" s="34">
        <v>0.75</v>
      </c>
      <c r="F64" s="38">
        <f t="shared" si="12"/>
        <v>46141</v>
      </c>
      <c r="G64" s="34">
        <v>0.13750000000000001</v>
      </c>
      <c r="H64" s="60"/>
      <c r="I64" s="74"/>
    </row>
    <row r="65" spans="1:9" ht="24" hidden="1" customHeight="1">
      <c r="A65" s="35" t="s">
        <v>776</v>
      </c>
      <c r="B65" s="87">
        <f>F64</f>
        <v>46141</v>
      </c>
      <c r="C65" s="34">
        <v>0.83333333333333337</v>
      </c>
      <c r="D65" s="38">
        <f>B65+1</f>
        <v>46142</v>
      </c>
      <c r="E65" s="34">
        <v>0.3</v>
      </c>
      <c r="F65" s="38">
        <f>D65</f>
        <v>46142</v>
      </c>
      <c r="G65" s="34">
        <v>0.61250000000000004</v>
      </c>
      <c r="H65" s="60"/>
      <c r="I65" s="74"/>
    </row>
    <row r="66" spans="1:9" ht="24" hidden="1" customHeight="1">
      <c r="A66" s="35" t="s">
        <v>799</v>
      </c>
      <c r="B66" s="87">
        <f>F65+3</f>
        <v>46145</v>
      </c>
      <c r="C66" s="34">
        <v>0.375</v>
      </c>
      <c r="D66" s="38">
        <f>B66</f>
        <v>46145</v>
      </c>
      <c r="E66" s="34">
        <v>0.45833333333333331</v>
      </c>
      <c r="F66" s="38">
        <f>D66+1</f>
        <v>46146</v>
      </c>
      <c r="G66" s="34">
        <v>0</v>
      </c>
      <c r="H66" s="84"/>
      <c r="I66" s="74"/>
    </row>
    <row r="67" spans="1:9" ht="24" hidden="1" customHeight="1">
      <c r="A67" s="35" t="s">
        <v>812</v>
      </c>
      <c r="B67" s="87">
        <f>F66+1</f>
        <v>46147</v>
      </c>
      <c r="C67" s="34">
        <v>0.33333333333333331</v>
      </c>
      <c r="D67" s="38">
        <f>B67</f>
        <v>46147</v>
      </c>
      <c r="E67" s="34">
        <v>0.625</v>
      </c>
      <c r="F67" s="38">
        <f>D67+1</f>
        <v>46148</v>
      </c>
      <c r="G67" s="34">
        <v>7.9166666666666663E-2</v>
      </c>
      <c r="H67" s="60"/>
      <c r="I67" s="74"/>
    </row>
    <row r="68" spans="1:9" ht="24" hidden="1" customHeight="1">
      <c r="A68" s="46" t="s">
        <v>869</v>
      </c>
      <c r="B68" s="87">
        <f>F67+2</f>
        <v>46150</v>
      </c>
      <c r="C68" s="34">
        <v>0.75</v>
      </c>
      <c r="D68" s="38">
        <f t="shared" ref="D68" si="13">B68</f>
        <v>46150</v>
      </c>
      <c r="E68" s="34">
        <v>0.79166666666666663</v>
      </c>
      <c r="F68" s="38">
        <f>D68</f>
        <v>46150</v>
      </c>
      <c r="G68" s="34">
        <v>0.9</v>
      </c>
      <c r="H68" s="60"/>
      <c r="I68" s="74"/>
    </row>
    <row r="69" spans="1:9" ht="24" hidden="1" customHeight="1">
      <c r="A69" s="35" t="s">
        <v>843</v>
      </c>
      <c r="B69" s="87">
        <f>F68+1</f>
        <v>46151</v>
      </c>
      <c r="C69" s="34">
        <v>0.9375</v>
      </c>
      <c r="D69" s="38">
        <f>B69</f>
        <v>46151</v>
      </c>
      <c r="E69" s="34">
        <v>0.99930555555555556</v>
      </c>
      <c r="F69" s="38">
        <f>D69+2</f>
        <v>46153</v>
      </c>
      <c r="G69" s="34">
        <v>0.20833333333333334</v>
      </c>
      <c r="H69" s="60"/>
      <c r="I69" s="74"/>
    </row>
    <row r="70" spans="1:9" ht="24" hidden="1" customHeight="1">
      <c r="A70" s="35" t="s">
        <v>839</v>
      </c>
      <c r="B70" s="87">
        <f>F69</f>
        <v>46153</v>
      </c>
      <c r="C70" s="34">
        <v>0.29166666666666669</v>
      </c>
      <c r="D70" s="42">
        <f>B70</f>
        <v>46153</v>
      </c>
      <c r="E70" s="34">
        <v>0.31666666666666665</v>
      </c>
      <c r="F70" s="38">
        <f>D70+1</f>
        <v>46154</v>
      </c>
      <c r="G70" s="34">
        <v>0.47083333333333333</v>
      </c>
      <c r="H70" s="60" t="s">
        <v>928</v>
      </c>
      <c r="I70" s="74"/>
    </row>
    <row r="71" spans="1:9" ht="24" hidden="1" customHeight="1">
      <c r="A71" s="35" t="s">
        <v>864</v>
      </c>
      <c r="B71" s="87">
        <f>F70+1</f>
        <v>46155</v>
      </c>
      <c r="C71" s="34">
        <v>0.25</v>
      </c>
      <c r="D71" s="42">
        <f t="shared" ref="D71:D74" si="14">B71</f>
        <v>46155</v>
      </c>
      <c r="E71" s="34">
        <v>0.35416666666666669</v>
      </c>
      <c r="F71" s="38">
        <f>D71</f>
        <v>46155</v>
      </c>
      <c r="G71" s="34">
        <v>0.64583333333333337</v>
      </c>
      <c r="H71" s="60"/>
      <c r="I71" s="74"/>
    </row>
    <row r="72" spans="1:9" ht="24" hidden="1" customHeight="1">
      <c r="A72" s="35" t="s">
        <v>881</v>
      </c>
      <c r="B72" s="87">
        <f>F71+3</f>
        <v>46158</v>
      </c>
      <c r="C72" s="34">
        <v>0.95833333333333337</v>
      </c>
      <c r="D72" s="42">
        <f>B72+1</f>
        <v>46159</v>
      </c>
      <c r="E72" s="34">
        <v>4.1666666666666664E-2</v>
      </c>
      <c r="F72" s="38">
        <f>D72</f>
        <v>46159</v>
      </c>
      <c r="G72" s="34">
        <v>0.7</v>
      </c>
      <c r="H72" s="60"/>
      <c r="I72" s="74"/>
    </row>
    <row r="73" spans="1:9" ht="25.05" hidden="1" customHeight="1">
      <c r="A73" s="35" t="s">
        <v>895</v>
      </c>
      <c r="B73" s="87">
        <f>F72+2</f>
        <v>46161</v>
      </c>
      <c r="C73" s="23">
        <v>0.33333333333333331</v>
      </c>
      <c r="D73" s="42">
        <f>B73</f>
        <v>46161</v>
      </c>
      <c r="E73" s="34">
        <v>0.41666666666666669</v>
      </c>
      <c r="F73" s="38">
        <f>D73</f>
        <v>46161</v>
      </c>
      <c r="G73" s="34">
        <v>0.83333333333333337</v>
      </c>
      <c r="H73" s="60" t="s">
        <v>967</v>
      </c>
      <c r="I73" s="74"/>
    </row>
    <row r="74" spans="1:9" ht="24" hidden="1" customHeight="1">
      <c r="A74" s="46" t="s">
        <v>934</v>
      </c>
      <c r="B74" s="87">
        <f>F73+3</f>
        <v>46164</v>
      </c>
      <c r="C74" s="23">
        <v>0.25</v>
      </c>
      <c r="D74" s="42">
        <f t="shared" si="14"/>
        <v>46164</v>
      </c>
      <c r="E74" s="34">
        <v>0.85416666666666663</v>
      </c>
      <c r="F74" s="38">
        <f>D74+1</f>
        <v>46165</v>
      </c>
      <c r="G74" s="34">
        <v>7.4999999999999997E-2</v>
      </c>
      <c r="H74" s="60" t="s">
        <v>797</v>
      </c>
      <c r="I74" s="74"/>
    </row>
    <row r="75" spans="1:9" ht="24" hidden="1" customHeight="1">
      <c r="A75" s="46" t="s">
        <v>926</v>
      </c>
      <c r="B75" s="87">
        <f>F74</f>
        <v>46165</v>
      </c>
      <c r="C75" s="23">
        <v>0.875</v>
      </c>
      <c r="D75" s="38">
        <f>B75+1</f>
        <v>46166</v>
      </c>
      <c r="E75" s="34">
        <v>0.54166666666666663</v>
      </c>
      <c r="F75" s="38">
        <f>D75</f>
        <v>46166</v>
      </c>
      <c r="G75" s="34">
        <v>0.83333333333333337</v>
      </c>
      <c r="H75" s="60" t="s">
        <v>992</v>
      </c>
      <c r="I75" s="74"/>
    </row>
    <row r="76" spans="1:9" ht="24" hidden="1" customHeight="1">
      <c r="A76" s="35" t="s">
        <v>911</v>
      </c>
      <c r="B76" s="87">
        <f>F75+1</f>
        <v>46167</v>
      </c>
      <c r="C76" s="23">
        <v>0.5</v>
      </c>
      <c r="D76" s="38">
        <f t="shared" ref="D76:D80" si="15">B76</f>
        <v>46167</v>
      </c>
      <c r="E76" s="34">
        <v>0.51666666666666672</v>
      </c>
      <c r="F76" s="38">
        <f>D76+1</f>
        <v>46168</v>
      </c>
      <c r="G76" s="34">
        <v>0.70833333333333337</v>
      </c>
      <c r="H76" s="60"/>
      <c r="I76" s="74"/>
    </row>
    <row r="77" spans="1:9" ht="24" hidden="1" customHeight="1">
      <c r="A77" s="35" t="s">
        <v>919</v>
      </c>
      <c r="B77" s="87">
        <f>F76</f>
        <v>46168</v>
      </c>
      <c r="C77" s="34">
        <v>0.75</v>
      </c>
      <c r="D77" s="42">
        <f t="shared" si="15"/>
        <v>46168</v>
      </c>
      <c r="E77" s="34">
        <v>0.77916666666666667</v>
      </c>
      <c r="F77" s="38">
        <f>D77+1</f>
        <v>46169</v>
      </c>
      <c r="G77" s="34">
        <v>0.5</v>
      </c>
      <c r="H77" s="60"/>
      <c r="I77" s="74"/>
    </row>
    <row r="78" spans="1:9" ht="24" hidden="1" customHeight="1">
      <c r="A78" s="35" t="s">
        <v>952</v>
      </c>
      <c r="B78" s="87">
        <f>F77+4</f>
        <v>46173</v>
      </c>
      <c r="C78" s="34">
        <v>0.22916666666666666</v>
      </c>
      <c r="D78" s="42">
        <f t="shared" si="15"/>
        <v>46173</v>
      </c>
      <c r="E78" s="34">
        <v>0.30833333333333335</v>
      </c>
      <c r="F78" s="38">
        <f>D78</f>
        <v>46173</v>
      </c>
      <c r="G78" s="34">
        <v>0.97916666666666663</v>
      </c>
      <c r="H78" s="60"/>
      <c r="I78" s="74"/>
    </row>
    <row r="79" spans="1:9" ht="24" hidden="1" customHeight="1">
      <c r="A79" s="35" t="s">
        <v>968</v>
      </c>
      <c r="B79" s="87">
        <f>F78+2</f>
        <v>46175</v>
      </c>
      <c r="C79" s="34">
        <v>0.25</v>
      </c>
      <c r="D79" s="38">
        <f>B79</f>
        <v>46175</v>
      </c>
      <c r="E79" s="34">
        <v>0.8041666666666667</v>
      </c>
      <c r="F79" s="38">
        <f t="shared" ref="F79:F84" si="16">D79+1</f>
        <v>46176</v>
      </c>
      <c r="G79" s="34">
        <v>0.19583333333333333</v>
      </c>
      <c r="H79" s="60" t="s">
        <v>1045</v>
      </c>
      <c r="I79" s="74"/>
    </row>
    <row r="80" spans="1:9" ht="24" customHeight="1">
      <c r="A80" s="35" t="s">
        <v>979</v>
      </c>
      <c r="B80" s="87">
        <f>F79+3</f>
        <v>46179</v>
      </c>
      <c r="C80" s="34">
        <v>0.58333333333333337</v>
      </c>
      <c r="D80" s="38">
        <f t="shared" si="15"/>
        <v>46179</v>
      </c>
      <c r="E80" s="34">
        <v>0.6166666666666667</v>
      </c>
      <c r="F80" s="38">
        <f t="shared" si="16"/>
        <v>46180</v>
      </c>
      <c r="G80" s="34">
        <v>0.75</v>
      </c>
      <c r="H80" s="60" t="s">
        <v>1062</v>
      </c>
      <c r="I80" s="74"/>
    </row>
    <row r="81" spans="1:9" ht="24" customHeight="1">
      <c r="A81" s="35" t="s">
        <v>994</v>
      </c>
      <c r="B81" s="87">
        <f>F80</f>
        <v>46180</v>
      </c>
      <c r="C81" s="34">
        <v>0.75</v>
      </c>
      <c r="D81" s="38">
        <f>B81+1</f>
        <v>46181</v>
      </c>
      <c r="E81" s="34">
        <v>0.77083333333333337</v>
      </c>
      <c r="F81" s="38">
        <f t="shared" si="16"/>
        <v>46182</v>
      </c>
      <c r="G81" s="34">
        <v>0.16666666666666666</v>
      </c>
      <c r="H81" s="60" t="s">
        <v>1063</v>
      </c>
      <c r="I81" s="74"/>
    </row>
    <row r="82" spans="1:9" ht="24" customHeight="1">
      <c r="A82" s="35" t="s">
        <v>995</v>
      </c>
      <c r="B82" s="87">
        <f>F81</f>
        <v>46182</v>
      </c>
      <c r="C82" s="34">
        <v>0.83333333333333337</v>
      </c>
      <c r="D82" s="38">
        <f>B82</f>
        <v>46182</v>
      </c>
      <c r="E82" s="34">
        <v>0.85</v>
      </c>
      <c r="F82" s="38">
        <f t="shared" si="16"/>
        <v>46183</v>
      </c>
      <c r="G82" s="34">
        <v>0.16250000000000001</v>
      </c>
      <c r="H82" s="60"/>
      <c r="I82" s="74"/>
    </row>
    <row r="83" spans="1:9" ht="24" customHeight="1">
      <c r="A83" s="35" t="s">
        <v>1000</v>
      </c>
      <c r="B83" s="87">
        <f>F82</f>
        <v>46183</v>
      </c>
      <c r="C83" s="34">
        <v>0.8125</v>
      </c>
      <c r="D83" s="38">
        <f>B83</f>
        <v>46183</v>
      </c>
      <c r="E83" s="34">
        <v>0.84583333333333333</v>
      </c>
      <c r="F83" s="38">
        <f t="shared" si="16"/>
        <v>46184</v>
      </c>
      <c r="G83" s="34">
        <v>0.57916666666666672</v>
      </c>
      <c r="H83" s="60"/>
      <c r="I83" s="74"/>
    </row>
    <row r="84" spans="1:9" ht="24" customHeight="1">
      <c r="A84" s="35" t="s">
        <v>1021</v>
      </c>
      <c r="B84" s="87">
        <f>F83+3</f>
        <v>46187</v>
      </c>
      <c r="C84" s="23">
        <v>0.375</v>
      </c>
      <c r="D84" s="38">
        <f>B84</f>
        <v>46187</v>
      </c>
      <c r="E84" s="23">
        <v>0.45833333333333331</v>
      </c>
      <c r="F84" s="38">
        <f t="shared" si="16"/>
        <v>46188</v>
      </c>
      <c r="G84" s="23">
        <v>4.1666666666666664E-2</v>
      </c>
      <c r="H84" s="60"/>
      <c r="I84" s="74"/>
    </row>
    <row r="85" spans="1:9" ht="24" customHeight="1">
      <c r="A85" s="35" t="s">
        <v>1022</v>
      </c>
      <c r="B85" s="87">
        <f>F84+1</f>
        <v>46189</v>
      </c>
      <c r="C85" s="23">
        <v>0.25</v>
      </c>
      <c r="D85" s="38">
        <f>B85</f>
        <v>46189</v>
      </c>
      <c r="E85" s="23">
        <v>0.29166666666666669</v>
      </c>
      <c r="F85" s="38">
        <f>D85</f>
        <v>46189</v>
      </c>
      <c r="G85" s="23">
        <v>0.70833333333333337</v>
      </c>
      <c r="H85" s="60"/>
      <c r="I85" s="74"/>
    </row>
    <row r="86" spans="1:9" ht="24" customHeight="1">
      <c r="A86" s="73" t="s">
        <v>1041</v>
      </c>
      <c r="B86" s="87">
        <f>F85+3</f>
        <v>46192</v>
      </c>
      <c r="C86" s="23">
        <v>0.79166666666666663</v>
      </c>
      <c r="D86" s="38">
        <f t="shared" ref="D86" si="17">B86</f>
        <v>46192</v>
      </c>
      <c r="E86" s="23">
        <v>0.8125</v>
      </c>
      <c r="F86" s="38">
        <f>D86+1</f>
        <v>46193</v>
      </c>
      <c r="G86" s="23">
        <v>0.22916666666666666</v>
      </c>
      <c r="H86" s="60"/>
      <c r="I86" s="74"/>
    </row>
    <row r="87" spans="1:9" ht="24" customHeight="1">
      <c r="A87" s="73" t="s">
        <v>1057</v>
      </c>
      <c r="B87" s="87">
        <f>F86</f>
        <v>46193</v>
      </c>
      <c r="C87" s="23">
        <v>0.29166666666666669</v>
      </c>
      <c r="D87" s="38">
        <f t="shared" ref="D87" si="18">B87</f>
        <v>46193</v>
      </c>
      <c r="E87" s="23">
        <v>0.33333333333333331</v>
      </c>
      <c r="F87" s="38">
        <f>D87</f>
        <v>46193</v>
      </c>
      <c r="G87" s="23">
        <v>0.75</v>
      </c>
      <c r="H87" s="60"/>
      <c r="I87" s="74"/>
    </row>
    <row r="88" spans="1:9" ht="24" customHeight="1">
      <c r="A88" s="73" t="s">
        <v>1059</v>
      </c>
      <c r="B88" s="87">
        <f>F87+1</f>
        <v>46194</v>
      </c>
      <c r="C88" s="23">
        <v>0.41666666666666669</v>
      </c>
      <c r="D88" s="38">
        <f t="shared" ref="D88" si="19">B88</f>
        <v>46194</v>
      </c>
      <c r="E88" s="23">
        <v>0.45833333333333331</v>
      </c>
      <c r="F88" s="38">
        <f>D88</f>
        <v>46194</v>
      </c>
      <c r="G88" s="23">
        <v>0.875</v>
      </c>
      <c r="H88" s="60"/>
      <c r="I88" s="74"/>
    </row>
    <row r="89" spans="1:9" ht="24" customHeight="1">
      <c r="A89" s="73" t="s">
        <v>1061</v>
      </c>
      <c r="B89" s="87">
        <f>F88+1</f>
        <v>46195</v>
      </c>
      <c r="C89" s="23">
        <v>0.54166666666666663</v>
      </c>
      <c r="D89" s="38">
        <f>B89</f>
        <v>46195</v>
      </c>
      <c r="E89" s="23">
        <v>0.58333333333333337</v>
      </c>
      <c r="F89" s="38">
        <f>D89+1</f>
        <v>46196</v>
      </c>
      <c r="G89" s="23">
        <v>0</v>
      </c>
      <c r="H89" s="60"/>
      <c r="I89" s="74"/>
    </row>
    <row r="90" spans="1:9" ht="24" customHeight="1">
      <c r="A90" s="73" t="s">
        <v>1074</v>
      </c>
      <c r="B90" s="87">
        <f>F89+2</f>
        <v>46198</v>
      </c>
      <c r="C90" s="23">
        <v>0.875</v>
      </c>
      <c r="D90" s="38">
        <f>B90+1</f>
        <v>46199</v>
      </c>
      <c r="E90" s="23">
        <v>0.25</v>
      </c>
      <c r="F90" s="38">
        <f>D90</f>
        <v>46199</v>
      </c>
      <c r="G90" s="23">
        <v>0.83333333333333337</v>
      </c>
      <c r="H90" s="60"/>
      <c r="I90" s="74"/>
    </row>
    <row r="91" spans="1:9" ht="24.75" customHeight="1">
      <c r="A91" s="73"/>
      <c r="B91" s="28"/>
      <c r="C91" s="23"/>
      <c r="D91" s="28"/>
      <c r="E91" s="23"/>
      <c r="F91" s="28"/>
      <c r="G91" s="28"/>
      <c r="H91" s="54"/>
      <c r="I91" s="74"/>
    </row>
    <row r="92" spans="1:9" ht="24.6" customHeight="1">
      <c r="A92" s="126" t="s">
        <v>1075</v>
      </c>
      <c r="B92" s="127"/>
      <c r="C92" s="127"/>
      <c r="D92" s="127"/>
      <c r="E92" s="127"/>
      <c r="F92" s="127"/>
      <c r="G92" s="127"/>
      <c r="H92" s="127"/>
      <c r="I92" s="128"/>
    </row>
    <row r="93" spans="1:9" ht="25.35" customHeight="1">
      <c r="A93" s="55" t="s">
        <v>3</v>
      </c>
      <c r="B93" s="117" t="s">
        <v>4</v>
      </c>
      <c r="C93" s="118"/>
      <c r="D93" s="117" t="s">
        <v>5</v>
      </c>
      <c r="E93" s="118"/>
      <c r="F93" s="117" t="s">
        <v>6</v>
      </c>
      <c r="G93" s="118"/>
      <c r="H93" s="56" t="s">
        <v>7</v>
      </c>
      <c r="I93" s="56" t="s">
        <v>8</v>
      </c>
    </row>
    <row r="94" spans="1:9" ht="24" hidden="1" customHeight="1">
      <c r="A94" s="35" t="s">
        <v>77</v>
      </c>
      <c r="B94" s="87">
        <v>45996</v>
      </c>
      <c r="C94" s="34">
        <v>0.75</v>
      </c>
      <c r="D94" s="42">
        <v>45996</v>
      </c>
      <c r="E94" s="34">
        <v>0.83333333333333304</v>
      </c>
      <c r="F94" s="38">
        <f>D94+1</f>
        <v>45997</v>
      </c>
      <c r="G94" s="34">
        <v>0.29166666666666702</v>
      </c>
      <c r="H94" s="20"/>
      <c r="I94" s="74"/>
    </row>
    <row r="95" spans="1:9" ht="24" hidden="1" customHeight="1">
      <c r="A95" s="35" t="s">
        <v>78</v>
      </c>
      <c r="B95" s="87">
        <f>F94+1</f>
        <v>45998</v>
      </c>
      <c r="C95" s="34">
        <v>0.5</v>
      </c>
      <c r="D95" s="42">
        <f>B95+1</f>
        <v>45999</v>
      </c>
      <c r="E95" s="34">
        <v>0.55555555555555602</v>
      </c>
      <c r="F95" s="38">
        <f>D95+1</f>
        <v>46000</v>
      </c>
      <c r="G95" s="34">
        <v>8.3333333333333301E-2</v>
      </c>
      <c r="H95" s="20"/>
      <c r="I95" s="74"/>
    </row>
    <row r="96" spans="1:9" ht="24" hidden="1" customHeight="1">
      <c r="A96" s="73" t="s">
        <v>79</v>
      </c>
      <c r="B96" s="36"/>
      <c r="C96" s="37"/>
      <c r="D96" s="36"/>
      <c r="E96" s="18"/>
      <c r="F96" s="36"/>
      <c r="G96" s="37"/>
      <c r="H96" s="20" t="s">
        <v>80</v>
      </c>
      <c r="I96" s="74"/>
    </row>
    <row r="97" spans="1:9" ht="24" hidden="1" customHeight="1">
      <c r="A97" s="35" t="s">
        <v>81</v>
      </c>
      <c r="B97" s="87">
        <f>F95+3</f>
        <v>46003</v>
      </c>
      <c r="C97" s="34">
        <v>0.20833333333333301</v>
      </c>
      <c r="D97" s="42">
        <f>B97</f>
        <v>46003</v>
      </c>
      <c r="E97" s="34">
        <v>0.50486111111111098</v>
      </c>
      <c r="F97" s="38">
        <f>D97+1</f>
        <v>46004</v>
      </c>
      <c r="G97" s="34">
        <v>0.57430555555555596</v>
      </c>
      <c r="H97" s="20"/>
      <c r="I97" s="74"/>
    </row>
    <row r="98" spans="1:9" ht="24" hidden="1" customHeight="1">
      <c r="A98" s="35" t="s">
        <v>82</v>
      </c>
      <c r="B98" s="87">
        <f>F97</f>
        <v>46004</v>
      </c>
      <c r="C98" s="34">
        <v>0.67916666666666703</v>
      </c>
      <c r="D98" s="42">
        <f>B98+1</f>
        <v>46005</v>
      </c>
      <c r="E98" s="34">
        <v>0.27152777777777798</v>
      </c>
      <c r="F98" s="42">
        <f>D98+1</f>
        <v>46006</v>
      </c>
      <c r="G98" s="34">
        <v>0.16666666666666699</v>
      </c>
      <c r="H98" s="20"/>
      <c r="I98" s="74"/>
    </row>
    <row r="99" spans="1:9" ht="24" hidden="1" customHeight="1">
      <c r="A99" s="35" t="s">
        <v>83</v>
      </c>
      <c r="B99" s="42">
        <v>46006</v>
      </c>
      <c r="C99" s="34">
        <v>0.70833333333333304</v>
      </c>
      <c r="D99" s="42">
        <v>46006</v>
      </c>
      <c r="E99" s="34">
        <v>0.79166666666666696</v>
      </c>
      <c r="F99" s="38">
        <v>46007</v>
      </c>
      <c r="G99" s="34">
        <v>0.25</v>
      </c>
      <c r="H99" s="54"/>
      <c r="I99" s="74"/>
    </row>
    <row r="100" spans="1:9" ht="24" hidden="1" customHeight="1">
      <c r="A100" s="35" t="s">
        <v>84</v>
      </c>
      <c r="B100" s="42">
        <v>46010</v>
      </c>
      <c r="C100" s="34">
        <v>0.66666666666666696</v>
      </c>
      <c r="D100" s="42">
        <v>46010</v>
      </c>
      <c r="E100" s="34">
        <v>0.82638888888888895</v>
      </c>
      <c r="F100" s="38">
        <v>46011</v>
      </c>
      <c r="G100" s="34">
        <v>0.33333333333333298</v>
      </c>
      <c r="H100" s="20"/>
      <c r="I100" s="74"/>
    </row>
    <row r="101" spans="1:9" ht="24" hidden="1" customHeight="1">
      <c r="A101" s="35" t="s">
        <v>85</v>
      </c>
      <c r="B101" s="87">
        <v>46012</v>
      </c>
      <c r="C101" s="34">
        <v>0.54166666666666696</v>
      </c>
      <c r="D101" s="42">
        <v>46012</v>
      </c>
      <c r="E101" s="34">
        <v>0.70833333333333304</v>
      </c>
      <c r="F101" s="38">
        <v>46013</v>
      </c>
      <c r="G101" s="34">
        <v>0.33333333333333298</v>
      </c>
      <c r="H101" s="20"/>
      <c r="I101" s="74"/>
    </row>
    <row r="102" spans="1:9" ht="24" hidden="1" customHeight="1">
      <c r="A102" s="46" t="s">
        <v>86</v>
      </c>
      <c r="B102" s="87">
        <f>F101+3</f>
        <v>46016</v>
      </c>
      <c r="C102" s="34">
        <v>0.40833333333333299</v>
      </c>
      <c r="D102" s="42">
        <f>B102</f>
        <v>46016</v>
      </c>
      <c r="E102" s="34">
        <v>0.50694444444444398</v>
      </c>
      <c r="F102" s="38">
        <f>D102+1</f>
        <v>46017</v>
      </c>
      <c r="G102" s="34">
        <v>0.20833333333333301</v>
      </c>
      <c r="H102" s="20"/>
      <c r="I102" s="74"/>
    </row>
    <row r="103" spans="1:9" ht="24" hidden="1" customHeight="1">
      <c r="A103" s="35" t="s">
        <v>87</v>
      </c>
      <c r="B103" s="87">
        <v>46017</v>
      </c>
      <c r="C103" s="34">
        <v>0.27083333333333298</v>
      </c>
      <c r="D103" s="42">
        <v>46017</v>
      </c>
      <c r="E103" s="34">
        <v>0.3125</v>
      </c>
      <c r="F103" s="38">
        <v>46018</v>
      </c>
      <c r="G103" s="34">
        <v>0.75</v>
      </c>
      <c r="H103" s="20"/>
      <c r="I103" s="74"/>
    </row>
    <row r="104" spans="1:9" ht="24" hidden="1" customHeight="1">
      <c r="A104" s="35" t="s">
        <v>88</v>
      </c>
      <c r="B104" s="87">
        <v>46019</v>
      </c>
      <c r="C104" s="34">
        <v>0.40416666666666701</v>
      </c>
      <c r="D104" s="42">
        <v>46019</v>
      </c>
      <c r="E104" s="34">
        <v>0.73333333333333295</v>
      </c>
      <c r="F104" s="38">
        <v>46020</v>
      </c>
      <c r="G104" s="34">
        <v>6.25E-2</v>
      </c>
      <c r="H104" s="20"/>
      <c r="I104" s="74"/>
    </row>
    <row r="105" spans="1:9" ht="24" hidden="1" customHeight="1">
      <c r="A105" s="35" t="s">
        <v>89</v>
      </c>
      <c r="B105" s="87">
        <v>46020</v>
      </c>
      <c r="C105" s="34">
        <v>0.64583333333333304</v>
      </c>
      <c r="D105" s="42">
        <v>46020</v>
      </c>
      <c r="E105" s="34">
        <v>0.77083333333333304</v>
      </c>
      <c r="F105" s="38">
        <v>46020</v>
      </c>
      <c r="G105" s="34">
        <v>0.97916666666666696</v>
      </c>
      <c r="H105" s="20"/>
      <c r="I105" s="74"/>
    </row>
    <row r="106" spans="1:9" ht="24" hidden="1" customHeight="1">
      <c r="A106" s="35" t="s">
        <v>90</v>
      </c>
      <c r="B106" s="87">
        <f>F105+4</f>
        <v>46024</v>
      </c>
      <c r="C106" s="34">
        <v>0</v>
      </c>
      <c r="D106" s="42">
        <v>46024</v>
      </c>
      <c r="E106" s="34">
        <v>0.45833333333333298</v>
      </c>
      <c r="F106" s="38">
        <v>46024</v>
      </c>
      <c r="G106" s="34">
        <v>0.95833333333333304</v>
      </c>
      <c r="H106" s="20"/>
      <c r="I106" s="74"/>
    </row>
    <row r="107" spans="1:9" ht="24" hidden="1" customHeight="1">
      <c r="A107" s="35" t="s">
        <v>91</v>
      </c>
      <c r="B107" s="87">
        <v>46026</v>
      </c>
      <c r="C107" s="34">
        <v>0.16666666666666699</v>
      </c>
      <c r="D107" s="42">
        <v>46026</v>
      </c>
      <c r="E107" s="34">
        <v>0.28541666666666698</v>
      </c>
      <c r="F107" s="38">
        <v>46026</v>
      </c>
      <c r="G107" s="34">
        <v>0.97916666666666696</v>
      </c>
      <c r="H107" s="20"/>
      <c r="I107" s="74"/>
    </row>
    <row r="108" spans="1:9" ht="24" hidden="1" customHeight="1">
      <c r="A108" s="35" t="s">
        <v>92</v>
      </c>
      <c r="B108" s="87">
        <f>F107+4</f>
        <v>46030</v>
      </c>
      <c r="C108" s="34">
        <v>0.20833333333333301</v>
      </c>
      <c r="D108" s="42">
        <v>46030</v>
      </c>
      <c r="E108" s="34">
        <v>0.30277777777777798</v>
      </c>
      <c r="F108" s="38">
        <f>D108</f>
        <v>46030</v>
      </c>
      <c r="G108" s="34">
        <v>0.625</v>
      </c>
      <c r="H108" s="20"/>
      <c r="I108" s="74"/>
    </row>
    <row r="109" spans="1:9" ht="24" hidden="1" customHeight="1">
      <c r="A109" s="35" t="s">
        <v>93</v>
      </c>
      <c r="B109" s="87">
        <f>F108</f>
        <v>46030</v>
      </c>
      <c r="C109" s="34">
        <v>0.76805555555555605</v>
      </c>
      <c r="D109" s="42">
        <f>B109</f>
        <v>46030</v>
      </c>
      <c r="E109" s="34">
        <v>0.80833333333333302</v>
      </c>
      <c r="F109" s="38">
        <f>D109+1</f>
        <v>46031</v>
      </c>
      <c r="G109" s="34">
        <v>0.625</v>
      </c>
      <c r="H109" s="20"/>
      <c r="I109" s="74"/>
    </row>
    <row r="110" spans="1:9" ht="24" hidden="1" customHeight="1">
      <c r="A110" s="35" t="s">
        <v>94</v>
      </c>
      <c r="B110" s="87">
        <f>F109+1</f>
        <v>46032</v>
      </c>
      <c r="C110" s="34">
        <v>0.20833333333333301</v>
      </c>
      <c r="D110" s="42">
        <f t="shared" ref="D110:D111" si="20">B110</f>
        <v>46032</v>
      </c>
      <c r="E110" s="34">
        <v>0.37638888888888899</v>
      </c>
      <c r="F110" s="38">
        <f>D110</f>
        <v>46032</v>
      </c>
      <c r="G110" s="34">
        <v>0.81666666666666698</v>
      </c>
      <c r="H110" s="20"/>
      <c r="I110" s="74"/>
    </row>
    <row r="111" spans="1:9" ht="24" hidden="1" customHeight="1">
      <c r="A111" s="35" t="s">
        <v>95</v>
      </c>
      <c r="B111" s="87">
        <v>46033</v>
      </c>
      <c r="C111" s="34">
        <v>0.5</v>
      </c>
      <c r="D111" s="42">
        <f t="shared" si="20"/>
        <v>46033</v>
      </c>
      <c r="E111" s="34">
        <v>0.625</v>
      </c>
      <c r="F111" s="38">
        <f>D111</f>
        <v>46033</v>
      </c>
      <c r="G111" s="34">
        <v>0.83333333333333304</v>
      </c>
      <c r="H111" s="20"/>
      <c r="I111" s="74"/>
    </row>
    <row r="112" spans="1:9" ht="24" hidden="1" customHeight="1">
      <c r="A112" s="35" t="s">
        <v>96</v>
      </c>
      <c r="B112" s="87">
        <v>46038</v>
      </c>
      <c r="C112" s="34">
        <v>0</v>
      </c>
      <c r="D112" s="42">
        <v>46038</v>
      </c>
      <c r="E112" s="34">
        <v>0.70833333333333304</v>
      </c>
      <c r="F112" s="38">
        <v>46039</v>
      </c>
      <c r="G112" s="34">
        <v>0.15833333333333299</v>
      </c>
      <c r="H112" s="20" t="s">
        <v>97</v>
      </c>
      <c r="I112" s="74"/>
    </row>
    <row r="113" spans="1:9" ht="24" hidden="1" customHeight="1">
      <c r="A113" s="35" t="s">
        <v>98</v>
      </c>
      <c r="B113" s="87">
        <f>F112+1</f>
        <v>46040</v>
      </c>
      <c r="C113" s="34">
        <v>0.33333333333333298</v>
      </c>
      <c r="D113" s="42">
        <f>B113</f>
        <v>46040</v>
      </c>
      <c r="E113" s="34">
        <v>0.89652777777777803</v>
      </c>
      <c r="F113" s="38">
        <f>D113+1</f>
        <v>46041</v>
      </c>
      <c r="G113" s="34">
        <v>0.58333333333333304</v>
      </c>
      <c r="H113" s="60" t="s">
        <v>99</v>
      </c>
      <c r="I113" s="74"/>
    </row>
    <row r="114" spans="1:9" ht="24" hidden="1" customHeight="1">
      <c r="A114" s="35" t="s">
        <v>100</v>
      </c>
      <c r="B114" s="87">
        <f>F113+4</f>
        <v>46045</v>
      </c>
      <c r="C114" s="34">
        <v>0.16666666666666699</v>
      </c>
      <c r="D114" s="42">
        <f>B114</f>
        <v>46045</v>
      </c>
      <c r="E114" s="34">
        <v>0.249305555555556</v>
      </c>
      <c r="F114" s="38">
        <f>D114</f>
        <v>46045</v>
      </c>
      <c r="G114" s="34">
        <v>0.66666666666666696</v>
      </c>
      <c r="H114" s="20"/>
      <c r="I114" s="54"/>
    </row>
    <row r="115" spans="1:9" ht="24" hidden="1" customHeight="1">
      <c r="A115" s="35" t="s">
        <v>101</v>
      </c>
      <c r="B115" s="87">
        <f>F114</f>
        <v>46045</v>
      </c>
      <c r="C115" s="34">
        <v>0.72916666666666696</v>
      </c>
      <c r="D115" s="42">
        <f>B115</f>
        <v>46045</v>
      </c>
      <c r="E115" s="34">
        <v>0.77083333333333304</v>
      </c>
      <c r="F115" s="38">
        <f>D115+1</f>
        <v>46046</v>
      </c>
      <c r="G115" s="34">
        <v>0.97916666666666696</v>
      </c>
      <c r="H115" s="20"/>
      <c r="I115" s="54"/>
    </row>
    <row r="116" spans="1:9" ht="24" hidden="1" customHeight="1">
      <c r="A116" s="35" t="s">
        <v>102</v>
      </c>
      <c r="B116" s="87">
        <f>F115+1</f>
        <v>46047</v>
      </c>
      <c r="C116" s="34">
        <v>0.54166666666666696</v>
      </c>
      <c r="D116" s="42">
        <f t="shared" ref="D116" si="21">B116</f>
        <v>46047</v>
      </c>
      <c r="E116" s="34">
        <v>0.66666666666666696</v>
      </c>
      <c r="F116" s="38">
        <f>D116+1</f>
        <v>46048</v>
      </c>
      <c r="G116" s="34">
        <v>0</v>
      </c>
      <c r="H116" s="20"/>
      <c r="I116" s="74"/>
    </row>
    <row r="117" spans="1:9" ht="24" hidden="1" customHeight="1">
      <c r="A117" s="35" t="s">
        <v>103</v>
      </c>
      <c r="B117" s="87">
        <f>F116</f>
        <v>46048</v>
      </c>
      <c r="C117" s="34">
        <v>0.66666666666666696</v>
      </c>
      <c r="D117" s="42">
        <f>B117+1</f>
        <v>46049</v>
      </c>
      <c r="E117" s="34">
        <v>0.28541666666666698</v>
      </c>
      <c r="F117" s="38">
        <f>D117</f>
        <v>46049</v>
      </c>
      <c r="G117" s="34">
        <v>0.54166666666666696</v>
      </c>
      <c r="H117" s="60" t="s">
        <v>12</v>
      </c>
      <c r="I117" s="74"/>
    </row>
    <row r="118" spans="1:9" ht="24" hidden="1" customHeight="1">
      <c r="A118" s="35" t="s">
        <v>104</v>
      </c>
      <c r="B118" s="87">
        <f>F117+3</f>
        <v>46052</v>
      </c>
      <c r="C118" s="34">
        <v>0.70833333333333304</v>
      </c>
      <c r="D118" s="42">
        <v>46052</v>
      </c>
      <c r="E118" s="34">
        <v>0.91666666666666696</v>
      </c>
      <c r="F118" s="38">
        <f t="shared" ref="F118:F122" si="22">D118+1</f>
        <v>46053</v>
      </c>
      <c r="G118" s="34">
        <v>0.625</v>
      </c>
      <c r="H118" s="20"/>
      <c r="I118" s="74"/>
    </row>
    <row r="119" spans="1:9" ht="24" hidden="1" customHeight="1">
      <c r="A119" s="35" t="s">
        <v>105</v>
      </c>
      <c r="B119" s="87">
        <f>F118+1</f>
        <v>46054</v>
      </c>
      <c r="C119" s="34">
        <v>0.83333333333333304</v>
      </c>
      <c r="D119" s="38">
        <f>B119+1</f>
        <v>46055</v>
      </c>
      <c r="E119" s="34">
        <v>0.66666666666666696</v>
      </c>
      <c r="F119" s="42">
        <f t="shared" si="22"/>
        <v>46056</v>
      </c>
      <c r="G119" s="34">
        <v>0.21666666666666701</v>
      </c>
      <c r="H119" s="20"/>
      <c r="I119" s="54"/>
    </row>
    <row r="120" spans="1:9" ht="24" hidden="1" customHeight="1">
      <c r="A120" s="35" t="s">
        <v>106</v>
      </c>
      <c r="B120" s="87">
        <f>F119+3</f>
        <v>46059</v>
      </c>
      <c r="C120" s="34">
        <v>0.41666666666666702</v>
      </c>
      <c r="D120" s="38">
        <f>B120</f>
        <v>46059</v>
      </c>
      <c r="E120" s="34">
        <v>0.72499999999999998</v>
      </c>
      <c r="F120" s="42">
        <f t="shared" si="22"/>
        <v>46060</v>
      </c>
      <c r="G120" s="34">
        <v>0.171527777777778</v>
      </c>
      <c r="H120" s="20"/>
      <c r="I120" s="54"/>
    </row>
    <row r="121" spans="1:9" ht="24" hidden="1" customHeight="1">
      <c r="A121" s="35" t="s">
        <v>107</v>
      </c>
      <c r="B121" s="87">
        <f>F120</f>
        <v>46060</v>
      </c>
      <c r="C121" s="34">
        <v>0.22916666666666699</v>
      </c>
      <c r="D121" s="38">
        <f>B121</f>
        <v>46060</v>
      </c>
      <c r="E121" s="34">
        <v>0.24722222222222201</v>
      </c>
      <c r="F121" s="42">
        <f t="shared" si="22"/>
        <v>46061</v>
      </c>
      <c r="G121" s="34">
        <v>0.16666666666666699</v>
      </c>
      <c r="H121" s="20"/>
      <c r="I121" s="54"/>
    </row>
    <row r="122" spans="1:9" ht="24" hidden="1" customHeight="1">
      <c r="A122" s="35" t="s">
        <v>108</v>
      </c>
      <c r="B122" s="87">
        <f>F121</f>
        <v>46061</v>
      </c>
      <c r="C122" s="34">
        <v>0.875</v>
      </c>
      <c r="D122" s="38">
        <f>B122</f>
        <v>46061</v>
      </c>
      <c r="E122" s="34">
        <v>0.96180555555555602</v>
      </c>
      <c r="F122" s="42">
        <f t="shared" si="22"/>
        <v>46062</v>
      </c>
      <c r="G122" s="34">
        <v>0.39583333333333298</v>
      </c>
      <c r="H122" s="20"/>
      <c r="I122" s="54"/>
    </row>
    <row r="123" spans="1:9" ht="24" hidden="1" customHeight="1">
      <c r="A123" s="35" t="s">
        <v>109</v>
      </c>
      <c r="B123" s="87">
        <f>F122+1</f>
        <v>46063</v>
      </c>
      <c r="C123" s="34">
        <v>0.20833333333333301</v>
      </c>
      <c r="D123" s="38">
        <f>B123</f>
        <v>46063</v>
      </c>
      <c r="E123" s="34">
        <v>0.28263888888888899</v>
      </c>
      <c r="F123" s="42">
        <f>D123</f>
        <v>46063</v>
      </c>
      <c r="G123" s="34">
        <v>0.58333333333333304</v>
      </c>
      <c r="H123" s="20"/>
      <c r="I123" s="54"/>
    </row>
    <row r="124" spans="1:9" ht="24" hidden="1" customHeight="1">
      <c r="A124" s="35" t="s">
        <v>110</v>
      </c>
      <c r="B124" s="87">
        <f>F123+3</f>
        <v>46066</v>
      </c>
      <c r="C124" s="34">
        <v>0.70833333333333304</v>
      </c>
      <c r="D124" s="38">
        <v>46066</v>
      </c>
      <c r="E124" s="34">
        <v>0.79166666666666696</v>
      </c>
      <c r="F124" s="42">
        <f t="shared" ref="F124:F125" si="23">D124+1</f>
        <v>46067</v>
      </c>
      <c r="G124" s="34">
        <v>0.33333333333333298</v>
      </c>
      <c r="H124" s="20"/>
      <c r="I124" s="74"/>
    </row>
    <row r="125" spans="1:9" ht="24" hidden="1" customHeight="1">
      <c r="A125" s="35" t="s">
        <v>111</v>
      </c>
      <c r="B125" s="87">
        <f>F124+1</f>
        <v>46068</v>
      </c>
      <c r="C125" s="34">
        <v>0.54166666666666696</v>
      </c>
      <c r="D125" s="38">
        <f>B125</f>
        <v>46068</v>
      </c>
      <c r="E125" s="34">
        <v>0.83333333333333304</v>
      </c>
      <c r="F125" s="38">
        <f t="shared" si="23"/>
        <v>46069</v>
      </c>
      <c r="G125" s="34">
        <v>0.26250000000000001</v>
      </c>
      <c r="H125" s="20" t="s">
        <v>12</v>
      </c>
      <c r="I125" s="54"/>
    </row>
    <row r="126" spans="1:9" ht="24" hidden="1" customHeight="1">
      <c r="A126" s="35" t="s">
        <v>112</v>
      </c>
      <c r="B126" s="87">
        <f>F125+3</f>
        <v>46072</v>
      </c>
      <c r="C126" s="34">
        <v>0.625</v>
      </c>
      <c r="D126" s="38">
        <f>B126</f>
        <v>46072</v>
      </c>
      <c r="E126" s="34">
        <v>0.73680555555555605</v>
      </c>
      <c r="F126" s="38">
        <f>D126+2</f>
        <v>46074</v>
      </c>
      <c r="G126" s="34">
        <v>0.20833333333333301</v>
      </c>
      <c r="H126" s="20"/>
      <c r="I126" s="54"/>
    </row>
    <row r="127" spans="1:9" ht="24" hidden="1" customHeight="1">
      <c r="A127" s="35" t="s">
        <v>113</v>
      </c>
      <c r="B127" s="87">
        <f>F126</f>
        <v>46074</v>
      </c>
      <c r="C127" s="34">
        <v>0.27083333333333298</v>
      </c>
      <c r="D127" s="38">
        <f>B127</f>
        <v>46074</v>
      </c>
      <c r="E127" s="34">
        <v>0.3125</v>
      </c>
      <c r="F127" s="42">
        <f>D127+1</f>
        <v>46075</v>
      </c>
      <c r="G127" s="34">
        <v>6.8055555555555494E-2</v>
      </c>
      <c r="H127" s="20"/>
      <c r="I127" s="54"/>
    </row>
    <row r="128" spans="1:9" ht="24" hidden="1" customHeight="1">
      <c r="A128" s="35" t="s">
        <v>114</v>
      </c>
      <c r="B128" s="87">
        <f>F127</f>
        <v>46075</v>
      </c>
      <c r="C128" s="34">
        <v>0.625</v>
      </c>
      <c r="D128" s="38">
        <f>B128+1</f>
        <v>46076</v>
      </c>
      <c r="E128" s="34">
        <v>0.25763888888888897</v>
      </c>
      <c r="F128" s="42">
        <f>D128</f>
        <v>46076</v>
      </c>
      <c r="G128" s="34">
        <v>0.70833333333333304</v>
      </c>
      <c r="H128" s="20"/>
      <c r="I128" s="54"/>
    </row>
    <row r="129" spans="1:9" ht="24" hidden="1" customHeight="1">
      <c r="A129" s="35" t="s">
        <v>115</v>
      </c>
      <c r="B129" s="87">
        <f>F128+1</f>
        <v>46077</v>
      </c>
      <c r="C129" s="34">
        <v>0.25</v>
      </c>
      <c r="D129" s="38">
        <f>B129</f>
        <v>46077</v>
      </c>
      <c r="E129" s="34">
        <v>0.375694444444444</v>
      </c>
      <c r="F129" s="42">
        <f>D129</f>
        <v>46077</v>
      </c>
      <c r="G129" s="34">
        <v>0.64375000000000004</v>
      </c>
      <c r="H129" s="20"/>
      <c r="I129" s="54"/>
    </row>
    <row r="130" spans="1:9" ht="24" hidden="1" customHeight="1">
      <c r="A130" s="35" t="s">
        <v>116</v>
      </c>
      <c r="B130" s="87">
        <f>F129+3</f>
        <v>46080</v>
      </c>
      <c r="C130" s="34">
        <v>0.70833333333333304</v>
      </c>
      <c r="D130" s="38">
        <v>46081</v>
      </c>
      <c r="E130" s="34">
        <v>2.0833333333333301E-2</v>
      </c>
      <c r="F130" s="42">
        <v>46081</v>
      </c>
      <c r="G130" s="34">
        <v>0.58333333333333304</v>
      </c>
      <c r="H130" s="20"/>
      <c r="I130" s="74"/>
    </row>
    <row r="131" spans="1:9" ht="24" hidden="1" customHeight="1">
      <c r="A131" s="35" t="s">
        <v>117</v>
      </c>
      <c r="B131" s="87">
        <f>F130+1</f>
        <v>46082</v>
      </c>
      <c r="C131" s="34">
        <v>0.75</v>
      </c>
      <c r="D131" s="38">
        <f>B131</f>
        <v>46082</v>
      </c>
      <c r="E131" s="34">
        <v>0.875</v>
      </c>
      <c r="F131" s="38">
        <f>D131+1</f>
        <v>46083</v>
      </c>
      <c r="G131" s="34">
        <v>0.29166666666666702</v>
      </c>
      <c r="H131" s="20"/>
      <c r="I131" s="74"/>
    </row>
    <row r="132" spans="1:9" ht="24" hidden="1" customHeight="1">
      <c r="A132" s="46" t="s">
        <v>118</v>
      </c>
      <c r="B132" s="38">
        <f>F131+2</f>
        <v>46085</v>
      </c>
      <c r="C132" s="34">
        <v>0.5</v>
      </c>
      <c r="D132" s="38">
        <f>B132+1</f>
        <v>46086</v>
      </c>
      <c r="E132" s="34">
        <v>0.33333333333333298</v>
      </c>
      <c r="F132" s="38">
        <f>D132</f>
        <v>46086</v>
      </c>
      <c r="G132" s="34">
        <v>0.625</v>
      </c>
      <c r="H132" s="20"/>
      <c r="I132" s="54"/>
    </row>
    <row r="133" spans="1:9" ht="24" hidden="1" customHeight="1">
      <c r="A133" s="35" t="s">
        <v>119</v>
      </c>
      <c r="B133" s="87">
        <f>F132+1</f>
        <v>46087</v>
      </c>
      <c r="C133" s="34">
        <v>0.20833333333333301</v>
      </c>
      <c r="D133" s="38">
        <f>B133</f>
        <v>46087</v>
      </c>
      <c r="E133" s="34">
        <v>0.33333333333333298</v>
      </c>
      <c r="F133" s="38">
        <f>D133</f>
        <v>46087</v>
      </c>
      <c r="G133" s="34">
        <v>0.70833333333333304</v>
      </c>
      <c r="H133" s="20"/>
      <c r="I133" s="54"/>
    </row>
    <row r="134" spans="1:9" ht="24" hidden="1" customHeight="1">
      <c r="A134" s="35" t="s">
        <v>120</v>
      </c>
      <c r="B134" s="87">
        <f>F133+1</f>
        <v>46088</v>
      </c>
      <c r="C134" s="34">
        <v>0.20833333333333301</v>
      </c>
      <c r="D134" s="38">
        <f>B134</f>
        <v>46088</v>
      </c>
      <c r="E134" s="34">
        <v>0.50347222222222199</v>
      </c>
      <c r="F134" s="38">
        <f t="shared" ref="F134:F137" si="24">D134+1</f>
        <v>46089</v>
      </c>
      <c r="G134" s="34">
        <v>0.125</v>
      </c>
      <c r="H134" s="20"/>
      <c r="I134" s="54"/>
    </row>
    <row r="135" spans="1:9" ht="24" hidden="1" customHeight="1">
      <c r="A135" s="35" t="s">
        <v>121</v>
      </c>
      <c r="B135" s="87">
        <f>F134</f>
        <v>46089</v>
      </c>
      <c r="C135" s="34">
        <v>0.1875</v>
      </c>
      <c r="D135" s="38">
        <f>B135</f>
        <v>46089</v>
      </c>
      <c r="E135" s="34">
        <v>0.22916666666666699</v>
      </c>
      <c r="F135" s="38">
        <f t="shared" si="24"/>
        <v>46090</v>
      </c>
      <c r="G135" s="34">
        <v>0.6875</v>
      </c>
      <c r="H135" s="20"/>
      <c r="I135" s="54"/>
    </row>
    <row r="136" spans="1:9" ht="24" hidden="1" customHeight="1">
      <c r="A136" s="35" t="s">
        <v>122</v>
      </c>
      <c r="B136" s="87">
        <f>F135+4</f>
        <v>46094</v>
      </c>
      <c r="C136" s="34">
        <v>0.54166666666666696</v>
      </c>
      <c r="D136" s="38">
        <v>46094</v>
      </c>
      <c r="E136" s="34">
        <v>0.625</v>
      </c>
      <c r="F136" s="38">
        <f t="shared" si="24"/>
        <v>46095</v>
      </c>
      <c r="G136" s="34">
        <v>0.29166666666666702</v>
      </c>
      <c r="H136" s="20"/>
      <c r="I136" s="74"/>
    </row>
    <row r="137" spans="1:9" ht="24" hidden="1" customHeight="1">
      <c r="A137" s="35" t="s">
        <v>123</v>
      </c>
      <c r="B137" s="87">
        <f>F136+1</f>
        <v>46096</v>
      </c>
      <c r="C137" s="34">
        <v>0.5</v>
      </c>
      <c r="D137" s="38">
        <f>B137</f>
        <v>46096</v>
      </c>
      <c r="E137" s="34">
        <v>0.77708333333333302</v>
      </c>
      <c r="F137" s="38">
        <f t="shared" si="24"/>
        <v>46097</v>
      </c>
      <c r="G137" s="34">
        <v>0.29305555555555601</v>
      </c>
      <c r="H137" s="20"/>
      <c r="I137" s="74"/>
    </row>
    <row r="138" spans="1:9" ht="24" hidden="1" customHeight="1">
      <c r="A138" s="46" t="s">
        <v>124</v>
      </c>
      <c r="B138" s="87">
        <f>F137+2</f>
        <v>46099</v>
      </c>
      <c r="C138" s="34">
        <v>0.75</v>
      </c>
      <c r="D138" s="38">
        <f>B138+1</f>
        <v>46100</v>
      </c>
      <c r="E138" s="34">
        <v>0.26944444444444399</v>
      </c>
      <c r="F138" s="38">
        <f>D138</f>
        <v>46100</v>
      </c>
      <c r="G138" s="34">
        <v>0.64583333333333304</v>
      </c>
      <c r="H138" s="20"/>
      <c r="I138" s="54"/>
    </row>
    <row r="139" spans="1:9" ht="24" hidden="1" customHeight="1">
      <c r="A139" s="35" t="s">
        <v>125</v>
      </c>
      <c r="B139" s="87">
        <f>F138+1</f>
        <v>46101</v>
      </c>
      <c r="C139" s="34">
        <v>0.20833333333333301</v>
      </c>
      <c r="D139" s="38">
        <f>B139</f>
        <v>46101</v>
      </c>
      <c r="E139" s="34">
        <v>0.374305555555556</v>
      </c>
      <c r="F139" s="38">
        <f>D139</f>
        <v>46101</v>
      </c>
      <c r="G139" s="34">
        <v>0.64236111111111105</v>
      </c>
      <c r="H139" s="20"/>
      <c r="I139" s="54"/>
    </row>
    <row r="140" spans="1:9" ht="24" hidden="1" customHeight="1">
      <c r="A140" s="35" t="s">
        <v>126</v>
      </c>
      <c r="B140" s="87">
        <f>F139+1</f>
        <v>46102</v>
      </c>
      <c r="C140" s="34">
        <v>0.20833333333333301</v>
      </c>
      <c r="D140" s="38">
        <f>B140</f>
        <v>46102</v>
      </c>
      <c r="E140" s="34">
        <v>0.6875</v>
      </c>
      <c r="F140" s="38">
        <f t="shared" ref="F140:F143" si="25">D140+1</f>
        <v>46103</v>
      </c>
      <c r="G140" s="34">
        <v>0.125</v>
      </c>
      <c r="H140" s="20"/>
      <c r="I140" s="54"/>
    </row>
    <row r="141" spans="1:9" ht="24" hidden="1" customHeight="1">
      <c r="A141" s="35" t="s">
        <v>127</v>
      </c>
      <c r="B141" s="87">
        <f>F140</f>
        <v>46103</v>
      </c>
      <c r="C141" s="34">
        <v>0.1875</v>
      </c>
      <c r="D141" s="38">
        <f>B141</f>
        <v>46103</v>
      </c>
      <c r="E141" s="34">
        <v>0.23819444444444399</v>
      </c>
      <c r="F141" s="38">
        <f t="shared" si="25"/>
        <v>46104</v>
      </c>
      <c r="G141" s="34">
        <v>0.55555555555555602</v>
      </c>
      <c r="H141" s="20"/>
      <c r="I141" s="54"/>
    </row>
    <row r="142" spans="1:9" ht="25.35" hidden="1" customHeight="1">
      <c r="A142" s="35" t="s">
        <v>128</v>
      </c>
      <c r="B142" s="87">
        <f>F141+4</f>
        <v>46108</v>
      </c>
      <c r="C142" s="34">
        <v>0.37916666666666698</v>
      </c>
      <c r="D142" s="38">
        <v>46108</v>
      </c>
      <c r="E142" s="34">
        <v>0.44027777777777799</v>
      </c>
      <c r="F142" s="38">
        <f t="shared" si="25"/>
        <v>46109</v>
      </c>
      <c r="G142" s="34">
        <v>0.14583333333333301</v>
      </c>
      <c r="H142" s="20"/>
      <c r="I142" s="54"/>
    </row>
    <row r="143" spans="1:9" ht="25.35" hidden="1" customHeight="1">
      <c r="A143" s="35" t="s">
        <v>129</v>
      </c>
      <c r="B143" s="87">
        <f>F142+1</f>
        <v>46110</v>
      </c>
      <c r="C143" s="34">
        <v>0.375</v>
      </c>
      <c r="D143" s="42">
        <f>B143</f>
        <v>46110</v>
      </c>
      <c r="E143" s="34">
        <v>0.70833333333333304</v>
      </c>
      <c r="F143" s="38">
        <f t="shared" si="25"/>
        <v>46111</v>
      </c>
      <c r="G143" s="34">
        <v>0.57569444444444395</v>
      </c>
      <c r="H143" s="60" t="s">
        <v>12</v>
      </c>
      <c r="I143" s="54"/>
    </row>
    <row r="144" spans="1:9" ht="25.35" hidden="1" customHeight="1">
      <c r="A144" s="35" t="s">
        <v>130</v>
      </c>
      <c r="B144" s="87">
        <f>F143+4</f>
        <v>46115</v>
      </c>
      <c r="C144" s="34">
        <v>0.20833333333333301</v>
      </c>
      <c r="D144" s="42">
        <f>B144</f>
        <v>46115</v>
      </c>
      <c r="E144" s="34">
        <v>0.242361111111111</v>
      </c>
      <c r="F144" s="38">
        <f>D144</f>
        <v>46115</v>
      </c>
      <c r="G144" s="34">
        <v>0.655555555555556</v>
      </c>
      <c r="H144" s="41"/>
      <c r="I144" s="54"/>
    </row>
    <row r="145" spans="1:9" ht="25.35" hidden="1" customHeight="1">
      <c r="A145" s="35" t="s">
        <v>131</v>
      </c>
      <c r="B145" s="87">
        <f>F144</f>
        <v>46115</v>
      </c>
      <c r="C145" s="34">
        <v>0.77083333333333304</v>
      </c>
      <c r="D145" s="42">
        <f>B145</f>
        <v>46115</v>
      </c>
      <c r="E145" s="34">
        <v>0.75555555555555598</v>
      </c>
      <c r="F145" s="38">
        <f>D145+2</f>
        <v>46117</v>
      </c>
      <c r="G145" s="34">
        <v>0.52083333333333304</v>
      </c>
      <c r="H145" s="20"/>
      <c r="I145" s="54"/>
    </row>
    <row r="146" spans="1:9" ht="25.35" hidden="1" customHeight="1">
      <c r="A146" s="35" t="s">
        <v>132</v>
      </c>
      <c r="B146" s="87">
        <f>F145+1</f>
        <v>46118</v>
      </c>
      <c r="C146" s="34">
        <v>0.54166666666666696</v>
      </c>
      <c r="D146" s="38">
        <f>B146+1</f>
        <v>46119</v>
      </c>
      <c r="E146" s="34">
        <v>0.33333333333333298</v>
      </c>
      <c r="F146" s="38">
        <f>D146</f>
        <v>46119</v>
      </c>
      <c r="G146" s="34">
        <v>0.79166666666666696</v>
      </c>
      <c r="H146" s="20"/>
      <c r="I146" s="54"/>
    </row>
    <row r="147" spans="1:9" ht="25.35" hidden="1" customHeight="1">
      <c r="A147" s="35" t="s">
        <v>133</v>
      </c>
      <c r="B147" s="87">
        <f>F146+1</f>
        <v>46120</v>
      </c>
      <c r="C147" s="23">
        <v>0.33333333333333298</v>
      </c>
      <c r="D147" s="38">
        <f>B147</f>
        <v>46120</v>
      </c>
      <c r="E147" s="23">
        <v>0.45833333333333298</v>
      </c>
      <c r="F147" s="38">
        <f>D147</f>
        <v>46120</v>
      </c>
      <c r="G147" s="23">
        <v>0.79166666666666696</v>
      </c>
      <c r="H147" s="20"/>
      <c r="I147" s="54"/>
    </row>
    <row r="148" spans="1:9" ht="25.35" hidden="1" customHeight="1">
      <c r="A148" s="35" t="s">
        <v>134</v>
      </c>
      <c r="B148" s="87">
        <f>F147+3</f>
        <v>46123</v>
      </c>
      <c r="C148" s="23">
        <v>0.875</v>
      </c>
      <c r="D148" s="38">
        <f>B148+1</f>
        <v>46124</v>
      </c>
      <c r="E148" s="23">
        <v>0.12638888888888888</v>
      </c>
      <c r="F148" s="38">
        <f>D148</f>
        <v>46124</v>
      </c>
      <c r="G148" s="23">
        <v>0.6875</v>
      </c>
      <c r="H148" s="20"/>
      <c r="I148" s="54"/>
    </row>
    <row r="149" spans="1:9" ht="25.35" hidden="1" customHeight="1">
      <c r="A149" s="35" t="s">
        <v>135</v>
      </c>
      <c r="B149" s="87">
        <f>F148+1</f>
        <v>46125</v>
      </c>
      <c r="C149" s="23">
        <v>0.89583333333333337</v>
      </c>
      <c r="D149" s="42">
        <f>B149+1</f>
        <v>46126</v>
      </c>
      <c r="E149" s="23">
        <v>0.19166666666666668</v>
      </c>
      <c r="F149" s="38">
        <f>D149</f>
        <v>46126</v>
      </c>
      <c r="G149" s="23">
        <v>0.66666666666666663</v>
      </c>
      <c r="H149" s="20"/>
      <c r="I149" s="54"/>
    </row>
    <row r="150" spans="1:9" ht="25.35" hidden="1" customHeight="1">
      <c r="A150" s="35" t="s">
        <v>788</v>
      </c>
      <c r="B150" s="87">
        <f>F149+3</f>
        <v>46129</v>
      </c>
      <c r="C150" s="23">
        <v>0.875</v>
      </c>
      <c r="D150" s="42">
        <f>B150+1</f>
        <v>46130</v>
      </c>
      <c r="E150" s="23">
        <v>0.33333333333333331</v>
      </c>
      <c r="F150" s="38">
        <f>D150</f>
        <v>46130</v>
      </c>
      <c r="G150" s="23">
        <v>0.70833333333333337</v>
      </c>
      <c r="H150" s="20"/>
      <c r="I150" s="54"/>
    </row>
    <row r="151" spans="1:9" ht="25.35" hidden="1" customHeight="1">
      <c r="A151" s="35" t="s">
        <v>789</v>
      </c>
      <c r="B151" s="87">
        <f>F150</f>
        <v>46130</v>
      </c>
      <c r="C151" s="23">
        <v>0.77083333333333337</v>
      </c>
      <c r="D151" s="42">
        <f t="shared" ref="D151:D153" si="26">B151</f>
        <v>46130</v>
      </c>
      <c r="E151" s="23">
        <v>0.8125</v>
      </c>
      <c r="F151" s="38">
        <f>D151+2</f>
        <v>46132</v>
      </c>
      <c r="G151" s="23">
        <v>0.83333333333333337</v>
      </c>
      <c r="H151" s="20"/>
      <c r="I151" s="54"/>
    </row>
    <row r="152" spans="1:9" ht="25.35" hidden="1" customHeight="1">
      <c r="A152" s="35" t="s">
        <v>822</v>
      </c>
      <c r="B152" s="87">
        <f>F151+1</f>
        <v>46133</v>
      </c>
      <c r="C152" s="23">
        <v>0.29166666666666669</v>
      </c>
      <c r="D152" s="42">
        <f t="shared" si="26"/>
        <v>46133</v>
      </c>
      <c r="E152" s="23">
        <v>0.5</v>
      </c>
      <c r="F152" s="38">
        <f>D152+1</f>
        <v>46134</v>
      </c>
      <c r="G152" s="23">
        <v>2.0833333333333332E-2</v>
      </c>
      <c r="H152" s="20"/>
      <c r="I152" s="54"/>
    </row>
    <row r="153" spans="1:9" ht="25.35" hidden="1" customHeight="1">
      <c r="A153" s="35" t="s">
        <v>832</v>
      </c>
      <c r="B153" s="87">
        <f>F152</f>
        <v>46134</v>
      </c>
      <c r="C153" s="23">
        <v>0.64583333333333337</v>
      </c>
      <c r="D153" s="42">
        <f t="shared" si="26"/>
        <v>46134</v>
      </c>
      <c r="E153" s="23">
        <v>0.77083333333333337</v>
      </c>
      <c r="F153" s="38">
        <f t="shared" ref="F153:F154" si="27">D153</f>
        <v>46134</v>
      </c>
      <c r="G153" s="23">
        <v>0.95833333333333337</v>
      </c>
      <c r="H153" s="20"/>
      <c r="I153" s="54"/>
    </row>
    <row r="154" spans="1:9" ht="25.35" hidden="1" customHeight="1">
      <c r="A154" s="35" t="s">
        <v>766</v>
      </c>
      <c r="B154" s="87">
        <f>F153+4</f>
        <v>46138</v>
      </c>
      <c r="C154" s="23">
        <v>4.1666666666666664E-2</v>
      </c>
      <c r="D154" s="42">
        <f>B154</f>
        <v>46138</v>
      </c>
      <c r="E154" s="23">
        <v>0.29236111111111113</v>
      </c>
      <c r="F154" s="38">
        <f t="shared" si="27"/>
        <v>46138</v>
      </c>
      <c r="G154" s="23">
        <v>0.625</v>
      </c>
      <c r="H154" s="20"/>
      <c r="I154" s="54"/>
    </row>
    <row r="155" spans="1:9" ht="25.35" hidden="1" customHeight="1">
      <c r="A155" s="35" t="s">
        <v>773</v>
      </c>
      <c r="B155" s="87">
        <f>F154+1</f>
        <v>46139</v>
      </c>
      <c r="C155" s="23">
        <v>0.83333333333333337</v>
      </c>
      <c r="D155" s="38">
        <f>B155+4</f>
        <v>46143</v>
      </c>
      <c r="E155" s="23">
        <v>0.66666666666666663</v>
      </c>
      <c r="F155" s="38">
        <f>D155+1</f>
        <v>46144</v>
      </c>
      <c r="G155" s="23">
        <v>0.20694444444444443</v>
      </c>
      <c r="H155" s="60" t="s">
        <v>797</v>
      </c>
      <c r="I155" s="54"/>
    </row>
    <row r="156" spans="1:9" ht="25.35" hidden="1" customHeight="1">
      <c r="A156" s="46" t="s">
        <v>824</v>
      </c>
      <c r="B156" s="87">
        <f>F155+2</f>
        <v>46146</v>
      </c>
      <c r="C156" s="23">
        <v>0.72916666666666663</v>
      </c>
      <c r="D156" s="38">
        <f>B156</f>
        <v>46146</v>
      </c>
      <c r="E156" s="23">
        <v>0.85416666666666663</v>
      </c>
      <c r="F156" s="38">
        <f>D156+1</f>
        <v>46147</v>
      </c>
      <c r="G156" s="23">
        <v>4.1666666666666664E-2</v>
      </c>
      <c r="H156" s="20"/>
      <c r="I156" s="54"/>
    </row>
    <row r="157" spans="1:9" ht="25.35" hidden="1" customHeight="1">
      <c r="A157" s="35" t="s">
        <v>823</v>
      </c>
      <c r="B157" s="38">
        <f>F156</f>
        <v>46147</v>
      </c>
      <c r="C157" s="23">
        <v>0.66666666666666663</v>
      </c>
      <c r="D157" s="38">
        <f>B157</f>
        <v>46147</v>
      </c>
      <c r="E157" s="23">
        <v>0.75</v>
      </c>
      <c r="F157" s="38">
        <f>D157+1</f>
        <v>46148</v>
      </c>
      <c r="G157" s="23">
        <v>8.3333333333333329E-2</v>
      </c>
      <c r="H157" s="20"/>
      <c r="I157" s="54"/>
    </row>
    <row r="158" spans="1:9" ht="25.35" hidden="1" customHeight="1">
      <c r="A158" s="35" t="s">
        <v>794</v>
      </c>
      <c r="B158" s="87">
        <f>F157</f>
        <v>46148</v>
      </c>
      <c r="C158" s="23">
        <v>0.6875</v>
      </c>
      <c r="D158" s="38">
        <f t="shared" ref="D158" si="28">B158</f>
        <v>46148</v>
      </c>
      <c r="E158" s="23">
        <v>0.77083333333333337</v>
      </c>
      <c r="F158" s="38">
        <f>D158+1</f>
        <v>46149</v>
      </c>
      <c r="G158" s="23">
        <v>0.20833333333333334</v>
      </c>
      <c r="H158" s="20"/>
      <c r="I158" s="54"/>
    </row>
    <row r="159" spans="1:9" ht="25.35" hidden="1" customHeight="1">
      <c r="A159" s="35" t="s">
        <v>793</v>
      </c>
      <c r="B159" s="38">
        <f>F158</f>
        <v>46149</v>
      </c>
      <c r="C159" s="23">
        <v>0.27083333333333331</v>
      </c>
      <c r="D159" s="38">
        <f>B159</f>
        <v>46149</v>
      </c>
      <c r="E159" s="23">
        <v>0.3125</v>
      </c>
      <c r="F159" s="38">
        <f>D159+1</f>
        <v>46150</v>
      </c>
      <c r="G159" s="23">
        <v>0.6875</v>
      </c>
      <c r="H159" s="20"/>
      <c r="I159" s="54"/>
    </row>
    <row r="160" spans="1:9" ht="25.35" hidden="1" customHeight="1">
      <c r="A160" s="35" t="s">
        <v>844</v>
      </c>
      <c r="B160" s="87">
        <f>F159+3</f>
        <v>46153</v>
      </c>
      <c r="C160" s="23">
        <v>0.41666666666666669</v>
      </c>
      <c r="D160" s="38">
        <v>46150</v>
      </c>
      <c r="E160" s="23">
        <v>0.25</v>
      </c>
      <c r="F160" s="38">
        <f t="shared" ref="F160" si="29">D160</f>
        <v>46150</v>
      </c>
      <c r="G160" s="23">
        <v>0.83333333333333337</v>
      </c>
      <c r="H160" s="20"/>
      <c r="I160" s="54"/>
    </row>
    <row r="161" spans="1:9" ht="25.35" hidden="1" customHeight="1">
      <c r="A161" s="35" t="s">
        <v>844</v>
      </c>
      <c r="B161" s="87">
        <f>F159+4</f>
        <v>46154</v>
      </c>
      <c r="C161" s="23">
        <v>0.375</v>
      </c>
      <c r="D161" s="42">
        <f>B161+1</f>
        <v>46155</v>
      </c>
      <c r="E161" s="23">
        <v>0</v>
      </c>
      <c r="F161" s="38">
        <f>D161</f>
        <v>46155</v>
      </c>
      <c r="G161" s="23">
        <v>0.51041666666666663</v>
      </c>
      <c r="H161" s="20"/>
      <c r="I161" s="54"/>
    </row>
    <row r="162" spans="1:9" ht="25.35" hidden="1" customHeight="1">
      <c r="A162" s="35" t="s">
        <v>871</v>
      </c>
      <c r="B162" s="87">
        <f>F161+1</f>
        <v>46156</v>
      </c>
      <c r="C162" s="23">
        <v>0.70833333333333337</v>
      </c>
      <c r="D162" s="38">
        <f>B162</f>
        <v>46156</v>
      </c>
      <c r="E162" s="23">
        <v>0.91666666666666663</v>
      </c>
      <c r="F162" s="38">
        <f>D162+1</f>
        <v>46157</v>
      </c>
      <c r="G162" s="23">
        <v>0.45833333333333331</v>
      </c>
      <c r="H162" s="20"/>
      <c r="I162" s="54"/>
    </row>
    <row r="163" spans="1:9" ht="25.35" hidden="1" customHeight="1">
      <c r="A163" s="35" t="s">
        <v>896</v>
      </c>
      <c r="B163" s="87">
        <f>F162+3</f>
        <v>46160</v>
      </c>
      <c r="C163" s="23">
        <v>0.66666666666666663</v>
      </c>
      <c r="D163" s="38">
        <f t="shared" ref="D163" si="30">B163</f>
        <v>46160</v>
      </c>
      <c r="E163" s="23">
        <v>0.75</v>
      </c>
      <c r="F163" s="38">
        <f>D163+1</f>
        <v>46161</v>
      </c>
      <c r="G163" s="23">
        <v>0.125</v>
      </c>
      <c r="H163" s="20"/>
      <c r="I163" s="54"/>
    </row>
    <row r="164" spans="1:9" ht="25.35" hidden="1" customHeight="1">
      <c r="A164" s="35" t="s">
        <v>958</v>
      </c>
      <c r="B164" s="87">
        <f>F163</f>
        <v>46161</v>
      </c>
      <c r="C164" s="23">
        <v>0.1875</v>
      </c>
      <c r="D164" s="38">
        <f>B164</f>
        <v>46161</v>
      </c>
      <c r="E164" s="23">
        <v>0.20833333333333334</v>
      </c>
      <c r="F164" s="38">
        <f>D164+1</f>
        <v>46162</v>
      </c>
      <c r="G164" s="23">
        <v>0.75</v>
      </c>
      <c r="H164" s="20"/>
      <c r="I164" s="54"/>
    </row>
    <row r="165" spans="1:9" ht="25.35" hidden="1" customHeight="1">
      <c r="A165" s="35" t="s">
        <v>909</v>
      </c>
      <c r="B165" s="87">
        <f>F164+1</f>
        <v>46163</v>
      </c>
      <c r="C165" s="23">
        <v>0.29166666666666669</v>
      </c>
      <c r="D165" s="38">
        <f>B165</f>
        <v>46163</v>
      </c>
      <c r="E165" s="23">
        <v>0.41666666666666669</v>
      </c>
      <c r="F165" s="38">
        <f>D165</f>
        <v>46163</v>
      </c>
      <c r="G165" s="23">
        <v>0.85416666666666663</v>
      </c>
      <c r="H165" s="20"/>
      <c r="I165" s="54"/>
    </row>
    <row r="166" spans="1:9" ht="25.35" hidden="1" customHeight="1">
      <c r="A166" s="35" t="s">
        <v>907</v>
      </c>
      <c r="B166" s="90"/>
      <c r="C166" s="90"/>
      <c r="D166" s="90"/>
      <c r="E166" s="90"/>
      <c r="F166" s="90"/>
      <c r="G166" s="90"/>
      <c r="H166" s="60" t="s">
        <v>908</v>
      </c>
      <c r="I166" s="54"/>
    </row>
    <row r="167" spans="1:9" ht="25.35" hidden="1" customHeight="1">
      <c r="A167" s="35" t="s">
        <v>910</v>
      </c>
      <c r="B167" s="87">
        <f>F165+4</f>
        <v>46167</v>
      </c>
      <c r="C167" s="23">
        <v>0.58333333333333337</v>
      </c>
      <c r="D167" s="38">
        <f>B167</f>
        <v>46167</v>
      </c>
      <c r="E167" s="23">
        <v>0.66666666666666663</v>
      </c>
      <c r="F167" s="38">
        <f>D167+1</f>
        <v>46168</v>
      </c>
      <c r="G167" s="23">
        <v>0.33333333333333331</v>
      </c>
      <c r="H167" s="20"/>
      <c r="I167" s="54"/>
    </row>
    <row r="168" spans="1:9" ht="25.35" hidden="1" customHeight="1">
      <c r="A168" s="35" t="s">
        <v>947</v>
      </c>
      <c r="B168" s="87">
        <f>F167+1</f>
        <v>46169</v>
      </c>
      <c r="C168" s="23">
        <v>0.375</v>
      </c>
      <c r="D168" s="38">
        <f>B168+1</f>
        <v>46170</v>
      </c>
      <c r="E168" s="23">
        <v>0.35416666666666669</v>
      </c>
      <c r="F168" s="38">
        <f>D168</f>
        <v>46170</v>
      </c>
      <c r="G168" s="23">
        <v>0.91666666666666663</v>
      </c>
      <c r="H168" s="20"/>
      <c r="I168" s="54"/>
    </row>
    <row r="169" spans="1:9" ht="25.35" customHeight="1">
      <c r="A169" s="35" t="s">
        <v>973</v>
      </c>
      <c r="B169" s="87">
        <f>F168+4</f>
        <v>46174</v>
      </c>
      <c r="C169" s="23">
        <v>0.2638888888888889</v>
      </c>
      <c r="D169" s="38">
        <f>B169</f>
        <v>46174</v>
      </c>
      <c r="E169" s="23">
        <v>0.36527777777777776</v>
      </c>
      <c r="F169" s="38">
        <f>D169+1</f>
        <v>46175</v>
      </c>
      <c r="G169" s="23">
        <v>0.16666666666666666</v>
      </c>
      <c r="H169" s="20"/>
      <c r="I169" s="54"/>
    </row>
    <row r="170" spans="1:9" ht="25.35" customHeight="1">
      <c r="A170" s="35" t="s">
        <v>959</v>
      </c>
      <c r="B170" s="87">
        <f>F169</f>
        <v>46175</v>
      </c>
      <c r="C170" s="23">
        <v>0.25694444444444442</v>
      </c>
      <c r="D170" s="38">
        <f>B170</f>
        <v>46175</v>
      </c>
      <c r="E170" s="23">
        <v>0.29722222222222222</v>
      </c>
      <c r="F170" s="38">
        <v>46176</v>
      </c>
      <c r="G170" s="23">
        <v>0.63334490740740745</v>
      </c>
      <c r="H170" s="20" t="s">
        <v>1054</v>
      </c>
      <c r="I170" s="54"/>
    </row>
    <row r="171" spans="1:9" ht="25.35" customHeight="1">
      <c r="A171" s="35" t="s">
        <v>976</v>
      </c>
      <c r="B171" s="87">
        <f>F170+1</f>
        <v>46177</v>
      </c>
      <c r="C171" s="23">
        <v>0.29166666666666669</v>
      </c>
      <c r="D171" s="38">
        <f>B171</f>
        <v>46177</v>
      </c>
      <c r="E171" s="23">
        <v>0.43055555555555558</v>
      </c>
      <c r="F171" s="38">
        <f>D171+1</f>
        <v>46178</v>
      </c>
      <c r="G171" s="23">
        <v>0.14583333333333334</v>
      </c>
      <c r="H171" s="20"/>
      <c r="I171" s="54"/>
    </row>
    <row r="172" spans="1:9" ht="25.35" customHeight="1">
      <c r="A172" s="35" t="s">
        <v>977</v>
      </c>
      <c r="B172" s="90"/>
      <c r="C172" s="90"/>
      <c r="D172" s="90"/>
      <c r="E172" s="90"/>
      <c r="F172" s="90"/>
      <c r="G172" s="90"/>
      <c r="H172" s="60" t="s">
        <v>908</v>
      </c>
      <c r="I172" s="54"/>
    </row>
    <row r="173" spans="1:9" ht="25.35" customHeight="1">
      <c r="A173" s="35" t="s">
        <v>978</v>
      </c>
      <c r="B173" s="87">
        <f>F171+3</f>
        <v>46181</v>
      </c>
      <c r="C173" s="23">
        <v>0.52916666666666667</v>
      </c>
      <c r="D173" s="38">
        <f>B173</f>
        <v>46181</v>
      </c>
      <c r="E173" s="23">
        <v>0.59583333333333333</v>
      </c>
      <c r="F173" s="38">
        <f t="shared" ref="F173:F178" si="31">D173+1</f>
        <v>46182</v>
      </c>
      <c r="G173" s="23">
        <v>0.17916666666666667</v>
      </c>
      <c r="H173" s="20"/>
      <c r="I173" s="54"/>
    </row>
    <row r="174" spans="1:9" ht="25.35" customHeight="1">
      <c r="A174" s="35" t="s">
        <v>1006</v>
      </c>
      <c r="B174" s="87">
        <f>F173+1</f>
        <v>46183</v>
      </c>
      <c r="C174" s="23">
        <v>0.44583333333333336</v>
      </c>
      <c r="D174" s="38">
        <f>B174+1</f>
        <v>46184</v>
      </c>
      <c r="E174" s="23">
        <v>3.4722222222222224E-2</v>
      </c>
      <c r="F174" s="38">
        <f>D174</f>
        <v>46184</v>
      </c>
      <c r="G174" s="23">
        <v>0.6</v>
      </c>
      <c r="H174" s="20" t="s">
        <v>797</v>
      </c>
      <c r="I174" s="54"/>
    </row>
    <row r="175" spans="1:9" ht="25.35" customHeight="1">
      <c r="A175" s="35" t="s">
        <v>1046</v>
      </c>
      <c r="B175" s="87">
        <f>F174+3</f>
        <v>46187</v>
      </c>
      <c r="C175" s="23">
        <v>0.75</v>
      </c>
      <c r="D175" s="38">
        <f>B175</f>
        <v>46187</v>
      </c>
      <c r="E175" s="23">
        <v>0.83333333333333337</v>
      </c>
      <c r="F175" s="38">
        <f t="shared" si="31"/>
        <v>46188</v>
      </c>
      <c r="G175" s="23">
        <v>0.20833333333333334</v>
      </c>
      <c r="H175" s="20"/>
      <c r="I175" s="54"/>
    </row>
    <row r="176" spans="1:9" ht="25.35" customHeight="1">
      <c r="A176" s="35" t="s">
        <v>1023</v>
      </c>
      <c r="B176" s="87">
        <f>F175</f>
        <v>46188</v>
      </c>
      <c r="C176" s="23">
        <v>0.27083333333333331</v>
      </c>
      <c r="D176" s="38">
        <f>B176</f>
        <v>46188</v>
      </c>
      <c r="E176" s="23">
        <v>0.3125</v>
      </c>
      <c r="F176" s="38">
        <f t="shared" si="31"/>
        <v>46189</v>
      </c>
      <c r="G176" s="23">
        <v>0.20833333333333334</v>
      </c>
      <c r="H176" s="20"/>
      <c r="I176" s="54"/>
    </row>
    <row r="177" spans="1:9" ht="25.35" customHeight="1">
      <c r="A177" s="35" t="s">
        <v>1050</v>
      </c>
      <c r="B177" s="87">
        <f>F176</f>
        <v>46189</v>
      </c>
      <c r="C177" s="23">
        <v>0.75</v>
      </c>
      <c r="D177" s="38">
        <f>B177</f>
        <v>46189</v>
      </c>
      <c r="E177" s="23">
        <v>0.875</v>
      </c>
      <c r="F177" s="38">
        <f t="shared" si="31"/>
        <v>46190</v>
      </c>
      <c r="G177" s="23">
        <v>0.25</v>
      </c>
      <c r="H177" s="20"/>
      <c r="I177" s="54"/>
    </row>
    <row r="178" spans="1:9" ht="25.35" customHeight="1">
      <c r="A178" s="35" t="s">
        <v>1051</v>
      </c>
      <c r="B178" s="87">
        <f>F177+3</f>
        <v>46193</v>
      </c>
      <c r="C178" s="23">
        <v>0.70833333333333337</v>
      </c>
      <c r="D178" s="38">
        <f t="shared" ref="D178" si="32">B178</f>
        <v>46193</v>
      </c>
      <c r="E178" s="23">
        <v>0.79166666666666663</v>
      </c>
      <c r="F178" s="38">
        <f t="shared" si="31"/>
        <v>46194</v>
      </c>
      <c r="G178" s="23">
        <v>0.29166666666666669</v>
      </c>
      <c r="H178" s="20"/>
      <c r="I178" s="54"/>
    </row>
    <row r="179" spans="1:9" ht="25.35" customHeight="1">
      <c r="A179" s="35" t="s">
        <v>1058</v>
      </c>
      <c r="B179" s="87">
        <f>F178+1</f>
        <v>46195</v>
      </c>
      <c r="C179" s="23">
        <v>0.5</v>
      </c>
      <c r="D179" s="38">
        <f t="shared" ref="D179" si="33">B179</f>
        <v>46195</v>
      </c>
      <c r="E179" s="23">
        <v>0.54166666666666663</v>
      </c>
      <c r="F179" s="38">
        <f t="shared" ref="F179" si="34">D179</f>
        <v>46195</v>
      </c>
      <c r="G179" s="23">
        <v>0.95833333333333337</v>
      </c>
      <c r="H179" s="20"/>
      <c r="I179" s="54"/>
    </row>
    <row r="180" spans="1:9" ht="25.35" customHeight="1">
      <c r="A180" s="35" t="s">
        <v>1064</v>
      </c>
      <c r="B180" s="87">
        <f>F179+4</f>
        <v>46199</v>
      </c>
      <c r="C180" s="23">
        <v>4.1666666666666664E-2</v>
      </c>
      <c r="D180" s="38">
        <f t="shared" ref="D180" si="35">B180</f>
        <v>46199</v>
      </c>
      <c r="E180" s="23">
        <v>6.25E-2</v>
      </c>
      <c r="F180" s="38">
        <f>D180</f>
        <v>46199</v>
      </c>
      <c r="G180" s="23">
        <v>0.47916666666666669</v>
      </c>
      <c r="H180" s="20"/>
      <c r="I180" s="54"/>
    </row>
  </sheetData>
  <mergeCells count="13">
    <mergeCell ref="B93:C93"/>
    <mergeCell ref="D93:E93"/>
    <mergeCell ref="F93:G93"/>
    <mergeCell ref="A4:I4"/>
    <mergeCell ref="B5:C5"/>
    <mergeCell ref="D5:E5"/>
    <mergeCell ref="F5:G5"/>
    <mergeCell ref="A92:I92"/>
    <mergeCell ref="A1:B1"/>
    <mergeCell ref="C1:I1"/>
    <mergeCell ref="A2:B2"/>
    <mergeCell ref="C2:I2"/>
    <mergeCell ref="A3:G3"/>
  </mergeCells>
  <phoneticPr fontId="47" type="noConversion"/>
  <conditionalFormatting sqref="B4:B78 B173:B180 F173:F180 D175:D180">
    <cfRule type="cellIs" dxfId="1841" priority="256" stopIfTrue="1" operator="lessThan">
      <formula>$H$3</formula>
    </cfRule>
  </conditionalFormatting>
  <conditionalFormatting sqref="B4:B78 B173:B180 F173:F180">
    <cfRule type="cellIs" dxfId="1840" priority="255" stopIfTrue="1" operator="equal">
      <formula>$H$3</formula>
    </cfRule>
  </conditionalFormatting>
  <conditionalFormatting sqref="B54:B56">
    <cfRule type="cellIs" dxfId="1839" priority="250" stopIfTrue="1" operator="lessThan">
      <formula>$H$3</formula>
    </cfRule>
    <cfRule type="cellIs" dxfId="1838" priority="251" stopIfTrue="1" operator="equal">
      <formula>$H$3</formula>
    </cfRule>
    <cfRule type="cellIs" dxfId="1837" priority="254" stopIfTrue="1" operator="lessThan">
      <formula>$H$3</formula>
    </cfRule>
    <cfRule type="cellIs" dxfId="1836" priority="253" stopIfTrue="1" operator="equal">
      <formula>$H$3</formula>
    </cfRule>
    <cfRule type="cellIs" dxfId="1835" priority="252" stopIfTrue="1" operator="lessThan">
      <formula>$H$3</formula>
    </cfRule>
  </conditionalFormatting>
  <conditionalFormatting sqref="B91:B95 D94:D95">
    <cfRule type="cellIs" dxfId="1834" priority="632" stopIfTrue="1" operator="lessThan">
      <formula>$H$3</formula>
    </cfRule>
    <cfRule type="cellIs" dxfId="1833" priority="631" stopIfTrue="1" operator="equal">
      <formula>$H$3</formula>
    </cfRule>
  </conditionalFormatting>
  <conditionalFormatting sqref="B97:B156 B158 D97:D118">
    <cfRule type="cellIs" dxfId="1832" priority="338" stopIfTrue="1" operator="lessThan">
      <formula>$H$3</formula>
    </cfRule>
  </conditionalFormatting>
  <conditionalFormatting sqref="B97:B158 D173:D180">
    <cfRule type="cellIs" dxfId="1831" priority="337" stopIfTrue="1" operator="equal">
      <formula>$H$3</formula>
    </cfRule>
  </conditionalFormatting>
  <conditionalFormatting sqref="B99:B100">
    <cfRule type="cellIs" dxfId="1830" priority="336" stopIfTrue="1" operator="lessThan">
      <formula>$H$3</formula>
    </cfRule>
  </conditionalFormatting>
  <conditionalFormatting sqref="B157">
    <cfRule type="cellIs" dxfId="1829" priority="320" stopIfTrue="1" operator="lessThan">
      <formula>$H$3</formula>
    </cfRule>
    <cfRule type="cellIs" dxfId="1828" priority="293" stopIfTrue="1" operator="equal">
      <formula>$H$3</formula>
    </cfRule>
  </conditionalFormatting>
  <conditionalFormatting sqref="B167:B171 D171">
    <cfRule type="cellIs" dxfId="1827" priority="116" stopIfTrue="1" operator="equal">
      <formula>$H$3</formula>
    </cfRule>
    <cfRule type="cellIs" dxfId="1826" priority="117" stopIfTrue="1" operator="lessThan">
      <formula>$H$3</formula>
    </cfRule>
  </conditionalFormatting>
  <conditionalFormatting sqref="C4:C5 E91 C92:C95 G92:G95">
    <cfRule type="expression" dxfId="1825" priority="1923" stopIfTrue="1">
      <formula>B4&lt;$H$3</formula>
    </cfRule>
  </conditionalFormatting>
  <conditionalFormatting sqref="C4:C53 E6:E53 E91 C91:C95 E94:E95 G94:G95">
    <cfRule type="expression" dxfId="1824" priority="347" stopIfTrue="1">
      <formula>$B4=$H$3</formula>
    </cfRule>
  </conditionalFormatting>
  <conditionalFormatting sqref="C6:C53 E6:E53 C91 E94:E95 E91:G91 G92:G95 C94:C95">
    <cfRule type="expression" dxfId="1823" priority="346" stopIfTrue="1">
      <formula>$F6=$H$3</formula>
    </cfRule>
  </conditionalFormatting>
  <conditionalFormatting sqref="C6:C53 E6:E53 C91 E94:E95">
    <cfRule type="expression" dxfId="1822" priority="345" stopIfTrue="1">
      <formula>B6&lt;$H$3</formula>
    </cfRule>
  </conditionalFormatting>
  <conditionalFormatting sqref="C50:C90 E50:E90">
    <cfRule type="expression" dxfId="1821" priority="70" stopIfTrue="1">
      <formula>B50&lt;#REF!</formula>
    </cfRule>
    <cfRule type="expression" dxfId="1820" priority="69" stopIfTrue="1">
      <formula>$B50=#REF!</formula>
    </cfRule>
  </conditionalFormatting>
  <conditionalFormatting sqref="C54:C83 C97:C159 E97:E159 G97:G159 C161:C165 E161:E165 G161:G165 C167:C171 E167:E171 G167:G171">
    <cfRule type="expression" dxfId="1819" priority="66" stopIfTrue="1">
      <formula>B54&lt;$H$3</formula>
    </cfRule>
    <cfRule type="expression" dxfId="1818" priority="67" stopIfTrue="1">
      <formula>$F54=$H$3</formula>
    </cfRule>
    <cfRule type="expression" dxfId="1817" priority="68" stopIfTrue="1">
      <formula>$B54=$H$3</formula>
    </cfRule>
  </conditionalFormatting>
  <conditionalFormatting sqref="C160 E160">
    <cfRule type="expression" dxfId="1816" priority="202" stopIfTrue="1">
      <formula>B160&lt;#REF!</formula>
    </cfRule>
    <cfRule type="expression" dxfId="1815" priority="201" stopIfTrue="1">
      <formula>$B160=#REF!</formula>
    </cfRule>
  </conditionalFormatting>
  <conditionalFormatting sqref="C173:C180">
    <cfRule type="expression" dxfId="1814" priority="8" stopIfTrue="1">
      <formula>$F173=$H$3</formula>
    </cfRule>
    <cfRule type="expression" dxfId="1813" priority="7" stopIfTrue="1">
      <formula>B173&lt;$H$3</formula>
    </cfRule>
    <cfRule type="expression" dxfId="1812" priority="9" stopIfTrue="1">
      <formula>$B173=$H$3</formula>
    </cfRule>
  </conditionalFormatting>
  <conditionalFormatting sqref="D4:D91 B79:B91">
    <cfRule type="cellIs" dxfId="1811" priority="96" stopIfTrue="1" operator="equal">
      <formula>$H$3</formula>
    </cfRule>
    <cfRule type="cellIs" dxfId="1810" priority="97" stopIfTrue="1" operator="lessThan">
      <formula>$H$3</formula>
    </cfRule>
  </conditionalFormatting>
  <conditionalFormatting sqref="D91:D95 F91:F95">
    <cfRule type="cellIs" dxfId="1809" priority="1921" stopIfTrue="1" operator="lessThan">
      <formula>$H$3</formula>
    </cfRule>
  </conditionalFormatting>
  <conditionalFormatting sqref="D91:D95">
    <cfRule type="cellIs" dxfId="1808" priority="1858" stopIfTrue="1" operator="equal">
      <formula>$H$3</formula>
    </cfRule>
  </conditionalFormatting>
  <conditionalFormatting sqref="D97:D118">
    <cfRule type="cellIs" dxfId="1807" priority="322" stopIfTrue="1" operator="equal">
      <formula>$H$3</formula>
    </cfRule>
  </conditionalFormatting>
  <conditionalFormatting sqref="D97:D158 B99:B100 D160:D165">
    <cfRule type="cellIs" dxfId="1806" priority="343" stopIfTrue="1" operator="equal">
      <formula>$H$3</formula>
    </cfRule>
  </conditionalFormatting>
  <conditionalFormatting sqref="D97:D165 B159:B165">
    <cfRule type="cellIs" dxfId="1805" priority="186" stopIfTrue="1" operator="lessThan">
      <formula>$H$3</formula>
    </cfRule>
  </conditionalFormatting>
  <conditionalFormatting sqref="D119:D165 B159:B165">
    <cfRule type="cellIs" dxfId="1804" priority="185" stopIfTrue="1" operator="equal">
      <formula>$H$3</formula>
    </cfRule>
  </conditionalFormatting>
  <conditionalFormatting sqref="D167">
    <cfRule type="cellIs" dxfId="1803" priority="77" stopIfTrue="1" operator="lessThan">
      <formula>$H$3</formula>
    </cfRule>
    <cfRule type="cellIs" dxfId="1802" priority="81" stopIfTrue="1" operator="equal">
      <formula>$H$3</formula>
    </cfRule>
    <cfRule type="cellIs" dxfId="1801" priority="76" stopIfTrue="1" operator="equal">
      <formula>$H$3</formula>
    </cfRule>
  </conditionalFormatting>
  <conditionalFormatting sqref="D168">
    <cfRule type="cellIs" dxfId="1800" priority="170" stopIfTrue="1" operator="lessThan">
      <formula>$H$3</formula>
    </cfRule>
    <cfRule type="cellIs" dxfId="1799" priority="175" stopIfTrue="1" operator="equal">
      <formula>$H$3</formula>
    </cfRule>
  </conditionalFormatting>
  <conditionalFormatting sqref="D168:D170">
    <cfRule type="cellIs" dxfId="1798" priority="139" stopIfTrue="1" operator="equal">
      <formula>$H$3</formula>
    </cfRule>
  </conditionalFormatting>
  <conditionalFormatting sqref="D169:D170">
    <cfRule type="cellIs" dxfId="1797" priority="133" stopIfTrue="1" operator="lessThan">
      <formula>$H$3</formula>
    </cfRule>
  </conditionalFormatting>
  <conditionalFormatting sqref="D169:D171">
    <cfRule type="cellIs" dxfId="1796" priority="123" stopIfTrue="1" operator="equal">
      <formula>$H$3</formula>
    </cfRule>
  </conditionalFormatting>
  <conditionalFormatting sqref="D173:D174">
    <cfRule type="cellIs" dxfId="1795" priority="111" stopIfTrue="1" operator="lessThan">
      <formula>$H$3</formula>
    </cfRule>
  </conditionalFormatting>
  <conditionalFormatting sqref="D173:D180">
    <cfRule type="cellIs" dxfId="1794" priority="112" stopIfTrue="1" operator="equal">
      <formula>$H$3</formula>
    </cfRule>
  </conditionalFormatting>
  <conditionalFormatting sqref="E4:E5 E92:E93">
    <cfRule type="expression" dxfId="1793" priority="1927" stopIfTrue="1">
      <formula>D4&lt;$H$3</formula>
    </cfRule>
    <cfRule type="expression" dxfId="1792" priority="1926" stopIfTrue="1">
      <formula>$D4=$H$3</formula>
    </cfRule>
  </conditionalFormatting>
  <conditionalFormatting sqref="E54:E83">
    <cfRule type="expression" dxfId="1791" priority="63" stopIfTrue="1">
      <formula>$B54=$H$3</formula>
    </cfRule>
    <cfRule type="expression" dxfId="1790" priority="62" stopIfTrue="1">
      <formula>$F54=$H$3</formula>
    </cfRule>
    <cfRule type="expression" dxfId="1789" priority="61" stopIfTrue="1">
      <formula>D54&lt;$H$3</formula>
    </cfRule>
  </conditionalFormatting>
  <conditionalFormatting sqref="E173:E180">
    <cfRule type="expression" dxfId="1788" priority="5" stopIfTrue="1">
      <formula>$F173=$H$3</formula>
    </cfRule>
    <cfRule type="expression" dxfId="1787" priority="4" stopIfTrue="1">
      <formula>D173&lt;$H$3</formula>
    </cfRule>
    <cfRule type="expression" dxfId="1786" priority="6" stopIfTrue="1">
      <formula>$B173=$H$3</formula>
    </cfRule>
  </conditionalFormatting>
  <conditionalFormatting sqref="F4:F90">
    <cfRule type="cellIs" dxfId="1785" priority="99" stopIfTrue="1" operator="lessThan">
      <formula>$H$3</formula>
    </cfRule>
    <cfRule type="cellIs" dxfId="1784" priority="98" stopIfTrue="1" operator="equal">
      <formula>$H$3</formula>
    </cfRule>
  </conditionalFormatting>
  <conditionalFormatting sqref="F91:F95">
    <cfRule type="cellIs" dxfId="1783" priority="1743" stopIfTrue="1" operator="equal">
      <formula>$H$3</formula>
    </cfRule>
  </conditionalFormatting>
  <conditionalFormatting sqref="F97 F99:F165">
    <cfRule type="cellIs" dxfId="1782" priority="341" stopIfTrue="1" operator="lessThan">
      <formula>$H$3</formula>
    </cfRule>
  </conditionalFormatting>
  <conditionalFormatting sqref="F97:F165">
    <cfRule type="cellIs" dxfId="1781" priority="327" stopIfTrue="1" operator="equal">
      <formula>$H$3</formula>
    </cfRule>
  </conditionalFormatting>
  <conditionalFormatting sqref="F98">
    <cfRule type="cellIs" dxfId="1780" priority="326" stopIfTrue="1" operator="lessThan">
      <formula>$H$3</formula>
    </cfRule>
  </conditionalFormatting>
  <conditionalFormatting sqref="F167:F171">
    <cfRule type="cellIs" dxfId="1779" priority="122" stopIfTrue="1" operator="lessThan">
      <formula>$H$3</formula>
    </cfRule>
    <cfRule type="cellIs" dxfId="1778" priority="121" stopIfTrue="1" operator="equal">
      <formula>$H$3</formula>
    </cfRule>
  </conditionalFormatting>
  <conditionalFormatting sqref="F91:G91">
    <cfRule type="cellIs" dxfId="1777" priority="1005" stopIfTrue="1" operator="equal">
      <formula>$H$3</formula>
    </cfRule>
    <cfRule type="cellIs" dxfId="1776" priority="1006" stopIfTrue="1" operator="lessThan">
      <formula>$H$3</formula>
    </cfRule>
  </conditionalFormatting>
  <conditionalFormatting sqref="G4:G5">
    <cfRule type="expression" dxfId="1775" priority="1760" stopIfTrue="1">
      <formula>F4&lt;$H$3</formula>
    </cfRule>
  </conditionalFormatting>
  <conditionalFormatting sqref="G4:G83">
    <cfRule type="expression" dxfId="1774" priority="44" stopIfTrue="1">
      <formula>$F4=$H$3</formula>
    </cfRule>
  </conditionalFormatting>
  <conditionalFormatting sqref="G6:G83">
    <cfRule type="expression" dxfId="1773" priority="45" stopIfTrue="1">
      <formula>$B6=$H$3</formula>
    </cfRule>
    <cfRule type="expression" dxfId="1772" priority="43" stopIfTrue="1">
      <formula>F6&lt;$H$3</formula>
    </cfRule>
  </conditionalFormatting>
  <conditionalFormatting sqref="G54:G83">
    <cfRule type="expression" dxfId="1771" priority="47" stopIfTrue="1">
      <formula>F54&lt;#REF!</formula>
    </cfRule>
    <cfRule type="expression" dxfId="1770" priority="46" stopIfTrue="1">
      <formula>$B54=#REF!</formula>
    </cfRule>
  </conditionalFormatting>
  <conditionalFormatting sqref="G84:G90">
    <cfRule type="expression" dxfId="1769" priority="13" stopIfTrue="1">
      <formula>F84&lt;#REF!</formula>
    </cfRule>
    <cfRule type="expression" dxfId="1768" priority="12" stopIfTrue="1">
      <formula>$B84=#REF!</formula>
    </cfRule>
  </conditionalFormatting>
  <conditionalFormatting sqref="G160">
    <cfRule type="expression" dxfId="1767" priority="197" stopIfTrue="1">
      <formula>F160&lt;#REF!</formula>
    </cfRule>
    <cfRule type="expression" dxfId="1766" priority="196" stopIfTrue="1">
      <formula>$B160=#REF!</formula>
    </cfRule>
  </conditionalFormatting>
  <conditionalFormatting sqref="G173:G180">
    <cfRule type="expression" dxfId="1765" priority="1" stopIfTrue="1">
      <formula>F173&lt;$H$3</formula>
    </cfRule>
    <cfRule type="expression" dxfId="1764" priority="3" stopIfTrue="1">
      <formula>$B173=$H$3</formula>
    </cfRule>
    <cfRule type="expression" dxfId="1763" priority="2" stopIfTrue="1">
      <formula>$F173=$H$3</formula>
    </cfRule>
  </conditionalFormatting>
  <pageMargins left="0.7" right="0.7" top="0.75" bottom="0.75" header="0.3" footer="0.3"/>
  <pageSetup paperSize="9" scale="53" orientation="portrait"/>
  <ignoredErrors>
    <ignoredError sqref="F60 F56 B148:B149 B151 D146 F145 B143 B60:B61 B138:D138 B48:B52 F48:F50 D46 B137 B132:D132 B43 F134 B45:B46 B40 F38:F39 F128:F129 D128:D129 F126 B130:B131 D40 B36 D35 B34 F33 F31 D120 B119 F28 B28 B31 F26 B116 F117:F118 F114:F115 F21 B22 B25 F109:F111 F24 F19 F15 B16 D98 B13 F7:F9 B7 F94 F123:F124 B124:B125 D57:F59 D147:F151 D60 F154 B155 B152:F152 C154:D155 B153:E153 D64 B64 D65:F65 F66 B67:B68 F68 B70:B73 D72 F74:F76 D75:D76 B76 B79 D168:F168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5"/>
  <sheetViews>
    <sheetView topLeftCell="A3" zoomScaleNormal="100" workbookViewId="0">
      <selection activeCell="D126" sqref="D126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86" customWidth="1"/>
    <col min="9" max="9" width="13.5" customWidth="1"/>
  </cols>
  <sheetData>
    <row r="1" spans="1:9" ht="77.55" customHeight="1">
      <c r="A1" s="129"/>
      <c r="B1" s="129"/>
      <c r="C1" s="96" t="s">
        <v>0</v>
      </c>
      <c r="D1" s="97"/>
      <c r="E1" s="97"/>
      <c r="F1" s="97"/>
      <c r="G1" s="97"/>
      <c r="H1" s="97"/>
      <c r="I1" s="97"/>
    </row>
    <row r="2" spans="1:9" ht="22.8" customHeight="1">
      <c r="A2" s="98" t="s">
        <v>1</v>
      </c>
      <c r="B2" s="98"/>
      <c r="C2" s="99" t="s">
        <v>2</v>
      </c>
      <c r="D2" s="99"/>
      <c r="E2" s="99"/>
      <c r="F2" s="99"/>
      <c r="G2" s="99"/>
      <c r="H2" s="99"/>
      <c r="I2" s="99"/>
    </row>
    <row r="3" spans="1:9" ht="25.05" customHeight="1">
      <c r="A3" s="100"/>
      <c r="B3" s="100"/>
      <c r="C3" s="100"/>
      <c r="D3" s="100"/>
      <c r="E3" s="100"/>
      <c r="F3" s="100"/>
      <c r="G3" s="100"/>
      <c r="H3" s="32">
        <v>46185</v>
      </c>
      <c r="I3" s="3"/>
    </row>
    <row r="4" spans="1:9" ht="25.05" hidden="1" customHeight="1">
      <c r="A4" s="104" t="s">
        <v>136</v>
      </c>
      <c r="B4" s="105"/>
      <c r="C4" s="105"/>
      <c r="D4" s="105"/>
      <c r="E4" s="105"/>
      <c r="F4" s="105"/>
      <c r="G4" s="105"/>
      <c r="H4" s="105"/>
      <c r="I4" s="106"/>
    </row>
    <row r="5" spans="1:9" s="51" customFormat="1" ht="24.6" hidden="1" customHeight="1">
      <c r="A5" s="55" t="s">
        <v>3</v>
      </c>
      <c r="B5" s="103" t="s">
        <v>4</v>
      </c>
      <c r="C5" s="103"/>
      <c r="D5" s="103" t="s">
        <v>5</v>
      </c>
      <c r="E5" s="103"/>
      <c r="F5" s="103" t="s">
        <v>6</v>
      </c>
      <c r="G5" s="103"/>
      <c r="H5" s="56" t="s">
        <v>7</v>
      </c>
      <c r="I5" s="56" t="s">
        <v>8</v>
      </c>
    </row>
    <row r="6" spans="1:9" ht="25.05" hidden="1" customHeight="1">
      <c r="A6" s="35" t="s">
        <v>137</v>
      </c>
      <c r="B6" s="28">
        <v>45989</v>
      </c>
      <c r="C6" s="23">
        <v>0.5</v>
      </c>
      <c r="D6" s="28">
        <f>B6</f>
        <v>45989</v>
      </c>
      <c r="E6" s="43">
        <v>0.72916666666666696</v>
      </c>
      <c r="F6" s="28">
        <f>D6+1</f>
        <v>45990</v>
      </c>
      <c r="G6" s="23">
        <v>0.29166666666666702</v>
      </c>
      <c r="H6" s="60"/>
      <c r="I6" s="10"/>
    </row>
    <row r="7" spans="1:9" ht="25.05" hidden="1" customHeight="1">
      <c r="A7" s="46" t="s">
        <v>138</v>
      </c>
      <c r="B7" s="28">
        <f>F6+1</f>
        <v>45991</v>
      </c>
      <c r="C7" s="23">
        <v>0.72916666666666696</v>
      </c>
      <c r="D7" s="28">
        <f>B7</f>
        <v>45991</v>
      </c>
      <c r="E7" s="23">
        <v>0.85416666666666696</v>
      </c>
      <c r="F7" s="28">
        <f>D7+1</f>
        <v>45992</v>
      </c>
      <c r="G7" s="23">
        <v>0.29166666666666702</v>
      </c>
      <c r="H7" s="60"/>
      <c r="I7" s="10"/>
    </row>
    <row r="8" spans="1:9" ht="25.05" hidden="1" customHeight="1">
      <c r="A8" s="35" t="s">
        <v>139</v>
      </c>
      <c r="B8" s="28">
        <f>F7</f>
        <v>45992</v>
      </c>
      <c r="C8" s="23">
        <v>0.54166666666666696</v>
      </c>
      <c r="D8" s="28">
        <f>B8</f>
        <v>45992</v>
      </c>
      <c r="E8" s="23">
        <v>0.66666666666666696</v>
      </c>
      <c r="F8" s="28">
        <f>D8+1</f>
        <v>45993</v>
      </c>
      <c r="G8" s="23">
        <v>0.104166666666667</v>
      </c>
      <c r="H8" s="60"/>
      <c r="I8" s="10"/>
    </row>
    <row r="9" spans="1:9" ht="25.05" hidden="1" customHeight="1">
      <c r="A9" s="35" t="s">
        <v>140</v>
      </c>
      <c r="B9" s="28">
        <f>F8+1</f>
        <v>45994</v>
      </c>
      <c r="C9" s="23">
        <v>0.70833333333333304</v>
      </c>
      <c r="D9" s="28">
        <f t="shared" ref="D9" si="0">B9</f>
        <v>45994</v>
      </c>
      <c r="E9" s="23">
        <v>0.8125</v>
      </c>
      <c r="F9" s="28">
        <f>D9+1</f>
        <v>45995</v>
      </c>
      <c r="G9" s="23">
        <v>0.89583333333333304</v>
      </c>
      <c r="H9" s="20" t="s">
        <v>141</v>
      </c>
      <c r="I9" s="10"/>
    </row>
    <row r="10" spans="1:9" ht="25.05" hidden="1" customHeight="1">
      <c r="A10" s="35" t="s">
        <v>142</v>
      </c>
      <c r="B10" s="28">
        <f>F9+1</f>
        <v>45996</v>
      </c>
      <c r="C10" s="23">
        <v>0.41666666666666702</v>
      </c>
      <c r="D10" s="28">
        <f t="shared" ref="D10:D18" si="1">B10</f>
        <v>45996</v>
      </c>
      <c r="E10" s="23">
        <v>0.66666666666666696</v>
      </c>
      <c r="F10" s="28">
        <f>D10+1</f>
        <v>45997</v>
      </c>
      <c r="G10" s="23">
        <v>0.125</v>
      </c>
      <c r="H10" s="60"/>
      <c r="I10" s="10"/>
    </row>
    <row r="11" spans="1:9" ht="25.05" hidden="1" customHeight="1">
      <c r="A11" s="46" t="s">
        <v>143</v>
      </c>
      <c r="B11" s="28">
        <f>F10+1</f>
        <v>45998</v>
      </c>
      <c r="C11" s="23">
        <v>0.41666666666666702</v>
      </c>
      <c r="D11" s="28">
        <f>B11+1</f>
        <v>45999</v>
      </c>
      <c r="E11" s="23">
        <v>4.1666666666666699E-2</v>
      </c>
      <c r="F11" s="28">
        <f>D11</f>
        <v>45999</v>
      </c>
      <c r="G11" s="23">
        <v>0.66666666666666696</v>
      </c>
      <c r="H11" s="20" t="s">
        <v>12</v>
      </c>
      <c r="I11" s="10"/>
    </row>
    <row r="12" spans="1:9" ht="25.05" hidden="1" customHeight="1">
      <c r="A12" s="35" t="s">
        <v>144</v>
      </c>
      <c r="B12" s="28">
        <f>F11</f>
        <v>45999</v>
      </c>
      <c r="C12" s="23">
        <v>0.91666666666666696</v>
      </c>
      <c r="D12" s="28">
        <f>B12+1</f>
        <v>46000</v>
      </c>
      <c r="E12" s="23">
        <v>0.45833333333333298</v>
      </c>
      <c r="F12" s="28">
        <f>D12</f>
        <v>46000</v>
      </c>
      <c r="G12" s="23">
        <v>0.89583333333333304</v>
      </c>
      <c r="H12" s="20" t="s">
        <v>12</v>
      </c>
      <c r="I12" s="10"/>
    </row>
    <row r="13" spans="1:9" ht="25.05" hidden="1" customHeight="1">
      <c r="A13" s="35" t="s">
        <v>145</v>
      </c>
      <c r="B13" s="28">
        <f>F12+2</f>
        <v>46002</v>
      </c>
      <c r="C13" s="23">
        <v>0.45833333333333298</v>
      </c>
      <c r="D13" s="28">
        <f t="shared" si="1"/>
        <v>46002</v>
      </c>
      <c r="E13" s="23">
        <v>0.5625</v>
      </c>
      <c r="F13" s="28">
        <f>D13+1</f>
        <v>46003</v>
      </c>
      <c r="G13" s="23">
        <v>0.27083333333333298</v>
      </c>
      <c r="H13" s="60"/>
      <c r="I13" s="10"/>
    </row>
    <row r="14" spans="1:9" ht="25.05" hidden="1" customHeight="1">
      <c r="A14" s="35" t="s">
        <v>146</v>
      </c>
      <c r="B14" s="28">
        <f>F13</f>
        <v>46003</v>
      </c>
      <c r="C14" s="23">
        <v>0.95833333333333304</v>
      </c>
      <c r="D14" s="28">
        <f>B14+1</f>
        <v>46004</v>
      </c>
      <c r="E14" s="23">
        <v>0.16666666666666699</v>
      </c>
      <c r="F14" s="28">
        <f t="shared" ref="F14" si="2">D14</f>
        <v>46004</v>
      </c>
      <c r="G14" s="23">
        <v>0.70833333333333304</v>
      </c>
      <c r="H14" s="60"/>
      <c r="I14" s="10"/>
    </row>
    <row r="15" spans="1:9" ht="25.05" hidden="1" customHeight="1">
      <c r="A15" s="46" t="s">
        <v>147</v>
      </c>
      <c r="B15" s="28">
        <f>F14+2</f>
        <v>46006</v>
      </c>
      <c r="C15" s="23">
        <v>0.125</v>
      </c>
      <c r="D15" s="28">
        <f>B15+1</f>
        <v>46007</v>
      </c>
      <c r="E15" s="34">
        <v>0.875</v>
      </c>
      <c r="F15" s="28">
        <f>D15+1</f>
        <v>46008</v>
      </c>
      <c r="G15" s="23">
        <v>0.4375</v>
      </c>
      <c r="H15" s="20" t="s">
        <v>12</v>
      </c>
      <c r="I15" s="10"/>
    </row>
    <row r="16" spans="1:9" ht="25.05" hidden="1" customHeight="1">
      <c r="A16" s="35" t="s">
        <v>148</v>
      </c>
      <c r="B16" s="28">
        <f>F15</f>
        <v>46008</v>
      </c>
      <c r="C16" s="23">
        <v>0.66666666666666696</v>
      </c>
      <c r="D16" s="28">
        <f>B16+1</f>
        <v>46009</v>
      </c>
      <c r="E16" s="34">
        <v>0.25</v>
      </c>
      <c r="F16" s="28">
        <f>D16</f>
        <v>46009</v>
      </c>
      <c r="G16" s="23">
        <v>0.65416666666666701</v>
      </c>
      <c r="H16" s="20" t="s">
        <v>12</v>
      </c>
      <c r="I16" s="10"/>
    </row>
    <row r="17" spans="1:9" ht="25.05" hidden="1" customHeight="1">
      <c r="A17" s="35" t="s">
        <v>149</v>
      </c>
      <c r="B17" s="28">
        <f>F16+2</f>
        <v>46011</v>
      </c>
      <c r="C17" s="23">
        <v>0.29166666666666702</v>
      </c>
      <c r="D17" s="28">
        <f t="shared" si="1"/>
        <v>46011</v>
      </c>
      <c r="E17" s="23">
        <v>0.39583333333333298</v>
      </c>
      <c r="F17" s="28">
        <f>D17+1</f>
        <v>46012</v>
      </c>
      <c r="G17" s="23">
        <v>0.14583333333333301</v>
      </c>
      <c r="H17" s="20" t="s">
        <v>141</v>
      </c>
      <c r="I17" s="10"/>
    </row>
    <row r="18" spans="1:9" ht="25.05" hidden="1" customHeight="1">
      <c r="A18" s="35" t="s">
        <v>150</v>
      </c>
      <c r="B18" s="28">
        <f>F17</f>
        <v>46012</v>
      </c>
      <c r="C18" s="23">
        <v>0.66666666666666696</v>
      </c>
      <c r="D18" s="28">
        <f t="shared" si="1"/>
        <v>46012</v>
      </c>
      <c r="E18" s="23">
        <v>0.75</v>
      </c>
      <c r="F18" s="28">
        <f>D18+1</f>
        <v>46013</v>
      </c>
      <c r="G18" s="23">
        <v>0.25</v>
      </c>
      <c r="H18" s="60"/>
      <c r="I18" s="10"/>
    </row>
    <row r="19" spans="1:9" ht="25.05" hidden="1" customHeight="1">
      <c r="A19" s="46" t="s">
        <v>151</v>
      </c>
      <c r="B19" s="28">
        <f>F18+1</f>
        <v>46014</v>
      </c>
      <c r="C19" s="23">
        <v>0.66666666666666696</v>
      </c>
      <c r="D19" s="28">
        <f>B19+2</f>
        <v>46016</v>
      </c>
      <c r="E19" s="23">
        <v>0.41666666666666702</v>
      </c>
      <c r="F19" s="28">
        <f>D19</f>
        <v>46016</v>
      </c>
      <c r="G19" s="23">
        <v>0.95833333333333304</v>
      </c>
      <c r="H19" s="20" t="s">
        <v>12</v>
      </c>
      <c r="I19" s="10"/>
    </row>
    <row r="20" spans="1:9" ht="25.05" hidden="1" customHeight="1">
      <c r="A20" s="35" t="s">
        <v>152</v>
      </c>
      <c r="B20" s="28">
        <f>F19+1</f>
        <v>46017</v>
      </c>
      <c r="C20" s="23">
        <v>0.20833333333333301</v>
      </c>
      <c r="D20" s="28">
        <f>B20</f>
        <v>46017</v>
      </c>
      <c r="E20" s="23">
        <v>0.625</v>
      </c>
      <c r="F20" s="28">
        <f>D20+1</f>
        <v>46018</v>
      </c>
      <c r="G20" s="23">
        <v>0.3125</v>
      </c>
      <c r="H20" s="60" t="s">
        <v>153</v>
      </c>
      <c r="I20" s="13"/>
    </row>
    <row r="21" spans="1:9" ht="25.05" hidden="1" customHeight="1">
      <c r="A21" s="35" t="s">
        <v>154</v>
      </c>
      <c r="B21" s="28">
        <f>F20+2</f>
        <v>46020</v>
      </c>
      <c r="C21" s="23">
        <v>0.20833333333333301</v>
      </c>
      <c r="D21" s="28">
        <f>B21</f>
        <v>46020</v>
      </c>
      <c r="E21" s="23">
        <v>0.3125</v>
      </c>
      <c r="F21" s="28">
        <f>D21+1</f>
        <v>46021</v>
      </c>
      <c r="G21" s="23">
        <v>0.1875</v>
      </c>
      <c r="H21" s="60" t="s">
        <v>155</v>
      </c>
      <c r="I21" s="13"/>
    </row>
    <row r="22" spans="1:9" ht="25.05" hidden="1" customHeight="1">
      <c r="A22" s="35" t="s">
        <v>156</v>
      </c>
      <c r="B22" s="36"/>
      <c r="C22" s="37"/>
      <c r="D22" s="17"/>
      <c r="E22" s="37"/>
      <c r="F22" s="17"/>
      <c r="G22" s="37"/>
      <c r="H22" s="20" t="s">
        <v>157</v>
      </c>
      <c r="I22" s="10"/>
    </row>
    <row r="23" spans="1:9" ht="25.05" hidden="1" customHeight="1">
      <c r="A23" s="46" t="s">
        <v>158</v>
      </c>
      <c r="B23" s="28">
        <f>F21+1</f>
        <v>46022</v>
      </c>
      <c r="C23" s="23">
        <v>0.79166666666666696</v>
      </c>
      <c r="D23" s="28">
        <f>B23+1</f>
        <v>46023</v>
      </c>
      <c r="E23" s="23">
        <v>0.54166666666666696</v>
      </c>
      <c r="F23" s="28">
        <f>D23+1</f>
        <v>46024</v>
      </c>
      <c r="G23" s="23">
        <v>8.3333333333333301E-2</v>
      </c>
      <c r="H23" s="60" t="s">
        <v>12</v>
      </c>
      <c r="I23" s="10"/>
    </row>
    <row r="24" spans="1:9" ht="25.05" hidden="1" customHeight="1">
      <c r="A24" s="35" t="s">
        <v>159</v>
      </c>
      <c r="B24" s="28">
        <f>F23</f>
        <v>46024</v>
      </c>
      <c r="C24" s="23">
        <v>0.33333333333333298</v>
      </c>
      <c r="D24" s="28">
        <f t="shared" ref="D24" si="3">B24</f>
        <v>46024</v>
      </c>
      <c r="E24" s="23">
        <v>0.45833333333333298</v>
      </c>
      <c r="F24" s="28">
        <f>D24+1</f>
        <v>46025</v>
      </c>
      <c r="G24" s="23">
        <v>2.0833333333333301E-2</v>
      </c>
      <c r="H24" s="60"/>
      <c r="I24" s="13"/>
    </row>
    <row r="25" spans="1:9" ht="25.05" hidden="1" customHeight="1">
      <c r="A25" s="35" t="s">
        <v>160</v>
      </c>
      <c r="B25" s="28">
        <f>F24+1</f>
        <v>46026</v>
      </c>
      <c r="C25" s="23">
        <v>0.83333333333333304</v>
      </c>
      <c r="D25" s="28">
        <f>B25+1</f>
        <v>46027</v>
      </c>
      <c r="E25" s="23">
        <v>9.5833333333333298E-2</v>
      </c>
      <c r="F25" s="28">
        <f>D25</f>
        <v>46027</v>
      </c>
      <c r="G25" s="23">
        <v>0.85416666666666696</v>
      </c>
      <c r="H25" s="60" t="s">
        <v>161</v>
      </c>
      <c r="I25" s="13"/>
    </row>
    <row r="26" spans="1:9" ht="25.05" hidden="1" customHeight="1">
      <c r="A26" s="35" t="s">
        <v>162</v>
      </c>
      <c r="B26" s="28">
        <f>F25+1</f>
        <v>46028</v>
      </c>
      <c r="C26" s="23">
        <v>0.375</v>
      </c>
      <c r="D26" s="28">
        <f>B26</f>
        <v>46028</v>
      </c>
      <c r="E26" s="23">
        <v>0.7</v>
      </c>
      <c r="F26" s="28">
        <f>D26</f>
        <v>46028</v>
      </c>
      <c r="G26" s="23">
        <v>0.91666666666666696</v>
      </c>
      <c r="H26" s="60"/>
      <c r="I26" s="13"/>
    </row>
    <row r="27" spans="1:9" ht="25.05" hidden="1" customHeight="1">
      <c r="A27" s="35" t="s">
        <v>163</v>
      </c>
      <c r="B27" s="28">
        <f>F26+2</f>
        <v>46030</v>
      </c>
      <c r="C27" s="23">
        <v>0.33333333333333298</v>
      </c>
      <c r="D27" s="28">
        <f>B27</f>
        <v>46030</v>
      </c>
      <c r="E27" s="23">
        <v>0.58333333333333304</v>
      </c>
      <c r="F27" s="28">
        <f>D27</f>
        <v>46030</v>
      </c>
      <c r="G27" s="23">
        <v>0.95833333333333304</v>
      </c>
      <c r="H27" s="60"/>
      <c r="I27" s="13"/>
    </row>
    <row r="28" spans="1:9" ht="25.05" hidden="1" customHeight="1">
      <c r="A28" s="35" t="s">
        <v>164</v>
      </c>
      <c r="B28" s="28">
        <f>F27+1</f>
        <v>46031</v>
      </c>
      <c r="C28" s="23">
        <v>0.29166666666666702</v>
      </c>
      <c r="D28" s="28">
        <f>B28</f>
        <v>46031</v>
      </c>
      <c r="E28" s="23">
        <v>0.58333333333333304</v>
      </c>
      <c r="F28" s="28">
        <f>D28</f>
        <v>46031</v>
      </c>
      <c r="G28" s="23">
        <v>0.89583333333333304</v>
      </c>
      <c r="H28" s="60"/>
      <c r="I28" s="13"/>
    </row>
    <row r="29" spans="1:9" ht="25.05" hidden="1" customHeight="1">
      <c r="A29" s="35" t="s">
        <v>165</v>
      </c>
      <c r="B29" s="28">
        <f>F28+2</f>
        <v>46033</v>
      </c>
      <c r="C29" s="23">
        <v>0.45833333333333298</v>
      </c>
      <c r="D29" s="28">
        <f>B29</f>
        <v>46033</v>
      </c>
      <c r="E29" s="23">
        <v>0.5625</v>
      </c>
      <c r="F29" s="28">
        <f>D29+1</f>
        <v>46034</v>
      </c>
      <c r="G29" s="23">
        <v>0.1875</v>
      </c>
      <c r="H29" s="20" t="s">
        <v>141</v>
      </c>
      <c r="I29" s="13"/>
    </row>
    <row r="30" spans="1:9" ht="25.05" hidden="1" customHeight="1">
      <c r="A30" s="35" t="s">
        <v>166</v>
      </c>
      <c r="B30" s="28">
        <f>F29</f>
        <v>46034</v>
      </c>
      <c r="C30" s="23">
        <v>0.75</v>
      </c>
      <c r="D30" s="28">
        <f>B30</f>
        <v>46034</v>
      </c>
      <c r="E30" s="23">
        <v>0.8125</v>
      </c>
      <c r="F30" s="28">
        <f>D30+1</f>
        <v>46035</v>
      </c>
      <c r="G30" s="23">
        <v>0.3125</v>
      </c>
      <c r="H30" s="60"/>
      <c r="I30" s="13"/>
    </row>
    <row r="31" spans="1:9" ht="25.05" hidden="1" customHeight="1">
      <c r="A31" s="35" t="s">
        <v>167</v>
      </c>
      <c r="B31" s="28">
        <v>46036</v>
      </c>
      <c r="C31" s="23">
        <v>0.75</v>
      </c>
      <c r="D31" s="28">
        <f>B31+1</f>
        <v>46037</v>
      </c>
      <c r="E31" s="23">
        <v>0.39583333333333298</v>
      </c>
      <c r="F31" s="28">
        <f>D31</f>
        <v>46037</v>
      </c>
      <c r="G31" s="23">
        <v>0.9375</v>
      </c>
      <c r="H31" s="60" t="s">
        <v>12</v>
      </c>
      <c r="I31" s="13"/>
    </row>
    <row r="32" spans="1:9" ht="25.05" hidden="1" customHeight="1">
      <c r="A32" s="35" t="s">
        <v>168</v>
      </c>
      <c r="B32" s="28">
        <v>46038</v>
      </c>
      <c r="C32" s="23">
        <v>0.16666666666666699</v>
      </c>
      <c r="D32" s="28">
        <f t="shared" ref="D32:D34" si="4">B32</f>
        <v>46038</v>
      </c>
      <c r="E32" s="23">
        <v>0.66666666666666696</v>
      </c>
      <c r="F32" s="28">
        <f>D32+1</f>
        <v>46039</v>
      </c>
      <c r="G32" s="23">
        <v>0.25</v>
      </c>
      <c r="H32" s="60" t="s">
        <v>12</v>
      </c>
      <c r="I32" s="13"/>
    </row>
    <row r="33" spans="1:9" ht="25.05" hidden="1" customHeight="1">
      <c r="A33" s="35" t="s">
        <v>169</v>
      </c>
      <c r="B33" s="28">
        <f>F32+1</f>
        <v>46040</v>
      </c>
      <c r="C33" s="23">
        <v>0.875</v>
      </c>
      <c r="D33" s="28">
        <f t="shared" si="4"/>
        <v>46040</v>
      </c>
      <c r="E33" s="23">
        <v>0.97916666666666696</v>
      </c>
      <c r="F33" s="28">
        <f>D33+1</f>
        <v>46041</v>
      </c>
      <c r="G33" s="23">
        <v>0.64583333333333304</v>
      </c>
      <c r="H33" s="20" t="s">
        <v>141</v>
      </c>
      <c r="I33" s="13"/>
    </row>
    <row r="34" spans="1:9" ht="25.05" hidden="1" customHeight="1">
      <c r="A34" s="35" t="s">
        <v>170</v>
      </c>
      <c r="B34" s="28">
        <f>F33+1</f>
        <v>46042</v>
      </c>
      <c r="C34" s="23">
        <v>0.16666666666666699</v>
      </c>
      <c r="D34" s="28">
        <f t="shared" si="4"/>
        <v>46042</v>
      </c>
      <c r="E34" s="23">
        <v>0.54722222222222205</v>
      </c>
      <c r="F34" s="28">
        <f>D34+1</f>
        <v>46043</v>
      </c>
      <c r="G34" s="23">
        <v>0.104166666666667</v>
      </c>
      <c r="H34" s="60"/>
      <c r="I34" s="13"/>
    </row>
    <row r="35" spans="1:9" ht="25.05" hidden="1" customHeight="1">
      <c r="A35" s="35" t="s">
        <v>171</v>
      </c>
      <c r="B35" s="28">
        <f>F34+1</f>
        <v>46044</v>
      </c>
      <c r="C35" s="23">
        <v>0.58333333333333304</v>
      </c>
      <c r="D35" s="28">
        <f>B35+2</f>
        <v>46046</v>
      </c>
      <c r="E35" s="23">
        <v>0.27083333333333298</v>
      </c>
      <c r="F35" s="28">
        <f>D35</f>
        <v>46046</v>
      </c>
      <c r="G35" s="23">
        <v>0.75</v>
      </c>
      <c r="H35" s="60" t="s">
        <v>12</v>
      </c>
      <c r="I35" s="13"/>
    </row>
    <row r="36" spans="1:9" ht="25.05" hidden="1" customHeight="1">
      <c r="A36" s="35" t="s">
        <v>172</v>
      </c>
      <c r="B36" s="28">
        <f>F35+1</f>
        <v>46047</v>
      </c>
      <c r="C36" s="23">
        <v>0</v>
      </c>
      <c r="D36" s="28">
        <f t="shared" ref="D36:D45" si="5">B36</f>
        <v>46047</v>
      </c>
      <c r="E36" s="23">
        <v>0.38750000000000001</v>
      </c>
      <c r="F36" s="28">
        <f>D36</f>
        <v>46047</v>
      </c>
      <c r="G36" s="23">
        <v>0.90416666666666701</v>
      </c>
      <c r="H36" s="60" t="s">
        <v>173</v>
      </c>
      <c r="I36" s="13"/>
    </row>
    <row r="37" spans="1:9" ht="25.05" hidden="1" customHeight="1">
      <c r="A37" s="35" t="s">
        <v>174</v>
      </c>
      <c r="B37" s="28">
        <f>F36+2</f>
        <v>46049</v>
      </c>
      <c r="C37" s="23">
        <v>0.79166666666666696</v>
      </c>
      <c r="D37" s="28">
        <f t="shared" si="5"/>
        <v>46049</v>
      </c>
      <c r="E37" s="23">
        <v>0.89583333333333304</v>
      </c>
      <c r="F37" s="28">
        <f>D37+1</f>
        <v>46050</v>
      </c>
      <c r="G37" s="23">
        <v>0.74166666666666703</v>
      </c>
      <c r="H37" s="20" t="s">
        <v>141</v>
      </c>
      <c r="I37" s="13"/>
    </row>
    <row r="38" spans="1:9" ht="25.05" hidden="1" customHeight="1">
      <c r="A38" s="35" t="s">
        <v>175</v>
      </c>
      <c r="B38" s="28">
        <f>F37+1</f>
        <v>46051</v>
      </c>
      <c r="C38" s="23">
        <v>0.29166666666666702</v>
      </c>
      <c r="D38" s="28">
        <f t="shared" si="5"/>
        <v>46051</v>
      </c>
      <c r="E38" s="23">
        <v>0.44583333333333303</v>
      </c>
      <c r="F38" s="28">
        <f>D38</f>
        <v>46051</v>
      </c>
      <c r="G38" s="23">
        <v>0.91666666666666696</v>
      </c>
      <c r="H38" s="60"/>
      <c r="I38" s="13"/>
    </row>
    <row r="39" spans="1:9" ht="25.05" hidden="1" customHeight="1">
      <c r="A39" s="35" t="s">
        <v>176</v>
      </c>
      <c r="B39" s="28">
        <f>F38+2</f>
        <v>46053</v>
      </c>
      <c r="C39" s="23">
        <v>0.29166666666666702</v>
      </c>
      <c r="D39" s="49">
        <f>B39+3</f>
        <v>46056</v>
      </c>
      <c r="E39" s="23">
        <v>0.104166666666667</v>
      </c>
      <c r="F39" s="28">
        <f>D39</f>
        <v>46056</v>
      </c>
      <c r="G39" s="23">
        <v>0.58333333333333304</v>
      </c>
      <c r="H39" s="60" t="s">
        <v>12</v>
      </c>
      <c r="I39" s="13"/>
    </row>
    <row r="40" spans="1:9" ht="25.05" hidden="1" customHeight="1">
      <c r="A40" s="35" t="s">
        <v>177</v>
      </c>
      <c r="B40" s="28">
        <f>F39</f>
        <v>46056</v>
      </c>
      <c r="C40" s="23">
        <v>0.875</v>
      </c>
      <c r="D40" s="28">
        <f>B40+1</f>
        <v>46057</v>
      </c>
      <c r="E40" s="23">
        <v>6.9444444444444404E-4</v>
      </c>
      <c r="F40" s="28">
        <f>D40</f>
        <v>46057</v>
      </c>
      <c r="G40" s="23">
        <v>0.77916666666666701</v>
      </c>
      <c r="H40" s="60"/>
      <c r="I40" s="13"/>
    </row>
    <row r="41" spans="1:9" ht="25.05" hidden="1" customHeight="1">
      <c r="A41" s="35" t="s">
        <v>178</v>
      </c>
      <c r="B41" s="28">
        <f>F40+2</f>
        <v>46059</v>
      </c>
      <c r="C41" s="23">
        <v>0.375</v>
      </c>
      <c r="D41" s="28">
        <f t="shared" si="5"/>
        <v>46059</v>
      </c>
      <c r="E41" s="23">
        <v>0.47916666666666702</v>
      </c>
      <c r="F41" s="28">
        <f>D41+1</f>
        <v>46060</v>
      </c>
      <c r="G41" s="23">
        <v>0.14583333333333301</v>
      </c>
      <c r="H41" s="20" t="s">
        <v>141</v>
      </c>
      <c r="I41" s="13"/>
    </row>
    <row r="42" spans="1:9" ht="25.05" hidden="1" customHeight="1">
      <c r="A42" s="35" t="s">
        <v>179</v>
      </c>
      <c r="B42" s="28">
        <f>F41</f>
        <v>46060</v>
      </c>
      <c r="C42" s="23">
        <v>0.66666666666666696</v>
      </c>
      <c r="D42" s="28">
        <f>B42+1</f>
        <v>46061</v>
      </c>
      <c r="E42" s="23">
        <v>0.35416666666666702</v>
      </c>
      <c r="F42" s="28">
        <f>D42</f>
        <v>46061</v>
      </c>
      <c r="G42" s="23">
        <v>0.9375</v>
      </c>
      <c r="H42" s="60"/>
      <c r="I42" s="13"/>
    </row>
    <row r="43" spans="1:9" ht="25.05" hidden="1" customHeight="1">
      <c r="A43" s="46" t="s">
        <v>180</v>
      </c>
      <c r="B43" s="28">
        <f>F42+2</f>
        <v>46063</v>
      </c>
      <c r="C43" s="23">
        <v>0.41666666666666702</v>
      </c>
      <c r="D43" s="28">
        <f>B43</f>
        <v>46063</v>
      </c>
      <c r="E43" s="23">
        <v>0.625</v>
      </c>
      <c r="F43" s="28">
        <f>D43+1</f>
        <v>46064</v>
      </c>
      <c r="G43" s="23">
        <v>0.39583333333333298</v>
      </c>
      <c r="H43" s="60" t="s">
        <v>12</v>
      </c>
      <c r="I43" s="13"/>
    </row>
    <row r="44" spans="1:9" ht="25.05" hidden="1" customHeight="1">
      <c r="A44" s="35" t="s">
        <v>181</v>
      </c>
      <c r="B44" s="28">
        <f>F43</f>
        <v>46064</v>
      </c>
      <c r="C44" s="23">
        <v>0.64583333333333304</v>
      </c>
      <c r="D44" s="28">
        <f>B44+1</f>
        <v>46065</v>
      </c>
      <c r="E44" s="23">
        <v>0.375</v>
      </c>
      <c r="F44" s="28">
        <f>D44</f>
        <v>46065</v>
      </c>
      <c r="G44" s="23">
        <v>0.82083333333333297</v>
      </c>
      <c r="H44" s="60" t="s">
        <v>182</v>
      </c>
      <c r="I44" s="13"/>
    </row>
    <row r="45" spans="1:9" ht="25.05" hidden="1" customHeight="1">
      <c r="A45" s="35" t="s">
        <v>183</v>
      </c>
      <c r="B45" s="28">
        <f>F44+2</f>
        <v>46067</v>
      </c>
      <c r="C45" s="23">
        <v>0.375</v>
      </c>
      <c r="D45" s="28">
        <f t="shared" si="5"/>
        <v>46067</v>
      </c>
      <c r="E45" s="23">
        <v>0.47916666666666702</v>
      </c>
      <c r="F45" s="28">
        <f>D45+1</f>
        <v>46068</v>
      </c>
      <c r="G45" s="23">
        <v>0.39583333333333298</v>
      </c>
      <c r="H45" s="20" t="s">
        <v>141</v>
      </c>
      <c r="I45" s="13"/>
    </row>
    <row r="46" spans="1:9" ht="25.05" hidden="1" customHeight="1">
      <c r="A46" s="35" t="s">
        <v>184</v>
      </c>
      <c r="B46" s="64"/>
      <c r="C46" s="64"/>
      <c r="D46" s="64"/>
      <c r="E46" s="64"/>
      <c r="F46" s="64"/>
      <c r="G46" s="64"/>
      <c r="H46" s="60" t="s">
        <v>157</v>
      </c>
      <c r="I46" s="13"/>
    </row>
    <row r="47" spans="1:9" ht="25.05" hidden="1" customHeight="1">
      <c r="A47" s="35" t="s">
        <v>185</v>
      </c>
      <c r="B47" s="28">
        <v>46070</v>
      </c>
      <c r="C47" s="23">
        <v>6.9444444444444404E-4</v>
      </c>
      <c r="D47" s="28">
        <v>46070</v>
      </c>
      <c r="E47" s="23">
        <v>0.39583333333333298</v>
      </c>
      <c r="F47" s="28">
        <v>46070</v>
      </c>
      <c r="G47" s="23">
        <v>0.90416666666666701</v>
      </c>
      <c r="H47" s="60" t="s">
        <v>186</v>
      </c>
      <c r="I47" s="13"/>
    </row>
    <row r="48" spans="1:9" ht="25.05" hidden="1" customHeight="1">
      <c r="A48" s="35" t="s">
        <v>187</v>
      </c>
      <c r="B48" s="28">
        <v>46071</v>
      </c>
      <c r="C48" s="23">
        <v>0.16666666666666699</v>
      </c>
      <c r="D48" s="28">
        <v>46072</v>
      </c>
      <c r="E48" s="34">
        <v>0.91666666666666696</v>
      </c>
      <c r="F48" s="28">
        <v>46073</v>
      </c>
      <c r="G48" s="23">
        <v>0.47916666666666702</v>
      </c>
      <c r="H48" s="60" t="s">
        <v>12</v>
      </c>
      <c r="I48" s="13"/>
    </row>
    <row r="49" spans="1:9" ht="25.05" hidden="1" customHeight="1">
      <c r="A49" s="35" t="s">
        <v>188</v>
      </c>
      <c r="B49" s="28">
        <v>46075</v>
      </c>
      <c r="C49" s="23">
        <v>0.125</v>
      </c>
      <c r="D49" s="28">
        <v>46075</v>
      </c>
      <c r="E49" s="23">
        <v>0.22916666666666699</v>
      </c>
      <c r="F49" s="28">
        <v>46075</v>
      </c>
      <c r="G49" s="23">
        <v>0.85416666666666696</v>
      </c>
      <c r="H49" s="20" t="s">
        <v>141</v>
      </c>
      <c r="I49" s="13"/>
    </row>
    <row r="50" spans="1:9" ht="25.05" hidden="1" customHeight="1">
      <c r="A50" s="35" t="s">
        <v>189</v>
      </c>
      <c r="B50" s="64"/>
      <c r="C50" s="64"/>
      <c r="D50" s="64"/>
      <c r="E50" s="64"/>
      <c r="F50" s="64"/>
      <c r="G50" s="64"/>
      <c r="H50" s="60" t="s">
        <v>157</v>
      </c>
      <c r="I50" s="13"/>
    </row>
    <row r="51" spans="1:9" ht="25.05" hidden="1" customHeight="1">
      <c r="A51" s="35" t="s">
        <v>190</v>
      </c>
      <c r="B51" s="28">
        <v>46077</v>
      </c>
      <c r="C51" s="23">
        <v>0.5</v>
      </c>
      <c r="D51" s="28">
        <v>46077</v>
      </c>
      <c r="E51" s="23">
        <v>0.75</v>
      </c>
      <c r="F51" s="28">
        <v>46078</v>
      </c>
      <c r="G51" s="23">
        <v>0.33333333333333298</v>
      </c>
      <c r="H51" s="60" t="s">
        <v>191</v>
      </c>
      <c r="I51" s="13"/>
    </row>
    <row r="52" spans="1:9" ht="25.05" customHeight="1">
      <c r="A52" s="104" t="s">
        <v>1098</v>
      </c>
      <c r="B52" s="105"/>
      <c r="C52" s="105"/>
      <c r="D52" s="105"/>
      <c r="E52" s="105"/>
      <c r="F52" s="105"/>
      <c r="G52" s="105"/>
      <c r="H52" s="105"/>
      <c r="I52" s="106"/>
    </row>
    <row r="53" spans="1:9" s="51" customFormat="1" ht="24.6" customHeight="1">
      <c r="A53" s="55" t="s">
        <v>3</v>
      </c>
      <c r="B53" s="103" t="s">
        <v>4</v>
      </c>
      <c r="C53" s="103"/>
      <c r="D53" s="103" t="s">
        <v>5</v>
      </c>
      <c r="E53" s="103"/>
      <c r="F53" s="103" t="s">
        <v>6</v>
      </c>
      <c r="G53" s="103"/>
      <c r="H53" s="56" t="s">
        <v>7</v>
      </c>
      <c r="I53" s="56" t="s">
        <v>8</v>
      </c>
    </row>
    <row r="54" spans="1:9" ht="25.5" hidden="1" customHeight="1">
      <c r="A54" s="46" t="s">
        <v>192</v>
      </c>
      <c r="B54" s="28">
        <v>46080</v>
      </c>
      <c r="C54" s="23">
        <v>6.9444444444444404E-4</v>
      </c>
      <c r="D54" s="28">
        <f t="shared" ref="D54:D57" si="6">B54</f>
        <v>46080</v>
      </c>
      <c r="E54" s="23">
        <v>0.66666666666666696</v>
      </c>
      <c r="F54" s="28">
        <f>D54</f>
        <v>46080</v>
      </c>
      <c r="G54" s="23">
        <v>0.9375</v>
      </c>
      <c r="H54" s="60" t="s">
        <v>193</v>
      </c>
      <c r="I54" s="13"/>
    </row>
    <row r="55" spans="1:9" ht="25.05" hidden="1" customHeight="1">
      <c r="A55" s="35" t="s">
        <v>194</v>
      </c>
      <c r="B55" s="28">
        <f>F54+1</f>
        <v>46081</v>
      </c>
      <c r="C55" s="23">
        <v>0.16666666666666699</v>
      </c>
      <c r="D55" s="28">
        <f t="shared" si="6"/>
        <v>46081</v>
      </c>
      <c r="E55" s="23">
        <v>0.38750000000000001</v>
      </c>
      <c r="F55" s="28">
        <f t="shared" ref="F55" si="7">D55</f>
        <v>46081</v>
      </c>
      <c r="G55" s="23">
        <v>0.70833333333333304</v>
      </c>
      <c r="H55" s="60" t="s">
        <v>186</v>
      </c>
      <c r="I55" s="13"/>
    </row>
    <row r="56" spans="1:9" ht="25.05" hidden="1" customHeight="1">
      <c r="A56" s="46" t="s">
        <v>195</v>
      </c>
      <c r="B56" s="28">
        <f>F55+2</f>
        <v>46083</v>
      </c>
      <c r="C56" s="23">
        <v>0.125</v>
      </c>
      <c r="D56" s="28">
        <f t="shared" si="6"/>
        <v>46083</v>
      </c>
      <c r="E56" s="23">
        <v>0.75</v>
      </c>
      <c r="F56" s="28">
        <f>D56+1</f>
        <v>46084</v>
      </c>
      <c r="G56" s="23">
        <v>2.0833333333333301E-2</v>
      </c>
      <c r="H56" s="20"/>
      <c r="I56" s="13"/>
    </row>
    <row r="57" spans="1:9" ht="25.05" hidden="1" customHeight="1">
      <c r="A57" s="35" t="s">
        <v>196</v>
      </c>
      <c r="B57" s="28">
        <f>F56</f>
        <v>46084</v>
      </c>
      <c r="C57" s="23">
        <v>0.45833333333333298</v>
      </c>
      <c r="D57" s="28">
        <f t="shared" si="6"/>
        <v>46084</v>
      </c>
      <c r="E57" s="23">
        <v>0.5625</v>
      </c>
      <c r="F57" s="28">
        <f>D57+1</f>
        <v>46085</v>
      </c>
      <c r="G57" s="23">
        <v>0.33333333333333298</v>
      </c>
      <c r="H57" s="20" t="s">
        <v>141</v>
      </c>
      <c r="I57" s="13"/>
    </row>
    <row r="58" spans="1:9" ht="25.05" hidden="1" customHeight="1">
      <c r="A58" s="35" t="s">
        <v>197</v>
      </c>
      <c r="B58" s="28">
        <f>F57</f>
        <v>46085</v>
      </c>
      <c r="C58" s="23">
        <v>0.85416666666666696</v>
      </c>
      <c r="D58" s="28">
        <f>B58+1</f>
        <v>46086</v>
      </c>
      <c r="E58" s="23">
        <v>0.420833333333333</v>
      </c>
      <c r="F58" s="28">
        <f t="shared" ref="F58:F62" si="8">D58</f>
        <v>46086</v>
      </c>
      <c r="G58" s="23">
        <v>0.875</v>
      </c>
      <c r="H58" s="60"/>
      <c r="I58" s="13"/>
    </row>
    <row r="59" spans="1:9" ht="25.05" hidden="1" customHeight="1">
      <c r="A59" s="35" t="s">
        <v>198</v>
      </c>
      <c r="B59" s="28">
        <f>F58+2</f>
        <v>46088</v>
      </c>
      <c r="C59" s="23">
        <v>0.375</v>
      </c>
      <c r="D59" s="28">
        <f t="shared" ref="D59:D62" si="9">B59</f>
        <v>46088</v>
      </c>
      <c r="E59" s="23">
        <v>0.5</v>
      </c>
      <c r="F59" s="28">
        <f t="shared" si="8"/>
        <v>46088</v>
      </c>
      <c r="G59" s="23">
        <v>0.79166666666666696</v>
      </c>
      <c r="H59" s="60"/>
      <c r="I59" s="13"/>
    </row>
    <row r="60" spans="1:9" ht="25.05" hidden="1" customHeight="1">
      <c r="A60" s="35" t="s">
        <v>199</v>
      </c>
      <c r="B60" s="28">
        <f>F59+1</f>
        <v>46089</v>
      </c>
      <c r="C60" s="23">
        <v>4.1666666666666699E-2</v>
      </c>
      <c r="D60" s="28">
        <f t="shared" si="9"/>
        <v>46089</v>
      </c>
      <c r="E60" s="23">
        <v>0.16666666666666699</v>
      </c>
      <c r="F60" s="28">
        <f t="shared" si="8"/>
        <v>46089</v>
      </c>
      <c r="G60" s="23">
        <v>0.61527777777777803</v>
      </c>
      <c r="H60" s="60"/>
      <c r="I60" s="13"/>
    </row>
    <row r="61" spans="1:9" ht="25.05" hidden="1" customHeight="1">
      <c r="A61" s="46" t="s">
        <v>200</v>
      </c>
      <c r="B61" s="28">
        <f>F60+2</f>
        <v>46091</v>
      </c>
      <c r="C61" s="23">
        <v>0.125</v>
      </c>
      <c r="D61" s="28">
        <f t="shared" si="9"/>
        <v>46091</v>
      </c>
      <c r="E61" s="23">
        <v>0.45833333333333298</v>
      </c>
      <c r="F61" s="28">
        <f t="shared" si="8"/>
        <v>46091</v>
      </c>
      <c r="G61" s="23">
        <v>0.66666666666666696</v>
      </c>
      <c r="H61" s="60" t="s">
        <v>201</v>
      </c>
      <c r="I61" s="13"/>
    </row>
    <row r="62" spans="1:9" ht="25.05" hidden="1" customHeight="1">
      <c r="A62" s="35" t="s">
        <v>202</v>
      </c>
      <c r="B62" s="28">
        <f>F61+1</f>
        <v>46092</v>
      </c>
      <c r="C62" s="23">
        <v>0.125</v>
      </c>
      <c r="D62" s="28">
        <f t="shared" si="9"/>
        <v>46092</v>
      </c>
      <c r="E62" s="23">
        <v>0.22916666666666699</v>
      </c>
      <c r="F62" s="28">
        <f t="shared" si="8"/>
        <v>46092</v>
      </c>
      <c r="G62" s="23">
        <v>0.9375</v>
      </c>
      <c r="H62" s="20" t="s">
        <v>141</v>
      </c>
      <c r="I62" s="13"/>
    </row>
    <row r="63" spans="1:9" ht="25.05" hidden="1" customHeight="1">
      <c r="A63" s="35" t="s">
        <v>203</v>
      </c>
      <c r="B63" s="28">
        <f>F62+1</f>
        <v>46093</v>
      </c>
      <c r="C63" s="23">
        <v>0.5</v>
      </c>
      <c r="D63" s="28">
        <f t="shared" ref="D63:D64" si="10">B63</f>
        <v>46093</v>
      </c>
      <c r="E63" s="23">
        <v>0.73333333333333295</v>
      </c>
      <c r="F63" s="28">
        <f>D63+1</f>
        <v>46094</v>
      </c>
      <c r="G63" s="23">
        <v>0.23749999999999999</v>
      </c>
      <c r="H63" s="60"/>
      <c r="I63" s="13"/>
    </row>
    <row r="64" spans="1:9" ht="25.05" hidden="1" customHeight="1">
      <c r="A64" s="35" t="s">
        <v>204</v>
      </c>
      <c r="B64" s="28">
        <f>F63+1</f>
        <v>46095</v>
      </c>
      <c r="C64" s="23">
        <v>0.75</v>
      </c>
      <c r="D64" s="28">
        <f t="shared" si="10"/>
        <v>46095</v>
      </c>
      <c r="E64" s="23">
        <v>0.875</v>
      </c>
      <c r="F64" s="28">
        <f>D64+1</f>
        <v>46096</v>
      </c>
      <c r="G64" s="23">
        <v>0.25</v>
      </c>
      <c r="H64" s="60"/>
      <c r="I64" s="13"/>
    </row>
    <row r="65" spans="1:9" ht="25.05" hidden="1" customHeight="1">
      <c r="A65" s="35" t="s">
        <v>205</v>
      </c>
      <c r="B65" s="28">
        <v>46096</v>
      </c>
      <c r="C65" s="23">
        <v>0.5</v>
      </c>
      <c r="D65" s="28">
        <f>B65+1</f>
        <v>46097</v>
      </c>
      <c r="E65" s="23">
        <v>0.20833333333333301</v>
      </c>
      <c r="F65" s="28">
        <v>46097</v>
      </c>
      <c r="G65" s="23">
        <v>0.60416666666666696</v>
      </c>
      <c r="H65" s="60" t="s">
        <v>12</v>
      </c>
      <c r="I65" s="13"/>
    </row>
    <row r="66" spans="1:9" ht="25.05" hidden="1" customHeight="1">
      <c r="A66" s="35" t="s">
        <v>206</v>
      </c>
      <c r="B66" s="28">
        <f>F65+2</f>
        <v>46099</v>
      </c>
      <c r="C66" s="23">
        <v>0.20833333333333301</v>
      </c>
      <c r="D66" s="28">
        <f>B66</f>
        <v>46099</v>
      </c>
      <c r="E66" s="23">
        <v>0.3125</v>
      </c>
      <c r="F66" s="28">
        <f>D66+1</f>
        <v>46100</v>
      </c>
      <c r="G66" s="23">
        <v>0.104166666666667</v>
      </c>
      <c r="H66" s="20" t="s">
        <v>141</v>
      </c>
      <c r="I66" s="13"/>
    </row>
    <row r="67" spans="1:9" ht="25.05" hidden="1" customHeight="1">
      <c r="A67" s="35" t="s">
        <v>207</v>
      </c>
      <c r="B67" s="28">
        <f>F66</f>
        <v>46100</v>
      </c>
      <c r="C67" s="23">
        <v>0.66666666666666696</v>
      </c>
      <c r="D67" s="28">
        <f t="shared" ref="D67:D68" si="11">B67</f>
        <v>46100</v>
      </c>
      <c r="E67" s="23">
        <v>0.75</v>
      </c>
      <c r="F67" s="28">
        <f>D67+1</f>
        <v>46101</v>
      </c>
      <c r="G67" s="23">
        <v>0.25</v>
      </c>
      <c r="H67" s="60"/>
      <c r="I67" s="13"/>
    </row>
    <row r="68" spans="1:9" ht="25.05" hidden="1" customHeight="1">
      <c r="A68" s="35" t="s">
        <v>208</v>
      </c>
      <c r="B68" s="28">
        <f>F67+1</f>
        <v>46102</v>
      </c>
      <c r="C68" s="23">
        <v>0.66666666666666696</v>
      </c>
      <c r="D68" s="28">
        <f t="shared" si="11"/>
        <v>46102</v>
      </c>
      <c r="E68" s="23">
        <v>0.79166666666666696</v>
      </c>
      <c r="F68" s="28">
        <f>D68+1</f>
        <v>46103</v>
      </c>
      <c r="G68" s="23">
        <v>0.33333333333333298</v>
      </c>
      <c r="H68" s="60"/>
      <c r="I68" s="13"/>
    </row>
    <row r="69" spans="1:9" ht="25.05" hidden="1" customHeight="1">
      <c r="A69" s="35" t="s">
        <v>209</v>
      </c>
      <c r="B69" s="28">
        <f>F68</f>
        <v>46103</v>
      </c>
      <c r="C69" s="23">
        <v>0.58333333333333304</v>
      </c>
      <c r="D69" s="28">
        <f>B69+1</f>
        <v>46104</v>
      </c>
      <c r="E69" s="23">
        <v>0.16666666666666699</v>
      </c>
      <c r="F69" s="28">
        <f t="shared" ref="F69" si="12">D69</f>
        <v>46104</v>
      </c>
      <c r="G69" s="23">
        <v>0.60416666666666696</v>
      </c>
      <c r="H69" s="60" t="s">
        <v>12</v>
      </c>
      <c r="I69" s="13"/>
    </row>
    <row r="70" spans="1:9" ht="25.05" hidden="1" customHeight="1">
      <c r="A70" s="35" t="s">
        <v>210</v>
      </c>
      <c r="B70" s="28">
        <f>F69+2</f>
        <v>46106</v>
      </c>
      <c r="C70" s="23">
        <v>0.54166666666666696</v>
      </c>
      <c r="D70" s="28">
        <f t="shared" ref="D70:D71" si="13">B70</f>
        <v>46106</v>
      </c>
      <c r="E70" s="23">
        <v>0.64583333333333304</v>
      </c>
      <c r="F70" s="28">
        <f>D70+1</f>
        <v>46107</v>
      </c>
      <c r="G70" s="23">
        <v>0.1875</v>
      </c>
      <c r="H70" s="20" t="s">
        <v>141</v>
      </c>
      <c r="I70" s="13"/>
    </row>
    <row r="71" spans="1:9" ht="25.05" hidden="1" customHeight="1">
      <c r="A71" s="35" t="s">
        <v>211</v>
      </c>
      <c r="B71" s="28">
        <f>F70</f>
        <v>46107</v>
      </c>
      <c r="C71" s="23">
        <v>0.72916666666666696</v>
      </c>
      <c r="D71" s="28">
        <f t="shared" si="13"/>
        <v>46107</v>
      </c>
      <c r="E71" s="23">
        <v>0.85</v>
      </c>
      <c r="F71" s="28">
        <f>D71+1</f>
        <v>46108</v>
      </c>
      <c r="G71" s="23">
        <v>0.54166666666666696</v>
      </c>
      <c r="H71" s="60"/>
      <c r="I71" s="13"/>
    </row>
    <row r="72" spans="1:9" ht="25.05" hidden="1" customHeight="1">
      <c r="A72" s="35" t="s">
        <v>212</v>
      </c>
      <c r="B72" s="28">
        <v>46109</v>
      </c>
      <c r="C72" s="23">
        <v>0.91666666666666696</v>
      </c>
      <c r="D72" s="28">
        <f>B72+1</f>
        <v>46110</v>
      </c>
      <c r="E72" s="23">
        <v>0.104166666666667</v>
      </c>
      <c r="F72" s="28">
        <f t="shared" ref="F72:F73" si="14">D72</f>
        <v>46110</v>
      </c>
      <c r="G72" s="23">
        <v>0.47916666666666702</v>
      </c>
      <c r="H72" s="60"/>
      <c r="I72" s="13"/>
    </row>
    <row r="73" spans="1:9" ht="25.05" hidden="1" customHeight="1">
      <c r="A73" s="35" t="s">
        <v>213</v>
      </c>
      <c r="B73" s="38">
        <f>F72</f>
        <v>46110</v>
      </c>
      <c r="C73" s="23">
        <v>0.75</v>
      </c>
      <c r="D73" s="38">
        <f>B73+1</f>
        <v>46111</v>
      </c>
      <c r="E73" s="23">
        <v>9.5833333333333298E-2</v>
      </c>
      <c r="F73" s="28">
        <f t="shared" si="14"/>
        <v>46111</v>
      </c>
      <c r="G73" s="23">
        <v>0.47916666666666702</v>
      </c>
      <c r="H73" s="60"/>
      <c r="I73" s="13"/>
    </row>
    <row r="74" spans="1:9" ht="25.05" hidden="1" customHeight="1">
      <c r="A74" s="35" t="s">
        <v>214</v>
      </c>
      <c r="B74" s="38">
        <f>F73+2</f>
        <v>46113</v>
      </c>
      <c r="C74" s="23">
        <v>4.1666666666666699E-2</v>
      </c>
      <c r="D74" s="38">
        <f t="shared" ref="D74:D79" si="15">B74</f>
        <v>46113</v>
      </c>
      <c r="E74" s="23">
        <v>0.22916666666666699</v>
      </c>
      <c r="F74" s="38">
        <f>D74+1</f>
        <v>46114</v>
      </c>
      <c r="G74" s="23">
        <v>0.133333333333333</v>
      </c>
      <c r="H74" s="20" t="s">
        <v>141</v>
      </c>
      <c r="I74" s="13"/>
    </row>
    <row r="75" spans="1:9" ht="25.05" hidden="1" customHeight="1">
      <c r="A75" s="35" t="s">
        <v>215</v>
      </c>
      <c r="B75" s="38">
        <f>F74</f>
        <v>46114</v>
      </c>
      <c r="C75" s="23">
        <v>0.64583333333333304</v>
      </c>
      <c r="D75" s="38">
        <f t="shared" si="15"/>
        <v>46114</v>
      </c>
      <c r="E75" s="23">
        <v>0.75416666666666698</v>
      </c>
      <c r="F75" s="38">
        <f>D75+1</f>
        <v>46115</v>
      </c>
      <c r="G75" s="23">
        <v>0.16666666666666699</v>
      </c>
      <c r="H75" s="60"/>
      <c r="I75" s="13"/>
    </row>
    <row r="76" spans="1:9" ht="25.05" hidden="1" customHeight="1">
      <c r="A76" s="35" t="s">
        <v>216</v>
      </c>
      <c r="B76" s="87">
        <f>F75+1</f>
        <v>46116</v>
      </c>
      <c r="C76" s="50">
        <v>0.58333333333333304</v>
      </c>
      <c r="D76" s="38">
        <f t="shared" si="15"/>
        <v>46116</v>
      </c>
      <c r="E76" s="23">
        <v>0.6875</v>
      </c>
      <c r="F76" s="38">
        <f>D76+1</f>
        <v>46117</v>
      </c>
      <c r="G76" s="23">
        <v>0.133333333333333</v>
      </c>
      <c r="H76" s="84"/>
      <c r="I76" s="13"/>
    </row>
    <row r="77" spans="1:9" ht="25.05" hidden="1" customHeight="1">
      <c r="A77" s="35" t="s">
        <v>217</v>
      </c>
      <c r="B77" s="38">
        <f>F76</f>
        <v>46117</v>
      </c>
      <c r="C77" s="23">
        <v>0.45833333333333298</v>
      </c>
      <c r="D77" s="38">
        <f t="shared" si="15"/>
        <v>46117</v>
      </c>
      <c r="E77" s="23">
        <v>0.625</v>
      </c>
      <c r="F77" s="38">
        <f>D77+1</f>
        <v>46118</v>
      </c>
      <c r="G77" s="23">
        <v>7.0833333333333304E-2</v>
      </c>
      <c r="H77" s="60"/>
      <c r="I77" s="13"/>
    </row>
    <row r="78" spans="1:9" ht="25.05" hidden="1" customHeight="1">
      <c r="A78" s="35" t="s">
        <v>218</v>
      </c>
      <c r="B78" s="38">
        <f>F77+1</f>
        <v>46119</v>
      </c>
      <c r="C78" s="23">
        <v>0.70833333333333304</v>
      </c>
      <c r="D78" s="38">
        <f t="shared" si="15"/>
        <v>46119</v>
      </c>
      <c r="E78" s="23">
        <v>0.8125</v>
      </c>
      <c r="F78" s="38">
        <f>D78+1</f>
        <v>46120</v>
      </c>
      <c r="G78" s="23">
        <v>0.52083333333333304</v>
      </c>
      <c r="H78" s="20" t="s">
        <v>141</v>
      </c>
      <c r="I78" s="13"/>
    </row>
    <row r="79" spans="1:9" ht="25.05" hidden="1" customHeight="1">
      <c r="A79" s="35" t="s">
        <v>219</v>
      </c>
      <c r="B79" s="40">
        <f>F78+1</f>
        <v>46121</v>
      </c>
      <c r="C79" s="23">
        <v>8.3333333333333301E-2</v>
      </c>
      <c r="D79" s="38">
        <f t="shared" si="15"/>
        <v>46121</v>
      </c>
      <c r="E79" s="23">
        <v>0.17083333333333334</v>
      </c>
      <c r="F79" s="38">
        <f t="shared" ref="F79:F81" si="16">D79</f>
        <v>46121</v>
      </c>
      <c r="G79" s="23">
        <v>0.5</v>
      </c>
      <c r="H79" s="20"/>
      <c r="I79" s="13"/>
    </row>
    <row r="80" spans="1:9" ht="25.05" hidden="1" customHeight="1">
      <c r="A80" s="35" t="s">
        <v>220</v>
      </c>
      <c r="B80" s="38">
        <f>F79+1</f>
        <v>46122</v>
      </c>
      <c r="C80" s="23">
        <v>0.91666666666666696</v>
      </c>
      <c r="D80" s="38">
        <f>B80+1</f>
        <v>46123</v>
      </c>
      <c r="E80" s="23">
        <v>6.25E-2</v>
      </c>
      <c r="F80" s="38">
        <f t="shared" si="16"/>
        <v>46123</v>
      </c>
      <c r="G80" s="23">
        <v>0.5</v>
      </c>
      <c r="H80" s="20"/>
      <c r="I80" s="13"/>
    </row>
    <row r="81" spans="1:9" ht="25.05" hidden="1" customHeight="1">
      <c r="A81" s="35" t="s">
        <v>221</v>
      </c>
      <c r="B81" s="38">
        <f>F80</f>
        <v>46123</v>
      </c>
      <c r="C81" s="23">
        <v>0.75</v>
      </c>
      <c r="D81" s="38">
        <f>B81+1</f>
        <v>46124</v>
      </c>
      <c r="E81" s="23">
        <v>0.51249999999999996</v>
      </c>
      <c r="F81" s="38">
        <f t="shared" si="16"/>
        <v>46124</v>
      </c>
      <c r="G81" s="23">
        <v>0.9375</v>
      </c>
      <c r="H81" s="20" t="s">
        <v>781</v>
      </c>
      <c r="I81" s="13"/>
    </row>
    <row r="82" spans="1:9" ht="25.05" hidden="1" customHeight="1">
      <c r="A82" s="35" t="s">
        <v>222</v>
      </c>
      <c r="B82" s="38">
        <f>F81+2</f>
        <v>46126</v>
      </c>
      <c r="C82" s="23">
        <v>0.79166666666666663</v>
      </c>
      <c r="D82" s="38">
        <f t="shared" ref="D82:D86" si="17">B82</f>
        <v>46126</v>
      </c>
      <c r="E82" s="23">
        <v>0.9458333333333333</v>
      </c>
      <c r="F82" s="38">
        <f>D82+1</f>
        <v>46127</v>
      </c>
      <c r="G82" s="23">
        <v>0.60416666666666663</v>
      </c>
      <c r="H82" s="20" t="s">
        <v>141</v>
      </c>
      <c r="I82" s="13"/>
    </row>
    <row r="83" spans="1:9" ht="25.05" hidden="1" customHeight="1">
      <c r="A83" s="35" t="s">
        <v>223</v>
      </c>
      <c r="B83" s="40">
        <f>F82+1</f>
        <v>46128</v>
      </c>
      <c r="C83" s="23">
        <v>0.125</v>
      </c>
      <c r="D83" s="38">
        <f t="shared" si="17"/>
        <v>46128</v>
      </c>
      <c r="E83" s="23">
        <v>0.58333333333333337</v>
      </c>
      <c r="F83" s="38">
        <f>D83+1</f>
        <v>46129</v>
      </c>
      <c r="G83" s="23">
        <v>6.9444444444444447E-4</v>
      </c>
      <c r="H83" s="20"/>
      <c r="I83" s="13"/>
    </row>
    <row r="84" spans="1:9" ht="25.05" hidden="1" customHeight="1">
      <c r="A84" s="35" t="s">
        <v>224</v>
      </c>
      <c r="B84" s="38">
        <f>F83+1</f>
        <v>46130</v>
      </c>
      <c r="C84" s="23">
        <v>0.375</v>
      </c>
      <c r="D84" s="38">
        <f t="shared" si="17"/>
        <v>46130</v>
      </c>
      <c r="E84" s="23">
        <v>0.58333333333333337</v>
      </c>
      <c r="F84" s="38">
        <f>D84+1</f>
        <v>46131</v>
      </c>
      <c r="G84" s="23">
        <v>2.9166666666666667E-2</v>
      </c>
      <c r="H84" s="20"/>
      <c r="I84" s="13"/>
    </row>
    <row r="85" spans="1:9" ht="25.05" hidden="1" customHeight="1">
      <c r="A85" s="35" t="s">
        <v>225</v>
      </c>
      <c r="B85" s="38">
        <f>F84</f>
        <v>46131</v>
      </c>
      <c r="C85" s="23">
        <v>0.375</v>
      </c>
      <c r="D85" s="38">
        <f t="shared" si="17"/>
        <v>46131</v>
      </c>
      <c r="E85" s="23">
        <v>0.5</v>
      </c>
      <c r="F85" s="38">
        <f>D85</f>
        <v>46131</v>
      </c>
      <c r="G85" s="23">
        <v>0.9375</v>
      </c>
      <c r="H85" s="20"/>
      <c r="I85" s="13"/>
    </row>
    <row r="86" spans="1:9" ht="25.05" hidden="1" customHeight="1">
      <c r="A86" s="35" t="s">
        <v>226</v>
      </c>
      <c r="B86" s="38">
        <f>F85+2</f>
        <v>46133</v>
      </c>
      <c r="C86" s="23">
        <v>0.58333333333333337</v>
      </c>
      <c r="D86" s="38">
        <f t="shared" si="17"/>
        <v>46133</v>
      </c>
      <c r="E86" s="23">
        <v>0.8125</v>
      </c>
      <c r="F86" s="38">
        <f>D86+1</f>
        <v>46134</v>
      </c>
      <c r="G86" s="23">
        <v>0.27083333333333331</v>
      </c>
      <c r="H86" s="20" t="s">
        <v>755</v>
      </c>
      <c r="I86" s="13"/>
    </row>
    <row r="87" spans="1:9" ht="25.05" hidden="1" customHeight="1">
      <c r="A87" s="35" t="s">
        <v>227</v>
      </c>
      <c r="B87" s="40">
        <f>F86</f>
        <v>46134</v>
      </c>
      <c r="C87" s="23">
        <v>0.83333333333333337</v>
      </c>
      <c r="D87" s="38">
        <f>B87+1</f>
        <v>46135</v>
      </c>
      <c r="E87" s="23">
        <v>0.375</v>
      </c>
      <c r="F87" s="38">
        <f>D87</f>
        <v>46135</v>
      </c>
      <c r="G87" s="23">
        <v>0.70833333333333337</v>
      </c>
      <c r="H87" s="20"/>
      <c r="I87" s="13"/>
    </row>
    <row r="88" spans="1:9" ht="25.05" hidden="1" customHeight="1">
      <c r="A88" s="35" t="s">
        <v>754</v>
      </c>
      <c r="B88" s="38">
        <f>F87+2</f>
        <v>46137</v>
      </c>
      <c r="C88" s="23">
        <v>0.125</v>
      </c>
      <c r="D88" s="38">
        <f>B88</f>
        <v>46137</v>
      </c>
      <c r="E88" s="23">
        <v>0.375</v>
      </c>
      <c r="F88" s="38">
        <f>D88</f>
        <v>46137</v>
      </c>
      <c r="G88" s="23">
        <v>0.95833333333333337</v>
      </c>
      <c r="H88" s="20"/>
      <c r="I88" s="13"/>
    </row>
    <row r="89" spans="1:9" ht="25.05" hidden="1" customHeight="1">
      <c r="A89" s="35" t="s">
        <v>769</v>
      </c>
      <c r="B89" s="38">
        <f>F88+1</f>
        <v>46138</v>
      </c>
      <c r="C89" s="23">
        <v>0.20833333333333334</v>
      </c>
      <c r="D89" s="38">
        <f>B89</f>
        <v>46138</v>
      </c>
      <c r="E89" s="23">
        <v>0.95833333333333337</v>
      </c>
      <c r="F89" s="38">
        <f>D89+1</f>
        <v>46139</v>
      </c>
      <c r="G89" s="23">
        <v>0.37222222222222223</v>
      </c>
      <c r="H89" s="60" t="s">
        <v>797</v>
      </c>
      <c r="I89" s="13"/>
    </row>
    <row r="90" spans="1:9" ht="25.05" hidden="1" customHeight="1">
      <c r="A90" s="35" t="s">
        <v>778</v>
      </c>
      <c r="B90" s="38">
        <f>F89+2</f>
        <v>46141</v>
      </c>
      <c r="C90" s="23">
        <v>4.1666666666666664E-2</v>
      </c>
      <c r="D90" s="38">
        <f>B90</f>
        <v>46141</v>
      </c>
      <c r="E90" s="23">
        <v>0.14583333333333334</v>
      </c>
      <c r="F90" s="38">
        <f>D90</f>
        <v>46141</v>
      </c>
      <c r="G90" s="23">
        <v>0.64583333333333337</v>
      </c>
      <c r="H90" s="20" t="s">
        <v>755</v>
      </c>
      <c r="I90" s="13"/>
    </row>
    <row r="91" spans="1:9" ht="25.05" hidden="1" customHeight="1">
      <c r="A91" s="35" t="s">
        <v>795</v>
      </c>
      <c r="B91" s="90"/>
      <c r="C91" s="90"/>
      <c r="D91" s="90"/>
      <c r="E91" s="90"/>
      <c r="F91" s="90"/>
      <c r="G91" s="90"/>
      <c r="H91" s="60" t="s">
        <v>837</v>
      </c>
      <c r="I91" s="13"/>
    </row>
    <row r="92" spans="1:9" ht="25.05" hidden="1" customHeight="1">
      <c r="A92" s="35" t="s">
        <v>800</v>
      </c>
      <c r="B92" s="38">
        <f>F90+2</f>
        <v>46143</v>
      </c>
      <c r="C92" s="23">
        <v>0.25</v>
      </c>
      <c r="D92" s="38">
        <f>B92</f>
        <v>46143</v>
      </c>
      <c r="E92" s="23">
        <v>0.85416666666666663</v>
      </c>
      <c r="F92" s="38">
        <f>D92+1</f>
        <v>46144</v>
      </c>
      <c r="G92" s="23">
        <v>0.29166666666666669</v>
      </c>
      <c r="H92" s="60" t="s">
        <v>797</v>
      </c>
      <c r="I92" s="13"/>
    </row>
    <row r="93" spans="1:9" ht="25.05" hidden="1" customHeight="1">
      <c r="A93" s="35" t="s">
        <v>801</v>
      </c>
      <c r="B93" s="38">
        <f>F92</f>
        <v>46144</v>
      </c>
      <c r="C93" s="23">
        <v>0.54166666666666663</v>
      </c>
      <c r="D93" s="38">
        <f t="shared" ref="D93" si="18">B93</f>
        <v>46144</v>
      </c>
      <c r="E93" s="23">
        <v>0.66666666666666663</v>
      </c>
      <c r="F93" s="38">
        <f>D93+1</f>
        <v>46145</v>
      </c>
      <c r="G93" s="23">
        <v>0.3125</v>
      </c>
      <c r="H93" s="20"/>
      <c r="I93" s="13"/>
    </row>
    <row r="94" spans="1:9" ht="25.05" hidden="1" customHeight="1">
      <c r="A94" s="35" t="s">
        <v>825</v>
      </c>
      <c r="B94" s="38">
        <f>F93+1</f>
        <v>46146</v>
      </c>
      <c r="C94" s="23">
        <v>0.95833333333333337</v>
      </c>
      <c r="D94" s="38">
        <f>B94+1</f>
        <v>46147</v>
      </c>
      <c r="E94" s="23">
        <v>6.25E-2</v>
      </c>
      <c r="F94" s="38">
        <f>D94</f>
        <v>46147</v>
      </c>
      <c r="G94" s="23">
        <v>0.6875</v>
      </c>
      <c r="H94" s="20" t="s">
        <v>141</v>
      </c>
      <c r="I94" s="13"/>
    </row>
    <row r="95" spans="1:9" ht="25.05" hidden="1" customHeight="1">
      <c r="A95" s="35" t="s">
        <v>834</v>
      </c>
      <c r="B95" s="90"/>
      <c r="C95" s="90"/>
      <c r="D95" s="90"/>
      <c r="E95" s="90"/>
      <c r="F95" s="90"/>
      <c r="G95" s="90"/>
      <c r="H95" s="60" t="s">
        <v>837</v>
      </c>
      <c r="I95" s="13"/>
    </row>
    <row r="96" spans="1:9" ht="25.05" hidden="1" customHeight="1">
      <c r="A96" s="35" t="s">
        <v>838</v>
      </c>
      <c r="B96" s="38">
        <f>F94+2</f>
        <v>46149</v>
      </c>
      <c r="C96" s="23">
        <v>0.25</v>
      </c>
      <c r="D96" s="38">
        <f t="shared" ref="D96:D102" si="19">B96</f>
        <v>46149</v>
      </c>
      <c r="E96" s="23">
        <v>0.375</v>
      </c>
      <c r="F96" s="38">
        <f t="shared" ref="F96:F97" si="20">D96</f>
        <v>46149</v>
      </c>
      <c r="G96" s="23">
        <v>0.79166666666666663</v>
      </c>
      <c r="H96" s="20"/>
      <c r="I96" s="13"/>
    </row>
    <row r="97" spans="1:9" ht="25.05" hidden="1" customHeight="1">
      <c r="A97" s="35" t="s">
        <v>845</v>
      </c>
      <c r="B97" s="38">
        <f>F96+1</f>
        <v>46150</v>
      </c>
      <c r="C97" s="23">
        <v>4.1666666666666664E-2</v>
      </c>
      <c r="D97" s="38">
        <f t="shared" si="19"/>
        <v>46150</v>
      </c>
      <c r="E97" s="23">
        <v>0.25</v>
      </c>
      <c r="F97" s="38">
        <f t="shared" si="20"/>
        <v>46150</v>
      </c>
      <c r="G97" s="23">
        <v>0.89583333333333337</v>
      </c>
      <c r="H97" s="20"/>
      <c r="I97" s="13"/>
    </row>
    <row r="98" spans="1:9" ht="25.05" hidden="1" customHeight="1">
      <c r="A98" s="35" t="s">
        <v>865</v>
      </c>
      <c r="B98" s="38">
        <f>F97+2</f>
        <v>46152</v>
      </c>
      <c r="C98" s="23">
        <v>0.54166666666666663</v>
      </c>
      <c r="D98" s="38">
        <f t="shared" si="19"/>
        <v>46152</v>
      </c>
      <c r="E98" s="23">
        <v>0.72916666666666663</v>
      </c>
      <c r="F98" s="38">
        <f>D98+1</f>
        <v>46153</v>
      </c>
      <c r="G98" s="23">
        <v>0.22916666666666666</v>
      </c>
      <c r="H98" s="20"/>
      <c r="I98" s="13"/>
    </row>
    <row r="99" spans="1:9" ht="25.05" hidden="1" customHeight="1">
      <c r="A99" s="35" t="s">
        <v>872</v>
      </c>
      <c r="B99" s="38">
        <f>F98</f>
        <v>46153</v>
      </c>
      <c r="C99" s="23">
        <v>0.8125</v>
      </c>
      <c r="D99" s="38">
        <f>B99+1</f>
        <v>46154</v>
      </c>
      <c r="E99" s="23">
        <v>0.4375</v>
      </c>
      <c r="F99" s="38">
        <f>D99+1</f>
        <v>46155</v>
      </c>
      <c r="G99" s="23">
        <v>4.1666666666666664E-2</v>
      </c>
      <c r="H99" s="20"/>
      <c r="I99" s="13"/>
    </row>
    <row r="100" spans="1:9" ht="25.05" hidden="1" customHeight="1">
      <c r="A100" s="35" t="s">
        <v>873</v>
      </c>
      <c r="B100" s="38">
        <f>F99+1</f>
        <v>46156</v>
      </c>
      <c r="C100" s="23">
        <v>0.41666666666666669</v>
      </c>
      <c r="D100" s="38">
        <f>B100</f>
        <v>46156</v>
      </c>
      <c r="E100" s="23">
        <v>0.77083333333333337</v>
      </c>
      <c r="F100" s="38">
        <f>D100+1</f>
        <v>46157</v>
      </c>
      <c r="G100" s="23">
        <v>0.125</v>
      </c>
      <c r="H100" s="20"/>
      <c r="I100" s="13"/>
    </row>
    <row r="101" spans="1:9" ht="25.05" hidden="1" customHeight="1">
      <c r="A101" s="35" t="s">
        <v>877</v>
      </c>
      <c r="B101" s="38">
        <f>F100</f>
        <v>46157</v>
      </c>
      <c r="C101" s="23">
        <v>0.375</v>
      </c>
      <c r="D101" s="38">
        <v>46157</v>
      </c>
      <c r="E101" s="23">
        <v>0.5</v>
      </c>
      <c r="F101" s="38">
        <f>D101+1</f>
        <v>46158</v>
      </c>
      <c r="G101" s="23">
        <v>8.3333333333333329E-2</v>
      </c>
      <c r="H101" s="20"/>
      <c r="I101" s="13"/>
    </row>
    <row r="102" spans="1:9" ht="25.05" hidden="1" customHeight="1">
      <c r="A102" s="35" t="s">
        <v>882</v>
      </c>
      <c r="B102" s="38">
        <f>F101+1</f>
        <v>46159</v>
      </c>
      <c r="C102" s="23">
        <v>0.70833333333333337</v>
      </c>
      <c r="D102" s="38">
        <f t="shared" si="19"/>
        <v>46159</v>
      </c>
      <c r="E102" s="23">
        <v>0.8125</v>
      </c>
      <c r="F102" s="38">
        <f>D102+1</f>
        <v>46160</v>
      </c>
      <c r="G102" s="23">
        <v>0.4375</v>
      </c>
      <c r="H102" s="20" t="s">
        <v>755</v>
      </c>
      <c r="I102" s="13"/>
    </row>
    <row r="103" spans="1:9" ht="25.05" hidden="1" customHeight="1">
      <c r="A103" s="35" t="s">
        <v>892</v>
      </c>
      <c r="B103" s="38">
        <f>F102+1</f>
        <v>46161</v>
      </c>
      <c r="C103" s="23">
        <v>0</v>
      </c>
      <c r="D103" s="38">
        <v>46161</v>
      </c>
      <c r="E103" s="23">
        <v>0.20833333333333334</v>
      </c>
      <c r="F103" s="38">
        <f>D103</f>
        <v>46161</v>
      </c>
      <c r="G103" s="23">
        <v>0.54166666666666663</v>
      </c>
      <c r="H103" s="20"/>
      <c r="I103" s="13"/>
    </row>
    <row r="104" spans="1:9" ht="25.05" hidden="1" customHeight="1">
      <c r="A104" s="35" t="s">
        <v>897</v>
      </c>
      <c r="B104" s="38">
        <f>F103+1</f>
        <v>46162</v>
      </c>
      <c r="C104" s="23">
        <v>0.91666666666666663</v>
      </c>
      <c r="D104" s="38">
        <v>46163</v>
      </c>
      <c r="E104" s="23">
        <v>0.375</v>
      </c>
      <c r="F104" s="38">
        <f>D104</f>
        <v>46163</v>
      </c>
      <c r="G104" s="23">
        <v>0.9375</v>
      </c>
      <c r="H104" s="20" t="s">
        <v>984</v>
      </c>
      <c r="I104" s="13"/>
    </row>
    <row r="105" spans="1:9" ht="25.05" hidden="1" customHeight="1">
      <c r="A105" s="35" t="s">
        <v>914</v>
      </c>
      <c r="B105" s="38">
        <f>F104+1</f>
        <v>46164</v>
      </c>
      <c r="C105" s="23">
        <v>0.16666666666666666</v>
      </c>
      <c r="D105" s="38">
        <v>46164</v>
      </c>
      <c r="E105" s="23">
        <v>0.95833333333333337</v>
      </c>
      <c r="F105" s="38">
        <f>D105+1</f>
        <v>46165</v>
      </c>
      <c r="G105" s="23">
        <v>0.64583333333333337</v>
      </c>
      <c r="H105" s="20" t="s">
        <v>797</v>
      </c>
      <c r="I105" s="13"/>
    </row>
    <row r="106" spans="1:9" ht="25.05" hidden="1" customHeight="1">
      <c r="A106" s="35" t="s">
        <v>923</v>
      </c>
      <c r="B106" s="38">
        <f>F105+2</f>
        <v>46167</v>
      </c>
      <c r="C106" s="23">
        <v>0.625</v>
      </c>
      <c r="D106" s="38">
        <f>B106</f>
        <v>46167</v>
      </c>
      <c r="E106" s="23">
        <v>0.72916666666666663</v>
      </c>
      <c r="F106" s="38">
        <f>D106+1</f>
        <v>46168</v>
      </c>
      <c r="G106" s="23">
        <v>0.30833333333333335</v>
      </c>
      <c r="H106" s="20" t="s">
        <v>755</v>
      </c>
      <c r="I106" s="13"/>
    </row>
    <row r="107" spans="1:9" ht="25.05" hidden="1" customHeight="1">
      <c r="A107" s="35" t="s">
        <v>940</v>
      </c>
      <c r="B107" s="38">
        <f>F106</f>
        <v>46168</v>
      </c>
      <c r="C107" s="23">
        <v>0.89583333333333337</v>
      </c>
      <c r="D107" s="38">
        <f>B107+1</f>
        <v>46169</v>
      </c>
      <c r="E107" s="23">
        <v>0.41666666666666669</v>
      </c>
      <c r="F107" s="38">
        <f t="shared" ref="F107:F108" si="21">D107</f>
        <v>46169</v>
      </c>
      <c r="G107" s="23">
        <v>0.72916666666666663</v>
      </c>
      <c r="H107" s="20"/>
      <c r="I107" s="13"/>
    </row>
    <row r="108" spans="1:9" ht="25.05" hidden="1" customHeight="1">
      <c r="A108" s="35" t="s">
        <v>949</v>
      </c>
      <c r="B108" s="38">
        <f>F107+2</f>
        <v>46171</v>
      </c>
      <c r="C108" s="23">
        <v>0.125</v>
      </c>
      <c r="D108" s="38">
        <f>B108</f>
        <v>46171</v>
      </c>
      <c r="E108" s="23">
        <v>0.375</v>
      </c>
      <c r="F108" s="38">
        <f t="shared" si="21"/>
        <v>46171</v>
      </c>
      <c r="G108" s="23">
        <v>0.8125</v>
      </c>
      <c r="H108" s="20"/>
      <c r="I108" s="13"/>
    </row>
    <row r="109" spans="1:9" ht="25.05" hidden="1" customHeight="1">
      <c r="A109" s="35" t="s">
        <v>950</v>
      </c>
      <c r="B109" s="38">
        <f>F108+1</f>
        <v>46172</v>
      </c>
      <c r="C109" s="23">
        <v>8.3333333333333329E-2</v>
      </c>
      <c r="D109" s="38">
        <f>B109+1</f>
        <v>46173</v>
      </c>
      <c r="E109" s="23">
        <v>0.17916666666666667</v>
      </c>
      <c r="F109" s="38">
        <f>D109</f>
        <v>46173</v>
      </c>
      <c r="G109" s="23">
        <v>0.77430555555555558</v>
      </c>
      <c r="H109" s="20" t="s">
        <v>797</v>
      </c>
      <c r="I109" s="13"/>
    </row>
    <row r="110" spans="1:9" ht="25.05" hidden="1" customHeight="1">
      <c r="A110" s="35" t="s">
        <v>969</v>
      </c>
      <c r="B110" s="38">
        <f>F109+2</f>
        <v>46175</v>
      </c>
      <c r="C110" s="23">
        <v>0.4375</v>
      </c>
      <c r="D110" s="38">
        <f>B110</f>
        <v>46175</v>
      </c>
      <c r="E110" s="23">
        <v>0.5625</v>
      </c>
      <c r="F110" s="38">
        <f>D110+1</f>
        <v>46176</v>
      </c>
      <c r="G110" s="23">
        <v>0.3125</v>
      </c>
      <c r="H110" s="20" t="s">
        <v>755</v>
      </c>
      <c r="I110" s="13"/>
    </row>
    <row r="111" spans="1:9" ht="25.05" hidden="1" customHeight="1">
      <c r="A111" s="35" t="s">
        <v>974</v>
      </c>
      <c r="B111" s="38">
        <f>F110</f>
        <v>46176</v>
      </c>
      <c r="C111" s="23">
        <v>0.8125</v>
      </c>
      <c r="D111" s="38">
        <f>B111</f>
        <v>46176</v>
      </c>
      <c r="E111" s="23">
        <v>0.90833333333333333</v>
      </c>
      <c r="F111" s="38">
        <f>D111+1</f>
        <v>46177</v>
      </c>
      <c r="G111" s="23">
        <v>0.45833333333333331</v>
      </c>
      <c r="H111" s="20"/>
      <c r="I111" s="13"/>
    </row>
    <row r="112" spans="1:9" ht="25.05" customHeight="1">
      <c r="A112" s="35" t="s">
        <v>986</v>
      </c>
      <c r="B112" s="38">
        <f>F111+1</f>
        <v>46178</v>
      </c>
      <c r="C112" s="23">
        <v>0.8125</v>
      </c>
      <c r="D112" s="38">
        <f>B112+1</f>
        <v>46179</v>
      </c>
      <c r="E112" s="34">
        <v>0.5625</v>
      </c>
      <c r="F112" s="38">
        <f>D112+1</f>
        <v>46180</v>
      </c>
      <c r="G112" s="23">
        <v>0.14583333333333334</v>
      </c>
      <c r="H112" s="20" t="s">
        <v>797</v>
      </c>
      <c r="I112" s="13"/>
    </row>
    <row r="113" spans="1:9" ht="25.05" customHeight="1">
      <c r="A113" s="35" t="s">
        <v>987</v>
      </c>
      <c r="B113" s="38">
        <f>F112</f>
        <v>46180</v>
      </c>
      <c r="C113" s="23">
        <v>0.375</v>
      </c>
      <c r="D113" s="38">
        <f>B113</f>
        <v>46180</v>
      </c>
      <c r="E113" s="23">
        <v>0.625</v>
      </c>
      <c r="F113" s="38">
        <f>D113+1</f>
        <v>46181</v>
      </c>
      <c r="G113" s="23">
        <v>0.23749999999999999</v>
      </c>
      <c r="H113" s="20" t="s">
        <v>12</v>
      </c>
      <c r="I113" s="13"/>
    </row>
    <row r="114" spans="1:9" ht="25.05" customHeight="1">
      <c r="A114" s="35" t="s">
        <v>1001</v>
      </c>
      <c r="B114" s="38">
        <f>F113+1</f>
        <v>46182</v>
      </c>
      <c r="C114" s="23">
        <v>0.95833333333333337</v>
      </c>
      <c r="D114" s="38">
        <f>B114+1</f>
        <v>46183</v>
      </c>
      <c r="E114" s="23">
        <v>9.166666666666666E-2</v>
      </c>
      <c r="F114" s="38">
        <f>D114</f>
        <v>46183</v>
      </c>
      <c r="G114" s="23">
        <v>0.73333333333333328</v>
      </c>
      <c r="H114" s="20" t="s">
        <v>755</v>
      </c>
      <c r="I114" s="13"/>
    </row>
    <row r="115" spans="1:9" ht="25.05" customHeight="1">
      <c r="A115" s="35" t="s">
        <v>1015</v>
      </c>
      <c r="B115" s="38">
        <f>F114+1</f>
        <v>46184</v>
      </c>
      <c r="C115" s="23">
        <v>0.39583333333333331</v>
      </c>
      <c r="D115" s="38">
        <f>B115</f>
        <v>46184</v>
      </c>
      <c r="E115" s="23">
        <v>0.48333333333333334</v>
      </c>
      <c r="F115" s="38">
        <f t="shared" ref="F115:F119" si="22">D115</f>
        <v>46184</v>
      </c>
      <c r="G115" s="23">
        <v>0.8</v>
      </c>
      <c r="H115" s="20"/>
      <c r="I115" s="13"/>
    </row>
    <row r="116" spans="1:9" ht="25.05" customHeight="1">
      <c r="A116" s="35" t="s">
        <v>1016</v>
      </c>
      <c r="B116" s="38">
        <f>F115+2</f>
        <v>46186</v>
      </c>
      <c r="C116" s="23">
        <v>0.1875</v>
      </c>
      <c r="D116" s="38">
        <f>B116+1</f>
        <v>46187</v>
      </c>
      <c r="E116" s="23">
        <v>0.75</v>
      </c>
      <c r="F116" s="38">
        <f>D116+1</f>
        <v>46188</v>
      </c>
      <c r="G116" s="23">
        <v>0.16666666666666666</v>
      </c>
      <c r="H116" s="20" t="s">
        <v>1104</v>
      </c>
      <c r="I116" s="13"/>
    </row>
    <row r="117" spans="1:9" ht="25.05" customHeight="1">
      <c r="A117" s="35" t="s">
        <v>1025</v>
      </c>
      <c r="B117" s="38">
        <f>F116</f>
        <v>46188</v>
      </c>
      <c r="C117" s="23">
        <v>0.41666666666666669</v>
      </c>
      <c r="D117" s="38">
        <f>B117</f>
        <v>46188</v>
      </c>
      <c r="E117" s="23">
        <v>0.54166666666666663</v>
      </c>
      <c r="F117" s="38">
        <f>D117+1</f>
        <v>46189</v>
      </c>
      <c r="G117" s="23">
        <v>4.1666666666666664E-2</v>
      </c>
      <c r="H117" s="41"/>
      <c r="I117" s="13"/>
    </row>
    <row r="118" spans="1:9" ht="25.05" customHeight="1">
      <c r="A118" s="35" t="s">
        <v>1042</v>
      </c>
      <c r="B118" s="38">
        <f>F117+1</f>
        <v>46190</v>
      </c>
      <c r="C118" s="23">
        <v>0.625</v>
      </c>
      <c r="D118" s="38">
        <f>B118</f>
        <v>46190</v>
      </c>
      <c r="E118" s="23">
        <v>0.72916666666666663</v>
      </c>
      <c r="F118" s="38">
        <f>D118+1</f>
        <v>46191</v>
      </c>
      <c r="G118" s="23">
        <v>0.4375</v>
      </c>
      <c r="H118" s="20" t="s">
        <v>1044</v>
      </c>
      <c r="I118" s="13"/>
    </row>
    <row r="119" spans="1:9" ht="25.05" customHeight="1">
      <c r="A119" s="35" t="s">
        <v>1043</v>
      </c>
      <c r="B119" s="38">
        <f>F118+1</f>
        <v>46192</v>
      </c>
      <c r="C119" s="23">
        <v>0</v>
      </c>
      <c r="D119" s="38">
        <f t="shared" ref="D119" si="23">B119</f>
        <v>46192</v>
      </c>
      <c r="E119" s="23">
        <v>0.20833333333333334</v>
      </c>
      <c r="F119" s="38">
        <f t="shared" si="22"/>
        <v>46192</v>
      </c>
      <c r="G119" s="23">
        <v>0.54166666666666663</v>
      </c>
      <c r="H119" s="20"/>
      <c r="I119" s="13"/>
    </row>
    <row r="120" spans="1:9" ht="25.05" customHeight="1">
      <c r="A120" s="46" t="s">
        <v>1071</v>
      </c>
      <c r="B120" s="38">
        <f>F119+1</f>
        <v>46193</v>
      </c>
      <c r="C120" s="23">
        <v>0.95833333333333337</v>
      </c>
      <c r="D120" s="38">
        <f>B120+1</f>
        <v>46194</v>
      </c>
      <c r="E120" s="23">
        <v>0</v>
      </c>
      <c r="F120" s="38">
        <f t="shared" ref="F120" si="24">D120</f>
        <v>46194</v>
      </c>
      <c r="G120" s="23">
        <v>0.5</v>
      </c>
      <c r="H120" s="20"/>
      <c r="I120" s="13"/>
    </row>
    <row r="121" spans="1:9" ht="25.05" customHeight="1">
      <c r="A121" s="35" t="s">
        <v>1047</v>
      </c>
      <c r="B121" s="38">
        <f>F120</f>
        <v>46194</v>
      </c>
      <c r="C121" s="23">
        <v>0.75</v>
      </c>
      <c r="D121" s="38">
        <f>B121</f>
        <v>46194</v>
      </c>
      <c r="E121" s="23">
        <v>0.875</v>
      </c>
      <c r="F121" s="38">
        <f>D121+1</f>
        <v>46195</v>
      </c>
      <c r="G121" s="23">
        <v>0.29166666666666669</v>
      </c>
      <c r="H121" s="20"/>
      <c r="I121" s="13"/>
    </row>
    <row r="122" spans="1:9" ht="25.05" customHeight="1">
      <c r="A122" s="35" t="s">
        <v>1065</v>
      </c>
      <c r="B122" s="38">
        <f>F121</f>
        <v>46195</v>
      </c>
      <c r="C122" s="23">
        <v>0.54166666666666663</v>
      </c>
      <c r="D122" s="38">
        <f>B122</f>
        <v>46195</v>
      </c>
      <c r="E122" s="23">
        <v>0.66666666666666663</v>
      </c>
      <c r="F122" s="38">
        <f>D122+1</f>
        <v>46196</v>
      </c>
      <c r="G122" s="23">
        <v>0.16666666666666666</v>
      </c>
      <c r="H122" s="20"/>
      <c r="I122" s="13"/>
    </row>
    <row r="123" spans="1:9" ht="25.05" customHeight="1">
      <c r="A123" s="35" t="s">
        <v>1066</v>
      </c>
      <c r="B123" s="38">
        <f>F122+1</f>
        <v>46197</v>
      </c>
      <c r="C123" s="23">
        <v>0.79166666666666663</v>
      </c>
      <c r="D123" s="38">
        <f t="shared" ref="D123" si="25">B123</f>
        <v>46197</v>
      </c>
      <c r="E123" s="23">
        <v>0.89583333333333337</v>
      </c>
      <c r="F123" s="38">
        <f>D123+1</f>
        <v>46198</v>
      </c>
      <c r="G123" s="23">
        <v>0.60416666666666663</v>
      </c>
      <c r="H123" s="20" t="s">
        <v>1044</v>
      </c>
      <c r="I123" s="13"/>
    </row>
    <row r="124" spans="1:9" ht="25.05" customHeight="1">
      <c r="A124" s="35" t="s">
        <v>1067</v>
      </c>
      <c r="B124" s="38">
        <f>F123+1</f>
        <v>46199</v>
      </c>
      <c r="C124" s="23">
        <v>0.16666666666666666</v>
      </c>
      <c r="D124" s="38">
        <f t="shared" ref="D124" si="26">B124</f>
        <v>46199</v>
      </c>
      <c r="E124" s="23">
        <v>0.25</v>
      </c>
      <c r="F124" s="38">
        <f t="shared" ref="F124" si="27">D124</f>
        <v>46199</v>
      </c>
      <c r="G124" s="23">
        <v>0.58333333333333337</v>
      </c>
      <c r="H124" s="20"/>
      <c r="I124" s="13"/>
    </row>
    <row r="125" spans="1:9" ht="25.05" customHeight="1">
      <c r="A125" s="35" t="s">
        <v>1091</v>
      </c>
      <c r="B125" s="38">
        <f>F124+1</f>
        <v>46200</v>
      </c>
      <c r="C125" s="23">
        <v>0.95833333333333337</v>
      </c>
      <c r="D125" s="38">
        <f>B125+1</f>
        <v>46201</v>
      </c>
      <c r="E125" s="23">
        <v>8.3333333333333329E-2</v>
      </c>
      <c r="F125" s="38">
        <f t="shared" ref="F125" si="28">D125</f>
        <v>46201</v>
      </c>
      <c r="G125" s="23">
        <v>0.5</v>
      </c>
      <c r="H125" s="20"/>
      <c r="I125" s="13"/>
    </row>
  </sheetData>
  <mergeCells count="13">
    <mergeCell ref="B53:C53"/>
    <mergeCell ref="D53:E53"/>
    <mergeCell ref="F53:G53"/>
    <mergeCell ref="A4:I4"/>
    <mergeCell ref="B5:C5"/>
    <mergeCell ref="D5:E5"/>
    <mergeCell ref="F5:G5"/>
    <mergeCell ref="A52:I52"/>
    <mergeCell ref="A1:B1"/>
    <mergeCell ref="C1:I1"/>
    <mergeCell ref="A2:B2"/>
    <mergeCell ref="C2:I2"/>
    <mergeCell ref="A3:G3"/>
  </mergeCells>
  <phoneticPr fontId="47" type="noConversion"/>
  <conditionalFormatting sqref="B23:B45 B47:B49">
    <cfRule type="cellIs" dxfId="1762" priority="391" stopIfTrue="1" operator="equal">
      <formula>$H$3</formula>
    </cfRule>
  </conditionalFormatting>
  <conditionalFormatting sqref="B51:B90">
    <cfRule type="cellIs" dxfId="1761" priority="160" stopIfTrue="1" operator="equal">
      <formula>$H$3</formula>
    </cfRule>
    <cfRule type="cellIs" dxfId="1760" priority="161" stopIfTrue="1" operator="lessThan">
      <formula>$H$3</formula>
    </cfRule>
  </conditionalFormatting>
  <conditionalFormatting sqref="B92:B94">
    <cfRule type="cellIs" dxfId="1759" priority="114" stopIfTrue="1" operator="equal">
      <formula>$H$3</formula>
    </cfRule>
    <cfRule type="cellIs" dxfId="1758" priority="115" stopIfTrue="1" operator="lessThan">
      <formula>$H$3</formula>
    </cfRule>
  </conditionalFormatting>
  <conditionalFormatting sqref="B96:B125">
    <cfRule type="cellIs" dxfId="1757" priority="50" stopIfTrue="1" operator="lessThan">
      <formula>$H$3</formula>
    </cfRule>
    <cfRule type="cellIs" dxfId="1756" priority="49" stopIfTrue="1" operator="equal">
      <formula>$H$3</formula>
    </cfRule>
  </conditionalFormatting>
  <conditionalFormatting sqref="C23:C45 C47:C49 C51 E51">
    <cfRule type="expression" dxfId="1755" priority="298" stopIfTrue="1">
      <formula>$F23=$H$3</formula>
    </cfRule>
  </conditionalFormatting>
  <conditionalFormatting sqref="C23:C45 C47:C49 C51">
    <cfRule type="expression" dxfId="1754" priority="297" stopIfTrue="1">
      <formula>$B23=$H$3</formula>
    </cfRule>
    <cfRule type="expression" dxfId="1753" priority="296" stopIfTrue="1">
      <formula>B23&lt;$H$3</formula>
    </cfRule>
  </conditionalFormatting>
  <conditionalFormatting sqref="C52:C90">
    <cfRule type="expression" dxfId="1752" priority="150" stopIfTrue="1">
      <formula>$B52=$H$3</formula>
    </cfRule>
  </conditionalFormatting>
  <conditionalFormatting sqref="C53:C90">
    <cfRule type="expression" dxfId="1751" priority="149" stopIfTrue="1">
      <formula>B53&lt;$H$3</formula>
    </cfRule>
  </conditionalFormatting>
  <conditionalFormatting sqref="C54:C90">
    <cfRule type="expression" dxfId="1750" priority="151" stopIfTrue="1">
      <formula>$F54=$H$3</formula>
    </cfRule>
  </conditionalFormatting>
  <conditionalFormatting sqref="C92:C94 C96:C125 E96:E125 G96:G125">
    <cfRule type="expression" dxfId="1749" priority="111" stopIfTrue="1">
      <formula>B92&lt;$H$3</formula>
    </cfRule>
    <cfRule type="expression" dxfId="1748" priority="112" stopIfTrue="1">
      <formula>$B92=$H$3</formula>
    </cfRule>
    <cfRule type="expression" dxfId="1747" priority="113" stopIfTrue="1">
      <formula>$F92=$H$3</formula>
    </cfRule>
  </conditionalFormatting>
  <conditionalFormatting sqref="D4">
    <cfRule type="cellIs" dxfId="1746" priority="585" stopIfTrue="1" operator="lessThan">
      <formula>$H$3</formula>
    </cfRule>
    <cfRule type="cellIs" dxfId="1745" priority="584" stopIfTrue="1" operator="equal">
      <formula>$H$3</formula>
    </cfRule>
  </conditionalFormatting>
  <conditionalFormatting sqref="D4:D21">
    <cfRule type="cellIs" dxfId="1744" priority="435" stopIfTrue="1" operator="lessThan">
      <formula>$H$3</formula>
    </cfRule>
  </conditionalFormatting>
  <conditionalFormatting sqref="D23">
    <cfRule type="cellIs" dxfId="1743" priority="343" stopIfTrue="1" operator="equal">
      <formula>$H$3</formula>
    </cfRule>
  </conditionalFormatting>
  <conditionalFormatting sqref="D23:D45 D47:D49">
    <cfRule type="cellIs" dxfId="1742" priority="344" stopIfTrue="1" operator="lessThan">
      <formula>$H$3</formula>
    </cfRule>
  </conditionalFormatting>
  <conditionalFormatting sqref="D24:D45 D47:D49 F42:F45">
    <cfRule type="cellIs" dxfId="1741" priority="390" stopIfTrue="1" operator="equal">
      <formula>$H$3</formula>
    </cfRule>
  </conditionalFormatting>
  <conditionalFormatting sqref="D51">
    <cfRule type="cellIs" dxfId="1740" priority="265" stopIfTrue="1" operator="equal">
      <formula>$H$3</formula>
    </cfRule>
  </conditionalFormatting>
  <conditionalFormatting sqref="D51:D52">
    <cfRule type="cellIs" dxfId="1739" priority="245" stopIfTrue="1" operator="lessThan">
      <formula>$H$3</formula>
    </cfRule>
  </conditionalFormatting>
  <conditionalFormatting sqref="D52">
    <cfRule type="cellIs" dxfId="1738" priority="244" stopIfTrue="1" operator="equal">
      <formula>$H$3</formula>
    </cfRule>
  </conditionalFormatting>
  <conditionalFormatting sqref="D52:D53">
    <cfRule type="cellIs" dxfId="1737" priority="242" stopIfTrue="1" operator="lessThan">
      <formula>$H$3</formula>
    </cfRule>
  </conditionalFormatting>
  <conditionalFormatting sqref="D52:D54 D56">
    <cfRule type="cellIs" dxfId="1736" priority="238" stopIfTrue="1" operator="equal">
      <formula>$H$3</formula>
    </cfRule>
  </conditionalFormatting>
  <conditionalFormatting sqref="D54:D56">
    <cfRule type="cellIs" dxfId="1735" priority="225" stopIfTrue="1" operator="lessThan">
      <formula>$H$3</formula>
    </cfRule>
  </conditionalFormatting>
  <conditionalFormatting sqref="D55">
    <cfRule type="cellIs" dxfId="1734" priority="224" stopIfTrue="1" operator="equal">
      <formula>$H$3</formula>
    </cfRule>
  </conditionalFormatting>
  <conditionalFormatting sqref="D57:D90">
    <cfRule type="cellIs" dxfId="1733" priority="200" stopIfTrue="1" operator="lessThan">
      <formula>$H$3</formula>
    </cfRule>
    <cfRule type="cellIs" dxfId="1732" priority="199" stopIfTrue="1" operator="equal">
      <formula>$H$3</formula>
    </cfRule>
  </conditionalFormatting>
  <conditionalFormatting sqref="D92:D94">
    <cfRule type="cellIs" dxfId="1731" priority="117" stopIfTrue="1" operator="lessThan">
      <formula>$H$3</formula>
    </cfRule>
    <cfRule type="cellIs" dxfId="1730" priority="116" stopIfTrue="1" operator="equal">
      <formula>$H$3</formula>
    </cfRule>
  </conditionalFormatting>
  <conditionalFormatting sqref="D96:D125">
    <cfRule type="cellIs" dxfId="1729" priority="51" stopIfTrue="1" operator="equal">
      <formula>$H$3</formula>
    </cfRule>
    <cfRule type="cellIs" dxfId="1728" priority="52" stopIfTrue="1" operator="lessThan">
      <formula>$H$3</formula>
    </cfRule>
  </conditionalFormatting>
  <conditionalFormatting sqref="E4 G4 C4:C21 E6:E21 G6:G21">
    <cfRule type="expression" dxfId="1727" priority="977" stopIfTrue="1">
      <formula>$B4=$H$3</formula>
    </cfRule>
  </conditionalFormatting>
  <conditionalFormatting sqref="E4:E21 G4:G21 C5:C21">
    <cfRule type="expression" dxfId="1726" priority="781" stopIfTrue="1">
      <formula>B4&lt;$H$3</formula>
    </cfRule>
  </conditionalFormatting>
  <conditionalFormatting sqref="E5">
    <cfRule type="expression" dxfId="1725" priority="439" stopIfTrue="1">
      <formula>$D5=$H$3</formula>
    </cfRule>
  </conditionalFormatting>
  <conditionalFormatting sqref="E23:E45">
    <cfRule type="expression" dxfId="1724" priority="294" stopIfTrue="1">
      <formula>$B23=$H$3</formula>
    </cfRule>
    <cfRule type="expression" dxfId="1723" priority="293" stopIfTrue="1">
      <formula>D23&lt;$H$3</formula>
    </cfRule>
    <cfRule type="expression" dxfId="1722" priority="295" stopIfTrue="1">
      <formula>$F23=$H$3</formula>
    </cfRule>
  </conditionalFormatting>
  <conditionalFormatting sqref="E47:E49">
    <cfRule type="expression" dxfId="1721" priority="289" stopIfTrue="1">
      <formula>$F47=$H$3</formula>
    </cfRule>
    <cfRule type="expression" dxfId="1720" priority="288" stopIfTrue="1">
      <formula>$B47=$H$3</formula>
    </cfRule>
    <cfRule type="expression" dxfId="1719" priority="287" stopIfTrue="1">
      <formula>D47&lt;$H$3</formula>
    </cfRule>
  </conditionalFormatting>
  <conditionalFormatting sqref="E51:E52">
    <cfRule type="expression" dxfId="1718" priority="247" stopIfTrue="1">
      <formula>$B51=$H$3</formula>
    </cfRule>
  </conditionalFormatting>
  <conditionalFormatting sqref="E51:E53">
    <cfRule type="expression" dxfId="1717" priority="246" stopIfTrue="1">
      <formula>D51&lt;$H$3</formula>
    </cfRule>
  </conditionalFormatting>
  <conditionalFormatting sqref="E53">
    <cfRule type="expression" dxfId="1716" priority="243" stopIfTrue="1">
      <formula>$D53=$H$3</formula>
    </cfRule>
  </conditionalFormatting>
  <conditionalFormatting sqref="E54:E90">
    <cfRule type="expression" dxfId="1715" priority="102" stopIfTrue="1">
      <formula>D54&lt;$H$3</formula>
    </cfRule>
    <cfRule type="expression" dxfId="1714" priority="103" stopIfTrue="1">
      <formula>$B54=$H$3</formula>
    </cfRule>
    <cfRule type="expression" dxfId="1713" priority="104" stopIfTrue="1">
      <formula>$F54=$H$3</formula>
    </cfRule>
  </conditionalFormatting>
  <conditionalFormatting sqref="E92:E94">
    <cfRule type="expression" dxfId="1712" priority="99" stopIfTrue="1">
      <formula>D92&lt;$H$3</formula>
    </cfRule>
    <cfRule type="expression" dxfId="1711" priority="100" stopIfTrue="1">
      <formula>$B92=$H$3</formula>
    </cfRule>
    <cfRule type="expression" dxfId="1710" priority="101" stopIfTrue="1">
      <formula>$F92=$H$3</formula>
    </cfRule>
  </conditionalFormatting>
  <conditionalFormatting sqref="F4:F5 B4:B21 B23:B45 B47:B49">
    <cfRule type="cellIs" dxfId="1709" priority="1236" stopIfTrue="1" operator="lessThan">
      <formula>$H$3</formula>
    </cfRule>
  </conditionalFormatting>
  <conditionalFormatting sqref="F4:F21 B4:B21 D4:D21">
    <cfRule type="cellIs" dxfId="1708" priority="434" stopIfTrue="1" operator="equal">
      <formula>$H$3</formula>
    </cfRule>
  </conditionalFormatting>
  <conditionalFormatting sqref="F6:F21">
    <cfRule type="cellIs" dxfId="1707" priority="366" stopIfTrue="1" operator="lessThan">
      <formula>$H$3</formula>
    </cfRule>
  </conditionalFormatting>
  <conditionalFormatting sqref="F23:F41">
    <cfRule type="cellIs" dxfId="1706" priority="338" stopIfTrue="1" operator="equal">
      <formula>$H$3</formula>
    </cfRule>
  </conditionalFormatting>
  <conditionalFormatting sqref="F23:F45">
    <cfRule type="cellIs" dxfId="1705" priority="339" stopIfTrue="1" operator="lessThan">
      <formula>$H$3</formula>
    </cfRule>
  </conditionalFormatting>
  <conditionalFormatting sqref="F47:F49">
    <cfRule type="cellIs" dxfId="1704" priority="251" stopIfTrue="1" operator="equal">
      <formula>$H$3</formula>
    </cfRule>
    <cfRule type="cellIs" dxfId="1703" priority="250" stopIfTrue="1" operator="lessThan">
      <formula>$H$3</formula>
    </cfRule>
  </conditionalFormatting>
  <conditionalFormatting sqref="F51">
    <cfRule type="cellIs" dxfId="1702" priority="211" stopIfTrue="1" operator="lessThan">
      <formula>$H$3</formula>
    </cfRule>
  </conditionalFormatting>
  <conditionalFormatting sqref="F51:F58">
    <cfRule type="cellIs" dxfId="1701" priority="212" stopIfTrue="1" operator="equal">
      <formula>$H$3</formula>
    </cfRule>
  </conditionalFormatting>
  <conditionalFormatting sqref="F52:F53">
    <cfRule type="cellIs" dxfId="1700" priority="249" stopIfTrue="1" operator="lessThan">
      <formula>$H$3</formula>
    </cfRule>
  </conditionalFormatting>
  <conditionalFormatting sqref="F54:F90">
    <cfRule type="cellIs" dxfId="1699" priority="201" stopIfTrue="1" operator="lessThan">
      <formula>$H$3</formula>
    </cfRule>
  </conditionalFormatting>
  <conditionalFormatting sqref="F59:F90">
    <cfRule type="cellIs" dxfId="1698" priority="202" stopIfTrue="1" operator="equal">
      <formula>$H$3</formula>
    </cfRule>
  </conditionalFormatting>
  <conditionalFormatting sqref="F92:F94">
    <cfRule type="cellIs" dxfId="1697" priority="74" stopIfTrue="1" operator="equal">
      <formula>$H$3</formula>
    </cfRule>
    <cfRule type="cellIs" dxfId="1696" priority="73" stopIfTrue="1" operator="lessThan">
      <formula>$H$3</formula>
    </cfRule>
  </conditionalFormatting>
  <conditionalFormatting sqref="F96:F125">
    <cfRule type="cellIs" dxfId="1695" priority="54" stopIfTrue="1" operator="equal">
      <formula>$H$3</formula>
    </cfRule>
    <cfRule type="cellIs" dxfId="1694" priority="53" stopIfTrue="1" operator="lessThan">
      <formula>$H$3</formula>
    </cfRule>
  </conditionalFormatting>
  <conditionalFormatting sqref="G5:G21 C6:C21 E6:E21">
    <cfRule type="expression" dxfId="1693" priority="1165" stopIfTrue="1">
      <formula>$F5=$H$3</formula>
    </cfRule>
  </conditionalFormatting>
  <conditionalFormatting sqref="G23:G45">
    <cfRule type="expression" dxfId="1692" priority="290" stopIfTrue="1">
      <formula>F23&lt;$H$3</formula>
    </cfRule>
    <cfRule type="expression" dxfId="1691" priority="291" stopIfTrue="1">
      <formula>$B23=$H$3</formula>
    </cfRule>
    <cfRule type="expression" dxfId="1690" priority="292" stopIfTrue="1">
      <formula>$F23=$H$3</formula>
    </cfRule>
  </conditionalFormatting>
  <conditionalFormatting sqref="G47:G49">
    <cfRule type="expression" dxfId="1689" priority="283" stopIfTrue="1">
      <formula>$F47=$H$3</formula>
    </cfRule>
    <cfRule type="expression" dxfId="1688" priority="282" stopIfTrue="1">
      <formula>$B47=$H$3</formula>
    </cfRule>
    <cfRule type="expression" dxfId="1687" priority="281" stopIfTrue="1">
      <formula>F47&lt;$H$3</formula>
    </cfRule>
  </conditionalFormatting>
  <conditionalFormatting sqref="G51">
    <cfRule type="expression" dxfId="1686" priority="215" stopIfTrue="1">
      <formula>$F51=$H$3</formula>
    </cfRule>
  </conditionalFormatting>
  <conditionalFormatting sqref="G51:G52">
    <cfRule type="expression" dxfId="1685" priority="214" stopIfTrue="1">
      <formula>$B51=$H$3</formula>
    </cfRule>
  </conditionalFormatting>
  <conditionalFormatting sqref="G51:G90">
    <cfRule type="expression" dxfId="1684" priority="138" stopIfTrue="1">
      <formula>F51&lt;$H$3</formula>
    </cfRule>
  </conditionalFormatting>
  <conditionalFormatting sqref="G53:G90">
    <cfRule type="expression" dxfId="1683" priority="140" stopIfTrue="1">
      <formula>$F53=$H$3</formula>
    </cfRule>
  </conditionalFormatting>
  <conditionalFormatting sqref="G54:G90">
    <cfRule type="expression" dxfId="1682" priority="139" stopIfTrue="1">
      <formula>$B54=$H$3</formula>
    </cfRule>
  </conditionalFormatting>
  <conditionalFormatting sqref="G92:G94">
    <cfRule type="expression" dxfId="1681" priority="72" stopIfTrue="1">
      <formula>$F92=$H$3</formula>
    </cfRule>
    <cfRule type="expression" dxfId="1680" priority="71" stopIfTrue="1">
      <formula>$B92=$H$3</formula>
    </cfRule>
    <cfRule type="expression" dxfId="1679" priority="70" stopIfTrue="1">
      <formula>F92&lt;$H$3</formula>
    </cfRule>
  </conditionalFormatting>
  <pageMargins left="0.7" right="0.7" top="0.75" bottom="0.75" header="0.3" footer="0.3"/>
  <pageSetup paperSize="9" scale="53" orientation="portrait" r:id="rId1"/>
  <ignoredErrors>
    <ignoredError sqref="F82 D80 B81:B82 B76:B78 D69:D70 F69:F70 B68:B71 D67 F63 D65 B60:B62 D58 F55 B56 B42:B44 D42:D44 B41:D41 D38 F41:F44 D35 B37:B40 F37:F38 F31 F33 D31 B30 B27:B28 D24:D25 F29 B25 D27 D19:F19 F21 B12:B18 D13:D14 F11 F13:F17 D9 B8:B9 F85:F87 B86:B87 D86:D87 B88:B89 B100:B101 F98 D99 B102 B104 F105 B106 D106 B107:D109 B110 D110 B111 D11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6"/>
  <sheetViews>
    <sheetView topLeftCell="A269" zoomScaleNormal="100" workbookViewId="0">
      <selection activeCell="N316" sqref="N316"/>
    </sheetView>
  </sheetViews>
  <sheetFormatPr defaultColWidth="9" defaultRowHeight="15.6"/>
  <cols>
    <col min="1" max="1" width="18" customWidth="1"/>
    <col min="2" max="7" width="11.59765625" customWidth="1"/>
    <col min="8" max="8" width="66.09765625" customWidth="1"/>
    <col min="9" max="9" width="13.5" customWidth="1"/>
  </cols>
  <sheetData>
    <row r="1" spans="1:9" ht="77.55" customHeight="1">
      <c r="A1" s="1"/>
      <c r="B1" s="1"/>
      <c r="C1" s="96" t="s">
        <v>0</v>
      </c>
      <c r="D1" s="97"/>
      <c r="E1" s="97"/>
      <c r="F1" s="97"/>
      <c r="G1" s="97"/>
      <c r="H1" s="97"/>
      <c r="I1" s="97"/>
    </row>
    <row r="2" spans="1:9" ht="23.1" customHeight="1">
      <c r="A2" s="98" t="s">
        <v>1</v>
      </c>
      <c r="B2" s="98"/>
      <c r="C2" s="99" t="s">
        <v>2</v>
      </c>
      <c r="D2" s="99"/>
      <c r="E2" s="99"/>
      <c r="F2" s="99"/>
      <c r="G2" s="99"/>
      <c r="H2" s="99"/>
      <c r="I2" s="99"/>
    </row>
    <row r="3" spans="1:9" ht="25.05" customHeight="1">
      <c r="A3" s="100"/>
      <c r="B3" s="100"/>
      <c r="C3" s="100"/>
      <c r="D3" s="100"/>
      <c r="E3" s="100"/>
      <c r="F3" s="100"/>
      <c r="G3" s="100"/>
      <c r="H3" s="32">
        <v>46185</v>
      </c>
      <c r="I3" s="3"/>
    </row>
    <row r="4" spans="1:9" s="51" customFormat="1" ht="24" hidden="1" customHeight="1">
      <c r="A4" s="101" t="s">
        <v>228</v>
      </c>
      <c r="B4" s="102"/>
      <c r="C4" s="102"/>
      <c r="D4" s="102"/>
      <c r="E4" s="102"/>
      <c r="F4" s="102"/>
      <c r="G4" s="102"/>
      <c r="H4" s="102"/>
      <c r="I4" s="102"/>
    </row>
    <row r="5" spans="1:9" s="51" customFormat="1" ht="24.6" hidden="1" customHeight="1">
      <c r="A5" s="55" t="s">
        <v>3</v>
      </c>
      <c r="B5" s="103" t="s">
        <v>4</v>
      </c>
      <c r="C5" s="103"/>
      <c r="D5" s="103" t="s">
        <v>5</v>
      </c>
      <c r="E5" s="103"/>
      <c r="F5" s="103" t="s">
        <v>6</v>
      </c>
      <c r="G5" s="103"/>
      <c r="H5" s="56" t="s">
        <v>7</v>
      </c>
      <c r="I5" s="56" t="s">
        <v>8</v>
      </c>
    </row>
    <row r="6" spans="1:9" ht="24" hidden="1" customHeight="1">
      <c r="A6" s="14" t="s">
        <v>229</v>
      </c>
      <c r="B6" s="28">
        <v>45992</v>
      </c>
      <c r="C6" s="23">
        <v>0.54166666666666696</v>
      </c>
      <c r="D6" s="28">
        <f>B6+2</f>
        <v>45994</v>
      </c>
      <c r="E6" s="34">
        <v>0.87083333333333302</v>
      </c>
      <c r="F6" s="28">
        <f>D6+1</f>
        <v>45995</v>
      </c>
      <c r="G6" s="23">
        <v>0.66249999999999998</v>
      </c>
      <c r="H6" s="20" t="s">
        <v>12</v>
      </c>
      <c r="I6" s="39"/>
    </row>
    <row r="7" spans="1:9" ht="24" hidden="1" customHeight="1">
      <c r="A7" s="14" t="s">
        <v>230</v>
      </c>
      <c r="B7" s="28">
        <f>F6+1</f>
        <v>45996</v>
      </c>
      <c r="C7" s="23">
        <v>0.75</v>
      </c>
      <c r="D7" s="28">
        <f>B7</f>
        <v>45996</v>
      </c>
      <c r="E7" s="34">
        <v>0.95833333333333304</v>
      </c>
      <c r="F7" s="28">
        <f>D7+1</f>
        <v>45997</v>
      </c>
      <c r="G7" s="23">
        <v>0.48194444444444401</v>
      </c>
      <c r="H7" s="20"/>
      <c r="I7" s="39"/>
    </row>
    <row r="8" spans="1:9" ht="24" hidden="1" customHeight="1">
      <c r="A8" s="14" t="s">
        <v>231</v>
      </c>
      <c r="B8" s="28">
        <f>F7+2</f>
        <v>45999</v>
      </c>
      <c r="C8" s="23">
        <v>0.875</v>
      </c>
      <c r="D8" s="28">
        <f>B8</f>
        <v>45999</v>
      </c>
      <c r="E8" s="34">
        <v>0.97916666666666696</v>
      </c>
      <c r="F8" s="28">
        <f>D8+1</f>
        <v>46000</v>
      </c>
      <c r="G8" s="23">
        <v>0.33333333333333298</v>
      </c>
      <c r="H8" s="20"/>
      <c r="I8" s="39"/>
    </row>
    <row r="9" spans="1:9" ht="24" hidden="1" customHeight="1">
      <c r="A9" s="35" t="s">
        <v>232</v>
      </c>
      <c r="B9" s="28">
        <f>F8+2</f>
        <v>46002</v>
      </c>
      <c r="C9" s="23">
        <v>2.0833333333333301E-2</v>
      </c>
      <c r="D9" s="28">
        <f>B9</f>
        <v>46002</v>
      </c>
      <c r="E9" s="34">
        <v>0.141666666666667</v>
      </c>
      <c r="F9" s="28">
        <f>D9</f>
        <v>46002</v>
      </c>
      <c r="G9" s="23">
        <v>0.86250000000000004</v>
      </c>
      <c r="H9" s="20" t="s">
        <v>161</v>
      </c>
      <c r="I9" s="39"/>
    </row>
    <row r="10" spans="1:9" ht="24" hidden="1" customHeight="1">
      <c r="A10" s="35" t="s">
        <v>233</v>
      </c>
      <c r="B10" s="28">
        <f>F9+1</f>
        <v>46003</v>
      </c>
      <c r="C10" s="23">
        <v>0.77083333333333304</v>
      </c>
      <c r="D10" s="28">
        <f>B10+1</f>
        <v>46004</v>
      </c>
      <c r="E10" s="34">
        <v>0.75416666666666698</v>
      </c>
      <c r="F10" s="28">
        <f>D10+1</f>
        <v>46005</v>
      </c>
      <c r="G10" s="34">
        <v>0.42916666666666697</v>
      </c>
      <c r="H10" s="20" t="s">
        <v>234</v>
      </c>
      <c r="I10" s="39"/>
    </row>
    <row r="11" spans="1:9" ht="24" hidden="1" customHeight="1">
      <c r="A11" s="14" t="s">
        <v>235</v>
      </c>
      <c r="B11" s="28">
        <f>F10+5</f>
        <v>46010</v>
      </c>
      <c r="C11" s="23">
        <v>0</v>
      </c>
      <c r="D11" s="28">
        <f>B11</f>
        <v>46010</v>
      </c>
      <c r="E11" s="34">
        <v>0.120833333333333</v>
      </c>
      <c r="F11" s="28">
        <f>D11</f>
        <v>46010</v>
      </c>
      <c r="G11" s="34">
        <v>0.79166666666666696</v>
      </c>
      <c r="H11" s="20" t="s">
        <v>12</v>
      </c>
      <c r="I11" s="39"/>
    </row>
    <row r="12" spans="1:9" ht="24" hidden="1" customHeight="1">
      <c r="A12" s="14" t="s">
        <v>236</v>
      </c>
      <c r="B12" s="28">
        <f>F11+1</f>
        <v>46011</v>
      </c>
      <c r="C12" s="23">
        <v>0.875</v>
      </c>
      <c r="D12" s="28">
        <f>B12+2</f>
        <v>46013</v>
      </c>
      <c r="E12" s="34">
        <v>2.9166666666666698E-2</v>
      </c>
      <c r="F12" s="28">
        <f>D12</f>
        <v>46013</v>
      </c>
      <c r="G12" s="34">
        <v>0.52500000000000002</v>
      </c>
      <c r="H12" s="20" t="s">
        <v>12</v>
      </c>
      <c r="I12" s="39"/>
    </row>
    <row r="13" spans="1:9" ht="24" hidden="1" customHeight="1">
      <c r="A13" s="14" t="s">
        <v>237</v>
      </c>
      <c r="B13" s="28">
        <f>F12+2</f>
        <v>46015</v>
      </c>
      <c r="C13" s="23">
        <v>0.85416666666666696</v>
      </c>
      <c r="D13" s="28">
        <f>B13</f>
        <v>46015</v>
      </c>
      <c r="E13" s="34">
        <v>0.95833333333333304</v>
      </c>
      <c r="F13" s="28">
        <f>D13+1</f>
        <v>46016</v>
      </c>
      <c r="G13" s="34">
        <v>0.39583333333333298</v>
      </c>
      <c r="H13" s="20"/>
      <c r="I13" s="39"/>
    </row>
    <row r="14" spans="1:9" ht="24" hidden="1" customHeight="1">
      <c r="A14" s="35" t="s">
        <v>238</v>
      </c>
      <c r="B14" s="28">
        <f>F13+1</f>
        <v>46017</v>
      </c>
      <c r="C14" s="23">
        <v>0.875</v>
      </c>
      <c r="D14" s="28">
        <f>B14+1</f>
        <v>46018</v>
      </c>
      <c r="E14" s="34">
        <v>0.22916666666666699</v>
      </c>
      <c r="F14" s="28">
        <f>D14+1</f>
        <v>46019</v>
      </c>
      <c r="G14" s="34">
        <v>2.0833333333333301E-2</v>
      </c>
      <c r="H14" s="20" t="s">
        <v>239</v>
      </c>
      <c r="I14" s="39"/>
    </row>
    <row r="15" spans="1:9" ht="24" hidden="1" customHeight="1">
      <c r="A15" s="35" t="s">
        <v>240</v>
      </c>
      <c r="B15" s="28">
        <f>F14</f>
        <v>46019</v>
      </c>
      <c r="C15" s="23">
        <v>0.79166666666666696</v>
      </c>
      <c r="D15" s="28">
        <f>B15+2</f>
        <v>46021</v>
      </c>
      <c r="E15" s="34">
        <v>0.625</v>
      </c>
      <c r="F15" s="28">
        <v>46022</v>
      </c>
      <c r="G15" s="34">
        <v>0.38750000000000001</v>
      </c>
      <c r="H15" s="20" t="s">
        <v>12</v>
      </c>
      <c r="I15" s="39"/>
    </row>
    <row r="16" spans="1:9" ht="24" hidden="1" customHeight="1">
      <c r="A16" s="14" t="s">
        <v>241</v>
      </c>
      <c r="B16" s="28">
        <f>F15+5</f>
        <v>46027</v>
      </c>
      <c r="C16" s="23">
        <v>0.54166666666666696</v>
      </c>
      <c r="D16" s="28">
        <f>B16+1</f>
        <v>46028</v>
      </c>
      <c r="E16" s="34">
        <v>0.33750000000000002</v>
      </c>
      <c r="F16" s="28">
        <f>D16+1</f>
        <v>46029</v>
      </c>
      <c r="G16" s="34">
        <v>0.204166666666667</v>
      </c>
      <c r="H16" s="20" t="s">
        <v>242</v>
      </c>
      <c r="I16" s="39"/>
    </row>
    <row r="17" spans="1:11" ht="24" hidden="1" customHeight="1">
      <c r="A17" s="14" t="s">
        <v>243</v>
      </c>
      <c r="B17" s="28">
        <f>F16+1</f>
        <v>46030</v>
      </c>
      <c r="C17" s="23">
        <v>0.16666666666666699</v>
      </c>
      <c r="D17" s="28">
        <f>B17</f>
        <v>46030</v>
      </c>
      <c r="E17" s="34">
        <v>0.45833333333333298</v>
      </c>
      <c r="F17" s="28">
        <f>D17</f>
        <v>46030</v>
      </c>
      <c r="G17" s="34">
        <v>0.91666666666666696</v>
      </c>
      <c r="H17" s="20"/>
      <c r="I17" s="39"/>
    </row>
    <row r="18" spans="1:11" ht="24" hidden="1" customHeight="1">
      <c r="A18" s="14" t="s">
        <v>244</v>
      </c>
      <c r="B18" s="28">
        <v>46033</v>
      </c>
      <c r="C18" s="23">
        <v>0.29166666666666702</v>
      </c>
      <c r="D18" s="28">
        <f>B18</f>
        <v>46033</v>
      </c>
      <c r="E18" s="34">
        <v>0.3125</v>
      </c>
      <c r="F18" s="28">
        <f>D18</f>
        <v>46033</v>
      </c>
      <c r="G18" s="34">
        <v>0.72916666666666696</v>
      </c>
      <c r="H18" s="20"/>
      <c r="I18" s="39"/>
    </row>
    <row r="19" spans="1:11" ht="24" hidden="1" customHeight="1">
      <c r="A19" s="35" t="s">
        <v>245</v>
      </c>
      <c r="B19" s="28">
        <v>46035</v>
      </c>
      <c r="C19" s="23">
        <v>0.16666666666666699</v>
      </c>
      <c r="D19" s="28">
        <f>B19</f>
        <v>46035</v>
      </c>
      <c r="E19" s="34">
        <v>0.295833333333333</v>
      </c>
      <c r="F19" s="28">
        <f>D19+1</f>
        <v>46036</v>
      </c>
      <c r="G19" s="34">
        <v>0.104166666666667</v>
      </c>
      <c r="H19" s="20" t="s">
        <v>141</v>
      </c>
      <c r="I19" s="39"/>
    </row>
    <row r="20" spans="1:11" ht="24" hidden="1" customHeight="1">
      <c r="A20" s="35" t="s">
        <v>246</v>
      </c>
      <c r="B20" s="28">
        <f>F19</f>
        <v>46036</v>
      </c>
      <c r="C20" s="63">
        <v>0.91666666666666696</v>
      </c>
      <c r="D20" s="28">
        <f>B20+3</f>
        <v>46039</v>
      </c>
      <c r="E20" s="34">
        <v>0.22500000000000001</v>
      </c>
      <c r="F20" s="28">
        <f>D20</f>
        <v>46039</v>
      </c>
      <c r="G20" s="34">
        <v>0.65</v>
      </c>
      <c r="H20" s="20" t="s">
        <v>12</v>
      </c>
      <c r="I20" s="39"/>
    </row>
    <row r="21" spans="1:11" ht="25.5" hidden="1" customHeight="1">
      <c r="A21" s="14" t="s">
        <v>247</v>
      </c>
      <c r="B21" s="28">
        <f>F20+5</f>
        <v>46044</v>
      </c>
      <c r="C21" s="63">
        <v>0.77083333333333304</v>
      </c>
      <c r="D21" s="28">
        <f>B21+1</f>
        <v>46045</v>
      </c>
      <c r="E21" s="34">
        <v>0.27916666666666701</v>
      </c>
      <c r="F21" s="28">
        <f>D21</f>
        <v>46045</v>
      </c>
      <c r="G21" s="34">
        <v>0.65</v>
      </c>
      <c r="H21" s="20" t="s">
        <v>248</v>
      </c>
      <c r="I21" s="39"/>
    </row>
    <row r="22" spans="1:11" ht="24" hidden="1" customHeight="1">
      <c r="A22" s="44"/>
      <c r="B22" s="28"/>
      <c r="C22" s="28"/>
      <c r="D22" s="28"/>
      <c r="E22" s="28"/>
      <c r="F22" s="28"/>
      <c r="G22" s="28"/>
      <c r="H22" s="13"/>
      <c r="I22" s="39"/>
    </row>
    <row r="23" spans="1:11" ht="24" hidden="1" customHeight="1">
      <c r="A23" s="104" t="s">
        <v>249</v>
      </c>
      <c r="B23" s="105"/>
      <c r="C23" s="105"/>
      <c r="D23" s="105"/>
      <c r="E23" s="105"/>
      <c r="F23" s="105"/>
      <c r="G23" s="105"/>
      <c r="H23" s="105"/>
      <c r="I23" s="106"/>
    </row>
    <row r="24" spans="1:11" ht="24" hidden="1" customHeight="1">
      <c r="A24" s="15" t="s">
        <v>3</v>
      </c>
      <c r="B24" s="107" t="s">
        <v>4</v>
      </c>
      <c r="C24" s="108"/>
      <c r="D24" s="107" t="s">
        <v>5</v>
      </c>
      <c r="E24" s="108"/>
      <c r="F24" s="107" t="s">
        <v>6</v>
      </c>
      <c r="G24" s="108"/>
      <c r="H24" s="45" t="s">
        <v>7</v>
      </c>
      <c r="I24" s="45" t="s">
        <v>8</v>
      </c>
      <c r="K24" t="s">
        <v>250</v>
      </c>
    </row>
    <row r="25" spans="1:11" ht="24.45" hidden="1" customHeight="1">
      <c r="A25" s="14" t="s">
        <v>251</v>
      </c>
      <c r="B25" s="28">
        <v>45997</v>
      </c>
      <c r="C25" s="23">
        <v>6.9444444444444404E-4</v>
      </c>
      <c r="D25" s="28">
        <f>B25+2</f>
        <v>45999</v>
      </c>
      <c r="E25" s="23">
        <v>0.210416666666667</v>
      </c>
      <c r="F25" s="28">
        <f>D25</f>
        <v>45999</v>
      </c>
      <c r="G25" s="23">
        <v>0.75</v>
      </c>
      <c r="H25" s="20" t="s">
        <v>252</v>
      </c>
      <c r="I25" s="10"/>
    </row>
    <row r="26" spans="1:11" ht="24" hidden="1" customHeight="1">
      <c r="A26" s="14" t="s">
        <v>253</v>
      </c>
      <c r="B26" s="28">
        <f>F25+2</f>
        <v>46001</v>
      </c>
      <c r="C26" s="23">
        <v>4.1666666666666699E-2</v>
      </c>
      <c r="D26" s="28">
        <f>B26+1</f>
        <v>46002</v>
      </c>
      <c r="E26" s="23">
        <v>0.3125</v>
      </c>
      <c r="F26" s="28">
        <f>D26</f>
        <v>46002</v>
      </c>
      <c r="G26" s="23">
        <v>0.60416666666666696</v>
      </c>
      <c r="H26" s="20" t="s">
        <v>12</v>
      </c>
      <c r="I26" s="10"/>
    </row>
    <row r="27" spans="1:11" ht="24" hidden="1" customHeight="1">
      <c r="A27" s="46" t="s">
        <v>254</v>
      </c>
      <c r="B27" s="28">
        <f>F26+2</f>
        <v>46004</v>
      </c>
      <c r="C27" s="23">
        <v>0.75</v>
      </c>
      <c r="D27" s="28">
        <f>B27+1</f>
        <v>46005</v>
      </c>
      <c r="E27" s="34">
        <v>0.80833333333333302</v>
      </c>
      <c r="F27" s="28">
        <f>D27+1</f>
        <v>46006</v>
      </c>
      <c r="G27" s="23">
        <v>0.141666666666667</v>
      </c>
      <c r="H27" s="20" t="s">
        <v>255</v>
      </c>
      <c r="I27" s="10"/>
    </row>
    <row r="28" spans="1:11" ht="24" hidden="1" customHeight="1">
      <c r="A28" s="14" t="s">
        <v>256</v>
      </c>
      <c r="B28" s="28">
        <f>F27+1</f>
        <v>46007</v>
      </c>
      <c r="C28" s="23">
        <v>0.25</v>
      </c>
      <c r="D28" s="28">
        <v>46007</v>
      </c>
      <c r="E28" s="34">
        <v>0.30416666666666697</v>
      </c>
      <c r="F28" s="28">
        <f>D28</f>
        <v>46007</v>
      </c>
      <c r="G28" s="23">
        <v>0.87916666666666698</v>
      </c>
      <c r="H28" s="20"/>
      <c r="I28" s="10"/>
    </row>
    <row r="29" spans="1:11" ht="24" hidden="1" customHeight="1">
      <c r="A29" s="46" t="s">
        <v>257</v>
      </c>
      <c r="B29" s="28">
        <f>F28+2</f>
        <v>46009</v>
      </c>
      <c r="C29" s="23">
        <v>0.60416666666666696</v>
      </c>
      <c r="D29" s="28">
        <f>B29+2</f>
        <v>46011</v>
      </c>
      <c r="E29" s="34">
        <v>4.5833333333333302E-2</v>
      </c>
      <c r="F29" s="28">
        <v>46011</v>
      </c>
      <c r="G29" s="23">
        <v>0.625</v>
      </c>
      <c r="H29" s="20" t="s">
        <v>258</v>
      </c>
      <c r="I29" s="10"/>
    </row>
    <row r="30" spans="1:11" ht="24" hidden="1" customHeight="1">
      <c r="A30" s="14" t="s">
        <v>259</v>
      </c>
      <c r="B30" s="28">
        <v>46012</v>
      </c>
      <c r="C30" s="23">
        <v>0.66666666666666696</v>
      </c>
      <c r="D30" s="28">
        <v>46013</v>
      </c>
      <c r="E30" s="34">
        <v>0.14583333333333301</v>
      </c>
      <c r="F30" s="28">
        <v>46014</v>
      </c>
      <c r="G30" s="23">
        <v>0.104166666666667</v>
      </c>
      <c r="H30" s="20" t="s">
        <v>260</v>
      </c>
      <c r="I30" s="10"/>
    </row>
    <row r="31" spans="1:11" ht="24" hidden="1" customHeight="1">
      <c r="A31" s="70" t="s">
        <v>261</v>
      </c>
      <c r="B31" s="28">
        <v>46019</v>
      </c>
      <c r="C31" s="23">
        <v>0.95833333333333304</v>
      </c>
      <c r="D31" s="28">
        <v>46020</v>
      </c>
      <c r="E31" s="34">
        <v>0.170833333333333</v>
      </c>
      <c r="F31" s="28">
        <v>46020</v>
      </c>
      <c r="G31" s="23">
        <v>0.75</v>
      </c>
      <c r="H31" s="20" t="s">
        <v>262</v>
      </c>
      <c r="I31" s="10"/>
    </row>
    <row r="32" spans="1:11" ht="24" hidden="1" customHeight="1">
      <c r="A32" s="14"/>
      <c r="B32" s="28"/>
      <c r="C32" s="28"/>
      <c r="D32" s="28"/>
      <c r="E32" s="28"/>
      <c r="F32" s="28"/>
      <c r="G32" s="28"/>
      <c r="H32" s="20"/>
      <c r="I32" s="10"/>
    </row>
    <row r="33" spans="1:11" ht="24" hidden="1" customHeight="1">
      <c r="A33" s="104" t="s">
        <v>263</v>
      </c>
      <c r="B33" s="109"/>
      <c r="C33" s="109"/>
      <c r="D33" s="109"/>
      <c r="E33" s="109"/>
      <c r="F33" s="109"/>
      <c r="G33" s="109"/>
      <c r="H33" s="109"/>
      <c r="I33" s="110"/>
    </row>
    <row r="34" spans="1:11" ht="24" hidden="1" customHeight="1">
      <c r="A34" s="15" t="s">
        <v>3</v>
      </c>
      <c r="B34" s="107" t="s">
        <v>4</v>
      </c>
      <c r="C34" s="108"/>
      <c r="D34" s="107" t="s">
        <v>5</v>
      </c>
      <c r="E34" s="108"/>
      <c r="F34" s="107" t="s">
        <v>6</v>
      </c>
      <c r="G34" s="108"/>
      <c r="H34" s="45" t="s">
        <v>7</v>
      </c>
      <c r="I34" s="45" t="s">
        <v>8</v>
      </c>
      <c r="K34" t="s">
        <v>250</v>
      </c>
    </row>
    <row r="35" spans="1:11" s="51" customFormat="1" ht="25.35" hidden="1" customHeight="1">
      <c r="A35" s="71" t="s">
        <v>264</v>
      </c>
      <c r="B35" s="40">
        <v>46016</v>
      </c>
      <c r="C35" s="63">
        <v>0.79166666666666696</v>
      </c>
      <c r="D35" s="40">
        <v>46016</v>
      </c>
      <c r="E35" s="63">
        <v>0.84583333333333299</v>
      </c>
      <c r="F35" s="40">
        <v>46017</v>
      </c>
      <c r="G35" s="63">
        <v>0.65</v>
      </c>
      <c r="H35" s="60" t="s">
        <v>265</v>
      </c>
      <c r="I35" s="59"/>
    </row>
    <row r="36" spans="1:11" s="51" customFormat="1" ht="25.35" hidden="1" customHeight="1">
      <c r="A36" s="62" t="s">
        <v>266</v>
      </c>
      <c r="B36" s="40">
        <v>46018</v>
      </c>
      <c r="C36" s="63">
        <v>0.625</v>
      </c>
      <c r="D36" s="40">
        <v>46018</v>
      </c>
      <c r="E36" s="63">
        <v>0.85833333333333295</v>
      </c>
      <c r="F36" s="72">
        <v>46019</v>
      </c>
      <c r="G36" s="63">
        <v>0.3125</v>
      </c>
      <c r="H36" s="60"/>
      <c r="I36" s="59"/>
    </row>
    <row r="37" spans="1:11" s="51" customFormat="1" ht="25.35" hidden="1" customHeight="1">
      <c r="A37" s="62" t="s">
        <v>267</v>
      </c>
      <c r="B37" s="40">
        <v>46021</v>
      </c>
      <c r="C37" s="63">
        <v>0.75</v>
      </c>
      <c r="D37" s="40">
        <v>46021</v>
      </c>
      <c r="E37" s="63">
        <v>0.77083333333333304</v>
      </c>
      <c r="F37" s="72">
        <v>46022</v>
      </c>
      <c r="G37" s="63">
        <v>0.25</v>
      </c>
      <c r="H37" s="60"/>
      <c r="I37" s="66"/>
    </row>
    <row r="38" spans="1:11" s="51" customFormat="1" ht="25.35" hidden="1" customHeight="1">
      <c r="A38" s="62" t="s">
        <v>268</v>
      </c>
      <c r="B38" s="40">
        <f>F37+1</f>
        <v>46023</v>
      </c>
      <c r="C38" s="63">
        <v>0.79166666666666696</v>
      </c>
      <c r="D38" s="40">
        <f>B38</f>
        <v>46023</v>
      </c>
      <c r="E38" s="63">
        <v>0.89583333333333304</v>
      </c>
      <c r="F38" s="72">
        <f>D38+1</f>
        <v>46024</v>
      </c>
      <c r="G38" s="63">
        <v>0.60416666666666696</v>
      </c>
      <c r="H38" s="20" t="s">
        <v>141</v>
      </c>
      <c r="I38" s="66"/>
    </row>
    <row r="39" spans="1:11" s="51" customFormat="1" ht="25.35" hidden="1" customHeight="1">
      <c r="A39" s="62" t="s">
        <v>269</v>
      </c>
      <c r="B39" s="40">
        <f>F38+1</f>
        <v>46025</v>
      </c>
      <c r="C39" s="63">
        <v>0.5</v>
      </c>
      <c r="D39" s="40">
        <f>B39</f>
        <v>46025</v>
      </c>
      <c r="E39" s="63">
        <v>0.79166666666666696</v>
      </c>
      <c r="F39" s="40">
        <f>D39+1</f>
        <v>46026</v>
      </c>
      <c r="G39" s="63">
        <v>0.40625</v>
      </c>
      <c r="H39" s="20" t="s">
        <v>12</v>
      </c>
      <c r="I39" s="66"/>
    </row>
    <row r="40" spans="1:11" s="51" customFormat="1" ht="25.35" hidden="1" customHeight="1">
      <c r="A40" s="62" t="s">
        <v>270</v>
      </c>
      <c r="B40" s="40">
        <f>F39+5</f>
        <v>46031</v>
      </c>
      <c r="C40" s="63">
        <v>0.25</v>
      </c>
      <c r="D40" s="40">
        <f>B40</f>
        <v>46031</v>
      </c>
      <c r="E40" s="63">
        <v>0.35</v>
      </c>
      <c r="F40" s="40">
        <f>D40</f>
        <v>46031</v>
      </c>
      <c r="G40" s="63">
        <v>0.8</v>
      </c>
      <c r="H40" s="20" t="s">
        <v>271</v>
      </c>
      <c r="I40" s="66"/>
    </row>
    <row r="41" spans="1:11" s="51" customFormat="1" ht="25.35" hidden="1" customHeight="1">
      <c r="A41" s="62" t="s">
        <v>272</v>
      </c>
      <c r="B41" s="40">
        <f>F40+1</f>
        <v>46032</v>
      </c>
      <c r="C41" s="63">
        <v>0.97916666666666696</v>
      </c>
      <c r="D41" s="40">
        <f>B41+1</f>
        <v>46033</v>
      </c>
      <c r="E41" s="63">
        <v>0.22083333333333299</v>
      </c>
      <c r="F41" s="40">
        <f>D41</f>
        <v>46033</v>
      </c>
      <c r="G41" s="63">
        <v>0.70833333333333304</v>
      </c>
      <c r="H41" s="20" t="s">
        <v>12</v>
      </c>
      <c r="I41" s="66"/>
    </row>
    <row r="42" spans="1:11" s="51" customFormat="1" ht="25.35" hidden="1" customHeight="1">
      <c r="A42" s="61" t="s">
        <v>273</v>
      </c>
      <c r="B42" s="40">
        <v>46034</v>
      </c>
      <c r="C42" s="63">
        <v>0.28333333333333299</v>
      </c>
      <c r="D42" s="40">
        <f>B42+2</f>
        <v>46036</v>
      </c>
      <c r="E42" s="63">
        <v>0.58333333333333304</v>
      </c>
      <c r="F42" s="40">
        <v>46036</v>
      </c>
      <c r="G42" s="63">
        <v>0.83750000000000002</v>
      </c>
      <c r="H42" s="20" t="s">
        <v>274</v>
      </c>
      <c r="I42" s="66"/>
    </row>
    <row r="43" spans="1:11" s="51" customFormat="1" ht="25.35" hidden="1" customHeight="1">
      <c r="A43" s="61" t="s">
        <v>275</v>
      </c>
      <c r="B43" s="40">
        <v>46038</v>
      </c>
      <c r="C43" s="63">
        <v>0.625</v>
      </c>
      <c r="D43" s="40">
        <f>B43</f>
        <v>46038</v>
      </c>
      <c r="E43" s="63">
        <v>0.6875</v>
      </c>
      <c r="F43" s="40">
        <f>D43</f>
        <v>46038</v>
      </c>
      <c r="G43" s="63">
        <v>0.89722222222222203</v>
      </c>
      <c r="H43" s="20" t="s">
        <v>276</v>
      </c>
      <c r="I43" s="66"/>
    </row>
    <row r="44" spans="1:11" s="51" customFormat="1" ht="25.35" hidden="1" customHeight="1">
      <c r="A44" s="62" t="s">
        <v>277</v>
      </c>
      <c r="B44" s="40">
        <f>F43+1</f>
        <v>46039</v>
      </c>
      <c r="C44" s="63">
        <v>0.89583333333333304</v>
      </c>
      <c r="D44" s="40">
        <f>B44</f>
        <v>46039</v>
      </c>
      <c r="E44" s="63">
        <v>0.95833333333333304</v>
      </c>
      <c r="F44" s="40">
        <f>D44+1</f>
        <v>46040</v>
      </c>
      <c r="G44" s="63">
        <v>0.30416666666666697</v>
      </c>
      <c r="H44" s="20"/>
      <c r="I44" s="66"/>
    </row>
    <row r="45" spans="1:11" s="51" customFormat="1" ht="25.35" hidden="1" customHeight="1">
      <c r="A45" s="62" t="s">
        <v>169</v>
      </c>
      <c r="B45" s="40">
        <f>F44+2</f>
        <v>46042</v>
      </c>
      <c r="C45" s="63">
        <v>2.0833333333333301E-2</v>
      </c>
      <c r="D45" s="40">
        <f>B45</f>
        <v>46042</v>
      </c>
      <c r="E45" s="63">
        <v>0.141666666666667</v>
      </c>
      <c r="F45" s="40">
        <f>D45</f>
        <v>46042</v>
      </c>
      <c r="G45" s="63">
        <v>0.9375</v>
      </c>
      <c r="H45" s="20" t="s">
        <v>141</v>
      </c>
      <c r="I45" s="66"/>
    </row>
    <row r="46" spans="1:11" s="51" customFormat="1" ht="25.35" hidden="1" customHeight="1">
      <c r="A46" s="62" t="s">
        <v>278</v>
      </c>
      <c r="B46" s="40">
        <f>F45+1</f>
        <v>46043</v>
      </c>
      <c r="C46" s="63">
        <v>0.8125</v>
      </c>
      <c r="D46" s="40">
        <f>B46+1</f>
        <v>46044</v>
      </c>
      <c r="E46" s="63">
        <v>0.5</v>
      </c>
      <c r="F46" s="40">
        <f t="shared" ref="F46:F52" si="0">D46+1</f>
        <v>46045</v>
      </c>
      <c r="G46" s="63">
        <v>2.0833333333333298E-3</v>
      </c>
      <c r="H46" s="20"/>
      <c r="I46" s="66"/>
    </row>
    <row r="47" spans="1:11" s="51" customFormat="1" ht="25.35" hidden="1" customHeight="1">
      <c r="A47" s="62" t="s">
        <v>279</v>
      </c>
      <c r="B47" s="40">
        <f>F46+4</f>
        <v>46049</v>
      </c>
      <c r="C47" s="63">
        <v>0.875</v>
      </c>
      <c r="D47" s="40">
        <f>B47+3</f>
        <v>46052</v>
      </c>
      <c r="E47" s="34">
        <v>0.41666666666666702</v>
      </c>
      <c r="F47" s="40">
        <f t="shared" si="0"/>
        <v>46053</v>
      </c>
      <c r="G47" s="63">
        <v>0.483333333333333</v>
      </c>
      <c r="H47" s="60" t="s">
        <v>280</v>
      </c>
      <c r="I47" s="66"/>
    </row>
    <row r="48" spans="1:11" s="51" customFormat="1" ht="25.35" hidden="1" customHeight="1">
      <c r="A48" s="62" t="s">
        <v>281</v>
      </c>
      <c r="B48" s="40">
        <f>F47+1</f>
        <v>46054</v>
      </c>
      <c r="C48" s="63">
        <v>0.79166666666666696</v>
      </c>
      <c r="D48" s="40">
        <f>B48+2</f>
        <v>46056</v>
      </c>
      <c r="E48" s="34">
        <v>0.49166666666666697</v>
      </c>
      <c r="F48" s="40">
        <f t="shared" si="0"/>
        <v>46057</v>
      </c>
      <c r="G48" s="63">
        <v>4.1666666666666699E-2</v>
      </c>
      <c r="H48" s="20" t="s">
        <v>12</v>
      </c>
      <c r="I48" s="66"/>
    </row>
    <row r="49" spans="1:9" s="51" customFormat="1" ht="25.35" hidden="1" customHeight="1">
      <c r="A49" s="62" t="s">
        <v>282</v>
      </c>
      <c r="B49" s="40">
        <f>F48+2</f>
        <v>46059</v>
      </c>
      <c r="C49" s="27">
        <v>0.625</v>
      </c>
      <c r="D49" s="40">
        <f t="shared" ref="D49:D54" si="1">B49</f>
        <v>46059</v>
      </c>
      <c r="E49" s="27">
        <v>0.6875</v>
      </c>
      <c r="F49" s="40">
        <f t="shared" si="0"/>
        <v>46060</v>
      </c>
      <c r="G49" s="63">
        <v>8.3333333333333301E-2</v>
      </c>
      <c r="H49" s="20"/>
      <c r="I49" s="66"/>
    </row>
    <row r="50" spans="1:9" s="51" customFormat="1" ht="25.35" hidden="1" customHeight="1">
      <c r="A50" s="62" t="s">
        <v>174</v>
      </c>
      <c r="B50" s="40">
        <f>F49+1</f>
        <v>46061</v>
      </c>
      <c r="C50" s="27">
        <v>0.625</v>
      </c>
      <c r="D50" s="40">
        <f t="shared" si="1"/>
        <v>46061</v>
      </c>
      <c r="E50" s="27">
        <v>0.70833333333333304</v>
      </c>
      <c r="F50" s="40">
        <f t="shared" si="0"/>
        <v>46062</v>
      </c>
      <c r="G50" s="63">
        <v>0.52083333333333304</v>
      </c>
      <c r="H50" s="20" t="s">
        <v>141</v>
      </c>
      <c r="I50" s="66"/>
    </row>
    <row r="51" spans="1:9" s="51" customFormat="1" ht="25.35" hidden="1" customHeight="1">
      <c r="A51" s="62" t="s">
        <v>283</v>
      </c>
      <c r="B51" s="40">
        <f>F50+1</f>
        <v>46063</v>
      </c>
      <c r="C51" s="27">
        <v>0.375</v>
      </c>
      <c r="D51" s="40">
        <f t="shared" si="1"/>
        <v>46063</v>
      </c>
      <c r="E51" s="27">
        <v>0.64583333333333304</v>
      </c>
      <c r="F51" s="40">
        <f t="shared" si="0"/>
        <v>46064</v>
      </c>
      <c r="G51" s="63">
        <v>0.22916666666666699</v>
      </c>
      <c r="H51" s="20"/>
      <c r="I51" s="66"/>
    </row>
    <row r="52" spans="1:9" s="51" customFormat="1" ht="25.35" hidden="1" customHeight="1">
      <c r="A52" s="61" t="s">
        <v>284</v>
      </c>
      <c r="B52" s="40">
        <f>F51+4</f>
        <v>46068</v>
      </c>
      <c r="C52" s="27">
        <v>1.6666666666666701E-2</v>
      </c>
      <c r="D52" s="40">
        <f>B52+2</f>
        <v>46070</v>
      </c>
      <c r="E52" s="27">
        <v>0.54166666666666696</v>
      </c>
      <c r="F52" s="40">
        <f t="shared" si="0"/>
        <v>46071</v>
      </c>
      <c r="G52" s="63">
        <v>0.133333333333333</v>
      </c>
      <c r="H52" s="20" t="s">
        <v>12</v>
      </c>
      <c r="I52" s="66"/>
    </row>
    <row r="53" spans="1:9" s="51" customFormat="1" ht="25.35" hidden="1" customHeight="1">
      <c r="A53" s="62" t="s">
        <v>285</v>
      </c>
      <c r="B53" s="40">
        <f>F52+1</f>
        <v>46072</v>
      </c>
      <c r="C53" s="27">
        <v>0.45833333333333298</v>
      </c>
      <c r="D53" s="40">
        <f>B53+1</f>
        <v>46073</v>
      </c>
      <c r="E53" s="27">
        <v>0.5</v>
      </c>
      <c r="F53" s="40">
        <f>D53</f>
        <v>46073</v>
      </c>
      <c r="G53" s="63">
        <v>0.95833333333333304</v>
      </c>
      <c r="H53" s="20" t="s">
        <v>12</v>
      </c>
      <c r="I53" s="66"/>
    </row>
    <row r="54" spans="1:9" s="51" customFormat="1" ht="25.35" hidden="1" customHeight="1">
      <c r="A54" s="71" t="s">
        <v>286</v>
      </c>
      <c r="B54" s="40">
        <f>F53+2</f>
        <v>46075</v>
      </c>
      <c r="C54" s="63">
        <v>0.33333333333333298</v>
      </c>
      <c r="D54" s="40">
        <f t="shared" si="1"/>
        <v>46075</v>
      </c>
      <c r="E54" s="63">
        <v>0.42916666666666697</v>
      </c>
      <c r="F54" s="40">
        <f>D54</f>
        <v>46075</v>
      </c>
      <c r="G54" s="63">
        <v>0.71875</v>
      </c>
      <c r="H54" s="20" t="s">
        <v>287</v>
      </c>
      <c r="I54" s="66"/>
    </row>
    <row r="55" spans="1:9" s="51" customFormat="1" ht="25.35" hidden="1" customHeight="1">
      <c r="A55" s="71" t="s">
        <v>288</v>
      </c>
      <c r="B55" s="64"/>
      <c r="C55" s="64"/>
      <c r="D55" s="64"/>
      <c r="E55" s="64"/>
      <c r="F55" s="64"/>
      <c r="G55" s="64"/>
      <c r="H55" s="20" t="s">
        <v>289</v>
      </c>
      <c r="I55" s="66"/>
    </row>
    <row r="56" spans="1:9" s="51" customFormat="1" ht="25.35" hidden="1" customHeight="1">
      <c r="A56" s="62" t="s">
        <v>290</v>
      </c>
      <c r="B56" s="40">
        <f>F54+3</f>
        <v>46078</v>
      </c>
      <c r="C56" s="63">
        <v>4.1666666666666699E-2</v>
      </c>
      <c r="D56" s="40">
        <v>46078</v>
      </c>
      <c r="E56" s="63">
        <v>0.24583333333333299</v>
      </c>
      <c r="F56" s="40">
        <f>D56</f>
        <v>46078</v>
      </c>
      <c r="G56" s="63">
        <v>0.58333333333333304</v>
      </c>
      <c r="H56" s="20"/>
      <c r="I56" s="66"/>
    </row>
    <row r="57" spans="1:9" s="51" customFormat="1" ht="25.35" hidden="1" customHeight="1">
      <c r="A57" s="46" t="s">
        <v>177</v>
      </c>
      <c r="B57" s="64"/>
      <c r="C57" s="64"/>
      <c r="D57" s="64"/>
      <c r="E57" s="64"/>
      <c r="F57" s="64"/>
      <c r="G57" s="64"/>
      <c r="H57" s="20" t="s">
        <v>291</v>
      </c>
      <c r="I57" s="66"/>
    </row>
    <row r="58" spans="1:9" s="51" customFormat="1" ht="25.35" hidden="1" customHeight="1">
      <c r="A58" s="46" t="s">
        <v>176</v>
      </c>
      <c r="B58" s="64"/>
      <c r="C58" s="64"/>
      <c r="D58" s="64"/>
      <c r="E58" s="64"/>
      <c r="F58" s="64"/>
      <c r="G58" s="64"/>
      <c r="H58" s="20" t="s">
        <v>292</v>
      </c>
      <c r="I58" s="66"/>
    </row>
    <row r="59" spans="1:9" s="51" customFormat="1" ht="25.05" hidden="1" customHeight="1">
      <c r="A59" s="62" t="s">
        <v>178</v>
      </c>
      <c r="B59" s="40">
        <f>F56+1</f>
        <v>46079</v>
      </c>
      <c r="C59" s="63">
        <v>0.95833333333333304</v>
      </c>
      <c r="D59" s="40">
        <f>B59+1</f>
        <v>46080</v>
      </c>
      <c r="E59" s="63">
        <v>6.25E-2</v>
      </c>
      <c r="F59" s="40">
        <f>D59</f>
        <v>46080</v>
      </c>
      <c r="G59" s="63">
        <v>0.60416666666666696</v>
      </c>
      <c r="H59" s="20" t="s">
        <v>141</v>
      </c>
      <c r="I59" s="66"/>
    </row>
    <row r="60" spans="1:9" s="51" customFormat="1" ht="24.75" hidden="1" customHeight="1">
      <c r="A60" s="73" t="s">
        <v>293</v>
      </c>
      <c r="B60" s="28">
        <f>F59+1</f>
        <v>46081</v>
      </c>
      <c r="C60" s="23">
        <v>0.5</v>
      </c>
      <c r="D60" s="28">
        <f t="shared" ref="D60" si="2">B60</f>
        <v>46081</v>
      </c>
      <c r="E60" s="63">
        <v>0.64166666666666705</v>
      </c>
      <c r="F60" s="28">
        <f>D60+1</f>
        <v>46082</v>
      </c>
      <c r="G60" s="63">
        <v>0.20833333333333301</v>
      </c>
      <c r="H60" s="54"/>
      <c r="I60" s="74"/>
    </row>
    <row r="61" spans="1:9" s="51" customFormat="1" ht="25.35" hidden="1" customHeight="1">
      <c r="A61" s="71" t="s">
        <v>294</v>
      </c>
      <c r="B61" s="64"/>
      <c r="C61" s="64"/>
      <c r="D61" s="64"/>
      <c r="E61" s="64"/>
      <c r="F61" s="64"/>
      <c r="G61" s="64"/>
      <c r="H61" s="20" t="s">
        <v>291</v>
      </c>
      <c r="I61" s="66"/>
    </row>
    <row r="62" spans="1:9" s="51" customFormat="1" ht="25.35" hidden="1" customHeight="1">
      <c r="A62" s="75" t="s">
        <v>295</v>
      </c>
      <c r="B62" s="40">
        <f>F60+1</f>
        <v>46083</v>
      </c>
      <c r="C62" s="23">
        <v>0.95833333333333304</v>
      </c>
      <c r="D62" s="40">
        <f>B62+1</f>
        <v>46084</v>
      </c>
      <c r="E62" s="63">
        <v>0.375</v>
      </c>
      <c r="F62" s="28">
        <f>D62</f>
        <v>46084</v>
      </c>
      <c r="G62" s="63">
        <v>0.6875</v>
      </c>
      <c r="H62" s="60"/>
      <c r="I62" s="66"/>
    </row>
    <row r="63" spans="1:9" s="51" customFormat="1" ht="25.35" hidden="1" customHeight="1">
      <c r="A63" s="71" t="s">
        <v>296</v>
      </c>
      <c r="B63" s="40">
        <f>F62+3</f>
        <v>46087</v>
      </c>
      <c r="C63" s="23">
        <v>0.29166666666666702</v>
      </c>
      <c r="D63" s="40">
        <f>B63+1</f>
        <v>46088</v>
      </c>
      <c r="E63" s="63">
        <v>0.95833333333333304</v>
      </c>
      <c r="F63" s="28">
        <f>D63+1</f>
        <v>46089</v>
      </c>
      <c r="G63" s="63">
        <v>0.33333333333333298</v>
      </c>
      <c r="H63" s="60" t="s">
        <v>274</v>
      </c>
      <c r="I63" s="66"/>
    </row>
    <row r="64" spans="1:9" s="51" customFormat="1" ht="25.35" hidden="1" customHeight="1">
      <c r="A64" s="76" t="s">
        <v>297</v>
      </c>
      <c r="B64" s="40">
        <f>F63+2</f>
        <v>46091</v>
      </c>
      <c r="C64" s="23">
        <v>4.1666666666666699E-2</v>
      </c>
      <c r="D64" s="40">
        <f>B64</f>
        <v>46091</v>
      </c>
      <c r="E64" s="63">
        <v>0.99166666666666703</v>
      </c>
      <c r="F64" s="28">
        <f>D64+1</f>
        <v>46092</v>
      </c>
      <c r="G64" s="63">
        <v>0.37083333333333302</v>
      </c>
      <c r="H64" s="60" t="s">
        <v>12</v>
      </c>
      <c r="I64" s="66"/>
    </row>
    <row r="65" spans="1:14" s="51" customFormat="1" ht="25.35" hidden="1" customHeight="1">
      <c r="A65" s="76" t="s">
        <v>298</v>
      </c>
      <c r="B65" s="40">
        <f t="shared" ref="B65:B67" si="3">F64+1</f>
        <v>46093</v>
      </c>
      <c r="C65" s="23">
        <v>0.70833333333333304</v>
      </c>
      <c r="D65" s="40">
        <f>B65</f>
        <v>46093</v>
      </c>
      <c r="E65" s="63">
        <v>0.9375</v>
      </c>
      <c r="F65" s="28">
        <f>D65+1</f>
        <v>46094</v>
      </c>
      <c r="G65" s="63">
        <v>0.204166666666667</v>
      </c>
      <c r="H65" s="60"/>
      <c r="I65" s="66"/>
    </row>
    <row r="66" spans="1:14" s="51" customFormat="1" ht="25.35" hidden="1" customHeight="1">
      <c r="A66" s="71" t="s">
        <v>299</v>
      </c>
      <c r="B66" s="40">
        <f>F65+2</f>
        <v>46096</v>
      </c>
      <c r="C66" s="23">
        <v>0.20833333333333301</v>
      </c>
      <c r="D66" s="40">
        <v>46096</v>
      </c>
      <c r="E66" s="63">
        <v>0.47916666666666702</v>
      </c>
      <c r="F66" s="28">
        <f>D66</f>
        <v>46096</v>
      </c>
      <c r="G66" s="63">
        <v>0.70833333333333304</v>
      </c>
      <c r="H66" s="60" t="s">
        <v>300</v>
      </c>
      <c r="I66" s="66"/>
    </row>
    <row r="67" spans="1:14" s="51" customFormat="1" ht="25.35" hidden="1" customHeight="1">
      <c r="A67" s="76" t="s">
        <v>301</v>
      </c>
      <c r="B67" s="40">
        <f t="shared" si="3"/>
        <v>46097</v>
      </c>
      <c r="C67" s="23">
        <v>0.625</v>
      </c>
      <c r="D67" s="40">
        <f t="shared" ref="D67" si="4">B67</f>
        <v>46097</v>
      </c>
      <c r="E67" s="63">
        <v>0.6875</v>
      </c>
      <c r="F67" s="40">
        <f>D67+1</f>
        <v>46098</v>
      </c>
      <c r="G67" s="63">
        <v>2.0833333333333301E-2</v>
      </c>
      <c r="H67" s="60"/>
      <c r="I67" s="66"/>
    </row>
    <row r="68" spans="1:14" s="51" customFormat="1" ht="25.05" hidden="1" customHeight="1">
      <c r="A68" s="62" t="s">
        <v>302</v>
      </c>
      <c r="B68" s="40">
        <v>46099</v>
      </c>
      <c r="C68" s="63">
        <v>0.29166666666666702</v>
      </c>
      <c r="D68" s="40">
        <v>46099</v>
      </c>
      <c r="E68" s="63">
        <v>0.39583333333333298</v>
      </c>
      <c r="F68" s="40">
        <v>46100</v>
      </c>
      <c r="G68" s="63">
        <v>0.141666666666667</v>
      </c>
      <c r="H68" s="77" t="s">
        <v>141</v>
      </c>
      <c r="I68" s="66"/>
    </row>
    <row r="69" spans="1:14" s="51" customFormat="1" ht="24.75" hidden="1" customHeight="1">
      <c r="A69" s="73" t="s">
        <v>303</v>
      </c>
      <c r="B69" s="28">
        <v>46101</v>
      </c>
      <c r="C69" s="23">
        <v>0</v>
      </c>
      <c r="D69" s="28">
        <v>46101</v>
      </c>
      <c r="E69" s="23">
        <v>0.27083333333333298</v>
      </c>
      <c r="F69" s="28">
        <v>46101</v>
      </c>
      <c r="G69" s="63">
        <v>0.90416666666666701</v>
      </c>
      <c r="H69" s="54"/>
      <c r="I69" s="74"/>
    </row>
    <row r="70" spans="1:14" s="51" customFormat="1" ht="24.75" hidden="1" customHeight="1">
      <c r="A70" s="78" t="s">
        <v>304</v>
      </c>
      <c r="B70" s="28">
        <v>46103</v>
      </c>
      <c r="C70" s="23">
        <v>0.41666666666666702</v>
      </c>
      <c r="D70" s="28">
        <v>46103</v>
      </c>
      <c r="E70" s="23">
        <v>0.54166666666666696</v>
      </c>
      <c r="F70" s="28">
        <v>46103</v>
      </c>
      <c r="G70" s="63">
        <v>0.82916666666666705</v>
      </c>
      <c r="H70" s="60" t="s">
        <v>305</v>
      </c>
      <c r="I70" s="74"/>
    </row>
    <row r="71" spans="1:14" s="51" customFormat="1" ht="24.75" hidden="1" customHeight="1">
      <c r="A71" s="76" t="s">
        <v>306</v>
      </c>
      <c r="B71" s="28">
        <v>46107</v>
      </c>
      <c r="C71" s="23">
        <v>0.375</v>
      </c>
      <c r="D71" s="28">
        <v>46109</v>
      </c>
      <c r="E71" s="23">
        <v>8.3333333333333301E-2</v>
      </c>
      <c r="F71" s="28">
        <v>46109</v>
      </c>
      <c r="G71" s="63">
        <v>0.70833333333333304</v>
      </c>
      <c r="H71" s="60" t="s">
        <v>307</v>
      </c>
      <c r="I71" s="74"/>
    </row>
    <row r="72" spans="1:14" s="51" customFormat="1" ht="25.35" hidden="1" customHeight="1">
      <c r="A72" s="65"/>
      <c r="B72" s="43"/>
      <c r="C72" s="43"/>
      <c r="D72" s="28"/>
      <c r="E72" s="43"/>
      <c r="F72" s="28"/>
      <c r="G72" s="43"/>
      <c r="H72" s="60"/>
      <c r="I72" s="66"/>
    </row>
    <row r="73" spans="1:14" ht="24" hidden="1" customHeight="1">
      <c r="A73" s="104" t="s">
        <v>308</v>
      </c>
      <c r="B73" s="109"/>
      <c r="C73" s="109"/>
      <c r="D73" s="109"/>
      <c r="E73" s="109"/>
      <c r="F73" s="109"/>
      <c r="G73" s="109"/>
      <c r="H73" s="109"/>
      <c r="I73" s="110"/>
    </row>
    <row r="74" spans="1:14" ht="24" hidden="1" customHeight="1">
      <c r="A74" s="15" t="s">
        <v>3</v>
      </c>
      <c r="B74" s="107" t="s">
        <v>4</v>
      </c>
      <c r="C74" s="108"/>
      <c r="D74" s="107" t="s">
        <v>5</v>
      </c>
      <c r="E74" s="108"/>
      <c r="F74" s="107" t="s">
        <v>6</v>
      </c>
      <c r="G74" s="108"/>
      <c r="H74" s="45" t="s">
        <v>7</v>
      </c>
      <c r="I74" s="45" t="s">
        <v>8</v>
      </c>
      <c r="N74" t="s">
        <v>309</v>
      </c>
    </row>
    <row r="75" spans="1:14" ht="24" hidden="1" customHeight="1">
      <c r="A75" s="46" t="s">
        <v>279</v>
      </c>
      <c r="B75" s="40">
        <v>46036</v>
      </c>
      <c r="C75" s="63">
        <v>0</v>
      </c>
      <c r="D75" s="28">
        <v>46036</v>
      </c>
      <c r="E75" s="43">
        <v>0.45833333333333298</v>
      </c>
      <c r="F75" s="28">
        <v>46036</v>
      </c>
      <c r="G75" s="43">
        <v>0.875</v>
      </c>
      <c r="H75" s="20" t="s">
        <v>310</v>
      </c>
      <c r="I75" s="10"/>
    </row>
    <row r="76" spans="1:14" s="51" customFormat="1" ht="25.35" hidden="1" customHeight="1">
      <c r="A76" s="35" t="s">
        <v>281</v>
      </c>
      <c r="B76" s="40">
        <v>46037</v>
      </c>
      <c r="C76" s="43">
        <v>0.89583333333333304</v>
      </c>
      <c r="D76" s="28">
        <v>46038</v>
      </c>
      <c r="E76" s="27">
        <v>0.5625</v>
      </c>
      <c r="F76" s="28">
        <f>D76+1</f>
        <v>46039</v>
      </c>
      <c r="G76" s="43">
        <v>0.34166666666666701</v>
      </c>
      <c r="H76" s="20" t="s">
        <v>311</v>
      </c>
      <c r="I76" s="59"/>
    </row>
    <row r="77" spans="1:14" s="51" customFormat="1" ht="25.35" hidden="1" customHeight="1">
      <c r="A77" s="35" t="s">
        <v>282</v>
      </c>
      <c r="B77" s="40">
        <f>F76+2</f>
        <v>46041</v>
      </c>
      <c r="C77" s="43">
        <v>0.91666666666666696</v>
      </c>
      <c r="D77" s="28">
        <f>B77</f>
        <v>46041</v>
      </c>
      <c r="E77" s="63">
        <v>0.97499999999999998</v>
      </c>
      <c r="F77" s="28">
        <f>D77+1</f>
        <v>46042</v>
      </c>
      <c r="G77" s="43">
        <v>0.28749999999999998</v>
      </c>
      <c r="H77" s="60"/>
      <c r="I77" s="59"/>
    </row>
    <row r="78" spans="1:14" ht="24" hidden="1" customHeight="1">
      <c r="A78" s="35" t="s">
        <v>174</v>
      </c>
      <c r="B78" s="40">
        <f>F77+1</f>
        <v>46043</v>
      </c>
      <c r="C78" s="43">
        <v>0.95833333333333304</v>
      </c>
      <c r="D78" s="28">
        <f>B78+1</f>
        <v>46044</v>
      </c>
      <c r="E78" s="43">
        <v>3.7499999999999999E-2</v>
      </c>
      <c r="F78" s="28">
        <f>D78</f>
        <v>46044</v>
      </c>
      <c r="G78" s="43">
        <v>0.69166666666666698</v>
      </c>
      <c r="H78" s="20" t="s">
        <v>239</v>
      </c>
      <c r="I78" s="10"/>
    </row>
    <row r="79" spans="1:14" ht="24" hidden="1" customHeight="1">
      <c r="A79" s="35" t="s">
        <v>283</v>
      </c>
      <c r="B79" s="40">
        <f>F78+1</f>
        <v>46045</v>
      </c>
      <c r="C79" s="27">
        <v>0.45833333333333298</v>
      </c>
      <c r="D79" s="49">
        <f>B79</f>
        <v>46045</v>
      </c>
      <c r="E79" s="27">
        <v>0.53125</v>
      </c>
      <c r="F79" s="28">
        <f>D79+1</f>
        <v>46046</v>
      </c>
      <c r="G79" s="43">
        <v>4.5138888888888902E-2</v>
      </c>
      <c r="H79" s="20"/>
      <c r="I79" s="10"/>
    </row>
    <row r="80" spans="1:14" ht="24" hidden="1" customHeight="1">
      <c r="A80" s="35" t="s">
        <v>285</v>
      </c>
      <c r="B80" s="40">
        <f>F79+5</f>
        <v>46051</v>
      </c>
      <c r="C80" s="27">
        <v>0.45833333333333298</v>
      </c>
      <c r="D80" s="28">
        <f>B80+1</f>
        <v>46052</v>
      </c>
      <c r="E80" s="43">
        <v>0.13750000000000001</v>
      </c>
      <c r="F80" s="28">
        <f>D80</f>
        <v>46052</v>
      </c>
      <c r="G80" s="43">
        <v>0.75</v>
      </c>
      <c r="H80" s="60" t="s">
        <v>312</v>
      </c>
      <c r="I80" s="10"/>
    </row>
    <row r="81" spans="1:14" ht="24" hidden="1" customHeight="1">
      <c r="A81" s="35" t="s">
        <v>284</v>
      </c>
      <c r="B81" s="40">
        <f>F80+1</f>
        <v>46053</v>
      </c>
      <c r="C81" s="27">
        <v>0.93888888888888899</v>
      </c>
      <c r="D81" s="28">
        <f>B81+2</f>
        <v>46055</v>
      </c>
      <c r="E81" s="43">
        <v>0.1</v>
      </c>
      <c r="F81" s="28">
        <f>D81</f>
        <v>46055</v>
      </c>
      <c r="G81" s="43">
        <v>0.65833333333333299</v>
      </c>
      <c r="H81" s="20" t="s">
        <v>12</v>
      </c>
      <c r="I81" s="10"/>
    </row>
    <row r="82" spans="1:14" s="51" customFormat="1" ht="25.35" hidden="1" customHeight="1">
      <c r="A82" s="62" t="s">
        <v>290</v>
      </c>
      <c r="B82" s="40">
        <f>F81+3</f>
        <v>46058</v>
      </c>
      <c r="C82" s="27">
        <v>0.39583333333333298</v>
      </c>
      <c r="D82" s="28">
        <f>B82</f>
        <v>46058</v>
      </c>
      <c r="E82" s="43">
        <v>0.45833333333333298</v>
      </c>
      <c r="F82" s="40">
        <f>D82</f>
        <v>46058</v>
      </c>
      <c r="G82" s="63">
        <v>0.70833333333333304</v>
      </c>
      <c r="H82" s="20"/>
      <c r="I82" s="79"/>
    </row>
    <row r="83" spans="1:14" s="51" customFormat="1" ht="25.35" hidden="1" customHeight="1">
      <c r="A83" s="35" t="s">
        <v>178</v>
      </c>
      <c r="B83" s="40">
        <f>F82+2</f>
        <v>46060</v>
      </c>
      <c r="C83" s="27">
        <v>0.20833333333333301</v>
      </c>
      <c r="D83" s="28">
        <f>B83</f>
        <v>46060</v>
      </c>
      <c r="E83" s="43">
        <v>0.3125</v>
      </c>
      <c r="F83" s="40">
        <f>D83</f>
        <v>46060</v>
      </c>
      <c r="G83" s="63">
        <v>0.84583333333333299</v>
      </c>
      <c r="H83" s="20" t="s">
        <v>141</v>
      </c>
      <c r="I83" s="79"/>
    </row>
    <row r="84" spans="1:14" s="51" customFormat="1" ht="25.35" hidden="1" customHeight="1">
      <c r="A84" s="35" t="s">
        <v>293</v>
      </c>
      <c r="B84" s="40">
        <f>F83+1</f>
        <v>46061</v>
      </c>
      <c r="C84" s="27">
        <v>0.79166666666666696</v>
      </c>
      <c r="D84" s="28">
        <f>B84</f>
        <v>46061</v>
      </c>
      <c r="E84" s="27">
        <v>0.81666666666666698</v>
      </c>
      <c r="F84" s="40">
        <f>D84+1</f>
        <v>46062</v>
      </c>
      <c r="G84" s="63">
        <v>4.1666666666666701E-3</v>
      </c>
      <c r="H84" s="20"/>
      <c r="I84" s="66"/>
    </row>
    <row r="85" spans="1:14" ht="24" hidden="1" customHeight="1">
      <c r="A85" s="46" t="s">
        <v>313</v>
      </c>
      <c r="B85" s="40">
        <v>46066</v>
      </c>
      <c r="C85" s="27">
        <v>0.33333333333333298</v>
      </c>
      <c r="D85" s="28">
        <v>46067</v>
      </c>
      <c r="E85" s="27">
        <v>0.75</v>
      </c>
      <c r="F85" s="40">
        <v>46068</v>
      </c>
      <c r="G85" s="63">
        <v>0.75</v>
      </c>
      <c r="H85" s="20" t="s">
        <v>314</v>
      </c>
      <c r="I85" s="10"/>
    </row>
    <row r="86" spans="1:14" ht="24" hidden="1" customHeight="1">
      <c r="A86" s="35" t="s">
        <v>315</v>
      </c>
      <c r="B86" s="40">
        <v>46069</v>
      </c>
      <c r="C86" s="63">
        <v>0.25</v>
      </c>
      <c r="D86" s="40">
        <v>46071</v>
      </c>
      <c r="E86" s="23">
        <v>0.25</v>
      </c>
      <c r="F86" s="40">
        <v>46071</v>
      </c>
      <c r="G86" s="23">
        <v>0.83333333333333304</v>
      </c>
      <c r="H86" s="20"/>
      <c r="I86" s="10"/>
    </row>
    <row r="87" spans="1:14" ht="24" hidden="1" customHeight="1">
      <c r="A87" s="14"/>
      <c r="B87" s="38"/>
      <c r="C87" s="63"/>
      <c r="D87" s="38"/>
      <c r="E87" s="43"/>
      <c r="F87" s="38"/>
      <c r="G87" s="43"/>
      <c r="H87" s="20"/>
      <c r="I87" s="10"/>
    </row>
    <row r="88" spans="1:14" ht="24" hidden="1" customHeight="1">
      <c r="A88" s="104" t="s">
        <v>316</v>
      </c>
      <c r="B88" s="109"/>
      <c r="C88" s="109"/>
      <c r="D88" s="109"/>
      <c r="E88" s="109"/>
      <c r="F88" s="109"/>
      <c r="G88" s="111"/>
      <c r="H88" s="109"/>
      <c r="I88" s="110"/>
    </row>
    <row r="89" spans="1:14" ht="24" hidden="1" customHeight="1">
      <c r="A89" s="15" t="s">
        <v>3</v>
      </c>
      <c r="B89" s="107" t="s">
        <v>4</v>
      </c>
      <c r="C89" s="108"/>
      <c r="D89" s="107" t="s">
        <v>5</v>
      </c>
      <c r="E89" s="108"/>
      <c r="F89" s="107" t="s">
        <v>6</v>
      </c>
      <c r="G89" s="108"/>
      <c r="H89" s="45" t="s">
        <v>7</v>
      </c>
      <c r="I89" s="45" t="s">
        <v>8</v>
      </c>
      <c r="N89" t="s">
        <v>309</v>
      </c>
    </row>
    <row r="90" spans="1:14" ht="24" hidden="1" customHeight="1">
      <c r="A90" s="46" t="s">
        <v>317</v>
      </c>
      <c r="B90" s="28">
        <v>45970</v>
      </c>
      <c r="C90" s="27">
        <v>0.64583333333333304</v>
      </c>
      <c r="D90" s="49">
        <v>45970</v>
      </c>
      <c r="E90" s="27">
        <v>0.88749999999999996</v>
      </c>
      <c r="F90" s="49">
        <v>45971</v>
      </c>
      <c r="G90" s="43">
        <v>0.26250000000000001</v>
      </c>
      <c r="H90" s="20" t="s">
        <v>318</v>
      </c>
      <c r="I90" s="10"/>
    </row>
    <row r="91" spans="1:14" ht="25.05" hidden="1" customHeight="1">
      <c r="A91" s="35" t="s">
        <v>319</v>
      </c>
      <c r="B91" s="28">
        <v>45971</v>
      </c>
      <c r="C91" s="27">
        <v>0.83333333333333304</v>
      </c>
      <c r="D91" s="28">
        <v>45972</v>
      </c>
      <c r="E91" s="27">
        <v>0.375</v>
      </c>
      <c r="F91" s="28">
        <v>45972</v>
      </c>
      <c r="G91" s="43">
        <v>0.70416666666666705</v>
      </c>
      <c r="H91" s="20" t="s">
        <v>320</v>
      </c>
      <c r="I91" s="13"/>
    </row>
    <row r="92" spans="1:14" ht="25.05" hidden="1" customHeight="1">
      <c r="A92" s="35" t="s">
        <v>321</v>
      </c>
      <c r="B92" s="28">
        <f>F91+3</f>
        <v>45975</v>
      </c>
      <c r="C92" s="27">
        <v>0.45833333333333298</v>
      </c>
      <c r="D92" s="28">
        <f t="shared" ref="D92:D94" si="5">B92</f>
        <v>45975</v>
      </c>
      <c r="E92" s="27">
        <v>0.98333333333333295</v>
      </c>
      <c r="F92" s="28">
        <f>D92+1</f>
        <v>45976</v>
      </c>
      <c r="G92" s="43">
        <v>0.36666666666666697</v>
      </c>
      <c r="H92" s="60" t="s">
        <v>322</v>
      </c>
      <c r="I92" s="13"/>
    </row>
    <row r="93" spans="1:14" ht="25.05" hidden="1" customHeight="1">
      <c r="A93" s="46" t="s">
        <v>323</v>
      </c>
      <c r="B93" s="28">
        <f>F92+2</f>
        <v>45978</v>
      </c>
      <c r="C93" s="27">
        <v>0.45833333333333298</v>
      </c>
      <c r="D93" s="28">
        <f>B93+1</f>
        <v>45979</v>
      </c>
      <c r="E93" s="27">
        <v>0.40833333333333299</v>
      </c>
      <c r="F93" s="28">
        <f t="shared" ref="F93:F94" si="6">D93</f>
        <v>45979</v>
      </c>
      <c r="G93" s="43">
        <v>0.82083333333333297</v>
      </c>
      <c r="H93" s="20" t="s">
        <v>324</v>
      </c>
      <c r="I93" s="13"/>
    </row>
    <row r="94" spans="1:14" ht="25.05" hidden="1" customHeight="1">
      <c r="A94" s="35" t="s">
        <v>165</v>
      </c>
      <c r="B94" s="28">
        <f>F93+3</f>
        <v>45982</v>
      </c>
      <c r="C94" s="43">
        <v>0.29166666666666702</v>
      </c>
      <c r="D94" s="28">
        <f t="shared" si="5"/>
        <v>45982</v>
      </c>
      <c r="E94" s="43">
        <v>0.39583333333333298</v>
      </c>
      <c r="F94" s="28">
        <f t="shared" si="6"/>
        <v>45982</v>
      </c>
      <c r="G94" s="43">
        <v>0.9375</v>
      </c>
      <c r="H94" s="20" t="s">
        <v>141</v>
      </c>
      <c r="I94" s="13"/>
    </row>
    <row r="95" spans="1:14" ht="24" hidden="1" customHeight="1">
      <c r="A95" s="35" t="s">
        <v>325</v>
      </c>
      <c r="B95" s="28">
        <f>F94+4</f>
        <v>45986</v>
      </c>
      <c r="C95" s="27">
        <v>0.5</v>
      </c>
      <c r="D95" s="28">
        <f>B95+2</f>
        <v>45988</v>
      </c>
      <c r="E95" s="27">
        <v>0.86250000000000004</v>
      </c>
      <c r="F95" s="28">
        <f>D95+1</f>
        <v>45989</v>
      </c>
      <c r="G95" s="43">
        <v>0.5</v>
      </c>
      <c r="H95" s="20" t="s">
        <v>12</v>
      </c>
      <c r="I95" s="10"/>
    </row>
    <row r="96" spans="1:14" ht="24" hidden="1" customHeight="1">
      <c r="A96" s="35" t="s">
        <v>326</v>
      </c>
      <c r="B96" s="28">
        <f>F95</f>
        <v>45989</v>
      </c>
      <c r="C96" s="43">
        <v>0.98333333333333295</v>
      </c>
      <c r="D96" s="28">
        <f>B96+1</f>
        <v>45990</v>
      </c>
      <c r="E96" s="27">
        <v>0.76249999999999996</v>
      </c>
      <c r="F96" s="28">
        <f>D96+1</f>
        <v>45991</v>
      </c>
      <c r="G96" s="43">
        <v>5.3472222222222199E-2</v>
      </c>
      <c r="H96" s="60" t="s">
        <v>12</v>
      </c>
      <c r="I96" s="10"/>
    </row>
    <row r="97" spans="1:9" ht="24" hidden="1" customHeight="1">
      <c r="A97" s="35" t="s">
        <v>327</v>
      </c>
      <c r="B97" s="28">
        <f>F96+1</f>
        <v>45992</v>
      </c>
      <c r="C97" s="27">
        <v>0.77083333333333304</v>
      </c>
      <c r="D97" s="28">
        <f t="shared" ref="D97:D103" si="7">B97</f>
        <v>45992</v>
      </c>
      <c r="E97" s="27">
        <v>0.89166666666666705</v>
      </c>
      <c r="F97" s="28">
        <f>D97+1</f>
        <v>45993</v>
      </c>
      <c r="G97" s="43">
        <v>0.14583333333333301</v>
      </c>
      <c r="H97" s="20"/>
      <c r="I97" s="10"/>
    </row>
    <row r="98" spans="1:9" ht="24" hidden="1" customHeight="1">
      <c r="A98" s="35" t="s">
        <v>328</v>
      </c>
      <c r="B98" s="28">
        <f>F97+2</f>
        <v>45995</v>
      </c>
      <c r="C98" s="27">
        <v>0.27083333333333298</v>
      </c>
      <c r="D98" s="28">
        <f>B98+1</f>
        <v>45996</v>
      </c>
      <c r="E98" s="43">
        <v>0.54166666666666696</v>
      </c>
      <c r="F98" s="28">
        <f>D98+1</f>
        <v>45997</v>
      </c>
      <c r="G98" s="43">
        <v>0.25</v>
      </c>
      <c r="H98" s="20" t="s">
        <v>12</v>
      </c>
      <c r="I98" s="10"/>
    </row>
    <row r="99" spans="1:9" ht="25.05" hidden="1" customHeight="1">
      <c r="A99" s="35" t="s">
        <v>329</v>
      </c>
      <c r="B99" s="28">
        <f>F98+1</f>
        <v>45998</v>
      </c>
      <c r="C99" s="27">
        <v>0.125</v>
      </c>
      <c r="D99" s="28">
        <f t="shared" si="7"/>
        <v>45998</v>
      </c>
      <c r="E99" s="27">
        <v>0.22916666666666699</v>
      </c>
      <c r="F99" s="28">
        <f>D99</f>
        <v>45998</v>
      </c>
      <c r="G99" s="43">
        <v>0.77083333333333304</v>
      </c>
      <c r="H99" s="20" t="s">
        <v>141</v>
      </c>
      <c r="I99" s="13"/>
    </row>
    <row r="100" spans="1:9" ht="24" hidden="1" customHeight="1">
      <c r="A100" s="35" t="s">
        <v>330</v>
      </c>
      <c r="B100" s="28">
        <f>F99+5</f>
        <v>46003</v>
      </c>
      <c r="C100" s="27">
        <v>0.33333333333333298</v>
      </c>
      <c r="D100" s="28">
        <f>B100+1</f>
        <v>46004</v>
      </c>
      <c r="E100" s="27">
        <v>0.4</v>
      </c>
      <c r="F100" s="28">
        <f>D100+1</f>
        <v>46005</v>
      </c>
      <c r="G100" s="43">
        <v>0.33194444444444399</v>
      </c>
      <c r="H100" s="20" t="s">
        <v>331</v>
      </c>
      <c r="I100" s="10"/>
    </row>
    <row r="101" spans="1:9" ht="24" hidden="1" customHeight="1">
      <c r="A101" s="35" t="s">
        <v>332</v>
      </c>
      <c r="B101" s="28">
        <f>F100</f>
        <v>46005</v>
      </c>
      <c r="C101" s="27">
        <v>0.83333333333333304</v>
      </c>
      <c r="D101" s="28">
        <f>B101+1</f>
        <v>46006</v>
      </c>
      <c r="E101" s="27">
        <v>0.15</v>
      </c>
      <c r="F101" s="28">
        <f>D101</f>
        <v>46006</v>
      </c>
      <c r="G101" s="43">
        <v>0.52083333333333304</v>
      </c>
      <c r="H101" s="20" t="s">
        <v>12</v>
      </c>
      <c r="I101" s="10"/>
    </row>
    <row r="102" spans="1:9" ht="24" hidden="1" customHeight="1">
      <c r="A102" s="35" t="s">
        <v>333</v>
      </c>
      <c r="B102" s="28">
        <f>F101+2</f>
        <v>46008</v>
      </c>
      <c r="C102" s="27">
        <v>0.27083333333333298</v>
      </c>
      <c r="D102" s="28">
        <f t="shared" si="7"/>
        <v>46008</v>
      </c>
      <c r="E102" s="27">
        <v>0.35</v>
      </c>
      <c r="F102" s="28">
        <f>D102</f>
        <v>46008</v>
      </c>
      <c r="G102" s="43">
        <v>0.64583333333333304</v>
      </c>
      <c r="H102" s="20"/>
      <c r="I102" s="10"/>
    </row>
    <row r="103" spans="1:9" ht="24" hidden="1" customHeight="1">
      <c r="A103" s="46" t="s">
        <v>334</v>
      </c>
      <c r="B103" s="28">
        <f>F102+2</f>
        <v>46010</v>
      </c>
      <c r="C103" s="27">
        <v>0.875</v>
      </c>
      <c r="D103" s="28">
        <f t="shared" si="7"/>
        <v>46010</v>
      </c>
      <c r="E103" s="27">
        <v>0.97916666666666696</v>
      </c>
      <c r="F103" s="28">
        <f>D103+1</f>
        <v>46011</v>
      </c>
      <c r="G103" s="43">
        <v>0.52083333333333304</v>
      </c>
      <c r="H103" s="20" t="s">
        <v>141</v>
      </c>
      <c r="I103" s="10"/>
    </row>
    <row r="104" spans="1:9" ht="25.05" hidden="1" customHeight="1">
      <c r="A104" s="46" t="s">
        <v>335</v>
      </c>
      <c r="B104" s="28">
        <f>F103+1</f>
        <v>46012</v>
      </c>
      <c r="C104" s="27">
        <v>0.43333333333333302</v>
      </c>
      <c r="D104" s="28">
        <f t="shared" ref="D104:D105" si="8">B104</f>
        <v>46012</v>
      </c>
      <c r="E104" s="27">
        <v>0.91666666666666696</v>
      </c>
      <c r="F104" s="28">
        <f>D104+1</f>
        <v>46013</v>
      </c>
      <c r="G104" s="43">
        <v>0.35416666666666702</v>
      </c>
      <c r="H104" s="20" t="s">
        <v>12</v>
      </c>
      <c r="I104" s="13"/>
    </row>
    <row r="105" spans="1:9" ht="24" hidden="1" customHeight="1">
      <c r="A105" s="35" t="s">
        <v>336</v>
      </c>
      <c r="B105" s="28">
        <f>F104+4</f>
        <v>46017</v>
      </c>
      <c r="C105" s="27">
        <v>0.75</v>
      </c>
      <c r="D105" s="49">
        <f t="shared" si="8"/>
        <v>46017</v>
      </c>
      <c r="E105" s="43">
        <v>0.9</v>
      </c>
      <c r="F105" s="28">
        <f>D105+1</f>
        <v>46018</v>
      </c>
      <c r="G105" s="43">
        <v>0.45833333333333298</v>
      </c>
      <c r="H105" s="20" t="s">
        <v>337</v>
      </c>
      <c r="I105" s="10"/>
    </row>
    <row r="106" spans="1:9" ht="25.05" hidden="1" customHeight="1">
      <c r="A106" s="35" t="s">
        <v>338</v>
      </c>
      <c r="B106" s="33">
        <f>F105</f>
        <v>46018</v>
      </c>
      <c r="C106" s="27">
        <v>0.95833333333333304</v>
      </c>
      <c r="D106" s="33">
        <f>B106+1</f>
        <v>46019</v>
      </c>
      <c r="E106" s="43">
        <v>0.22916666666666699</v>
      </c>
      <c r="F106" s="33">
        <f>D106</f>
        <v>46019</v>
      </c>
      <c r="G106" s="43">
        <v>0.58333333333333304</v>
      </c>
      <c r="H106" s="20"/>
      <c r="I106" s="10"/>
    </row>
    <row r="107" spans="1:9" ht="24" hidden="1" customHeight="1">
      <c r="A107" s="35" t="s">
        <v>339</v>
      </c>
      <c r="B107" s="36"/>
      <c r="C107" s="37"/>
      <c r="D107" s="36"/>
      <c r="E107" s="18"/>
      <c r="F107" s="36"/>
      <c r="G107" s="37"/>
      <c r="H107" s="20" t="s">
        <v>289</v>
      </c>
      <c r="I107" s="10"/>
    </row>
    <row r="108" spans="1:9" ht="24" hidden="1" customHeight="1">
      <c r="A108" s="35" t="s">
        <v>340</v>
      </c>
      <c r="B108" s="33">
        <f>F106+4</f>
        <v>46023</v>
      </c>
      <c r="C108" s="27">
        <v>0.29166666666666702</v>
      </c>
      <c r="D108" s="33">
        <f>B108+1</f>
        <v>46024</v>
      </c>
      <c r="E108" s="43">
        <v>9.5833333333333298E-2</v>
      </c>
      <c r="F108" s="33">
        <f>D108</f>
        <v>46024</v>
      </c>
      <c r="G108" s="43">
        <v>0.47916666666666702</v>
      </c>
      <c r="H108" s="20" t="s">
        <v>12</v>
      </c>
      <c r="I108" s="10"/>
    </row>
    <row r="109" spans="1:9" ht="24" hidden="1" customHeight="1">
      <c r="A109" s="35" t="s">
        <v>341</v>
      </c>
      <c r="B109" s="33">
        <f>F108+1</f>
        <v>46025</v>
      </c>
      <c r="C109" s="27">
        <v>0.29166666666666702</v>
      </c>
      <c r="D109" s="33">
        <f t="shared" ref="D109" si="9">B109</f>
        <v>46025</v>
      </c>
      <c r="E109" s="27">
        <v>0.39583333333333298</v>
      </c>
      <c r="F109" s="33">
        <f>D109+1</f>
        <v>46026</v>
      </c>
      <c r="G109" s="43">
        <v>5.4861111111111097E-2</v>
      </c>
      <c r="H109" s="20" t="s">
        <v>155</v>
      </c>
      <c r="I109" s="10"/>
    </row>
    <row r="110" spans="1:9" ht="24" hidden="1" customHeight="1">
      <c r="A110" s="35" t="s">
        <v>273</v>
      </c>
      <c r="B110" s="40">
        <f>F109+3</f>
        <v>46029</v>
      </c>
      <c r="C110" s="63">
        <v>0.95833333333333304</v>
      </c>
      <c r="D110" s="40">
        <f>B110+2</f>
        <v>46031</v>
      </c>
      <c r="E110" s="63">
        <v>0.89583333333333304</v>
      </c>
      <c r="F110" s="40">
        <f>D110+1</f>
        <v>46032</v>
      </c>
      <c r="G110" s="63">
        <v>0.33333333333333298</v>
      </c>
      <c r="H110" s="20" t="s">
        <v>12</v>
      </c>
      <c r="I110" s="10"/>
    </row>
    <row r="111" spans="1:9" ht="24" hidden="1" customHeight="1">
      <c r="A111" s="35" t="s">
        <v>272</v>
      </c>
      <c r="B111" s="40">
        <f>F110</f>
        <v>46032</v>
      </c>
      <c r="C111" s="63">
        <v>0.83333333333333304</v>
      </c>
      <c r="D111" s="40">
        <f>B111+1</f>
        <v>46033</v>
      </c>
      <c r="E111" s="63">
        <v>0.25</v>
      </c>
      <c r="F111" s="40">
        <f>D111</f>
        <v>46033</v>
      </c>
      <c r="G111" s="63">
        <v>0.5625</v>
      </c>
      <c r="H111" s="20"/>
      <c r="I111" s="10"/>
    </row>
    <row r="112" spans="1:9" ht="24" hidden="1" customHeight="1">
      <c r="A112" s="35" t="s">
        <v>275</v>
      </c>
      <c r="B112" s="40">
        <f>F111+2</f>
        <v>46035</v>
      </c>
      <c r="C112" s="63">
        <v>0.29166666666666702</v>
      </c>
      <c r="D112" s="40">
        <f>B112</f>
        <v>46035</v>
      </c>
      <c r="E112" s="63">
        <v>0.33333333333333298</v>
      </c>
      <c r="F112" s="40">
        <f>D112</f>
        <v>46035</v>
      </c>
      <c r="G112" s="63">
        <v>0.66666666666666696</v>
      </c>
      <c r="H112" s="20"/>
      <c r="I112" s="10"/>
    </row>
    <row r="113" spans="1:14" s="51" customFormat="1" ht="25.35" hidden="1" customHeight="1">
      <c r="A113" s="61" t="s">
        <v>278</v>
      </c>
      <c r="B113" s="40">
        <f>F112+2</f>
        <v>46037</v>
      </c>
      <c r="C113" s="63">
        <v>0.79166666666666696</v>
      </c>
      <c r="D113" s="40">
        <f>B113+2</f>
        <v>46039</v>
      </c>
      <c r="E113" s="63">
        <v>0.1125</v>
      </c>
      <c r="F113" s="40">
        <f>D113</f>
        <v>46039</v>
      </c>
      <c r="G113" s="63">
        <v>0.76041666666666696</v>
      </c>
      <c r="H113" s="20" t="s">
        <v>12</v>
      </c>
      <c r="I113" s="66"/>
    </row>
    <row r="114" spans="1:14" s="51" customFormat="1" ht="25.35" hidden="1" customHeight="1">
      <c r="A114" s="61" t="s">
        <v>169</v>
      </c>
      <c r="B114" s="40">
        <f>F113+1</f>
        <v>46040</v>
      </c>
      <c r="C114" s="63">
        <v>0.625</v>
      </c>
      <c r="D114" s="40">
        <f>B114</f>
        <v>46040</v>
      </c>
      <c r="E114" s="63">
        <v>0.67500000000000004</v>
      </c>
      <c r="F114" s="40">
        <f>D114+1</f>
        <v>46041</v>
      </c>
      <c r="G114" s="63">
        <v>0.64027777777777795</v>
      </c>
      <c r="H114" s="20" t="s">
        <v>141</v>
      </c>
      <c r="I114" s="66"/>
    </row>
    <row r="115" spans="1:14" s="51" customFormat="1" ht="25.35" hidden="1" customHeight="1">
      <c r="A115" s="46" t="s">
        <v>342</v>
      </c>
      <c r="B115" s="40">
        <f>F114+4</f>
        <v>46045</v>
      </c>
      <c r="C115" s="63">
        <v>0.5625</v>
      </c>
      <c r="D115" s="40">
        <f>B115+1</f>
        <v>46046</v>
      </c>
      <c r="E115" s="63">
        <v>0.75</v>
      </c>
      <c r="F115" s="40">
        <f>D115+1</f>
        <v>46047</v>
      </c>
      <c r="G115" s="63">
        <v>0.25</v>
      </c>
      <c r="H115" s="20" t="s">
        <v>343</v>
      </c>
      <c r="I115" s="66"/>
    </row>
    <row r="116" spans="1:14" ht="24" hidden="1" customHeight="1">
      <c r="A116" s="44"/>
      <c r="B116" s="28"/>
      <c r="C116" s="28"/>
      <c r="D116" s="28"/>
      <c r="E116" s="28"/>
      <c r="F116" s="28"/>
      <c r="G116" s="28"/>
      <c r="H116" s="13"/>
      <c r="I116" s="39"/>
    </row>
    <row r="117" spans="1:14" ht="24" hidden="1" customHeight="1">
      <c r="A117" s="104" t="s">
        <v>344</v>
      </c>
      <c r="B117" s="109"/>
      <c r="C117" s="109"/>
      <c r="D117" s="109"/>
      <c r="E117" s="109"/>
      <c r="F117" s="109"/>
      <c r="G117" s="109"/>
      <c r="H117" s="109"/>
      <c r="I117" s="110"/>
    </row>
    <row r="118" spans="1:14" ht="24" hidden="1" customHeight="1">
      <c r="A118" s="15" t="s">
        <v>3</v>
      </c>
      <c r="B118" s="107" t="s">
        <v>4</v>
      </c>
      <c r="C118" s="108"/>
      <c r="D118" s="107" t="s">
        <v>5</v>
      </c>
      <c r="E118" s="108"/>
      <c r="F118" s="107" t="s">
        <v>6</v>
      </c>
      <c r="G118" s="108"/>
      <c r="H118" s="45" t="s">
        <v>7</v>
      </c>
      <c r="I118" s="45" t="s">
        <v>8</v>
      </c>
      <c r="N118" t="s">
        <v>309</v>
      </c>
    </row>
    <row r="119" spans="1:14" s="51" customFormat="1" ht="25.35" hidden="1" customHeight="1">
      <c r="A119" s="71" t="s">
        <v>345</v>
      </c>
      <c r="B119" s="28">
        <v>46003</v>
      </c>
      <c r="C119" s="27">
        <v>0.75</v>
      </c>
      <c r="D119" s="28">
        <f>B119+2</f>
        <v>46005</v>
      </c>
      <c r="E119" s="27">
        <v>0.50833333333333297</v>
      </c>
      <c r="F119" s="28">
        <v>46005</v>
      </c>
      <c r="G119" s="27">
        <v>0.95</v>
      </c>
      <c r="H119" s="60" t="s">
        <v>346</v>
      </c>
      <c r="I119" s="59"/>
    </row>
    <row r="120" spans="1:14" s="51" customFormat="1" ht="25.35" hidden="1" customHeight="1">
      <c r="A120" s="76" t="s">
        <v>347</v>
      </c>
      <c r="B120" s="28">
        <f>F119+1</f>
        <v>46006</v>
      </c>
      <c r="C120" s="27">
        <v>0.6875</v>
      </c>
      <c r="D120" s="28">
        <f>B120+1</f>
        <v>46007</v>
      </c>
      <c r="E120" s="27">
        <v>0.35416666666666702</v>
      </c>
      <c r="F120" s="28">
        <f>D120</f>
        <v>46007</v>
      </c>
      <c r="G120" s="43">
        <v>0.82499999999999996</v>
      </c>
      <c r="H120" s="60" t="s">
        <v>12</v>
      </c>
      <c r="I120" s="59"/>
    </row>
    <row r="121" spans="1:14" s="51" customFormat="1" ht="25.35" hidden="1" customHeight="1">
      <c r="A121" s="76" t="s">
        <v>348</v>
      </c>
      <c r="B121" s="36"/>
      <c r="C121" s="37"/>
      <c r="D121" s="36"/>
      <c r="E121" s="18"/>
      <c r="F121" s="36"/>
      <c r="G121" s="37"/>
      <c r="H121" s="20" t="s">
        <v>289</v>
      </c>
      <c r="I121" s="59"/>
    </row>
    <row r="122" spans="1:14" s="51" customFormat="1" ht="25.35" hidden="1" customHeight="1">
      <c r="A122" s="76" t="s">
        <v>349</v>
      </c>
      <c r="B122" s="28">
        <f>F120+4</f>
        <v>46011</v>
      </c>
      <c r="C122" s="27">
        <v>0.75</v>
      </c>
      <c r="D122" s="28">
        <f>B122+1</f>
        <v>46012</v>
      </c>
      <c r="E122" s="27">
        <v>0.42638888888888898</v>
      </c>
      <c r="F122" s="28">
        <f>D122</f>
        <v>46012</v>
      </c>
      <c r="G122" s="43">
        <v>0.83333333333333304</v>
      </c>
      <c r="H122" s="60" t="s">
        <v>12</v>
      </c>
      <c r="I122" s="59"/>
    </row>
    <row r="123" spans="1:14" s="51" customFormat="1" ht="25.05" hidden="1" customHeight="1">
      <c r="A123" s="76" t="s">
        <v>350</v>
      </c>
      <c r="B123" s="28">
        <f>F122+1</f>
        <v>46013</v>
      </c>
      <c r="C123" s="27">
        <v>0.70833333333333304</v>
      </c>
      <c r="D123" s="28">
        <v>46014</v>
      </c>
      <c r="E123" s="27">
        <v>5.83333333333333E-2</v>
      </c>
      <c r="F123" s="28">
        <f>D123</f>
        <v>46014</v>
      </c>
      <c r="G123" s="43">
        <v>0.77083333333333304</v>
      </c>
      <c r="H123" s="20" t="s">
        <v>239</v>
      </c>
      <c r="I123" s="59"/>
    </row>
    <row r="124" spans="1:14" s="51" customFormat="1" ht="25.35" hidden="1" customHeight="1">
      <c r="A124" s="71" t="s">
        <v>351</v>
      </c>
      <c r="B124" s="28">
        <f>F123+5</f>
        <v>46019</v>
      </c>
      <c r="C124" s="27">
        <v>0.58333333333333304</v>
      </c>
      <c r="D124" s="28">
        <f>B124</f>
        <v>46019</v>
      </c>
      <c r="E124" s="27">
        <v>0.86250000000000004</v>
      </c>
      <c r="F124" s="28">
        <f>D124+1</f>
        <v>46020</v>
      </c>
      <c r="G124" s="43">
        <v>0.27361111111111103</v>
      </c>
      <c r="H124" s="60" t="s">
        <v>352</v>
      </c>
      <c r="I124" s="59"/>
    </row>
    <row r="125" spans="1:14" s="51" customFormat="1" ht="25.35" hidden="1" customHeight="1">
      <c r="A125" s="35" t="s">
        <v>353</v>
      </c>
      <c r="B125" s="28">
        <f>F124</f>
        <v>46020</v>
      </c>
      <c r="C125" s="27">
        <v>0.83333333333333304</v>
      </c>
      <c r="D125" s="28">
        <f>B125+1</f>
        <v>46021</v>
      </c>
      <c r="E125" s="27">
        <v>0.58333333333333304</v>
      </c>
      <c r="F125" s="28">
        <f>D125</f>
        <v>46021</v>
      </c>
      <c r="G125" s="43">
        <v>0.95833333333333304</v>
      </c>
      <c r="H125" s="60"/>
      <c r="I125" s="59"/>
    </row>
    <row r="126" spans="1:14" s="51" customFormat="1" ht="25.35" hidden="1" customHeight="1">
      <c r="A126" s="35" t="s">
        <v>354</v>
      </c>
      <c r="B126" s="28">
        <v>46023</v>
      </c>
      <c r="C126" s="27">
        <v>0.75</v>
      </c>
      <c r="D126" s="28">
        <v>46024</v>
      </c>
      <c r="E126" s="27">
        <v>0.125</v>
      </c>
      <c r="F126" s="28">
        <v>46024</v>
      </c>
      <c r="G126" s="43">
        <v>0.375</v>
      </c>
      <c r="H126" s="60" t="s">
        <v>12</v>
      </c>
      <c r="I126" s="59"/>
    </row>
    <row r="127" spans="1:14" ht="24" hidden="1" customHeight="1">
      <c r="A127" s="46" t="s">
        <v>355</v>
      </c>
      <c r="B127" s="28">
        <v>46026</v>
      </c>
      <c r="C127" s="27">
        <v>0.54166666666666696</v>
      </c>
      <c r="D127" s="49">
        <v>46026</v>
      </c>
      <c r="E127" s="27">
        <v>0.64583333333333304</v>
      </c>
      <c r="F127" s="49">
        <v>46027</v>
      </c>
      <c r="G127" s="43">
        <v>0.27083333333333298</v>
      </c>
      <c r="H127" s="20" t="s">
        <v>155</v>
      </c>
      <c r="I127" s="10"/>
    </row>
    <row r="128" spans="1:14" ht="24" hidden="1" customHeight="1">
      <c r="A128" s="35" t="s">
        <v>356</v>
      </c>
      <c r="B128" s="28">
        <v>46027</v>
      </c>
      <c r="C128" s="27">
        <v>0.97916666666666696</v>
      </c>
      <c r="D128" s="28">
        <v>46029</v>
      </c>
      <c r="E128" s="27">
        <v>0.94166666666666698</v>
      </c>
      <c r="F128" s="49">
        <v>46030</v>
      </c>
      <c r="G128" s="43">
        <v>0.53749999999999998</v>
      </c>
      <c r="H128" s="60" t="s">
        <v>12</v>
      </c>
      <c r="I128" s="10"/>
    </row>
    <row r="129" spans="1:14" ht="24" hidden="1" customHeight="1">
      <c r="A129" s="46" t="s">
        <v>279</v>
      </c>
      <c r="B129" s="80">
        <v>46035</v>
      </c>
      <c r="C129" s="63">
        <v>0.5</v>
      </c>
      <c r="D129" s="28">
        <v>46035</v>
      </c>
      <c r="E129" s="43">
        <v>0.54166666666666696</v>
      </c>
      <c r="F129" s="24">
        <v>46036</v>
      </c>
      <c r="G129" s="43">
        <v>8.3333333333333301E-2</v>
      </c>
      <c r="H129" s="20" t="s">
        <v>357</v>
      </c>
      <c r="I129" s="10"/>
    </row>
    <row r="130" spans="1:14" ht="24" hidden="1" customHeight="1">
      <c r="A130" s="35"/>
      <c r="B130" s="43"/>
      <c r="C130" s="43"/>
      <c r="D130" s="28"/>
      <c r="E130" s="43"/>
      <c r="F130" s="28"/>
      <c r="G130" s="43"/>
      <c r="H130" s="20"/>
      <c r="I130" s="10"/>
    </row>
    <row r="131" spans="1:14" ht="24" hidden="1" customHeight="1">
      <c r="A131" s="112" t="s">
        <v>358</v>
      </c>
      <c r="B131" s="113"/>
      <c r="C131" s="113"/>
      <c r="D131" s="113"/>
      <c r="E131" s="113"/>
      <c r="F131" s="113"/>
      <c r="G131" s="113"/>
      <c r="H131" s="113"/>
      <c r="I131" s="113"/>
    </row>
    <row r="132" spans="1:14" ht="24" hidden="1" customHeight="1">
      <c r="A132" s="15" t="s">
        <v>3</v>
      </c>
      <c r="B132" s="107" t="s">
        <v>4</v>
      </c>
      <c r="C132" s="108"/>
      <c r="D132" s="107" t="s">
        <v>5</v>
      </c>
      <c r="E132" s="108"/>
      <c r="F132" s="107" t="s">
        <v>6</v>
      </c>
      <c r="G132" s="108"/>
      <c r="H132" s="45" t="s">
        <v>7</v>
      </c>
      <c r="I132" s="45" t="s">
        <v>8</v>
      </c>
      <c r="N132" t="s">
        <v>309</v>
      </c>
    </row>
    <row r="133" spans="1:14" s="51" customFormat="1" ht="25.35" hidden="1" customHeight="1">
      <c r="A133" s="46" t="s">
        <v>359</v>
      </c>
      <c r="B133" s="28">
        <v>46012</v>
      </c>
      <c r="C133" s="27">
        <v>0.95833333333333304</v>
      </c>
      <c r="D133" s="28">
        <v>46013</v>
      </c>
      <c r="E133" s="27">
        <v>0.71666666666666701</v>
      </c>
      <c r="F133" s="28">
        <v>46014</v>
      </c>
      <c r="G133" s="43">
        <v>0.14583333333333301</v>
      </c>
      <c r="H133" s="60" t="s">
        <v>360</v>
      </c>
      <c r="I133" s="59"/>
    </row>
    <row r="134" spans="1:14" s="51" customFormat="1" ht="25.35" hidden="1" customHeight="1">
      <c r="A134" s="46" t="s">
        <v>361</v>
      </c>
      <c r="B134" s="28">
        <v>46014</v>
      </c>
      <c r="C134" s="27">
        <v>0.72083333333333299</v>
      </c>
      <c r="D134" s="28">
        <v>46016</v>
      </c>
      <c r="E134" s="27">
        <v>0.90416666666666701</v>
      </c>
      <c r="F134" s="28">
        <v>46017</v>
      </c>
      <c r="G134" s="43">
        <v>0.22916666666666699</v>
      </c>
      <c r="H134" s="60" t="s">
        <v>274</v>
      </c>
      <c r="I134" s="59"/>
    </row>
    <row r="135" spans="1:14" s="51" customFormat="1" ht="25.35" hidden="1" customHeight="1">
      <c r="A135" s="35" t="s">
        <v>362</v>
      </c>
      <c r="B135" s="28">
        <v>46018</v>
      </c>
      <c r="C135" s="27">
        <v>0.72916666666666696</v>
      </c>
      <c r="D135" s="28">
        <v>46019</v>
      </c>
      <c r="E135" s="43">
        <v>8.3333333333333301E-2</v>
      </c>
      <c r="F135" s="28">
        <v>46019</v>
      </c>
      <c r="G135" s="43">
        <v>0.35416666666666702</v>
      </c>
      <c r="H135" s="60"/>
      <c r="I135" s="59"/>
    </row>
    <row r="136" spans="1:14" s="51" customFormat="1" ht="25.35" hidden="1" customHeight="1">
      <c r="A136" s="35" t="s">
        <v>363</v>
      </c>
      <c r="B136" s="28">
        <v>46021</v>
      </c>
      <c r="C136" s="27">
        <v>0.75</v>
      </c>
      <c r="D136" s="28">
        <v>46022</v>
      </c>
      <c r="E136" s="27">
        <v>0.97916666666666696</v>
      </c>
      <c r="F136" s="28">
        <v>46023</v>
      </c>
      <c r="G136" s="43">
        <v>0.41666666666666702</v>
      </c>
      <c r="H136" s="60" t="s">
        <v>12</v>
      </c>
      <c r="I136" s="59"/>
    </row>
    <row r="137" spans="1:14" s="51" customFormat="1" ht="25.35" hidden="1" customHeight="1">
      <c r="A137" s="35" t="s">
        <v>364</v>
      </c>
      <c r="B137" s="28">
        <v>46024</v>
      </c>
      <c r="C137" s="43">
        <v>0.29166666666666702</v>
      </c>
      <c r="D137" s="28">
        <v>46024</v>
      </c>
      <c r="E137" s="43">
        <v>0.39583333333333298</v>
      </c>
      <c r="F137" s="28">
        <v>46024</v>
      </c>
      <c r="G137" s="43">
        <v>0.75833333333333297</v>
      </c>
      <c r="H137" s="60" t="s">
        <v>365</v>
      </c>
      <c r="I137" s="59"/>
    </row>
    <row r="138" spans="1:14" s="51" customFormat="1" ht="25.35" hidden="1" customHeight="1">
      <c r="A138" s="46" t="s">
        <v>366</v>
      </c>
      <c r="B138" s="49">
        <v>46025</v>
      </c>
      <c r="C138" s="27">
        <v>0.41666666666666702</v>
      </c>
      <c r="D138" s="49">
        <v>46025</v>
      </c>
      <c r="E138" s="27">
        <v>0.45833333333333298</v>
      </c>
      <c r="F138" s="28">
        <v>46026</v>
      </c>
      <c r="G138" s="43">
        <v>4.1666666666666699E-2</v>
      </c>
      <c r="H138" s="60" t="s">
        <v>367</v>
      </c>
      <c r="I138" s="59"/>
    </row>
    <row r="139" spans="1:14" ht="24" hidden="1" customHeight="1">
      <c r="A139" s="104" t="s">
        <v>368</v>
      </c>
      <c r="B139" s="109"/>
      <c r="C139" s="109"/>
      <c r="D139" s="109"/>
      <c r="E139" s="109"/>
      <c r="F139" s="109"/>
      <c r="G139" s="109"/>
      <c r="H139" s="109"/>
      <c r="I139" s="110"/>
    </row>
    <row r="140" spans="1:14" ht="24" hidden="1" customHeight="1">
      <c r="A140" s="15" t="s">
        <v>3</v>
      </c>
      <c r="B140" s="107" t="s">
        <v>4</v>
      </c>
      <c r="C140" s="108"/>
      <c r="D140" s="107" t="s">
        <v>5</v>
      </c>
      <c r="E140" s="108"/>
      <c r="F140" s="107" t="s">
        <v>6</v>
      </c>
      <c r="G140" s="108"/>
      <c r="H140" s="45" t="s">
        <v>7</v>
      </c>
      <c r="I140" s="45" t="s">
        <v>8</v>
      </c>
      <c r="N140" t="s">
        <v>309</v>
      </c>
    </row>
    <row r="141" spans="1:14" ht="24" hidden="1" customHeight="1">
      <c r="A141" s="46" t="s">
        <v>296</v>
      </c>
      <c r="B141" s="49">
        <v>46078</v>
      </c>
      <c r="C141" s="27">
        <v>0.60416666666666696</v>
      </c>
      <c r="D141" s="49">
        <v>46078</v>
      </c>
      <c r="E141" s="27">
        <v>0.875</v>
      </c>
      <c r="F141" s="28">
        <v>46079</v>
      </c>
      <c r="G141" s="43">
        <v>0.20833333333333301</v>
      </c>
      <c r="H141" s="20" t="s">
        <v>369</v>
      </c>
      <c r="I141" s="10"/>
    </row>
    <row r="142" spans="1:14" ht="24" hidden="1" customHeight="1">
      <c r="A142" s="81" t="s">
        <v>298</v>
      </c>
      <c r="B142" s="49">
        <f>F141</f>
        <v>46079</v>
      </c>
      <c r="C142" s="27">
        <v>0.70833333333333304</v>
      </c>
      <c r="D142" s="28">
        <v>46080</v>
      </c>
      <c r="E142" s="43">
        <v>0.35</v>
      </c>
      <c r="F142" s="28">
        <f>D142</f>
        <v>46080</v>
      </c>
      <c r="G142" s="43">
        <v>0.875</v>
      </c>
      <c r="H142" s="20" t="s">
        <v>12</v>
      </c>
      <c r="I142" s="13"/>
    </row>
    <row r="143" spans="1:14" ht="24" hidden="1" customHeight="1">
      <c r="A143" s="82" t="s">
        <v>297</v>
      </c>
      <c r="B143" s="64"/>
      <c r="C143" s="64"/>
      <c r="D143" s="64"/>
      <c r="E143" s="64"/>
      <c r="F143" s="64"/>
      <c r="G143" s="64"/>
      <c r="H143" s="60" t="s">
        <v>370</v>
      </c>
      <c r="I143" s="13"/>
    </row>
    <row r="144" spans="1:14" ht="24" hidden="1" customHeight="1">
      <c r="A144" s="82" t="s">
        <v>299</v>
      </c>
      <c r="B144" s="28">
        <f>F142+2</f>
        <v>46082</v>
      </c>
      <c r="C144" s="27">
        <v>0.91666666666666696</v>
      </c>
      <c r="D144" s="28">
        <f>B144+2</f>
        <v>46084</v>
      </c>
      <c r="E144" s="43">
        <v>0.625</v>
      </c>
      <c r="F144" s="28">
        <f>D144</f>
        <v>46084</v>
      </c>
      <c r="G144" s="43">
        <v>0.91666666666666696</v>
      </c>
      <c r="H144" s="20" t="s">
        <v>371</v>
      </c>
      <c r="I144" s="13"/>
    </row>
    <row r="145" spans="1:14" ht="24" hidden="1" customHeight="1">
      <c r="A145" s="81" t="s">
        <v>301</v>
      </c>
      <c r="B145" s="64"/>
      <c r="C145" s="64"/>
      <c r="D145" s="64"/>
      <c r="E145" s="64"/>
      <c r="F145" s="64"/>
      <c r="G145" s="64"/>
      <c r="H145" s="60" t="s">
        <v>372</v>
      </c>
      <c r="I145" s="13"/>
    </row>
    <row r="146" spans="1:14" ht="24" hidden="1" customHeight="1">
      <c r="A146" s="35" t="s">
        <v>302</v>
      </c>
      <c r="B146" s="28">
        <v>46087</v>
      </c>
      <c r="C146" s="43">
        <v>0.375</v>
      </c>
      <c r="D146" s="28">
        <v>46087</v>
      </c>
      <c r="E146" s="43">
        <v>0.47916666666666702</v>
      </c>
      <c r="F146" s="28">
        <v>46087</v>
      </c>
      <c r="G146" s="43">
        <v>0.77083333333333304</v>
      </c>
      <c r="H146" s="20" t="s">
        <v>141</v>
      </c>
      <c r="I146" s="13"/>
    </row>
    <row r="147" spans="1:14" ht="24" hidden="1" customHeight="1">
      <c r="A147" s="35" t="s">
        <v>303</v>
      </c>
      <c r="B147" s="28">
        <v>46088</v>
      </c>
      <c r="C147" s="27">
        <v>0.75</v>
      </c>
      <c r="D147" s="49">
        <v>46088</v>
      </c>
      <c r="E147" s="27">
        <v>0.77083333333333304</v>
      </c>
      <c r="F147" s="28">
        <v>46089</v>
      </c>
      <c r="G147" s="43">
        <v>0.625</v>
      </c>
      <c r="H147" s="20" t="s">
        <v>271</v>
      </c>
      <c r="I147" s="13"/>
    </row>
    <row r="148" spans="1:14" ht="24" hidden="1" customHeight="1">
      <c r="A148" s="46" t="s">
        <v>373</v>
      </c>
      <c r="B148" s="64"/>
      <c r="C148" s="64"/>
      <c r="D148" s="64"/>
      <c r="E148" s="64"/>
      <c r="F148" s="64"/>
      <c r="G148" s="64"/>
      <c r="H148" s="60" t="s">
        <v>374</v>
      </c>
      <c r="I148" s="13"/>
    </row>
    <row r="149" spans="1:14" ht="24" hidden="1" customHeight="1">
      <c r="A149" s="35" t="s">
        <v>375</v>
      </c>
      <c r="B149" s="28">
        <v>46091</v>
      </c>
      <c r="C149" s="27">
        <v>0.58333333333333304</v>
      </c>
      <c r="D149" s="49">
        <v>46091</v>
      </c>
      <c r="E149" s="27">
        <v>0.70833333333333304</v>
      </c>
      <c r="F149" s="28">
        <v>46092</v>
      </c>
      <c r="G149" s="43">
        <v>8.3333333333333301E-2</v>
      </c>
      <c r="H149" s="20" t="s">
        <v>376</v>
      </c>
      <c r="I149" s="10"/>
    </row>
    <row r="150" spans="1:14" ht="24" hidden="1" customHeight="1">
      <c r="A150" s="104" t="s">
        <v>377</v>
      </c>
      <c r="B150" s="109"/>
      <c r="C150" s="109"/>
      <c r="D150" s="109"/>
      <c r="E150" s="109"/>
      <c r="F150" s="109"/>
      <c r="G150" s="109"/>
      <c r="H150" s="109"/>
      <c r="I150" s="110"/>
    </row>
    <row r="151" spans="1:14" ht="24" hidden="1" customHeight="1">
      <c r="A151" s="15" t="s">
        <v>3</v>
      </c>
      <c r="B151" s="107" t="s">
        <v>4</v>
      </c>
      <c r="C151" s="108"/>
      <c r="D151" s="107" t="s">
        <v>5</v>
      </c>
      <c r="E151" s="108"/>
      <c r="F151" s="107" t="s">
        <v>6</v>
      </c>
      <c r="G151" s="108"/>
      <c r="H151" s="45" t="s">
        <v>7</v>
      </c>
      <c r="I151" s="45" t="s">
        <v>8</v>
      </c>
      <c r="N151" t="s">
        <v>309</v>
      </c>
    </row>
    <row r="152" spans="1:14" ht="24" hidden="1" customHeight="1">
      <c r="A152" s="35" t="s">
        <v>378</v>
      </c>
      <c r="B152" s="40">
        <v>46082</v>
      </c>
      <c r="C152" s="27">
        <v>0</v>
      </c>
      <c r="D152" s="72">
        <v>46082</v>
      </c>
      <c r="E152" s="27">
        <v>0.70833333333333304</v>
      </c>
      <c r="F152" s="72">
        <v>46083</v>
      </c>
      <c r="G152" s="27">
        <v>4.1666666666666699E-2</v>
      </c>
      <c r="H152" s="20" t="s">
        <v>379</v>
      </c>
      <c r="I152" s="10"/>
    </row>
    <row r="153" spans="1:14" ht="24" hidden="1" customHeight="1">
      <c r="A153" s="35" t="s">
        <v>380</v>
      </c>
      <c r="B153" s="40">
        <v>46084</v>
      </c>
      <c r="C153" s="27">
        <v>0.3125</v>
      </c>
      <c r="D153" s="72">
        <v>46084</v>
      </c>
      <c r="E153" s="27">
        <v>0.52083333333333304</v>
      </c>
      <c r="F153" s="72">
        <v>46084</v>
      </c>
      <c r="G153" s="27">
        <v>0.95833333333333304</v>
      </c>
      <c r="H153" s="83"/>
      <c r="I153" s="10"/>
    </row>
    <row r="154" spans="1:14" ht="24" hidden="1" customHeight="1">
      <c r="A154" s="35" t="s">
        <v>381</v>
      </c>
      <c r="B154" s="40">
        <v>46087</v>
      </c>
      <c r="C154" s="27">
        <v>0.625</v>
      </c>
      <c r="D154" s="72">
        <v>46087</v>
      </c>
      <c r="E154" s="27">
        <v>0.6875</v>
      </c>
      <c r="F154" s="40">
        <v>46087</v>
      </c>
      <c r="G154" s="27">
        <v>0.91666666666666696</v>
      </c>
      <c r="H154" s="83"/>
      <c r="I154" s="10"/>
    </row>
    <row r="155" spans="1:14" ht="24" hidden="1" customHeight="1">
      <c r="A155" s="35" t="s">
        <v>183</v>
      </c>
      <c r="B155" s="40">
        <f>F154+2</f>
        <v>46089</v>
      </c>
      <c r="C155" s="27">
        <v>0.29166666666666702</v>
      </c>
      <c r="D155" s="72">
        <f>B155</f>
        <v>46089</v>
      </c>
      <c r="E155" s="27">
        <v>0.391666666666667</v>
      </c>
      <c r="F155" s="40">
        <f>D155</f>
        <v>46089</v>
      </c>
      <c r="G155" s="43">
        <v>0.92500000000000004</v>
      </c>
      <c r="H155" s="20" t="s">
        <v>141</v>
      </c>
      <c r="I155" s="13"/>
    </row>
    <row r="156" spans="1:14" ht="24" hidden="1" customHeight="1">
      <c r="A156" s="35" t="s">
        <v>382</v>
      </c>
      <c r="B156" s="40">
        <f>F155+1</f>
        <v>46090</v>
      </c>
      <c r="C156" s="27">
        <v>0.83333333333333304</v>
      </c>
      <c r="D156" s="72">
        <f>B156+1</f>
        <v>46091</v>
      </c>
      <c r="E156" s="27">
        <v>0.49166666666666697</v>
      </c>
      <c r="F156" s="40">
        <f>D156</f>
        <v>46091</v>
      </c>
      <c r="G156" s="43">
        <v>0.99583333333333302</v>
      </c>
      <c r="H156" s="60" t="s">
        <v>12</v>
      </c>
      <c r="I156" s="13"/>
    </row>
    <row r="157" spans="1:14" ht="24" hidden="1" customHeight="1">
      <c r="A157" s="35" t="s">
        <v>383</v>
      </c>
      <c r="B157" s="40">
        <f>F156+6</f>
        <v>46097</v>
      </c>
      <c r="C157" s="27">
        <v>0.6875</v>
      </c>
      <c r="D157" s="40">
        <f>B157+1</f>
        <v>46098</v>
      </c>
      <c r="E157" s="27">
        <v>0.47916666666666702</v>
      </c>
      <c r="F157" s="40">
        <f>D157+1</f>
        <v>46099</v>
      </c>
      <c r="G157" s="43">
        <v>0.16666666666666699</v>
      </c>
      <c r="H157" s="60" t="s">
        <v>384</v>
      </c>
      <c r="I157" s="13"/>
    </row>
    <row r="158" spans="1:14" ht="24" hidden="1" customHeight="1">
      <c r="A158" s="35" t="s">
        <v>385</v>
      </c>
      <c r="B158" s="40">
        <f>F157+1</f>
        <v>46100</v>
      </c>
      <c r="C158" s="27">
        <v>0.20833333333333301</v>
      </c>
      <c r="D158" s="72">
        <f>B158</f>
        <v>46100</v>
      </c>
      <c r="E158" s="27">
        <v>0.58333333333333304</v>
      </c>
      <c r="F158" s="72">
        <f>D158</f>
        <v>46100</v>
      </c>
      <c r="G158" s="27">
        <v>0.89583333333333304</v>
      </c>
      <c r="H158" s="83"/>
      <c r="I158" s="13"/>
    </row>
    <row r="159" spans="1:14" ht="24" hidden="1" customHeight="1">
      <c r="A159" s="35" t="s">
        <v>386</v>
      </c>
      <c r="B159" s="40">
        <f>F158+3</f>
        <v>46103</v>
      </c>
      <c r="C159" s="27">
        <v>0.5</v>
      </c>
      <c r="D159" s="72">
        <f>B159</f>
        <v>46103</v>
      </c>
      <c r="E159" s="27">
        <v>0.5625</v>
      </c>
      <c r="F159" s="72">
        <f>D159</f>
        <v>46103</v>
      </c>
      <c r="G159" s="27">
        <v>0.91666666666666696</v>
      </c>
      <c r="H159" s="83"/>
      <c r="I159" s="13"/>
    </row>
    <row r="160" spans="1:14" ht="24" hidden="1" customHeight="1">
      <c r="A160" s="35" t="s">
        <v>188</v>
      </c>
      <c r="B160" s="40">
        <f>F159+2</f>
        <v>46105</v>
      </c>
      <c r="C160" s="27">
        <v>0.45833333333333298</v>
      </c>
      <c r="D160" s="72">
        <f>B160</f>
        <v>46105</v>
      </c>
      <c r="E160" s="27">
        <v>0.5625</v>
      </c>
      <c r="F160" s="40">
        <f>D160+1</f>
        <v>46106</v>
      </c>
      <c r="G160" s="43">
        <v>2.0833333333333301E-2</v>
      </c>
      <c r="H160" s="20" t="s">
        <v>141</v>
      </c>
      <c r="I160" s="13"/>
    </row>
    <row r="161" spans="1:14" ht="24" hidden="1" customHeight="1">
      <c r="A161" s="35" t="s">
        <v>387</v>
      </c>
      <c r="B161" s="40">
        <f>F160</f>
        <v>46106</v>
      </c>
      <c r="C161" s="27">
        <v>0.95833333333333304</v>
      </c>
      <c r="D161" s="40">
        <f>B161+1</f>
        <v>46107</v>
      </c>
      <c r="E161" s="43">
        <v>0.21249999999999999</v>
      </c>
      <c r="F161" s="40">
        <f>D161</f>
        <v>46107</v>
      </c>
      <c r="G161" s="43">
        <v>0.391666666666667</v>
      </c>
      <c r="H161" s="83"/>
      <c r="I161" s="13"/>
    </row>
    <row r="162" spans="1:14" ht="24" hidden="1" customHeight="1">
      <c r="A162" s="104" t="s">
        <v>803</v>
      </c>
      <c r="B162" s="109"/>
      <c r="C162" s="109"/>
      <c r="D162" s="109"/>
      <c r="E162" s="109"/>
      <c r="F162" s="109"/>
      <c r="G162" s="109"/>
      <c r="H162" s="109"/>
      <c r="I162" s="110"/>
    </row>
    <row r="163" spans="1:14" ht="24" hidden="1" customHeight="1">
      <c r="A163" s="15" t="s">
        <v>3</v>
      </c>
      <c r="B163" s="107" t="s">
        <v>4</v>
      </c>
      <c r="C163" s="108"/>
      <c r="D163" s="107" t="s">
        <v>5</v>
      </c>
      <c r="E163" s="108"/>
      <c r="F163" s="107" t="s">
        <v>6</v>
      </c>
      <c r="G163" s="108"/>
      <c r="H163" s="45" t="s">
        <v>7</v>
      </c>
      <c r="I163" s="45" t="s">
        <v>8</v>
      </c>
      <c r="N163" t="s">
        <v>309</v>
      </c>
    </row>
    <row r="164" spans="1:14" ht="24" hidden="1" customHeight="1">
      <c r="A164" s="35" t="s">
        <v>388</v>
      </c>
      <c r="B164" s="40">
        <v>46102</v>
      </c>
      <c r="C164" s="27">
        <v>0</v>
      </c>
      <c r="D164" s="72">
        <f>B164+1</f>
        <v>46103</v>
      </c>
      <c r="E164" s="27">
        <v>0.625</v>
      </c>
      <c r="F164" s="72">
        <f>D164+1</f>
        <v>46104</v>
      </c>
      <c r="G164" s="27">
        <v>5.4166666666666703E-2</v>
      </c>
      <c r="H164" s="60" t="s">
        <v>389</v>
      </c>
      <c r="I164" s="13"/>
    </row>
    <row r="165" spans="1:14" ht="24" hidden="1" customHeight="1">
      <c r="A165" s="35" t="s">
        <v>390</v>
      </c>
      <c r="B165" s="40">
        <f>F164+1</f>
        <v>46105</v>
      </c>
      <c r="C165" s="27">
        <v>0.52083333333333304</v>
      </c>
      <c r="D165" s="72">
        <f>B165+1</f>
        <v>46106</v>
      </c>
      <c r="E165" s="27">
        <v>0.13750000000000001</v>
      </c>
      <c r="F165" s="72">
        <f>D165</f>
        <v>46106</v>
      </c>
      <c r="G165" s="27">
        <v>0.49583333333333302</v>
      </c>
      <c r="H165" s="60" t="s">
        <v>391</v>
      </c>
      <c r="I165" s="13"/>
    </row>
    <row r="166" spans="1:14" ht="24" hidden="1" customHeight="1">
      <c r="A166" s="35" t="s">
        <v>392</v>
      </c>
      <c r="B166" s="40">
        <f>F165+3</f>
        <v>46109</v>
      </c>
      <c r="C166" s="27">
        <v>0.77083333333333304</v>
      </c>
      <c r="D166" s="72">
        <f>B166</f>
        <v>46109</v>
      </c>
      <c r="E166" s="27">
        <v>0.8125</v>
      </c>
      <c r="F166" s="40">
        <f>D166+1</f>
        <v>46110</v>
      </c>
      <c r="G166" s="27">
        <v>0.104166666666667</v>
      </c>
      <c r="H166" s="83"/>
      <c r="I166" s="13"/>
    </row>
    <row r="167" spans="1:14" ht="24" hidden="1" customHeight="1">
      <c r="A167" s="35" t="s">
        <v>214</v>
      </c>
      <c r="B167" s="40">
        <f>F166+1</f>
        <v>46111</v>
      </c>
      <c r="C167" s="27">
        <v>0.95833333333333304</v>
      </c>
      <c r="D167" s="40">
        <f>B167+1</f>
        <v>46112</v>
      </c>
      <c r="E167" s="43">
        <v>6.25E-2</v>
      </c>
      <c r="F167" s="40">
        <f>D167</f>
        <v>46112</v>
      </c>
      <c r="G167" s="43">
        <v>0.6875</v>
      </c>
      <c r="H167" s="20" t="s">
        <v>141</v>
      </c>
      <c r="I167" s="13"/>
    </row>
    <row r="168" spans="1:14" ht="24" hidden="1" customHeight="1">
      <c r="A168" s="35" t="s">
        <v>393</v>
      </c>
      <c r="B168" s="40">
        <f>F167+1</f>
        <v>46113</v>
      </c>
      <c r="C168" s="27">
        <v>0.8125</v>
      </c>
      <c r="D168" s="72">
        <f t="shared" ref="D168" si="10">B168</f>
        <v>46113</v>
      </c>
      <c r="E168" s="27">
        <v>0.875</v>
      </c>
      <c r="F168" s="40">
        <f t="shared" ref="F168:F169" si="11">D168+1</f>
        <v>46114</v>
      </c>
      <c r="G168" s="43">
        <v>0.44166666666666698</v>
      </c>
      <c r="H168" s="83"/>
      <c r="I168" s="13"/>
    </row>
    <row r="169" spans="1:14" ht="24" hidden="1" customHeight="1">
      <c r="A169" s="35" t="s">
        <v>394</v>
      </c>
      <c r="B169" s="38">
        <f>F168+6</f>
        <v>46120</v>
      </c>
      <c r="C169" s="23">
        <v>0.20833333333333301</v>
      </c>
      <c r="D169" s="38">
        <f>B169+1</f>
        <v>46121</v>
      </c>
      <c r="E169" s="34">
        <v>0.97777777777777797</v>
      </c>
      <c r="F169" s="40">
        <f t="shared" si="11"/>
        <v>46122</v>
      </c>
      <c r="G169" s="43">
        <v>0.64583333333333304</v>
      </c>
      <c r="H169" s="60" t="s">
        <v>395</v>
      </c>
      <c r="I169" s="10"/>
    </row>
    <row r="170" spans="1:14" ht="24" hidden="1" customHeight="1">
      <c r="A170" s="35" t="s">
        <v>396</v>
      </c>
      <c r="B170" s="40">
        <f>F169+1</f>
        <v>46123</v>
      </c>
      <c r="C170" s="23">
        <v>0.83333333333333304</v>
      </c>
      <c r="D170" s="40">
        <f>B170+1</f>
        <v>46124</v>
      </c>
      <c r="E170" s="27">
        <v>0.35625000000000001</v>
      </c>
      <c r="F170" s="40">
        <f>D170</f>
        <v>46124</v>
      </c>
      <c r="G170" s="43">
        <v>0.8125</v>
      </c>
      <c r="H170" s="60" t="s">
        <v>12</v>
      </c>
      <c r="I170" s="10"/>
    </row>
    <row r="171" spans="1:14" ht="24" hidden="1" customHeight="1">
      <c r="A171" s="35" t="s">
        <v>397</v>
      </c>
      <c r="B171" s="40">
        <f>F170+4</f>
        <v>46128</v>
      </c>
      <c r="C171" s="23">
        <v>0.25</v>
      </c>
      <c r="D171" s="72">
        <f>B171+1</f>
        <v>46129</v>
      </c>
      <c r="E171" s="27">
        <v>9.583333333333334E-2</v>
      </c>
      <c r="F171" s="40">
        <f>D171</f>
        <v>46129</v>
      </c>
      <c r="G171" s="43">
        <v>0.39583333333333331</v>
      </c>
      <c r="H171" s="83"/>
      <c r="I171" s="10"/>
    </row>
    <row r="172" spans="1:14" ht="24" hidden="1" customHeight="1">
      <c r="A172" s="35" t="s">
        <v>218</v>
      </c>
      <c r="B172" s="40">
        <f>F171+2</f>
        <v>46131</v>
      </c>
      <c r="C172" s="23">
        <v>0.20833333333333334</v>
      </c>
      <c r="D172" s="72">
        <f t="shared" ref="D172" si="12">B172</f>
        <v>46131</v>
      </c>
      <c r="E172" s="27">
        <v>0.3125</v>
      </c>
      <c r="F172" s="40">
        <f>D172</f>
        <v>46131</v>
      </c>
      <c r="G172" s="43">
        <v>0.9375</v>
      </c>
      <c r="H172" s="20" t="s">
        <v>141</v>
      </c>
      <c r="I172" s="10"/>
    </row>
    <row r="173" spans="1:14" ht="24" hidden="1" customHeight="1">
      <c r="A173" s="35" t="s">
        <v>398</v>
      </c>
      <c r="B173" s="40">
        <f>F172+2</f>
        <v>46133</v>
      </c>
      <c r="C173" s="23">
        <v>0.16666666666666666</v>
      </c>
      <c r="D173" s="72">
        <f>B173</f>
        <v>46133</v>
      </c>
      <c r="E173" s="27">
        <v>0.64583333333333337</v>
      </c>
      <c r="F173" s="40">
        <f>D173+1</f>
        <v>46134</v>
      </c>
      <c r="G173" s="43">
        <v>6.6666666666666666E-2</v>
      </c>
      <c r="H173" s="83"/>
      <c r="I173" s="10"/>
    </row>
    <row r="174" spans="1:14" ht="24" hidden="1" customHeight="1">
      <c r="A174" s="46" t="s">
        <v>802</v>
      </c>
      <c r="B174" s="40">
        <v>46139</v>
      </c>
      <c r="C174" s="23">
        <v>0.97916666666666663</v>
      </c>
      <c r="D174" s="40">
        <v>46141</v>
      </c>
      <c r="E174" s="23">
        <v>0.5</v>
      </c>
      <c r="F174" s="40">
        <v>46142</v>
      </c>
      <c r="G174" s="23">
        <v>0.20833333333333334</v>
      </c>
      <c r="H174" s="20" t="s">
        <v>262</v>
      </c>
      <c r="I174" s="10"/>
    </row>
    <row r="175" spans="1:14" ht="24" customHeight="1">
      <c r="A175" s="104" t="s">
        <v>1077</v>
      </c>
      <c r="B175" s="109"/>
      <c r="C175" s="109"/>
      <c r="D175" s="109"/>
      <c r="E175" s="109"/>
      <c r="F175" s="109"/>
      <c r="G175" s="109"/>
      <c r="H175" s="109"/>
      <c r="I175" s="110"/>
    </row>
    <row r="176" spans="1:14" ht="24" customHeight="1">
      <c r="A176" s="15" t="s">
        <v>3</v>
      </c>
      <c r="B176" s="107" t="s">
        <v>4</v>
      </c>
      <c r="C176" s="108"/>
      <c r="D176" s="107" t="s">
        <v>5</v>
      </c>
      <c r="E176" s="108"/>
      <c r="F176" s="107" t="s">
        <v>6</v>
      </c>
      <c r="G176" s="108"/>
      <c r="H176" s="45" t="s">
        <v>7</v>
      </c>
      <c r="I176" s="45" t="s">
        <v>8</v>
      </c>
      <c r="N176" t="s">
        <v>309</v>
      </c>
    </row>
    <row r="177" spans="1:9" ht="25.95" hidden="1" customHeight="1">
      <c r="A177" s="14" t="s">
        <v>399</v>
      </c>
      <c r="B177" s="28">
        <v>46106</v>
      </c>
      <c r="C177" s="63">
        <v>0.3125</v>
      </c>
      <c r="D177" s="28">
        <f>B177+1</f>
        <v>46107</v>
      </c>
      <c r="E177" s="63">
        <v>0.25694444444444398</v>
      </c>
      <c r="F177" s="28">
        <v>46107</v>
      </c>
      <c r="G177" s="63">
        <v>0.75</v>
      </c>
      <c r="H177" s="20" t="s">
        <v>400</v>
      </c>
      <c r="I177" s="10"/>
    </row>
    <row r="178" spans="1:9" ht="24" hidden="1" customHeight="1">
      <c r="A178" s="14" t="s">
        <v>401</v>
      </c>
      <c r="B178" s="28">
        <v>46108</v>
      </c>
      <c r="C178" s="63">
        <v>0.83333333333333304</v>
      </c>
      <c r="D178" s="28">
        <f>B178+1</f>
        <v>46109</v>
      </c>
      <c r="E178" s="34">
        <v>0.70833333333333304</v>
      </c>
      <c r="F178" s="28">
        <v>46110</v>
      </c>
      <c r="G178" s="63">
        <v>0.16666666666666699</v>
      </c>
      <c r="H178" s="20"/>
      <c r="I178" s="10"/>
    </row>
    <row r="179" spans="1:9" ht="24" hidden="1" customHeight="1">
      <c r="A179" s="70" t="s">
        <v>402</v>
      </c>
      <c r="B179" s="28">
        <f>F178+2</f>
        <v>46112</v>
      </c>
      <c r="C179" s="63">
        <v>4.1666666666666699E-2</v>
      </c>
      <c r="D179" s="28">
        <f>B179+2</f>
        <v>46114</v>
      </c>
      <c r="E179" s="34">
        <v>0.33333333333333298</v>
      </c>
      <c r="F179" s="28">
        <f>D179</f>
        <v>46114</v>
      </c>
      <c r="G179" s="63">
        <v>0.67222222222222205</v>
      </c>
      <c r="H179" s="20" t="s">
        <v>403</v>
      </c>
      <c r="I179" s="10"/>
    </row>
    <row r="180" spans="1:9" ht="24" hidden="1" customHeight="1">
      <c r="A180" s="14" t="s">
        <v>404</v>
      </c>
      <c r="B180" s="28">
        <f>F179+1</f>
        <v>46115</v>
      </c>
      <c r="C180" s="63">
        <v>0.79166666666666696</v>
      </c>
      <c r="D180" s="28">
        <f>B180</f>
        <v>46115</v>
      </c>
      <c r="E180" s="63">
        <v>0.92916666666666703</v>
      </c>
      <c r="F180" s="28">
        <f>D180+1</f>
        <v>46116</v>
      </c>
      <c r="G180" s="63">
        <v>0.29166666666666702</v>
      </c>
      <c r="H180" s="41"/>
      <c r="I180" s="10"/>
    </row>
    <row r="181" spans="1:9" ht="24" hidden="1" customHeight="1">
      <c r="A181" s="35" t="s">
        <v>206</v>
      </c>
      <c r="B181" s="28">
        <f>F180+1</f>
        <v>46117</v>
      </c>
      <c r="C181" s="63">
        <v>0.79166666666666696</v>
      </c>
      <c r="D181" s="28">
        <f>B181</f>
        <v>46117</v>
      </c>
      <c r="E181" s="63">
        <v>0.89583333333333304</v>
      </c>
      <c r="F181" s="28">
        <f>D181+1</f>
        <v>46118</v>
      </c>
      <c r="G181" s="63">
        <v>0.52083333333333304</v>
      </c>
      <c r="H181" s="20" t="s">
        <v>141</v>
      </c>
      <c r="I181" s="10"/>
    </row>
    <row r="182" spans="1:9" ht="24" hidden="1" customHeight="1">
      <c r="A182" s="35" t="s">
        <v>405</v>
      </c>
      <c r="B182" s="28">
        <f>F181+1</f>
        <v>46119</v>
      </c>
      <c r="C182" s="63">
        <v>0.54166666666666696</v>
      </c>
      <c r="D182" s="28">
        <f t="shared" ref="D182:D183" si="13">B182</f>
        <v>46119</v>
      </c>
      <c r="E182" s="63">
        <v>0.58333333333333304</v>
      </c>
      <c r="F182" s="28">
        <f>D182</f>
        <v>46119</v>
      </c>
      <c r="G182" s="63">
        <v>0.91666666666666696</v>
      </c>
      <c r="H182" s="20"/>
      <c r="I182" s="10"/>
    </row>
    <row r="183" spans="1:9" ht="24" hidden="1" customHeight="1">
      <c r="A183" s="70" t="s">
        <v>208</v>
      </c>
      <c r="B183" s="28">
        <f>F182+2</f>
        <v>46121</v>
      </c>
      <c r="C183" s="63">
        <v>0.5</v>
      </c>
      <c r="D183" s="28">
        <f t="shared" si="13"/>
        <v>46121</v>
      </c>
      <c r="E183" s="63">
        <v>0.625</v>
      </c>
      <c r="F183" s="28">
        <f>D183</f>
        <v>46121</v>
      </c>
      <c r="G183" s="63">
        <v>0.875</v>
      </c>
      <c r="H183" s="20" t="s">
        <v>305</v>
      </c>
      <c r="I183" s="10"/>
    </row>
    <row r="184" spans="1:9" ht="24" hidden="1" customHeight="1">
      <c r="A184" s="14" t="s">
        <v>406</v>
      </c>
      <c r="B184" s="28">
        <f>F183+4</f>
        <v>46125</v>
      </c>
      <c r="C184" s="63">
        <v>0.375</v>
      </c>
      <c r="D184" s="28">
        <f>B184+1</f>
        <v>46126</v>
      </c>
      <c r="E184" s="63">
        <v>0.58750000000000002</v>
      </c>
      <c r="F184" s="28">
        <f>D184+1</f>
        <v>46127</v>
      </c>
      <c r="G184" s="63">
        <v>0.19444444444444445</v>
      </c>
      <c r="H184" s="20" t="s">
        <v>12</v>
      </c>
      <c r="I184" s="10"/>
    </row>
    <row r="185" spans="1:9" ht="24" hidden="1" customHeight="1">
      <c r="A185" s="14" t="s">
        <v>407</v>
      </c>
      <c r="B185" s="28">
        <f>F184+1</f>
        <v>46128</v>
      </c>
      <c r="C185" s="63">
        <v>0.41666666666666669</v>
      </c>
      <c r="D185" s="33">
        <f>B185+1</f>
        <v>46129</v>
      </c>
      <c r="E185" s="63">
        <v>0.20833333333333334</v>
      </c>
      <c r="F185" s="28">
        <f>D185</f>
        <v>46129</v>
      </c>
      <c r="G185" s="63">
        <v>0.625</v>
      </c>
      <c r="H185" s="20" t="s">
        <v>12</v>
      </c>
      <c r="I185" s="13"/>
    </row>
    <row r="186" spans="1:9" ht="24" hidden="1" customHeight="1">
      <c r="A186" s="14" t="s">
        <v>408</v>
      </c>
      <c r="B186" s="28">
        <f>F185+3</f>
        <v>46132</v>
      </c>
      <c r="C186" s="63">
        <v>0.72916666666666663</v>
      </c>
      <c r="D186" s="33">
        <f t="shared" ref="D186" si="14">B186</f>
        <v>46132</v>
      </c>
      <c r="E186" s="63">
        <v>0.79166666666666663</v>
      </c>
      <c r="F186" s="28">
        <f>D186+1</f>
        <v>46133</v>
      </c>
      <c r="G186" s="63">
        <v>6.25E-2</v>
      </c>
      <c r="H186" s="20" t="s">
        <v>12</v>
      </c>
      <c r="I186" s="13"/>
    </row>
    <row r="187" spans="1:9" ht="24" hidden="1" customHeight="1">
      <c r="A187" s="35" t="s">
        <v>210</v>
      </c>
      <c r="B187" s="33">
        <f>F186+1</f>
        <v>46134</v>
      </c>
      <c r="C187" s="63">
        <v>0.54166666666666663</v>
      </c>
      <c r="D187" s="33">
        <f>B187</f>
        <v>46134</v>
      </c>
      <c r="E187" s="63">
        <v>0.64583333333333337</v>
      </c>
      <c r="F187" s="28">
        <f>D187+1</f>
        <v>46135</v>
      </c>
      <c r="G187" s="63">
        <v>0.4375</v>
      </c>
      <c r="H187" s="20" t="s">
        <v>141</v>
      </c>
      <c r="I187" s="10"/>
    </row>
    <row r="188" spans="1:9" ht="24" hidden="1" customHeight="1">
      <c r="A188" s="35" t="s">
        <v>854</v>
      </c>
      <c r="B188" s="33">
        <f>F187+1</f>
        <v>46136</v>
      </c>
      <c r="C188" s="63">
        <v>0.45833333333333331</v>
      </c>
      <c r="D188" s="33">
        <f t="shared" ref="D188" si="15">B188</f>
        <v>46136</v>
      </c>
      <c r="E188" s="63">
        <v>0.625</v>
      </c>
      <c r="F188" s="33">
        <f>D188</f>
        <v>46136</v>
      </c>
      <c r="G188" s="63">
        <v>0.91666666666666663</v>
      </c>
      <c r="H188" s="20"/>
      <c r="I188" s="10"/>
    </row>
    <row r="189" spans="1:9" ht="24" hidden="1" customHeight="1">
      <c r="A189" s="14" t="s">
        <v>388</v>
      </c>
      <c r="B189" s="28">
        <f>F188+5</f>
        <v>46141</v>
      </c>
      <c r="C189" s="63">
        <v>0.83333333333333337</v>
      </c>
      <c r="D189" s="33">
        <f>B189+5</f>
        <v>46146</v>
      </c>
      <c r="E189" s="34">
        <v>0.17499999999999999</v>
      </c>
      <c r="F189" s="33">
        <f>D189+1</f>
        <v>46147</v>
      </c>
      <c r="G189" s="63">
        <v>0.66666666666666663</v>
      </c>
      <c r="H189" s="20" t="s">
        <v>884</v>
      </c>
      <c r="I189" s="10"/>
    </row>
    <row r="190" spans="1:9" ht="24" hidden="1" customHeight="1">
      <c r="A190" s="35" t="s">
        <v>764</v>
      </c>
      <c r="B190" s="28">
        <f>F189+1</f>
        <v>46148</v>
      </c>
      <c r="C190" s="63">
        <v>0.83333333333333337</v>
      </c>
      <c r="D190" s="33">
        <f>B190+1</f>
        <v>46149</v>
      </c>
      <c r="E190" s="34">
        <v>4.1666666666666664E-2</v>
      </c>
      <c r="F190" s="33">
        <f>D190</f>
        <v>46149</v>
      </c>
      <c r="G190" s="63">
        <v>0.45833333333333331</v>
      </c>
      <c r="H190" s="20"/>
      <c r="I190" s="10"/>
    </row>
    <row r="191" spans="1:9" ht="24" hidden="1" customHeight="1">
      <c r="A191" s="35" t="s">
        <v>779</v>
      </c>
      <c r="B191" s="28">
        <f>F190+3</f>
        <v>46152</v>
      </c>
      <c r="C191" s="63">
        <v>0.25</v>
      </c>
      <c r="D191" s="33">
        <f>B191</f>
        <v>46152</v>
      </c>
      <c r="E191" s="63">
        <v>0.29583333333333334</v>
      </c>
      <c r="F191" s="33">
        <f>D191</f>
        <v>46152</v>
      </c>
      <c r="G191" s="63">
        <v>0.70833333333333337</v>
      </c>
      <c r="H191" s="20"/>
      <c r="I191" s="10"/>
    </row>
    <row r="192" spans="1:9" ht="24" hidden="1" customHeight="1">
      <c r="A192" s="35" t="s">
        <v>810</v>
      </c>
      <c r="B192" s="33">
        <f>F191+2</f>
        <v>46154</v>
      </c>
      <c r="C192" s="63">
        <v>0.20833333333333334</v>
      </c>
      <c r="D192" s="33">
        <f>B192</f>
        <v>46154</v>
      </c>
      <c r="E192" s="63">
        <v>0.97916666666666663</v>
      </c>
      <c r="F192" s="33">
        <f t="shared" ref="F192" si="16">D192+1</f>
        <v>46155</v>
      </c>
      <c r="G192" s="63">
        <v>0.6875</v>
      </c>
      <c r="H192" s="20" t="s">
        <v>141</v>
      </c>
      <c r="I192" s="10"/>
    </row>
    <row r="193" spans="1:9" ht="24" hidden="1" customHeight="1">
      <c r="A193" s="35" t="s">
        <v>811</v>
      </c>
      <c r="B193" s="33">
        <f>F192+1</f>
        <v>46156</v>
      </c>
      <c r="C193" s="63">
        <v>0.70833333333333337</v>
      </c>
      <c r="D193" s="33">
        <f>B193+1</f>
        <v>46157</v>
      </c>
      <c r="E193" s="63">
        <v>4.1666666666666664E-2</v>
      </c>
      <c r="F193" s="33">
        <f>D193</f>
        <v>46157</v>
      </c>
      <c r="G193" s="63">
        <v>0.44583333333333336</v>
      </c>
      <c r="H193" s="20"/>
      <c r="I193" s="10"/>
    </row>
    <row r="194" spans="1:9" ht="24" hidden="1" customHeight="1">
      <c r="A194" s="46" t="s">
        <v>883</v>
      </c>
      <c r="B194" s="33">
        <f>F193+4</f>
        <v>46161</v>
      </c>
      <c r="C194" s="63">
        <v>0.41666666666666669</v>
      </c>
      <c r="D194" s="33">
        <f>B194</f>
        <v>46161</v>
      </c>
      <c r="E194" s="63">
        <v>0.6875</v>
      </c>
      <c r="F194" s="33">
        <f>D194+1</f>
        <v>46162</v>
      </c>
      <c r="G194" s="63">
        <v>0.375</v>
      </c>
      <c r="H194" s="20"/>
      <c r="I194" s="10"/>
    </row>
    <row r="195" spans="1:9" ht="24" hidden="1" customHeight="1">
      <c r="A195" s="35" t="s">
        <v>846</v>
      </c>
      <c r="B195" s="33">
        <f>F194+1</f>
        <v>46163</v>
      </c>
      <c r="C195" s="63">
        <v>0.70833333333333337</v>
      </c>
      <c r="D195" s="33">
        <f>B195+2</f>
        <v>46165</v>
      </c>
      <c r="E195" s="34">
        <v>0.8041666666666667</v>
      </c>
      <c r="F195" s="33">
        <f>D195+1</f>
        <v>46166</v>
      </c>
      <c r="G195" s="63">
        <v>0.42291666666666666</v>
      </c>
      <c r="H195" s="20" t="s">
        <v>12</v>
      </c>
      <c r="I195" s="10"/>
    </row>
    <row r="196" spans="1:9" ht="24" hidden="1" customHeight="1">
      <c r="A196" s="35" t="s">
        <v>898</v>
      </c>
      <c r="B196" s="28">
        <f>F195+4</f>
        <v>46170</v>
      </c>
      <c r="C196" s="63">
        <v>0.35416666666666669</v>
      </c>
      <c r="D196" s="33">
        <f t="shared" ref="D196:D198" si="17">B196</f>
        <v>46170</v>
      </c>
      <c r="E196" s="63">
        <v>0.4</v>
      </c>
      <c r="F196" s="33">
        <f>D196</f>
        <v>46170</v>
      </c>
      <c r="G196" s="63">
        <v>0.6875</v>
      </c>
      <c r="H196" s="20"/>
      <c r="I196" s="10"/>
    </row>
    <row r="197" spans="1:9" ht="24" hidden="1" customHeight="1">
      <c r="A197" s="35" t="s">
        <v>921</v>
      </c>
      <c r="B197" s="33">
        <f>F196+2</f>
        <v>46172</v>
      </c>
      <c r="C197" s="63">
        <v>0.35416666666666669</v>
      </c>
      <c r="D197" s="33">
        <f t="shared" si="17"/>
        <v>46172</v>
      </c>
      <c r="E197" s="63">
        <v>0.47916666666666669</v>
      </c>
      <c r="F197" s="33">
        <f>D197+1</f>
        <v>46173</v>
      </c>
      <c r="G197" s="63">
        <v>0.18333333333333332</v>
      </c>
      <c r="H197" s="20" t="s">
        <v>755</v>
      </c>
      <c r="I197" s="10"/>
    </row>
    <row r="198" spans="1:9" ht="24" customHeight="1">
      <c r="A198" s="35" t="s">
        <v>924</v>
      </c>
      <c r="B198" s="33">
        <f>F197+1</f>
        <v>46174</v>
      </c>
      <c r="C198" s="63">
        <v>0.22916666666666666</v>
      </c>
      <c r="D198" s="33">
        <f t="shared" si="17"/>
        <v>46174</v>
      </c>
      <c r="E198" s="63">
        <v>0.25833333333333336</v>
      </c>
      <c r="F198" s="33">
        <f>D198</f>
        <v>46174</v>
      </c>
      <c r="G198" s="63">
        <v>0.64583333333333337</v>
      </c>
      <c r="H198" s="20"/>
      <c r="I198" s="10"/>
    </row>
    <row r="199" spans="1:9" ht="24" customHeight="1">
      <c r="A199" s="35" t="s">
        <v>941</v>
      </c>
      <c r="B199" s="33">
        <f>F198+5</f>
        <v>46179</v>
      </c>
      <c r="C199" s="63">
        <v>0.3263888888888889</v>
      </c>
      <c r="D199" s="33">
        <f>B199+1</f>
        <v>46180</v>
      </c>
      <c r="E199" s="34">
        <v>0.5</v>
      </c>
      <c r="F199" s="33">
        <f>D199+1</f>
        <v>46181</v>
      </c>
      <c r="G199" s="63">
        <v>0.25833333333333336</v>
      </c>
      <c r="H199" s="20" t="s">
        <v>797</v>
      </c>
      <c r="I199" s="10"/>
    </row>
    <row r="200" spans="1:9" ht="24" customHeight="1">
      <c r="A200" s="35" t="s">
        <v>975</v>
      </c>
      <c r="B200" s="33">
        <f>F199+1</f>
        <v>46182</v>
      </c>
      <c r="C200" s="63">
        <v>0.5</v>
      </c>
      <c r="D200" s="33">
        <f>B200+2</f>
        <v>46184</v>
      </c>
      <c r="E200" s="34">
        <v>4.1666666666666664E-2</v>
      </c>
      <c r="F200" s="33">
        <f>D200</f>
        <v>46184</v>
      </c>
      <c r="G200" s="63">
        <v>0.5</v>
      </c>
      <c r="H200" s="20" t="s">
        <v>12</v>
      </c>
      <c r="I200" s="10"/>
    </row>
    <row r="201" spans="1:9" ht="24" customHeight="1">
      <c r="A201" s="35" t="s">
        <v>988</v>
      </c>
      <c r="B201" s="33">
        <f>F200+3</f>
        <v>46187</v>
      </c>
      <c r="C201" s="63">
        <v>0.33333333333333331</v>
      </c>
      <c r="D201" s="33">
        <f t="shared" ref="D201:D203" si="18">B201</f>
        <v>46187</v>
      </c>
      <c r="E201" s="63">
        <v>0.375</v>
      </c>
      <c r="F201" s="33">
        <f>D201</f>
        <v>46187</v>
      </c>
      <c r="G201" s="63">
        <v>0.70833333333333337</v>
      </c>
      <c r="H201" s="20"/>
      <c r="I201" s="10"/>
    </row>
    <row r="202" spans="1:9" ht="24" customHeight="1">
      <c r="A202" s="35" t="s">
        <v>1011</v>
      </c>
      <c r="B202" s="33">
        <f>F201+2</f>
        <v>46189</v>
      </c>
      <c r="C202" s="63">
        <v>0.20833333333333334</v>
      </c>
      <c r="D202" s="33">
        <f t="shared" si="18"/>
        <v>46189</v>
      </c>
      <c r="E202" s="63">
        <v>0.3125</v>
      </c>
      <c r="F202" s="33">
        <f>D202+1</f>
        <v>46190</v>
      </c>
      <c r="G202" s="63">
        <v>2.0833333333333332E-2</v>
      </c>
      <c r="H202" s="20" t="s">
        <v>141</v>
      </c>
      <c r="I202" s="10"/>
    </row>
    <row r="203" spans="1:9" ht="24" customHeight="1">
      <c r="A203" s="35" t="s">
        <v>1017</v>
      </c>
      <c r="B203" s="33">
        <f>F202+1</f>
        <v>46191</v>
      </c>
      <c r="C203" s="63">
        <v>0</v>
      </c>
      <c r="D203" s="33">
        <f t="shared" si="18"/>
        <v>46191</v>
      </c>
      <c r="E203" s="63">
        <v>4.1666666666666664E-2</v>
      </c>
      <c r="F203" s="33">
        <f>D203</f>
        <v>46191</v>
      </c>
      <c r="G203" s="63">
        <v>0.375</v>
      </c>
      <c r="H203" s="20"/>
      <c r="I203" s="13"/>
    </row>
    <row r="204" spans="1:9" ht="24" customHeight="1">
      <c r="A204" s="35" t="s">
        <v>1090</v>
      </c>
      <c r="B204" s="33">
        <v>46196</v>
      </c>
      <c r="C204" s="63">
        <v>0.375</v>
      </c>
      <c r="D204" s="33">
        <v>46196</v>
      </c>
      <c r="E204" s="63">
        <v>0.41666666666666669</v>
      </c>
      <c r="F204" s="33">
        <v>46196</v>
      </c>
      <c r="G204" s="63">
        <v>0.91666666666666663</v>
      </c>
      <c r="H204" s="20" t="s">
        <v>1087</v>
      </c>
      <c r="I204" s="13"/>
    </row>
    <row r="205" spans="1:9" ht="24" customHeight="1">
      <c r="A205" s="35" t="s">
        <v>1089</v>
      </c>
      <c r="B205" s="33">
        <v>46198</v>
      </c>
      <c r="C205" s="63">
        <v>8.3333333333333329E-2</v>
      </c>
      <c r="D205" s="33">
        <v>46198</v>
      </c>
      <c r="E205" s="63">
        <v>0.41666666666666669</v>
      </c>
      <c r="F205" s="33">
        <v>46198</v>
      </c>
      <c r="G205" s="63">
        <v>0.83333333333333337</v>
      </c>
      <c r="H205" s="20"/>
      <c r="I205" s="13"/>
    </row>
    <row r="206" spans="1:9" ht="24" customHeight="1">
      <c r="A206" s="35" t="s">
        <v>1086</v>
      </c>
      <c r="B206" s="33">
        <v>46199</v>
      </c>
      <c r="C206" s="63">
        <v>0.41666666666666669</v>
      </c>
      <c r="D206" s="33">
        <v>46199</v>
      </c>
      <c r="E206" s="63">
        <v>0.5</v>
      </c>
      <c r="F206" s="33">
        <v>46199</v>
      </c>
      <c r="G206" s="63">
        <v>0.91666666666666663</v>
      </c>
      <c r="H206" s="20"/>
      <c r="I206" s="13"/>
    </row>
    <row r="207" spans="1:9" ht="24" customHeight="1">
      <c r="A207" s="35" t="s">
        <v>1101</v>
      </c>
      <c r="B207" s="33">
        <f>F206+7</f>
        <v>46206</v>
      </c>
      <c r="C207" s="63">
        <v>0.95833333333333337</v>
      </c>
      <c r="D207" s="33">
        <f>B207+1</f>
        <v>46207</v>
      </c>
      <c r="E207" s="63">
        <v>4.1666666666666664E-2</v>
      </c>
      <c r="F207" s="33">
        <f>D207</f>
        <v>46207</v>
      </c>
      <c r="G207" s="63">
        <v>0.54166666666666663</v>
      </c>
      <c r="H207" s="93"/>
      <c r="I207" s="10"/>
    </row>
    <row r="208" spans="1:9" ht="24" customHeight="1">
      <c r="A208" s="104" t="s">
        <v>1097</v>
      </c>
      <c r="B208" s="109"/>
      <c r="C208" s="109"/>
      <c r="D208" s="109"/>
      <c r="E208" s="109"/>
      <c r="F208" s="109"/>
      <c r="G208" s="109"/>
      <c r="H208" s="109"/>
      <c r="I208" s="110"/>
    </row>
    <row r="209" spans="1:11" ht="24" customHeight="1">
      <c r="A209" s="15" t="s">
        <v>3</v>
      </c>
      <c r="B209" s="107" t="s">
        <v>4</v>
      </c>
      <c r="C209" s="108"/>
      <c r="D209" s="107" t="s">
        <v>5</v>
      </c>
      <c r="E209" s="108"/>
      <c r="F209" s="107" t="s">
        <v>6</v>
      </c>
      <c r="G209" s="108"/>
      <c r="H209" s="45" t="s">
        <v>7</v>
      </c>
      <c r="I209" s="45" t="s">
        <v>8</v>
      </c>
      <c r="K209" t="s">
        <v>250</v>
      </c>
    </row>
    <row r="210" spans="1:11" s="51" customFormat="1" ht="24.75" hidden="1" customHeight="1">
      <c r="A210" s="71" t="s">
        <v>409</v>
      </c>
      <c r="B210" s="28">
        <v>46133</v>
      </c>
      <c r="C210" s="23">
        <v>0.375</v>
      </c>
      <c r="D210" s="28">
        <f>B210</f>
        <v>46133</v>
      </c>
      <c r="E210" s="34">
        <v>0.54166666666666663</v>
      </c>
      <c r="F210" s="49">
        <f>D210</f>
        <v>46133</v>
      </c>
      <c r="G210" s="34">
        <v>0.89583333333333337</v>
      </c>
      <c r="H210" s="60" t="s">
        <v>369</v>
      </c>
      <c r="I210" s="74"/>
    </row>
    <row r="211" spans="1:11" s="51" customFormat="1" ht="24.75" hidden="1" customHeight="1">
      <c r="A211" s="76" t="s">
        <v>383</v>
      </c>
      <c r="B211" s="28">
        <f>F210+2</f>
        <v>46135</v>
      </c>
      <c r="C211" s="23">
        <v>0.35416666666666669</v>
      </c>
      <c r="D211" s="28">
        <f>B211+1</f>
        <v>46136</v>
      </c>
      <c r="E211" s="34">
        <v>0.57916666666666672</v>
      </c>
      <c r="F211" s="49">
        <f t="shared" ref="F211:F215" si="19">D211+1</f>
        <v>46137</v>
      </c>
      <c r="G211" s="34">
        <v>0.36249999999999999</v>
      </c>
      <c r="H211" s="20" t="s">
        <v>797</v>
      </c>
      <c r="I211" s="74"/>
    </row>
    <row r="212" spans="1:11" s="51" customFormat="1" ht="24.75" hidden="1" customHeight="1">
      <c r="A212" s="76" t="s">
        <v>385</v>
      </c>
      <c r="B212" s="28">
        <f>F211+1</f>
        <v>46138</v>
      </c>
      <c r="C212" s="23">
        <v>0.41666666666666669</v>
      </c>
      <c r="D212" s="28">
        <f>B212+2</f>
        <v>46140</v>
      </c>
      <c r="E212" s="34">
        <v>0.97916666666666663</v>
      </c>
      <c r="F212" s="28">
        <f t="shared" si="19"/>
        <v>46141</v>
      </c>
      <c r="G212" s="34">
        <v>0.375</v>
      </c>
      <c r="H212" s="20" t="s">
        <v>797</v>
      </c>
      <c r="I212" s="74"/>
    </row>
    <row r="213" spans="1:11" s="51" customFormat="1" ht="24.75" hidden="1" customHeight="1">
      <c r="A213" s="14" t="s">
        <v>386</v>
      </c>
      <c r="B213" s="28">
        <f>F212+2</f>
        <v>46143</v>
      </c>
      <c r="C213" s="23">
        <v>0.91666666666666663</v>
      </c>
      <c r="D213" s="28">
        <f>B213</f>
        <v>46143</v>
      </c>
      <c r="E213" s="23">
        <v>0.97916666666666663</v>
      </c>
      <c r="F213" s="28">
        <f t="shared" si="19"/>
        <v>46144</v>
      </c>
      <c r="G213" s="34">
        <v>0.5</v>
      </c>
      <c r="H213" s="60" t="s">
        <v>309</v>
      </c>
      <c r="I213" s="74"/>
    </row>
    <row r="214" spans="1:11" ht="24" hidden="1" customHeight="1">
      <c r="A214" s="35" t="s">
        <v>188</v>
      </c>
      <c r="B214" s="40">
        <f>F213+1</f>
        <v>46145</v>
      </c>
      <c r="C214" s="23">
        <v>0.79166666666666663</v>
      </c>
      <c r="D214" s="40">
        <f>B214</f>
        <v>46145</v>
      </c>
      <c r="E214" s="23">
        <v>0.89583333333333337</v>
      </c>
      <c r="F214" s="28">
        <f t="shared" si="19"/>
        <v>46146</v>
      </c>
      <c r="G214" s="34">
        <v>0.6875</v>
      </c>
      <c r="H214" s="60"/>
      <c r="I214" s="10"/>
    </row>
    <row r="215" spans="1:11" ht="24" hidden="1" customHeight="1">
      <c r="A215" s="35" t="s">
        <v>387</v>
      </c>
      <c r="B215" s="40">
        <f>F214+1</f>
        <v>46147</v>
      </c>
      <c r="C215" s="23">
        <v>0.625</v>
      </c>
      <c r="D215" s="40">
        <f t="shared" ref="D215" si="20">B215</f>
        <v>46147</v>
      </c>
      <c r="E215" s="23">
        <v>0.66666666666666663</v>
      </c>
      <c r="F215" s="28">
        <f t="shared" si="19"/>
        <v>46148</v>
      </c>
      <c r="G215" s="34">
        <v>3.3333333333333333E-2</v>
      </c>
      <c r="H215" s="60"/>
      <c r="I215" s="10"/>
    </row>
    <row r="216" spans="1:11" s="51" customFormat="1" ht="24.75" hidden="1" customHeight="1">
      <c r="A216" s="76" t="s">
        <v>821</v>
      </c>
      <c r="B216" s="28">
        <f>F215+4</f>
        <v>46152</v>
      </c>
      <c r="C216" s="23">
        <v>0.5708333333333333</v>
      </c>
      <c r="D216" s="28">
        <f>B216+1</f>
        <v>46153</v>
      </c>
      <c r="E216" s="23">
        <v>0.8</v>
      </c>
      <c r="F216" s="28">
        <f t="shared" ref="F216:F220" si="21">D216+1</f>
        <v>46154</v>
      </c>
      <c r="G216" s="34">
        <v>0.5</v>
      </c>
      <c r="H216" s="60" t="s">
        <v>939</v>
      </c>
      <c r="I216" s="74"/>
    </row>
    <row r="217" spans="1:11" s="51" customFormat="1" ht="24.75" hidden="1" customHeight="1">
      <c r="A217" s="76" t="s">
        <v>847</v>
      </c>
      <c r="B217" s="28">
        <f>F216+2</f>
        <v>46156</v>
      </c>
      <c r="C217" s="23">
        <v>0.375</v>
      </c>
      <c r="D217" s="28">
        <f>B217+1</f>
        <v>46157</v>
      </c>
      <c r="E217" s="23">
        <v>0.9291666666666667</v>
      </c>
      <c r="F217" s="28">
        <f t="shared" si="21"/>
        <v>46158</v>
      </c>
      <c r="G217" s="34" ph="1">
        <v>0.35416666666666669</v>
      </c>
      <c r="H217" s="60" t="s">
        <v>935</v>
      </c>
      <c r="I217" s="74"/>
    </row>
    <row r="218" spans="1:11" s="51" customFormat="1" ht="24.75" hidden="1" customHeight="1">
      <c r="A218" s="76" t="s">
        <v>858</v>
      </c>
      <c r="B218" s="28">
        <f>F217+2</f>
        <v>46160</v>
      </c>
      <c r="C218" s="23">
        <v>0.91666666666666663</v>
      </c>
      <c r="D218" s="28">
        <f>B218</f>
        <v>46160</v>
      </c>
      <c r="E218" s="23">
        <v>0.97916666666666663</v>
      </c>
      <c r="F218" s="33">
        <f t="shared" si="21"/>
        <v>46161</v>
      </c>
      <c r="G218" s="34" ph="1">
        <v>0.5</v>
      </c>
      <c r="H218" s="60"/>
      <c r="I218" s="74"/>
    </row>
    <row r="219" spans="1:11" s="51" customFormat="1" ht="24.75" hidden="1" customHeight="1">
      <c r="A219" s="35" t="s">
        <v>875</v>
      </c>
      <c r="B219" s="28">
        <f>F218+1</f>
        <v>46162</v>
      </c>
      <c r="C219" s="23">
        <v>0.79166666666666663</v>
      </c>
      <c r="D219" s="28">
        <f>B219</f>
        <v>46162</v>
      </c>
      <c r="E219" s="23">
        <v>0.89583333333333337</v>
      </c>
      <c r="F219" s="33">
        <f t="shared" si="21"/>
        <v>46163</v>
      </c>
      <c r="G219" s="34" ph="1">
        <v>0.6875</v>
      </c>
      <c r="H219" s="60" t="s">
        <v>141</v>
      </c>
      <c r="I219" s="74"/>
    </row>
    <row r="220" spans="1:11" s="51" customFormat="1" ht="24.75" hidden="1" customHeight="1">
      <c r="A220" s="35" t="s">
        <v>885</v>
      </c>
      <c r="B220" s="28">
        <f>F219+1</f>
        <v>46164</v>
      </c>
      <c r="C220" s="23">
        <v>0.54166666666666663</v>
      </c>
      <c r="D220" s="28">
        <f t="shared" ref="D220" si="22">B220</f>
        <v>46164</v>
      </c>
      <c r="E220" s="23">
        <v>0.7583333333333333</v>
      </c>
      <c r="F220" s="33">
        <f t="shared" si="21"/>
        <v>46165</v>
      </c>
      <c r="G220" s="34" ph="1">
        <v>8.3333333333333329E-2</v>
      </c>
      <c r="H220" s="60"/>
      <c r="I220" s="74"/>
    </row>
    <row r="221" spans="1:11" s="51" customFormat="1" ht="24.75" hidden="1" customHeight="1">
      <c r="A221" s="76" t="s">
        <v>899</v>
      </c>
      <c r="B221" s="28">
        <f>F220+4</f>
        <v>46169</v>
      </c>
      <c r="C221" s="23">
        <v>0.58333333333333337</v>
      </c>
      <c r="D221" s="28">
        <f>B221+2</f>
        <v>46171</v>
      </c>
      <c r="E221" s="23">
        <v>0.17499999999999999</v>
      </c>
      <c r="F221" s="33">
        <f>D221</f>
        <v>46171</v>
      </c>
      <c r="G221" s="34" ph="1">
        <v>0.8833333333333333</v>
      </c>
      <c r="H221" s="20" t="s">
        <v>1004</v>
      </c>
      <c r="I221" s="74"/>
    </row>
    <row r="222" spans="1:11" s="51" customFormat="1" ht="24.75" hidden="1" customHeight="1">
      <c r="A222" s="76" t="s">
        <v>922</v>
      </c>
      <c r="B222" s="33">
        <f>F221+1</f>
        <v>46172</v>
      </c>
      <c r="C222" s="23">
        <v>0.875</v>
      </c>
      <c r="D222" s="28">
        <f>B222+1</f>
        <v>46173</v>
      </c>
      <c r="E222" s="34">
        <v>0.97499999999999998</v>
      </c>
      <c r="F222" s="33">
        <f>D222+1</f>
        <v>46174</v>
      </c>
      <c r="G222" s="34" ph="1">
        <v>0.56666666666666665</v>
      </c>
      <c r="H222" s="20" t="s">
        <v>797</v>
      </c>
      <c r="I222" s="74"/>
    </row>
    <row r="223" spans="1:11" s="51" customFormat="1" ht="24.75" hidden="1" customHeight="1">
      <c r="A223" s="76" t="s">
        <v>944</v>
      </c>
      <c r="B223" s="33">
        <f>F222+3</f>
        <v>46177</v>
      </c>
      <c r="C223" s="23">
        <v>8.3333333333333329E-2</v>
      </c>
      <c r="D223" s="33">
        <f>B223</f>
        <v>46177</v>
      </c>
      <c r="E223" s="23">
        <v>0.14166666666666666</v>
      </c>
      <c r="F223" s="33">
        <f t="shared" ref="F223:F225" si="23">D223</f>
        <v>46177</v>
      </c>
      <c r="G223" s="23">
        <v>0.57916666666666672</v>
      </c>
      <c r="H223" s="60"/>
      <c r="I223" s="74"/>
    </row>
    <row r="224" spans="1:11" s="51" customFormat="1" ht="24.75" customHeight="1">
      <c r="A224" s="35" t="s">
        <v>782</v>
      </c>
      <c r="B224" s="33">
        <f>F223+1</f>
        <v>46178</v>
      </c>
      <c r="C224" s="23">
        <v>0.95833333333333337</v>
      </c>
      <c r="D224" s="33">
        <f>B224+1</f>
        <v>46179</v>
      </c>
      <c r="E224" s="23">
        <v>2.4999999999999998E-2</v>
      </c>
      <c r="F224" s="33">
        <f t="shared" si="23"/>
        <v>46179</v>
      </c>
      <c r="G224" s="23">
        <v>0.77083333333333337</v>
      </c>
      <c r="H224" s="20" t="s">
        <v>141</v>
      </c>
      <c r="I224" s="74"/>
    </row>
    <row r="225" spans="1:9" s="51" customFormat="1" ht="24.75" customHeight="1">
      <c r="A225" s="35" t="s">
        <v>783</v>
      </c>
      <c r="B225" s="33">
        <f>F224+1</f>
        <v>46180</v>
      </c>
      <c r="C225" s="23">
        <v>0.66666666666666663</v>
      </c>
      <c r="D225" s="33">
        <f>B225+1</f>
        <v>46181</v>
      </c>
      <c r="E225" s="23">
        <v>0.14583333333333334</v>
      </c>
      <c r="F225" s="33">
        <f t="shared" si="23"/>
        <v>46181</v>
      </c>
      <c r="G225" s="23">
        <v>0.65</v>
      </c>
      <c r="H225" s="60"/>
      <c r="I225" s="74"/>
    </row>
    <row r="226" spans="1:9" s="51" customFormat="1" ht="24.75" customHeight="1">
      <c r="A226" s="71" t="s">
        <v>770</v>
      </c>
      <c r="B226" s="33">
        <f>F225+2</f>
        <v>46183</v>
      </c>
      <c r="C226" s="23">
        <v>0.875</v>
      </c>
      <c r="D226" s="33">
        <f>B226+1</f>
        <v>46184</v>
      </c>
      <c r="E226" s="23">
        <v>0.35</v>
      </c>
      <c r="F226" s="33">
        <f>D226</f>
        <v>46184</v>
      </c>
      <c r="G226" s="23">
        <v>0.625</v>
      </c>
      <c r="H226" s="60" t="s">
        <v>1078</v>
      </c>
      <c r="I226" s="74"/>
    </row>
    <row r="227" spans="1:9" s="51" customFormat="1" ht="24.75" customHeight="1">
      <c r="A227" s="76" t="s">
        <v>989</v>
      </c>
      <c r="B227" s="28">
        <f>F226+3</f>
        <v>46187</v>
      </c>
      <c r="C227" s="23">
        <v>0.10416666666666667</v>
      </c>
      <c r="D227" s="28">
        <f>B227</f>
        <v>46187</v>
      </c>
      <c r="E227" s="23">
        <v>0.5</v>
      </c>
      <c r="F227" s="28">
        <f>D227+1</f>
        <v>46188</v>
      </c>
      <c r="G227" s="23">
        <v>0</v>
      </c>
      <c r="H227" s="60"/>
      <c r="I227" s="74"/>
    </row>
    <row r="228" spans="1:9" s="51" customFormat="1" ht="24.75" customHeight="1">
      <c r="A228" s="76" t="s">
        <v>756</v>
      </c>
      <c r="B228" s="33">
        <f>F227+1</f>
        <v>46189</v>
      </c>
      <c r="C228" s="23">
        <v>4.1666666666666664E-2</v>
      </c>
      <c r="D228" s="33">
        <f>B228</f>
        <v>46189</v>
      </c>
      <c r="E228" s="23">
        <v>0.375</v>
      </c>
      <c r="F228" s="33">
        <f>D228</f>
        <v>46189</v>
      </c>
      <c r="G228" s="23">
        <v>0.79166666666666663</v>
      </c>
      <c r="H228" s="60"/>
      <c r="I228" s="54"/>
    </row>
    <row r="229" spans="1:9" s="51" customFormat="1" ht="24.75" customHeight="1">
      <c r="A229" s="76" t="s">
        <v>1026</v>
      </c>
      <c r="B229" s="33">
        <f>F228+3</f>
        <v>46192</v>
      </c>
      <c r="C229" s="23">
        <v>0.20833333333333334</v>
      </c>
      <c r="D229" s="33">
        <f t="shared" ref="D229:D232" si="24">B229</f>
        <v>46192</v>
      </c>
      <c r="E229" s="23">
        <v>0.25</v>
      </c>
      <c r="F229" s="33">
        <f>D229</f>
        <v>46192</v>
      </c>
      <c r="G229" s="23">
        <v>0.58333333333333337</v>
      </c>
      <c r="H229" s="60"/>
      <c r="I229" s="54"/>
    </row>
    <row r="230" spans="1:9" s="51" customFormat="1" ht="24.75" customHeight="1">
      <c r="A230" s="71" t="s">
        <v>785</v>
      </c>
      <c r="B230" s="33">
        <f>F229</f>
        <v>46192</v>
      </c>
      <c r="C230" s="23">
        <v>0.83333333333333337</v>
      </c>
      <c r="D230" s="33">
        <f t="shared" ref="D230" si="25">B230</f>
        <v>46192</v>
      </c>
      <c r="E230" s="23">
        <v>0.95833333333333337</v>
      </c>
      <c r="F230" s="33">
        <f>D230+1</f>
        <v>46193</v>
      </c>
      <c r="G230" s="23">
        <v>0.375</v>
      </c>
      <c r="H230" s="60"/>
      <c r="I230" s="54"/>
    </row>
    <row r="231" spans="1:9" s="51" customFormat="1" ht="24.75" customHeight="1">
      <c r="A231" s="76" t="s">
        <v>786</v>
      </c>
      <c r="B231" s="33">
        <f>F230+1</f>
        <v>46194</v>
      </c>
      <c r="C231" s="23">
        <v>0.875</v>
      </c>
      <c r="D231" s="33">
        <f t="shared" si="24"/>
        <v>46194</v>
      </c>
      <c r="E231" s="23">
        <v>0.97916666666666663</v>
      </c>
      <c r="F231" s="33">
        <f>D231+1</f>
        <v>46195</v>
      </c>
      <c r="G231" s="23">
        <v>0.6875</v>
      </c>
      <c r="H231" s="20" t="s">
        <v>141</v>
      </c>
      <c r="I231" s="54"/>
    </row>
    <row r="232" spans="1:9" s="51" customFormat="1" ht="24.75" customHeight="1">
      <c r="A232" s="76" t="s">
        <v>804</v>
      </c>
      <c r="B232" s="33">
        <f>F231+1</f>
        <v>46196</v>
      </c>
      <c r="C232" s="23">
        <v>0.58333333333333337</v>
      </c>
      <c r="D232" s="33">
        <f t="shared" si="24"/>
        <v>46196</v>
      </c>
      <c r="E232" s="23">
        <v>0.625</v>
      </c>
      <c r="F232" s="33">
        <f>D232+1</f>
        <v>46197</v>
      </c>
      <c r="G232" s="23">
        <v>0</v>
      </c>
      <c r="H232" s="60"/>
      <c r="I232" s="54"/>
    </row>
    <row r="233" spans="1:9" s="51" customFormat="1" ht="24.75" customHeight="1">
      <c r="A233" s="76" t="s">
        <v>841</v>
      </c>
      <c r="B233" s="33">
        <v>46201</v>
      </c>
      <c r="C233" s="23">
        <v>0.41666666666666669</v>
      </c>
      <c r="D233" s="33">
        <f>B233</f>
        <v>46201</v>
      </c>
      <c r="E233" s="23">
        <v>0.45833333333333331</v>
      </c>
      <c r="F233" s="33">
        <f>D233</f>
        <v>46201</v>
      </c>
      <c r="G233" s="23">
        <v>0.95833333333333337</v>
      </c>
      <c r="H233" s="60" t="s">
        <v>1088</v>
      </c>
      <c r="I233" s="54"/>
    </row>
    <row r="234" spans="1:9" s="51" customFormat="1" ht="24.75" customHeight="1">
      <c r="A234" s="76" t="s">
        <v>842</v>
      </c>
      <c r="B234" s="33">
        <f>F233+2</f>
        <v>46203</v>
      </c>
      <c r="C234" s="23">
        <v>0</v>
      </c>
      <c r="D234" s="33">
        <f>B234</f>
        <v>46203</v>
      </c>
      <c r="E234" s="23">
        <v>0.33333333333333331</v>
      </c>
      <c r="F234" s="33">
        <f>D234</f>
        <v>46203</v>
      </c>
      <c r="G234" s="23">
        <v>0.75</v>
      </c>
      <c r="H234" s="60"/>
      <c r="I234" s="54"/>
    </row>
    <row r="235" spans="1:9" s="51" customFormat="1" ht="24.75" customHeight="1">
      <c r="A235" s="76" t="s">
        <v>840</v>
      </c>
      <c r="B235" s="33">
        <f>F234+1</f>
        <v>46204</v>
      </c>
      <c r="C235" s="23">
        <v>0.33333333333333331</v>
      </c>
      <c r="D235" s="33">
        <f>B235</f>
        <v>46204</v>
      </c>
      <c r="E235" s="23">
        <v>0.41666666666666669</v>
      </c>
      <c r="F235" s="33">
        <f>D235</f>
        <v>46204</v>
      </c>
      <c r="G235" s="23">
        <v>0.83333333333333337</v>
      </c>
      <c r="H235" s="60"/>
      <c r="I235" s="54"/>
    </row>
    <row r="236" spans="1:9" s="51" customFormat="1" ht="24.75" customHeight="1">
      <c r="A236" s="76" t="s">
        <v>1102</v>
      </c>
      <c r="B236" s="33">
        <f>F235+7</f>
        <v>46211</v>
      </c>
      <c r="C236" s="23">
        <v>0.375</v>
      </c>
      <c r="D236" s="33">
        <f>B236</f>
        <v>46211</v>
      </c>
      <c r="E236" s="23">
        <v>0.45833333333333331</v>
      </c>
      <c r="F236" s="33">
        <f>D236</f>
        <v>46211</v>
      </c>
      <c r="G236" s="23">
        <v>0.95833333333333337</v>
      </c>
      <c r="H236" s="95"/>
      <c r="I236" s="94"/>
    </row>
    <row r="237" spans="1:9" s="51" customFormat="1" ht="24.75" customHeight="1">
      <c r="A237" s="104" t="s">
        <v>1079</v>
      </c>
      <c r="B237" s="109"/>
      <c r="C237" s="109"/>
      <c r="D237" s="109"/>
      <c r="E237" s="109"/>
      <c r="F237" s="109"/>
      <c r="G237" s="109"/>
      <c r="H237" s="109"/>
      <c r="I237" s="110"/>
    </row>
    <row r="238" spans="1:9" s="51" customFormat="1" ht="24.75" customHeight="1">
      <c r="A238" s="15" t="s">
        <v>3</v>
      </c>
      <c r="B238" s="107" t="s">
        <v>4</v>
      </c>
      <c r="C238" s="108"/>
      <c r="D238" s="107" t="s">
        <v>5</v>
      </c>
      <c r="E238" s="108"/>
      <c r="F238" s="107" t="s">
        <v>6</v>
      </c>
      <c r="G238" s="108"/>
      <c r="H238" s="45" t="s">
        <v>7</v>
      </c>
      <c r="I238" s="45" t="s">
        <v>8</v>
      </c>
    </row>
    <row r="239" spans="1:9" s="51" customFormat="1" ht="24.75" customHeight="1">
      <c r="A239" s="76" t="s">
        <v>1080</v>
      </c>
      <c r="B239" s="28">
        <v>46193</v>
      </c>
      <c r="C239" s="23">
        <v>0</v>
      </c>
      <c r="D239" s="28">
        <f>B239</f>
        <v>46193</v>
      </c>
      <c r="E239" s="23">
        <v>4.1666666666666664E-2</v>
      </c>
      <c r="F239" s="33">
        <f>D239</f>
        <v>46193</v>
      </c>
      <c r="G239" s="23" ph="1">
        <v>0.54166666666666663</v>
      </c>
      <c r="H239" s="20" t="s">
        <v>1083</v>
      </c>
      <c r="I239" s="74"/>
    </row>
    <row r="240" spans="1:9" s="51" customFormat="1" ht="24.75" customHeight="1">
      <c r="A240" s="76" t="s">
        <v>1081</v>
      </c>
      <c r="B240" s="28">
        <f>F239+1</f>
        <v>46194</v>
      </c>
      <c r="C240" s="23">
        <v>0.58333333333333337</v>
      </c>
      <c r="D240" s="28">
        <f>B240</f>
        <v>46194</v>
      </c>
      <c r="E240" s="23">
        <v>0.91666666666666663</v>
      </c>
      <c r="F240" s="33">
        <f>D240+1</f>
        <v>46195</v>
      </c>
      <c r="G240" s="23" ph="1">
        <v>0.33333333333333331</v>
      </c>
      <c r="H240" s="20"/>
      <c r="I240" s="74"/>
    </row>
    <row r="241" spans="1:14" s="51" customFormat="1" ht="24.75" customHeight="1">
      <c r="A241" s="76" t="s">
        <v>1082</v>
      </c>
      <c r="B241" s="28">
        <f>F240+2</f>
        <v>46197</v>
      </c>
      <c r="C241" s="23">
        <v>0.75</v>
      </c>
      <c r="D241" s="28">
        <f>B241</f>
        <v>46197</v>
      </c>
      <c r="E241" s="23">
        <v>0.79166666666666663</v>
      </c>
      <c r="F241" s="33">
        <f>D241+1</f>
        <v>46198</v>
      </c>
      <c r="G241" s="23" ph="1">
        <v>0.125</v>
      </c>
      <c r="H241" s="20"/>
      <c r="I241" s="74"/>
    </row>
    <row r="242" spans="1:14" s="51" customFormat="1" ht="24.75" customHeight="1">
      <c r="A242" s="76" t="s">
        <v>1066</v>
      </c>
      <c r="B242" s="28">
        <f>F241+1</f>
        <v>46199</v>
      </c>
      <c r="C242" s="23">
        <v>0.625</v>
      </c>
      <c r="D242" s="28">
        <f>B242</f>
        <v>46199</v>
      </c>
      <c r="E242" s="23">
        <v>0.72916666666666663</v>
      </c>
      <c r="F242" s="33">
        <f>D242+1</f>
        <v>46200</v>
      </c>
      <c r="G242" s="23" ph="1">
        <v>0.4375</v>
      </c>
      <c r="H242" s="20" t="s">
        <v>141</v>
      </c>
      <c r="I242" s="74"/>
    </row>
    <row r="243" spans="1:14" ht="24" customHeight="1">
      <c r="A243" s="104" t="s">
        <v>1084</v>
      </c>
      <c r="B243" s="109"/>
      <c r="C243" s="109"/>
      <c r="D243" s="109"/>
      <c r="E243" s="109"/>
      <c r="F243" s="109"/>
      <c r="G243" s="109"/>
      <c r="H243" s="109"/>
      <c r="I243" s="110"/>
    </row>
    <row r="244" spans="1:14" ht="24" customHeight="1">
      <c r="A244" s="15" t="s">
        <v>3</v>
      </c>
      <c r="B244" s="107" t="s">
        <v>4</v>
      </c>
      <c r="C244" s="108"/>
      <c r="D244" s="107" t="s">
        <v>5</v>
      </c>
      <c r="E244" s="108"/>
      <c r="F244" s="107" t="s">
        <v>6</v>
      </c>
      <c r="G244" s="108"/>
      <c r="H244" s="45" t="s">
        <v>7</v>
      </c>
      <c r="I244" s="45" t="s">
        <v>8</v>
      </c>
      <c r="N244" t="s">
        <v>309</v>
      </c>
    </row>
    <row r="245" spans="1:14" ht="24" hidden="1" customHeight="1">
      <c r="A245" s="46" t="s">
        <v>410</v>
      </c>
      <c r="B245" s="40">
        <v>46111</v>
      </c>
      <c r="C245" s="63">
        <v>0.41666666666666702</v>
      </c>
      <c r="D245" s="40">
        <f>B245</f>
        <v>46111</v>
      </c>
      <c r="E245" s="63">
        <v>0.86666666666666703</v>
      </c>
      <c r="F245" s="40">
        <f>D245+1</f>
        <v>46112</v>
      </c>
      <c r="G245" s="63">
        <v>0.47916666666666702</v>
      </c>
      <c r="H245" s="60" t="s">
        <v>411</v>
      </c>
      <c r="I245" s="13"/>
    </row>
    <row r="246" spans="1:14" ht="24" hidden="1" customHeight="1">
      <c r="A246" s="35" t="s">
        <v>412</v>
      </c>
      <c r="B246" s="40">
        <f>F245+1</f>
        <v>46113</v>
      </c>
      <c r="C246" s="63">
        <v>8.3333333333333301E-2</v>
      </c>
      <c r="D246" s="40">
        <f>B246+1</f>
        <v>46114</v>
      </c>
      <c r="E246" s="63">
        <v>0.64583333333333304</v>
      </c>
      <c r="F246" s="40">
        <f>D246+1</f>
        <v>46115</v>
      </c>
      <c r="G246" s="63">
        <v>2.0833333333333301E-2</v>
      </c>
      <c r="H246" s="83"/>
      <c r="I246" s="13"/>
    </row>
    <row r="247" spans="1:14" ht="24" hidden="1" customHeight="1">
      <c r="A247" s="35" t="s">
        <v>413</v>
      </c>
      <c r="B247" s="64"/>
      <c r="C247" s="64"/>
      <c r="D247" s="64"/>
      <c r="E247" s="64"/>
      <c r="F247" s="64"/>
      <c r="G247" s="64"/>
      <c r="H247" s="60" t="s">
        <v>414</v>
      </c>
      <c r="I247" s="10"/>
    </row>
    <row r="248" spans="1:14" ht="24" hidden="1" customHeight="1">
      <c r="A248" s="35" t="s">
        <v>415</v>
      </c>
      <c r="B248" s="40">
        <f>F246+4</f>
        <v>46119</v>
      </c>
      <c r="C248" s="63">
        <v>0.125</v>
      </c>
      <c r="D248" s="40">
        <f>B248</f>
        <v>46119</v>
      </c>
      <c r="E248" s="43">
        <v>0.22916666666666699</v>
      </c>
      <c r="F248" s="40">
        <f>D248</f>
        <v>46119</v>
      </c>
      <c r="G248" s="43">
        <v>0.6875</v>
      </c>
      <c r="H248" s="20" t="s">
        <v>141</v>
      </c>
      <c r="I248" s="10"/>
    </row>
    <row r="249" spans="1:14" ht="24" hidden="1" customHeight="1">
      <c r="A249" s="35" t="s">
        <v>416</v>
      </c>
      <c r="B249" s="40">
        <f>F248+1</f>
        <v>46120</v>
      </c>
      <c r="C249" s="63">
        <v>0.66666666666666696</v>
      </c>
      <c r="D249" s="40">
        <f t="shared" ref="D249:D253" si="26">B249</f>
        <v>46120</v>
      </c>
      <c r="E249" s="27">
        <v>0.70833333333333304</v>
      </c>
      <c r="F249" s="40">
        <f>D249+1</f>
        <v>46121</v>
      </c>
      <c r="G249" s="43">
        <v>8.3333333333333301E-2</v>
      </c>
      <c r="H249" s="84"/>
      <c r="I249" s="10"/>
    </row>
    <row r="250" spans="1:14" ht="24" hidden="1" customHeight="1">
      <c r="A250" s="35" t="s">
        <v>417</v>
      </c>
      <c r="B250" s="40">
        <f>F249+3</f>
        <v>46124</v>
      </c>
      <c r="C250" s="63">
        <v>0.5131944444444444</v>
      </c>
      <c r="D250" s="72">
        <f>B250+1</f>
        <v>46125</v>
      </c>
      <c r="E250" s="27">
        <v>7.6388888888888886E-3</v>
      </c>
      <c r="F250" s="40">
        <f t="shared" ref="F250:F254" si="27">D250</f>
        <v>46125</v>
      </c>
      <c r="G250" s="43">
        <v>0.72916666666666663</v>
      </c>
      <c r="H250" s="20" t="s">
        <v>12</v>
      </c>
      <c r="I250" s="10"/>
    </row>
    <row r="251" spans="1:14" ht="24" hidden="1" customHeight="1">
      <c r="A251" s="35" t="s">
        <v>418</v>
      </c>
      <c r="B251" s="40">
        <f>F250+1</f>
        <v>46126</v>
      </c>
      <c r="C251" s="63">
        <v>0.16666666666666666</v>
      </c>
      <c r="D251" s="40">
        <f>B251+1</f>
        <v>46127</v>
      </c>
      <c r="E251" s="43">
        <v>0.5625</v>
      </c>
      <c r="F251" s="40">
        <f t="shared" si="27"/>
        <v>46127</v>
      </c>
      <c r="G251" s="43">
        <v>0.875</v>
      </c>
      <c r="H251" s="60" t="s">
        <v>768</v>
      </c>
      <c r="I251" s="13"/>
    </row>
    <row r="252" spans="1:14" ht="24" hidden="1" customHeight="1">
      <c r="A252" s="35" t="s">
        <v>419</v>
      </c>
      <c r="B252" s="40">
        <f>F251+2</f>
        <v>46129</v>
      </c>
      <c r="C252" s="27">
        <v>0.6875</v>
      </c>
      <c r="D252" s="72">
        <f t="shared" si="26"/>
        <v>46129</v>
      </c>
      <c r="E252" s="27">
        <v>0.74583333333333335</v>
      </c>
      <c r="F252" s="40">
        <f t="shared" si="27"/>
        <v>46129</v>
      </c>
      <c r="G252" s="43">
        <v>0.97916666666666663</v>
      </c>
      <c r="H252" s="60"/>
      <c r="I252" s="13"/>
    </row>
    <row r="253" spans="1:14" ht="24" hidden="1" customHeight="1">
      <c r="A253" s="35" t="s">
        <v>196</v>
      </c>
      <c r="B253" s="40">
        <f>F252+3</f>
        <v>46132</v>
      </c>
      <c r="C253" s="27">
        <v>0.29166666666666669</v>
      </c>
      <c r="D253" s="72">
        <f t="shared" si="26"/>
        <v>46132</v>
      </c>
      <c r="E253" s="27">
        <v>0.39583333333333331</v>
      </c>
      <c r="F253" s="40">
        <f t="shared" si="27"/>
        <v>46132</v>
      </c>
      <c r="G253" s="43">
        <v>0.85416666666666663</v>
      </c>
      <c r="H253" s="20" t="s">
        <v>141</v>
      </c>
      <c r="I253" s="13"/>
    </row>
    <row r="254" spans="1:14" ht="24" hidden="1" customHeight="1">
      <c r="A254" s="35" t="s">
        <v>420</v>
      </c>
      <c r="B254" s="40">
        <f>F253+1</f>
        <v>46133</v>
      </c>
      <c r="C254" s="27">
        <v>0.95833333333333337</v>
      </c>
      <c r="D254" s="72">
        <f>B254+1</f>
        <v>46134</v>
      </c>
      <c r="E254" s="27">
        <v>0.14097222222222222</v>
      </c>
      <c r="F254" s="40">
        <f t="shared" si="27"/>
        <v>46134</v>
      </c>
      <c r="G254" s="43">
        <v>0.48333333333333334</v>
      </c>
      <c r="H254" s="60"/>
      <c r="I254" s="13"/>
    </row>
    <row r="255" spans="1:14" ht="24" hidden="1" customHeight="1">
      <c r="A255" s="46" t="s">
        <v>765</v>
      </c>
      <c r="B255" s="40">
        <f>F254+4</f>
        <v>46138</v>
      </c>
      <c r="C255" s="27">
        <v>0.22916666666666666</v>
      </c>
      <c r="D255" s="40">
        <f t="shared" ref="D255:D260" si="28">B255</f>
        <v>46138</v>
      </c>
      <c r="E255" s="43">
        <v>0.33333333333333331</v>
      </c>
      <c r="F255" s="40">
        <f>D255</f>
        <v>46138</v>
      </c>
      <c r="G255" s="43">
        <v>0.79166666666666663</v>
      </c>
      <c r="H255" s="60"/>
      <c r="I255" s="10"/>
    </row>
    <row r="256" spans="1:14" ht="24" hidden="1" customHeight="1">
      <c r="A256" s="35" t="s">
        <v>756</v>
      </c>
      <c r="B256" s="40">
        <f>F255+1</f>
        <v>46139</v>
      </c>
      <c r="C256" s="27">
        <v>0.375</v>
      </c>
      <c r="D256" s="40">
        <f>B256+1</f>
        <v>46140</v>
      </c>
      <c r="E256" s="27">
        <v>0.95</v>
      </c>
      <c r="F256" s="40">
        <f>D256+1</f>
        <v>46141</v>
      </c>
      <c r="G256" s="43">
        <v>0.25833333333333336</v>
      </c>
      <c r="H256" s="60"/>
      <c r="I256" s="10"/>
    </row>
    <row r="257" spans="1:9" ht="24" hidden="1" customHeight="1">
      <c r="A257" s="35" t="s">
        <v>770</v>
      </c>
      <c r="B257" s="40">
        <f>F256+2</f>
        <v>46143</v>
      </c>
      <c r="C257" s="43">
        <v>0.125</v>
      </c>
      <c r="D257" s="40">
        <f t="shared" si="28"/>
        <v>46143</v>
      </c>
      <c r="E257" s="43">
        <v>0.45833333333333331</v>
      </c>
      <c r="F257" s="40">
        <f>D257</f>
        <v>46143</v>
      </c>
      <c r="G257" s="43">
        <v>0.76666666666666672</v>
      </c>
      <c r="H257" s="60"/>
      <c r="I257" s="10"/>
    </row>
    <row r="258" spans="1:9" ht="24" hidden="1" customHeight="1">
      <c r="A258" s="35" t="s">
        <v>786</v>
      </c>
      <c r="B258" s="40">
        <f>F257+2</f>
        <v>46145</v>
      </c>
      <c r="C258" s="27">
        <v>0.95833333333333337</v>
      </c>
      <c r="D258" s="40">
        <f>B258+1</f>
        <v>46146</v>
      </c>
      <c r="E258" s="43">
        <v>6.25E-2</v>
      </c>
      <c r="F258" s="40">
        <f>D258</f>
        <v>46146</v>
      </c>
      <c r="G258" s="43">
        <v>0.60416666666666663</v>
      </c>
      <c r="H258" s="20" t="s">
        <v>141</v>
      </c>
      <c r="I258" s="10"/>
    </row>
    <row r="259" spans="1:9" ht="24" hidden="1" customHeight="1">
      <c r="A259" s="35" t="s">
        <v>804</v>
      </c>
      <c r="B259" s="40">
        <f>F258+1</f>
        <v>46147</v>
      </c>
      <c r="C259" s="27">
        <v>0.52083333333333337</v>
      </c>
      <c r="D259" s="40">
        <f t="shared" si="28"/>
        <v>46147</v>
      </c>
      <c r="E259" s="27">
        <v>0.5625</v>
      </c>
      <c r="F259" s="40">
        <f>D259</f>
        <v>46147</v>
      </c>
      <c r="G259" s="43">
        <v>0.86250000000000004</v>
      </c>
      <c r="H259" s="60"/>
      <c r="I259" s="10"/>
    </row>
    <row r="260" spans="1:9" ht="24" hidden="1" customHeight="1">
      <c r="A260" s="35" t="s">
        <v>826</v>
      </c>
      <c r="B260" s="72">
        <f>F259+4</f>
        <v>46151</v>
      </c>
      <c r="C260" s="27">
        <v>0.52083333333333337</v>
      </c>
      <c r="D260" s="72">
        <f t="shared" si="28"/>
        <v>46151</v>
      </c>
      <c r="E260" s="27">
        <v>0.625</v>
      </c>
      <c r="F260" s="40">
        <f>D260+1</f>
        <v>46152</v>
      </c>
      <c r="G260" s="43">
        <v>8.3333333333333329E-2</v>
      </c>
      <c r="H260" s="60"/>
      <c r="I260" s="10"/>
    </row>
    <row r="261" spans="1:9" ht="24" hidden="1" customHeight="1">
      <c r="A261" s="35" t="s">
        <v>848</v>
      </c>
      <c r="B261" s="40">
        <f>F260</f>
        <v>46152</v>
      </c>
      <c r="C261" s="27">
        <v>0.625</v>
      </c>
      <c r="D261" s="40">
        <f>B261+2</f>
        <v>46154</v>
      </c>
      <c r="E261" s="43">
        <v>0.41666666666666669</v>
      </c>
      <c r="F261" s="40">
        <f>D261</f>
        <v>46154</v>
      </c>
      <c r="G261" s="43">
        <v>0.77083333333333337</v>
      </c>
      <c r="H261" s="60" t="s">
        <v>927</v>
      </c>
      <c r="I261" s="10"/>
    </row>
    <row r="262" spans="1:9" ht="24" hidden="1" customHeight="1">
      <c r="A262" s="35" t="s">
        <v>859</v>
      </c>
      <c r="B262" s="40">
        <f>F261+2</f>
        <v>46156</v>
      </c>
      <c r="C262" s="27">
        <v>0.58333333333333337</v>
      </c>
      <c r="D262" s="72">
        <f>B262</f>
        <v>46156</v>
      </c>
      <c r="E262" s="27">
        <v>0.625</v>
      </c>
      <c r="F262" s="40">
        <f>D262</f>
        <v>46156</v>
      </c>
      <c r="G262" s="43">
        <v>0.92083333333333328</v>
      </c>
      <c r="H262" s="60"/>
      <c r="I262" s="10"/>
    </row>
    <row r="263" spans="1:9" ht="24" hidden="1" customHeight="1">
      <c r="A263" s="46" t="s">
        <v>917</v>
      </c>
      <c r="B263" s="40">
        <f>F262+1</f>
        <v>46157</v>
      </c>
      <c r="C263" s="27">
        <v>0.95833333333333337</v>
      </c>
      <c r="D263" s="72">
        <f>B263+1</f>
        <v>46158</v>
      </c>
      <c r="E263" s="27">
        <v>1.2500000000000001E-2</v>
      </c>
      <c r="F263" s="40">
        <f>D263</f>
        <v>46158</v>
      </c>
      <c r="G263" s="43">
        <v>0.375</v>
      </c>
      <c r="H263" s="60" t="s">
        <v>918</v>
      </c>
      <c r="I263" s="10"/>
    </row>
    <row r="264" spans="1:9" ht="24" hidden="1" customHeight="1">
      <c r="A264" s="35" t="s">
        <v>876</v>
      </c>
      <c r="B264" s="40">
        <f>F263+1</f>
        <v>46159</v>
      </c>
      <c r="C264" s="27">
        <v>0.79166666666666663</v>
      </c>
      <c r="D264" s="72">
        <f>B264</f>
        <v>46159</v>
      </c>
      <c r="E264" s="27">
        <v>0.89583333333333337</v>
      </c>
      <c r="F264" s="40">
        <f>D264+1</f>
        <v>46160</v>
      </c>
      <c r="G264" s="43">
        <v>0.4375</v>
      </c>
      <c r="H264" s="20" t="s">
        <v>755</v>
      </c>
      <c r="I264" s="10"/>
    </row>
    <row r="265" spans="1:9" ht="24" hidden="1" customHeight="1">
      <c r="A265" s="35" t="s">
        <v>886</v>
      </c>
      <c r="B265" s="40">
        <f>F264+1</f>
        <v>46161</v>
      </c>
      <c r="C265" s="27">
        <v>0.375</v>
      </c>
      <c r="D265" s="72">
        <f t="shared" ref="D265" si="29">B265</f>
        <v>46161</v>
      </c>
      <c r="E265" s="27">
        <v>0.70833333333333337</v>
      </c>
      <c r="F265" s="40">
        <f>D265+1</f>
        <v>46162</v>
      </c>
      <c r="G265" s="43">
        <v>0</v>
      </c>
      <c r="H265" s="60"/>
      <c r="I265" s="10"/>
    </row>
    <row r="266" spans="1:9" ht="24" hidden="1" customHeight="1">
      <c r="A266" s="35" t="s">
        <v>900</v>
      </c>
      <c r="B266" s="40">
        <f>F265+3</f>
        <v>46165</v>
      </c>
      <c r="C266" s="27">
        <v>0.6875</v>
      </c>
      <c r="D266" s="40">
        <f>B266+3</f>
        <v>46168</v>
      </c>
      <c r="E266" s="43">
        <v>0.11666666666666667</v>
      </c>
      <c r="F266" s="40">
        <f>D266</f>
        <v>46168</v>
      </c>
      <c r="G266" s="43">
        <v>0.59375</v>
      </c>
      <c r="H266" s="60" t="s">
        <v>997</v>
      </c>
      <c r="I266" s="10"/>
    </row>
    <row r="267" spans="1:9" ht="24" hidden="1" customHeight="1">
      <c r="A267" s="35" t="s">
        <v>912</v>
      </c>
      <c r="B267" s="40">
        <f>F266+1</f>
        <v>46169</v>
      </c>
      <c r="C267" s="27">
        <v>8.3333333333333329E-2</v>
      </c>
      <c r="D267" s="40">
        <f>B267+2</f>
        <v>46171</v>
      </c>
      <c r="E267" s="43">
        <v>4.1666666666666664E-2</v>
      </c>
      <c r="F267" s="40">
        <f>D267</f>
        <v>46171</v>
      </c>
      <c r="G267" s="43">
        <v>0.47916666666666669</v>
      </c>
      <c r="H267" s="60"/>
      <c r="I267" s="10"/>
    </row>
    <row r="268" spans="1:9" ht="24" hidden="1" customHeight="1">
      <c r="A268" s="35" t="s">
        <v>931</v>
      </c>
      <c r="B268" s="40">
        <f>F267+2</f>
        <v>46173</v>
      </c>
      <c r="C268" s="43">
        <v>0.3125</v>
      </c>
      <c r="D268" s="40">
        <f t="shared" ref="D268" si="30">B268</f>
        <v>46173</v>
      </c>
      <c r="E268" s="43">
        <v>0.66666666666666663</v>
      </c>
      <c r="F268" s="40">
        <f>D268</f>
        <v>46173</v>
      </c>
      <c r="G268" s="43">
        <v>0.95833333333333337</v>
      </c>
      <c r="H268" s="60" t="s">
        <v>1040</v>
      </c>
      <c r="I268" s="10"/>
    </row>
    <row r="269" spans="1:9" ht="24" customHeight="1">
      <c r="A269" s="35" t="s">
        <v>945</v>
      </c>
      <c r="B269" s="40">
        <f>F268+3</f>
        <v>46176</v>
      </c>
      <c r="C269" s="27">
        <v>0.45833333333333331</v>
      </c>
      <c r="D269" s="40">
        <f>B269</f>
        <v>46176</v>
      </c>
      <c r="E269" s="27">
        <v>0.73333333333333328</v>
      </c>
      <c r="F269" s="40">
        <f>D269+1</f>
        <v>46177</v>
      </c>
      <c r="G269" s="43">
        <v>0.27500000000000002</v>
      </c>
      <c r="H269" s="20" t="s">
        <v>141</v>
      </c>
      <c r="I269" s="10"/>
    </row>
    <row r="270" spans="1:9" ht="24" customHeight="1">
      <c r="A270" s="35" t="s">
        <v>854</v>
      </c>
      <c r="B270" s="40">
        <f>F269+1</f>
        <v>46178</v>
      </c>
      <c r="C270" s="43">
        <v>0.22916666666666666</v>
      </c>
      <c r="D270" s="40">
        <f t="shared" ref="D270" si="31">B270</f>
        <v>46178</v>
      </c>
      <c r="E270" s="43">
        <v>0.27083333333333331</v>
      </c>
      <c r="F270" s="40">
        <f>D270</f>
        <v>46178</v>
      </c>
      <c r="G270" s="43">
        <v>0.58333333333333337</v>
      </c>
      <c r="H270" s="60"/>
      <c r="I270" s="10"/>
    </row>
    <row r="271" spans="1:9" ht="24" customHeight="1">
      <c r="A271" s="35" t="s">
        <v>970</v>
      </c>
      <c r="B271" s="40">
        <f>F270+4</f>
        <v>46182</v>
      </c>
      <c r="C271" s="27">
        <v>0.125</v>
      </c>
      <c r="D271" s="40">
        <f>B271+1</f>
        <v>46183</v>
      </c>
      <c r="E271" s="43">
        <v>0.29166666666666669</v>
      </c>
      <c r="F271" s="40">
        <f>D271</f>
        <v>46183</v>
      </c>
      <c r="G271" s="43">
        <v>0.87083333333333335</v>
      </c>
      <c r="H271" s="60" t="s">
        <v>797</v>
      </c>
      <c r="I271" s="10"/>
    </row>
    <row r="272" spans="1:9" ht="24" customHeight="1">
      <c r="A272" s="35" t="s">
        <v>764</v>
      </c>
      <c r="B272" s="40">
        <f>F271+1</f>
        <v>46184</v>
      </c>
      <c r="C272" s="27">
        <v>0.40833333333333333</v>
      </c>
      <c r="D272" s="40">
        <f>B272+2</f>
        <v>46186</v>
      </c>
      <c r="E272" s="43">
        <v>0.41666666666666669</v>
      </c>
      <c r="F272" s="40">
        <f>D272</f>
        <v>46186</v>
      </c>
      <c r="G272" s="43">
        <v>0.8125</v>
      </c>
      <c r="H272" s="60" t="s">
        <v>12</v>
      </c>
      <c r="I272" s="10"/>
    </row>
    <row r="273" spans="1:14" ht="24" customHeight="1">
      <c r="A273" s="35" t="s">
        <v>1003</v>
      </c>
      <c r="B273" s="40">
        <f>F272+2</f>
        <v>46188</v>
      </c>
      <c r="C273" s="43">
        <v>0.41666666666666669</v>
      </c>
      <c r="D273" s="40">
        <f>B273</f>
        <v>46188</v>
      </c>
      <c r="E273" s="43">
        <v>0.45833333333333331</v>
      </c>
      <c r="F273" s="40">
        <f>D273</f>
        <v>46188</v>
      </c>
      <c r="G273" s="43">
        <v>0.79166666666666663</v>
      </c>
      <c r="H273" s="60"/>
      <c r="I273" s="10"/>
    </row>
    <row r="274" spans="1:14" ht="24" customHeight="1">
      <c r="A274" s="35" t="s">
        <v>810</v>
      </c>
      <c r="B274" s="40">
        <f>F273+3</f>
        <v>46191</v>
      </c>
      <c r="C274" s="23">
        <v>4.1666666666666664E-2</v>
      </c>
      <c r="D274" s="40">
        <f>B274</f>
        <v>46191</v>
      </c>
      <c r="E274" s="23">
        <v>0.14583333333333334</v>
      </c>
      <c r="F274" s="40">
        <f>D274</f>
        <v>46191</v>
      </c>
      <c r="G274" s="23">
        <v>0.85416666666666663</v>
      </c>
      <c r="H274" s="20" t="s">
        <v>141</v>
      </c>
      <c r="I274" s="10"/>
    </row>
    <row r="275" spans="1:14" ht="24" customHeight="1">
      <c r="A275" s="35" t="s">
        <v>811</v>
      </c>
      <c r="B275" s="40">
        <f>F274+1</f>
        <v>46192</v>
      </c>
      <c r="C275" s="43">
        <v>0.75</v>
      </c>
      <c r="D275" s="40">
        <f t="shared" ref="D275" si="32">B275</f>
        <v>46192</v>
      </c>
      <c r="E275" s="43">
        <v>0.79166666666666663</v>
      </c>
      <c r="F275" s="40">
        <f>D275+1</f>
        <v>46193</v>
      </c>
      <c r="G275" s="43">
        <v>0.16666666666666666</v>
      </c>
      <c r="H275" s="60"/>
      <c r="I275" s="10"/>
    </row>
    <row r="276" spans="1:14" ht="24" customHeight="1">
      <c r="A276" s="35" t="s">
        <v>1052</v>
      </c>
      <c r="B276" s="40">
        <f>F275+3</f>
        <v>46196</v>
      </c>
      <c r="C276" s="43">
        <v>0.58333333333333337</v>
      </c>
      <c r="D276" s="40">
        <f>B276</f>
        <v>46196</v>
      </c>
      <c r="E276" s="43">
        <v>0.66666666666666663</v>
      </c>
      <c r="F276" s="40">
        <f>D276+1</f>
        <v>46197</v>
      </c>
      <c r="G276" s="43">
        <v>0</v>
      </c>
      <c r="H276" s="60"/>
      <c r="I276" s="10"/>
    </row>
    <row r="277" spans="1:14" ht="24" customHeight="1">
      <c r="A277" s="35" t="s">
        <v>883</v>
      </c>
      <c r="B277" s="40">
        <f>F276</f>
        <v>46197</v>
      </c>
      <c r="C277" s="43">
        <v>0.5</v>
      </c>
      <c r="D277" s="40">
        <f>B277</f>
        <v>46197</v>
      </c>
      <c r="E277" s="43">
        <v>0.83333333333333337</v>
      </c>
      <c r="F277" s="40">
        <f>D277+1</f>
        <v>46198</v>
      </c>
      <c r="G277" s="43">
        <v>0.25</v>
      </c>
      <c r="H277" s="60"/>
      <c r="I277" s="10"/>
    </row>
    <row r="278" spans="1:14" ht="24" customHeight="1">
      <c r="A278" s="35" t="s">
        <v>1072</v>
      </c>
      <c r="B278" s="40">
        <f>F277+1</f>
        <v>46199</v>
      </c>
      <c r="C278" s="43">
        <v>0.91666666666666663</v>
      </c>
      <c r="D278" s="40">
        <f>B278</f>
        <v>46199</v>
      </c>
      <c r="E278" s="43">
        <v>0.95833333333333337</v>
      </c>
      <c r="F278" s="40">
        <f>D278+1</f>
        <v>46200</v>
      </c>
      <c r="G278" s="43">
        <v>0.29166666666666669</v>
      </c>
      <c r="H278" s="60"/>
      <c r="I278" s="10"/>
    </row>
    <row r="279" spans="1:14" s="51" customFormat="1" ht="24" customHeight="1">
      <c r="A279" s="101" t="s">
        <v>1027</v>
      </c>
      <c r="B279" s="102"/>
      <c r="C279" s="102"/>
      <c r="D279" s="102"/>
      <c r="E279" s="102"/>
      <c r="F279" s="102"/>
      <c r="G279" s="102"/>
      <c r="H279" s="102"/>
      <c r="I279" s="102"/>
    </row>
    <row r="280" spans="1:14" s="51" customFormat="1" ht="24" customHeight="1">
      <c r="A280" s="55" t="s">
        <v>3</v>
      </c>
      <c r="B280" s="117" t="s">
        <v>4</v>
      </c>
      <c r="C280" s="118"/>
      <c r="D280" s="117" t="s">
        <v>5</v>
      </c>
      <c r="E280" s="118"/>
      <c r="F280" s="117" t="s">
        <v>6</v>
      </c>
      <c r="G280" s="118"/>
      <c r="H280" s="56" t="s">
        <v>7</v>
      </c>
      <c r="I280" s="56" t="s">
        <v>8</v>
      </c>
      <c r="N280" s="51" t="s">
        <v>309</v>
      </c>
    </row>
    <row r="281" spans="1:14" ht="24" hidden="1" customHeight="1">
      <c r="A281" s="46" t="s">
        <v>385</v>
      </c>
      <c r="B281" s="28">
        <v>46098</v>
      </c>
      <c r="C281" s="27">
        <v>0.66666666666666696</v>
      </c>
      <c r="D281" s="28">
        <v>46099</v>
      </c>
      <c r="E281" s="43">
        <v>0.1</v>
      </c>
      <c r="F281" s="28">
        <v>46099</v>
      </c>
      <c r="G281" s="43">
        <v>0.64583333333333304</v>
      </c>
      <c r="H281" s="20" t="s">
        <v>421</v>
      </c>
      <c r="I281" s="10"/>
    </row>
    <row r="282" spans="1:14" ht="24" hidden="1" customHeight="1">
      <c r="A282" s="35" t="s">
        <v>409</v>
      </c>
      <c r="B282" s="28">
        <f>F281+1</f>
        <v>46100</v>
      </c>
      <c r="C282" s="27">
        <v>0.25</v>
      </c>
      <c r="D282" s="28">
        <f>B282+2</f>
        <v>46102</v>
      </c>
      <c r="E282" s="43">
        <v>0.25</v>
      </c>
      <c r="F282" s="28">
        <f>D282</f>
        <v>46102</v>
      </c>
      <c r="G282" s="43">
        <v>0.58333333333333304</v>
      </c>
      <c r="H282" s="60" t="s">
        <v>422</v>
      </c>
      <c r="I282" s="10"/>
    </row>
    <row r="283" spans="1:14" ht="24" hidden="1" customHeight="1">
      <c r="A283" s="35" t="s">
        <v>423</v>
      </c>
      <c r="B283" s="28">
        <f>F282+1</f>
        <v>46103</v>
      </c>
      <c r="C283" s="27">
        <v>0.95833333333333304</v>
      </c>
      <c r="D283" s="28">
        <f>B283+1</f>
        <v>46104</v>
      </c>
      <c r="E283" s="43">
        <v>0.241666666666667</v>
      </c>
      <c r="F283" s="28">
        <f>D283</f>
        <v>46104</v>
      </c>
      <c r="G283" s="43">
        <v>0.47916666666666702</v>
      </c>
      <c r="H283" s="20" t="s">
        <v>12</v>
      </c>
      <c r="I283" s="10"/>
    </row>
    <row r="284" spans="1:14" ht="24" hidden="1" customHeight="1">
      <c r="A284" s="35" t="s">
        <v>387</v>
      </c>
      <c r="B284" s="28">
        <f>F283+2</f>
        <v>46106</v>
      </c>
      <c r="C284" s="27">
        <v>0.66666666666666696</v>
      </c>
      <c r="D284" s="28">
        <f t="shared" ref="D284:D286" si="33">B284</f>
        <v>46106</v>
      </c>
      <c r="E284" s="27">
        <v>0.79166666666666696</v>
      </c>
      <c r="F284" s="28">
        <f>D284+1</f>
        <v>46107</v>
      </c>
      <c r="G284" s="43">
        <v>0.22916666666666699</v>
      </c>
      <c r="H284" s="20"/>
      <c r="I284" s="10"/>
    </row>
    <row r="285" spans="1:14" ht="24" hidden="1" customHeight="1">
      <c r="A285" s="35" t="s">
        <v>188</v>
      </c>
      <c r="B285" s="28">
        <f>F284+1</f>
        <v>46108</v>
      </c>
      <c r="C285" s="43">
        <v>4.1666666666666699E-2</v>
      </c>
      <c r="D285" s="28">
        <f t="shared" si="33"/>
        <v>46108</v>
      </c>
      <c r="E285" s="43">
        <v>0.14583333333333301</v>
      </c>
      <c r="F285" s="28">
        <f t="shared" ref="F285:F288" si="34">D285</f>
        <v>46108</v>
      </c>
      <c r="G285" s="43">
        <v>0.64583333333333304</v>
      </c>
      <c r="H285" s="20"/>
      <c r="I285" s="10"/>
    </row>
    <row r="286" spans="1:14" ht="24" hidden="1" customHeight="1">
      <c r="A286" s="46" t="s">
        <v>424</v>
      </c>
      <c r="B286" s="28">
        <f>F285+1</f>
        <v>46109</v>
      </c>
      <c r="C286" s="43">
        <v>0.3125</v>
      </c>
      <c r="D286" s="28">
        <f t="shared" si="33"/>
        <v>46109</v>
      </c>
      <c r="E286" s="43">
        <v>0.41666666666666702</v>
      </c>
      <c r="F286" s="28">
        <f t="shared" si="34"/>
        <v>46109</v>
      </c>
      <c r="G286" s="43">
        <v>0.66666666666666696</v>
      </c>
      <c r="H286" s="20" t="s">
        <v>201</v>
      </c>
      <c r="I286" s="10"/>
    </row>
    <row r="287" spans="1:14" ht="24" hidden="1" customHeight="1">
      <c r="A287" s="35" t="s">
        <v>410</v>
      </c>
      <c r="B287" s="28">
        <f>F286+4</f>
        <v>46113</v>
      </c>
      <c r="C287" s="27">
        <v>0.104166666666667</v>
      </c>
      <c r="D287" s="28">
        <f>B287+1</f>
        <v>46114</v>
      </c>
      <c r="E287" s="43">
        <v>0.22500000000000001</v>
      </c>
      <c r="F287" s="28">
        <f t="shared" si="34"/>
        <v>46114</v>
      </c>
      <c r="G287" s="43">
        <v>0.62916666666666698</v>
      </c>
      <c r="H287" s="20" t="s">
        <v>12</v>
      </c>
      <c r="I287" s="10"/>
    </row>
    <row r="288" spans="1:14" ht="24" hidden="1" customHeight="1">
      <c r="A288" s="35" t="s">
        <v>412</v>
      </c>
      <c r="B288" s="28">
        <f>F287+1</f>
        <v>46115</v>
      </c>
      <c r="C288" s="27">
        <v>0.33333333333333298</v>
      </c>
      <c r="D288" s="28">
        <f>B288+1</f>
        <v>46116</v>
      </c>
      <c r="E288" s="43">
        <v>0.64583333333333304</v>
      </c>
      <c r="F288" s="49">
        <f t="shared" si="34"/>
        <v>46116</v>
      </c>
      <c r="G288" s="43">
        <v>0.99305555555555602</v>
      </c>
      <c r="H288" s="20" t="s">
        <v>12</v>
      </c>
      <c r="I288" s="10"/>
    </row>
    <row r="289" spans="1:9" ht="24" hidden="1" customHeight="1">
      <c r="A289" s="35" t="s">
        <v>413</v>
      </c>
      <c r="B289" s="28">
        <f>F288+2</f>
        <v>46118</v>
      </c>
      <c r="C289" s="27">
        <v>0.70833333333333304</v>
      </c>
      <c r="D289" s="28">
        <f>B289</f>
        <v>46118</v>
      </c>
      <c r="E289" s="43">
        <v>0.95833333333333304</v>
      </c>
      <c r="F289" s="49">
        <f>D289+1</f>
        <v>46119</v>
      </c>
      <c r="G289" s="43">
        <v>0.35416666666666702</v>
      </c>
      <c r="H289" s="60" t="s">
        <v>767</v>
      </c>
      <c r="I289" s="10"/>
    </row>
    <row r="290" spans="1:9" ht="24" hidden="1" customHeight="1">
      <c r="A290" s="35" t="s">
        <v>416</v>
      </c>
      <c r="B290" s="28">
        <f>F289+2</f>
        <v>46121</v>
      </c>
      <c r="C290" s="27">
        <v>0.54166666666666696</v>
      </c>
      <c r="D290" s="28">
        <f t="shared" ref="D290:D291" si="35">B290</f>
        <v>46121</v>
      </c>
      <c r="E290" s="27">
        <v>0.58333333333333304</v>
      </c>
      <c r="F290" s="28">
        <f>D290</f>
        <v>46121</v>
      </c>
      <c r="G290" s="43">
        <v>0.90902777777777799</v>
      </c>
      <c r="H290" s="20"/>
      <c r="I290" s="10"/>
    </row>
    <row r="291" spans="1:9" ht="24" hidden="1" customHeight="1">
      <c r="A291" s="35" t="s">
        <v>415</v>
      </c>
      <c r="B291" s="28">
        <f>F290+1</f>
        <v>46122</v>
      </c>
      <c r="C291" s="27">
        <v>0.70833333333333304</v>
      </c>
      <c r="D291" s="28">
        <f t="shared" si="35"/>
        <v>46122</v>
      </c>
      <c r="E291" s="27">
        <v>0.85</v>
      </c>
      <c r="F291" s="28">
        <f>D291+1</f>
        <v>46123</v>
      </c>
      <c r="G291" s="43">
        <v>0.60416666666666696</v>
      </c>
      <c r="H291" s="20" t="s">
        <v>755</v>
      </c>
      <c r="I291" s="10"/>
    </row>
    <row r="292" spans="1:9" ht="24" hidden="1" customHeight="1">
      <c r="A292" s="46" t="s">
        <v>195</v>
      </c>
      <c r="B292" s="28">
        <f>F291+4</f>
        <v>46127</v>
      </c>
      <c r="C292" s="27">
        <v>0.47916666666666669</v>
      </c>
      <c r="D292" s="28">
        <f>B292+1</f>
        <v>46128</v>
      </c>
      <c r="E292" s="43">
        <v>0.11666666666666667</v>
      </c>
      <c r="F292" s="28">
        <f>D292</f>
        <v>46128</v>
      </c>
      <c r="G292" s="43">
        <v>0.60416666666666663</v>
      </c>
      <c r="H292" s="20" t="s">
        <v>201</v>
      </c>
      <c r="I292" s="10"/>
    </row>
    <row r="293" spans="1:9" ht="24" hidden="1" customHeight="1">
      <c r="A293" s="70" t="s">
        <v>194</v>
      </c>
      <c r="B293" s="28">
        <f>F292+1</f>
        <v>46129</v>
      </c>
      <c r="C293" s="27">
        <v>0.95833333333333337</v>
      </c>
      <c r="D293" s="28">
        <f>B293+1</f>
        <v>46130</v>
      </c>
      <c r="E293" s="43">
        <v>0.12083333333333333</v>
      </c>
      <c r="F293" s="28">
        <f>D293</f>
        <v>46130</v>
      </c>
      <c r="G293" s="43">
        <v>0.45833333333333331</v>
      </c>
      <c r="H293" s="20" t="s">
        <v>305</v>
      </c>
      <c r="I293" s="10"/>
    </row>
    <row r="294" spans="1:9" ht="24" hidden="1" customHeight="1">
      <c r="A294" s="35" t="s">
        <v>813</v>
      </c>
      <c r="B294" s="28">
        <f>F293+3</f>
        <v>46133</v>
      </c>
      <c r="C294" s="43">
        <v>0</v>
      </c>
      <c r="D294" s="28">
        <f>B294</f>
        <v>46133</v>
      </c>
      <c r="E294" s="43">
        <v>0.10416666666666667</v>
      </c>
      <c r="F294" s="28">
        <f>D294</f>
        <v>46133</v>
      </c>
      <c r="G294" s="43">
        <v>0.52083333333333337</v>
      </c>
      <c r="H294" s="20"/>
      <c r="I294" s="10"/>
    </row>
    <row r="295" spans="1:9" ht="24" hidden="1" customHeight="1">
      <c r="A295" s="35" t="s">
        <v>418</v>
      </c>
      <c r="B295" s="28">
        <f>F294+1</f>
        <v>46134</v>
      </c>
      <c r="C295" s="27">
        <v>8.3333333333333329E-2</v>
      </c>
      <c r="D295" s="28">
        <f>B295+1</f>
        <v>46135</v>
      </c>
      <c r="E295" s="27">
        <v>0.79166666666666663</v>
      </c>
      <c r="F295" s="28">
        <f>D295+1</f>
        <v>46136</v>
      </c>
      <c r="G295" s="43">
        <v>0.125</v>
      </c>
      <c r="H295" s="20" t="s">
        <v>797</v>
      </c>
      <c r="I295" s="10"/>
    </row>
    <row r="296" spans="1:9" ht="24" hidden="1" customHeight="1">
      <c r="A296" s="35" t="s">
        <v>419</v>
      </c>
      <c r="B296" s="28">
        <f>F295+1</f>
        <v>46137</v>
      </c>
      <c r="C296" s="27">
        <v>0.95833333333333337</v>
      </c>
      <c r="D296" s="28">
        <f>B296+1</f>
        <v>46138</v>
      </c>
      <c r="E296" s="43">
        <v>0.33333333333333331</v>
      </c>
      <c r="F296" s="28">
        <f>D296</f>
        <v>46138</v>
      </c>
      <c r="G296" s="43">
        <v>0.5</v>
      </c>
      <c r="H296" s="20" t="s">
        <v>797</v>
      </c>
      <c r="I296" s="10"/>
    </row>
    <row r="297" spans="1:9" ht="24" hidden="1" customHeight="1">
      <c r="A297" s="46" t="s">
        <v>783</v>
      </c>
      <c r="B297" s="33">
        <f>F296+2</f>
        <v>46140</v>
      </c>
      <c r="C297" s="63">
        <v>0.70833333333333337</v>
      </c>
      <c r="D297" s="33">
        <f t="shared" ref="D297:D298" si="36">B297</f>
        <v>46140</v>
      </c>
      <c r="E297" s="63">
        <v>0.77083333333333337</v>
      </c>
      <c r="F297" s="33">
        <f>D297+1</f>
        <v>46141</v>
      </c>
      <c r="G297" s="43">
        <v>0.16666666666666666</v>
      </c>
      <c r="H297" s="20"/>
      <c r="I297" s="10"/>
    </row>
    <row r="298" spans="1:9" ht="24" hidden="1" customHeight="1">
      <c r="A298" s="35" t="s">
        <v>782</v>
      </c>
      <c r="B298" s="33">
        <f>F297+1</f>
        <v>46142</v>
      </c>
      <c r="C298" s="63">
        <v>4.1666666666666664E-2</v>
      </c>
      <c r="D298" s="33">
        <f t="shared" si="36"/>
        <v>46142</v>
      </c>
      <c r="E298" s="63">
        <v>0.14583333333333334</v>
      </c>
      <c r="F298" s="33">
        <f t="shared" ref="F298" si="37">D298</f>
        <v>46142</v>
      </c>
      <c r="G298" s="63">
        <v>0.60833333333333328</v>
      </c>
      <c r="H298" s="20" t="s">
        <v>755</v>
      </c>
      <c r="I298" s="10"/>
    </row>
    <row r="299" spans="1:9" ht="24" hidden="1" customHeight="1">
      <c r="A299" s="46" t="s">
        <v>784</v>
      </c>
      <c r="B299" s="33">
        <f>F298+1</f>
        <v>46143</v>
      </c>
      <c r="C299" s="63">
        <v>0.16666666666666666</v>
      </c>
      <c r="D299" s="33">
        <f>B299</f>
        <v>46143</v>
      </c>
      <c r="E299" s="63">
        <v>0.98333333333333328</v>
      </c>
      <c r="F299" s="33">
        <f>D299+1</f>
        <v>46144</v>
      </c>
      <c r="G299" s="63">
        <v>0.5</v>
      </c>
      <c r="H299" s="20" t="s">
        <v>874</v>
      </c>
      <c r="I299" s="10"/>
    </row>
    <row r="300" spans="1:9" ht="24" hidden="1" customHeight="1">
      <c r="A300" s="46" t="s">
        <v>785</v>
      </c>
      <c r="B300" s="28">
        <f>F299+1</f>
        <v>46145</v>
      </c>
      <c r="C300" s="63">
        <v>0.875</v>
      </c>
      <c r="D300" s="33">
        <f>B300+1</f>
        <v>46146</v>
      </c>
      <c r="E300" s="63">
        <v>4.1666666666666664E-2</v>
      </c>
      <c r="F300" s="33">
        <f>D300</f>
        <v>46146</v>
      </c>
      <c r="G300" s="63">
        <v>0.33333333333333331</v>
      </c>
      <c r="H300" s="20" t="s">
        <v>305</v>
      </c>
      <c r="I300" s="10"/>
    </row>
    <row r="301" spans="1:9" ht="24" hidden="1" customHeight="1">
      <c r="A301" s="35" t="s">
        <v>765</v>
      </c>
      <c r="B301" s="33">
        <f>F300+2</f>
        <v>46148</v>
      </c>
      <c r="C301" s="63">
        <v>0.5625</v>
      </c>
      <c r="D301" s="33">
        <f t="shared" ref="D301:D305" si="38">B301</f>
        <v>46148</v>
      </c>
      <c r="E301" s="63">
        <v>0.66666666666666663</v>
      </c>
      <c r="F301" s="33">
        <f>D301+1</f>
        <v>46149</v>
      </c>
      <c r="G301" s="63">
        <v>0</v>
      </c>
      <c r="H301" s="20"/>
      <c r="I301" s="10"/>
    </row>
    <row r="302" spans="1:9" ht="24" hidden="1" customHeight="1">
      <c r="A302" s="35" t="s">
        <v>756</v>
      </c>
      <c r="B302" s="33">
        <f>F301</f>
        <v>46149</v>
      </c>
      <c r="C302" s="63">
        <v>0.58333333333333337</v>
      </c>
      <c r="D302" s="33">
        <f>B302+1</f>
        <v>46150</v>
      </c>
      <c r="E302" s="63">
        <v>0.16666666666666666</v>
      </c>
      <c r="F302" s="33">
        <f>D302</f>
        <v>46150</v>
      </c>
      <c r="G302" s="63">
        <v>0.45833333333333331</v>
      </c>
      <c r="H302" s="20"/>
      <c r="I302" s="10"/>
    </row>
    <row r="303" spans="1:9" ht="24" hidden="1" customHeight="1">
      <c r="A303" s="35" t="s">
        <v>770</v>
      </c>
      <c r="B303" s="33">
        <f>F302+2</f>
        <v>46152</v>
      </c>
      <c r="C303" s="63">
        <v>0.14583333333333334</v>
      </c>
      <c r="D303" s="33">
        <f>B303</f>
        <v>46152</v>
      </c>
      <c r="E303" s="63">
        <v>0.30833333333333335</v>
      </c>
      <c r="F303" s="33">
        <f>D303</f>
        <v>46152</v>
      </c>
      <c r="G303" s="63">
        <v>0.52916666666666667</v>
      </c>
      <c r="H303" s="20"/>
      <c r="I303" s="10"/>
    </row>
    <row r="304" spans="1:9" ht="24" hidden="1" customHeight="1">
      <c r="A304" s="35" t="s">
        <v>786</v>
      </c>
      <c r="B304" s="33">
        <f>F303+2</f>
        <v>46154</v>
      </c>
      <c r="C304" s="63">
        <v>0.70833333333333337</v>
      </c>
      <c r="D304" s="33">
        <f t="shared" si="38"/>
        <v>46154</v>
      </c>
      <c r="E304" s="63">
        <v>0.8125</v>
      </c>
      <c r="F304" s="33">
        <f>D304+1</f>
        <v>46155</v>
      </c>
      <c r="G304" s="63">
        <v>0.1875</v>
      </c>
      <c r="H304" s="20"/>
      <c r="I304" s="10"/>
    </row>
    <row r="305" spans="1:9" ht="24" hidden="1" customHeight="1">
      <c r="A305" s="35" t="s">
        <v>804</v>
      </c>
      <c r="B305" s="33">
        <f>F304+1</f>
        <v>46156</v>
      </c>
      <c r="C305" s="63">
        <v>8.3333333333333329E-2</v>
      </c>
      <c r="D305" s="33">
        <f t="shared" si="38"/>
        <v>46156</v>
      </c>
      <c r="E305" s="63">
        <v>0.40833333333333333</v>
      </c>
      <c r="F305" s="33">
        <f>D305</f>
        <v>46156</v>
      </c>
      <c r="G305" s="63">
        <v>0.70833333333333337</v>
      </c>
      <c r="H305" s="20"/>
      <c r="I305" s="10"/>
    </row>
    <row r="306" spans="1:9" ht="24" hidden="1" customHeight="1">
      <c r="A306" s="35" t="s">
        <v>826</v>
      </c>
      <c r="B306" s="33">
        <f>F305+4</f>
        <v>46160</v>
      </c>
      <c r="C306" s="63">
        <v>8.3333333333333329E-2</v>
      </c>
      <c r="D306" s="33">
        <f>B306</f>
        <v>46160</v>
      </c>
      <c r="E306" s="63">
        <v>0.41666666666666669</v>
      </c>
      <c r="F306" s="33">
        <f>D306</f>
        <v>46160</v>
      </c>
      <c r="G306" s="63">
        <v>0.84166666666666667</v>
      </c>
      <c r="H306" s="20"/>
      <c r="I306" s="10"/>
    </row>
    <row r="307" spans="1:9" ht="24" hidden="1" customHeight="1">
      <c r="A307" s="35" t="s">
        <v>848</v>
      </c>
      <c r="B307" s="33">
        <f>F306+1</f>
        <v>46161</v>
      </c>
      <c r="C307" s="63">
        <v>0.33333333333333331</v>
      </c>
      <c r="D307" s="33">
        <f t="shared" ref="D307" si="39">B307</f>
        <v>46161</v>
      </c>
      <c r="E307" s="63">
        <v>0.875</v>
      </c>
      <c r="F307" s="33">
        <f>D307+1</f>
        <v>46162</v>
      </c>
      <c r="G307" s="63">
        <v>0.1875</v>
      </c>
      <c r="H307" s="20"/>
      <c r="I307" s="10"/>
    </row>
    <row r="308" spans="1:9" ht="24" hidden="1" customHeight="1">
      <c r="A308" s="35" t="s">
        <v>859</v>
      </c>
      <c r="B308" s="33">
        <f>F307+2</f>
        <v>46164</v>
      </c>
      <c r="C308" s="63">
        <v>0.20833333333333334</v>
      </c>
      <c r="D308" s="33">
        <f>B308+2</f>
        <v>46166</v>
      </c>
      <c r="E308" s="34">
        <v>3.7499999999999999E-2</v>
      </c>
      <c r="F308" s="33">
        <f>D308</f>
        <v>46166</v>
      </c>
      <c r="G308" s="63">
        <v>0.39027777777777778</v>
      </c>
      <c r="H308" s="20" t="s">
        <v>993</v>
      </c>
      <c r="I308" s="10"/>
    </row>
    <row r="309" spans="1:9" ht="24" hidden="1" customHeight="1">
      <c r="A309" s="35" t="s">
        <v>876</v>
      </c>
      <c r="B309" s="33">
        <f>F308+2</f>
        <v>46168</v>
      </c>
      <c r="C309" s="63">
        <v>0.60416666666666663</v>
      </c>
      <c r="D309" s="33">
        <f t="shared" ref="D309:D310" si="40">B309</f>
        <v>46168</v>
      </c>
      <c r="E309" s="63">
        <v>0.72916666666666663</v>
      </c>
      <c r="F309" s="33">
        <f>D309+1</f>
        <v>46169</v>
      </c>
      <c r="G309" s="63">
        <v>0.26666666666666666</v>
      </c>
      <c r="H309" s="20"/>
      <c r="I309" s="10"/>
    </row>
    <row r="310" spans="1:9" ht="24" hidden="1" customHeight="1">
      <c r="A310" s="35" t="s">
        <v>886</v>
      </c>
      <c r="B310" s="33">
        <f>F309+1</f>
        <v>46170</v>
      </c>
      <c r="C310" s="63">
        <v>0.20833333333333334</v>
      </c>
      <c r="D310" s="33">
        <f t="shared" si="40"/>
        <v>46170</v>
      </c>
      <c r="E310" s="63">
        <v>0.27500000000000002</v>
      </c>
      <c r="F310" s="33">
        <f>D310</f>
        <v>46170</v>
      </c>
      <c r="G310" s="63">
        <v>0.58333333333333337</v>
      </c>
      <c r="H310" s="20"/>
      <c r="I310" s="10"/>
    </row>
    <row r="311" spans="1:9" ht="24" hidden="1" customHeight="1">
      <c r="A311" s="35" t="s">
        <v>900</v>
      </c>
      <c r="B311" s="33">
        <f>F310+3</f>
        <v>46173</v>
      </c>
      <c r="C311" s="63">
        <v>0.8125</v>
      </c>
      <c r="D311" s="33">
        <f>B311+1</f>
        <v>46174</v>
      </c>
      <c r="E311" s="63">
        <v>0.29166666666666669</v>
      </c>
      <c r="F311" s="33">
        <f>D311</f>
        <v>46174</v>
      </c>
      <c r="G311" s="63">
        <v>0.97083333333333333</v>
      </c>
      <c r="H311" s="20" t="s">
        <v>797</v>
      </c>
      <c r="I311" s="10"/>
    </row>
    <row r="312" spans="1:9" ht="24" hidden="1" customHeight="1">
      <c r="A312" s="35" t="s">
        <v>912</v>
      </c>
      <c r="B312" s="33">
        <f>F311+1</f>
        <v>46175</v>
      </c>
      <c r="C312" s="63">
        <v>0.66666666666666663</v>
      </c>
      <c r="D312" s="33">
        <f>B312</f>
        <v>46175</v>
      </c>
      <c r="E312" s="63">
        <v>0.86250000000000004</v>
      </c>
      <c r="F312" s="33">
        <f>D312+1</f>
        <v>46176</v>
      </c>
      <c r="G312" s="63">
        <v>0.26250000000000001</v>
      </c>
      <c r="H312" s="20"/>
      <c r="I312" s="10"/>
    </row>
    <row r="313" spans="1:9" ht="24" customHeight="1">
      <c r="A313" s="35" t="s">
        <v>931</v>
      </c>
      <c r="B313" s="33">
        <f>F312+2</f>
        <v>46178</v>
      </c>
      <c r="C313" s="63">
        <v>0.20833333333333334</v>
      </c>
      <c r="D313" s="33">
        <f>B313</f>
        <v>46178</v>
      </c>
      <c r="E313" s="63">
        <v>0.80833333333333324</v>
      </c>
      <c r="F313" s="33">
        <f>D313+1</f>
        <v>46179</v>
      </c>
      <c r="G313" s="63">
        <v>0.17500000000000002</v>
      </c>
      <c r="H313" s="20" t="s">
        <v>797</v>
      </c>
      <c r="I313" s="10"/>
    </row>
    <row r="314" spans="1:9" ht="24" customHeight="1">
      <c r="A314" s="46" t="s">
        <v>854</v>
      </c>
      <c r="B314" s="33">
        <f>F313+2</f>
        <v>46181</v>
      </c>
      <c r="C314" s="63">
        <v>0.41666666666666669</v>
      </c>
      <c r="D314" s="33">
        <f>B314</f>
        <v>46181</v>
      </c>
      <c r="E314" s="63">
        <v>0.45833333333333331</v>
      </c>
      <c r="F314" s="33">
        <f>D314</f>
        <v>46181</v>
      </c>
      <c r="G314" s="63">
        <v>0.70833333333333337</v>
      </c>
      <c r="H314" s="20"/>
      <c r="I314" s="10"/>
    </row>
    <row r="315" spans="1:9" ht="24.45" customHeight="1">
      <c r="A315" s="35" t="s">
        <v>945</v>
      </c>
      <c r="B315" s="33">
        <f>F314+1</f>
        <v>46182</v>
      </c>
      <c r="C315" s="63">
        <v>0.54166666666666663</v>
      </c>
      <c r="D315" s="33">
        <f t="shared" ref="D315" si="41">B315</f>
        <v>46182</v>
      </c>
      <c r="E315" s="63">
        <v>0.6166666666666667</v>
      </c>
      <c r="F315" s="33">
        <f>D315+1</f>
        <v>46183</v>
      </c>
      <c r="G315" s="63">
        <v>0.59583333333333333</v>
      </c>
      <c r="H315" s="20"/>
      <c r="I315" s="10"/>
    </row>
    <row r="316" spans="1:9" ht="24" customHeight="1">
      <c r="A316" s="35" t="s">
        <v>970</v>
      </c>
      <c r="B316" s="33">
        <f>F315+3</f>
        <v>46186</v>
      </c>
      <c r="C316" s="63">
        <v>0.98958333333333337</v>
      </c>
      <c r="D316" s="33">
        <f>B316+1</f>
        <v>46187</v>
      </c>
      <c r="E316" s="63">
        <v>0.46875</v>
      </c>
      <c r="F316" s="33">
        <f>D316</f>
        <v>46187</v>
      </c>
      <c r="G316" s="63">
        <v>0.83333333333333337</v>
      </c>
      <c r="H316" s="20"/>
      <c r="I316" s="10"/>
    </row>
    <row r="317" spans="1:9" ht="24" customHeight="1">
      <c r="A317" s="35" t="s">
        <v>764</v>
      </c>
      <c r="B317" s="33">
        <f>F316+1</f>
        <v>46188</v>
      </c>
      <c r="C317" s="63">
        <v>0.33333333333333331</v>
      </c>
      <c r="D317" s="33">
        <f t="shared" ref="D317:D321" si="42">B317</f>
        <v>46188</v>
      </c>
      <c r="E317" s="63">
        <v>0.66666666666666663</v>
      </c>
      <c r="F317" s="33">
        <f>D317+1</f>
        <v>46189</v>
      </c>
      <c r="G317" s="63">
        <v>8.3333333333333329E-2</v>
      </c>
      <c r="I317" s="10"/>
    </row>
    <row r="318" spans="1:9" ht="24" customHeight="1">
      <c r="A318" s="35" t="s">
        <v>1003</v>
      </c>
      <c r="B318" s="33">
        <f>F317+1</f>
        <v>46190</v>
      </c>
      <c r="C318" s="63">
        <v>0.75</v>
      </c>
      <c r="D318" s="33">
        <f t="shared" si="42"/>
        <v>46190</v>
      </c>
      <c r="E318" s="63">
        <v>0.79166666666666663</v>
      </c>
      <c r="F318" s="33">
        <f>D318+1</f>
        <v>46191</v>
      </c>
      <c r="G318" s="63">
        <v>0.125</v>
      </c>
      <c r="H318" s="20"/>
      <c r="I318" s="10"/>
    </row>
    <row r="319" spans="1:9" ht="24" customHeight="1">
      <c r="A319" s="35" t="s">
        <v>810</v>
      </c>
      <c r="B319" s="33">
        <f>F318+2</f>
        <v>46193</v>
      </c>
      <c r="C319" s="63">
        <v>0.375</v>
      </c>
      <c r="D319" s="33">
        <f t="shared" si="42"/>
        <v>46193</v>
      </c>
      <c r="E319" s="63">
        <v>0.47916666666666669</v>
      </c>
      <c r="F319" s="33">
        <f>D319+1</f>
        <v>46194</v>
      </c>
      <c r="G319" s="63">
        <v>0.1875</v>
      </c>
      <c r="H319" s="20" t="s">
        <v>141</v>
      </c>
      <c r="I319" s="10"/>
    </row>
    <row r="320" spans="1:9" ht="24" customHeight="1">
      <c r="A320" s="35" t="s">
        <v>811</v>
      </c>
      <c r="B320" s="28">
        <f>F319+1</f>
        <v>46195</v>
      </c>
      <c r="C320" s="63">
        <v>8.3333333333333329E-2</v>
      </c>
      <c r="D320" s="33">
        <f t="shared" si="42"/>
        <v>46195</v>
      </c>
      <c r="E320" s="63">
        <v>0.125</v>
      </c>
      <c r="F320" s="33">
        <f>D320</f>
        <v>46195</v>
      </c>
      <c r="G320" s="63">
        <v>0.5</v>
      </c>
      <c r="H320" s="20"/>
      <c r="I320" s="10"/>
    </row>
    <row r="321" spans="1:14" ht="24" customHeight="1">
      <c r="A321" s="25" t="s">
        <v>846</v>
      </c>
      <c r="B321" s="28">
        <f>F320+4</f>
        <v>46199</v>
      </c>
      <c r="C321" s="63">
        <v>0.91666666666666663</v>
      </c>
      <c r="D321" s="33">
        <f t="shared" si="42"/>
        <v>46199</v>
      </c>
      <c r="E321" s="63">
        <v>0.95833333333333337</v>
      </c>
      <c r="F321" s="33">
        <f>D321+1</f>
        <v>46200</v>
      </c>
      <c r="G321" s="63">
        <v>0.45833333333333331</v>
      </c>
      <c r="H321" s="20" t="s">
        <v>1083</v>
      </c>
      <c r="I321" s="10"/>
    </row>
    <row r="322" spans="1:14" s="51" customFormat="1" ht="24" hidden="1" customHeight="1">
      <c r="A322" s="114" t="s">
        <v>425</v>
      </c>
      <c r="B322" s="115"/>
      <c r="C322" s="115"/>
      <c r="D322" s="115"/>
      <c r="E322" s="115"/>
      <c r="F322" s="115"/>
      <c r="G322" s="115"/>
      <c r="H322" s="115"/>
      <c r="I322" s="116"/>
    </row>
    <row r="323" spans="1:14" s="51" customFormat="1" ht="24" hidden="1" customHeight="1">
      <c r="A323" s="55" t="s">
        <v>3</v>
      </c>
      <c r="B323" s="117" t="s">
        <v>4</v>
      </c>
      <c r="C323" s="118"/>
      <c r="D323" s="117" t="s">
        <v>5</v>
      </c>
      <c r="E323" s="118"/>
      <c r="F323" s="117" t="s">
        <v>6</v>
      </c>
      <c r="G323" s="118"/>
      <c r="H323" s="56" t="s">
        <v>7</v>
      </c>
      <c r="I323" s="56" t="s">
        <v>8</v>
      </c>
      <c r="N323" s="51" t="s">
        <v>309</v>
      </c>
    </row>
    <row r="324" spans="1:14" s="51" customFormat="1" ht="24" hidden="1" customHeight="1">
      <c r="A324" s="82" t="s">
        <v>281</v>
      </c>
      <c r="B324" s="40">
        <v>46047</v>
      </c>
      <c r="C324" s="63">
        <v>0.41666666666666702</v>
      </c>
      <c r="D324" s="40">
        <v>46047</v>
      </c>
      <c r="E324" s="63">
        <v>0.875</v>
      </c>
      <c r="F324" s="40">
        <v>46048</v>
      </c>
      <c r="G324" s="63">
        <v>0.375</v>
      </c>
      <c r="H324" s="58" t="s">
        <v>421</v>
      </c>
      <c r="I324" s="59"/>
    </row>
    <row r="325" spans="1:14" s="51" customFormat="1" ht="25.05" hidden="1" customHeight="1">
      <c r="A325" s="81" t="s">
        <v>426</v>
      </c>
      <c r="B325" s="40">
        <v>46049</v>
      </c>
      <c r="C325" s="63">
        <v>0.20833333333333301</v>
      </c>
      <c r="D325" s="40">
        <v>46050</v>
      </c>
      <c r="E325" s="63">
        <v>0.241666666666667</v>
      </c>
      <c r="F325" s="40">
        <f>D325</f>
        <v>46050</v>
      </c>
      <c r="G325" s="63">
        <v>0.67083333333333295</v>
      </c>
      <c r="H325" s="58" t="s">
        <v>427</v>
      </c>
      <c r="I325" s="59"/>
    </row>
    <row r="326" spans="1:14" s="51" customFormat="1" ht="25.05" hidden="1" customHeight="1">
      <c r="A326" s="81" t="s">
        <v>428</v>
      </c>
      <c r="B326" s="40">
        <f>F325+2</f>
        <v>46052</v>
      </c>
      <c r="C326" s="63">
        <v>0</v>
      </c>
      <c r="D326" s="38">
        <f>B326</f>
        <v>46052</v>
      </c>
      <c r="E326" s="63">
        <v>4.1666666666666699E-2</v>
      </c>
      <c r="F326" s="38">
        <f>D326</f>
        <v>46052</v>
      </c>
      <c r="G326" s="63">
        <v>0.41666666666666702</v>
      </c>
      <c r="H326" s="58"/>
      <c r="I326" s="59"/>
    </row>
    <row r="327" spans="1:14" ht="24" hidden="1" customHeight="1">
      <c r="A327" s="35" t="s">
        <v>174</v>
      </c>
      <c r="B327" s="40">
        <v>46054</v>
      </c>
      <c r="C327" s="27">
        <v>0.79166666666666696</v>
      </c>
      <c r="D327" s="49">
        <f t="shared" ref="D327:D328" si="43">B327</f>
        <v>46054</v>
      </c>
      <c r="E327" s="27">
        <v>0.89583333333333304</v>
      </c>
      <c r="F327" s="38">
        <f>D327+1</f>
        <v>46055</v>
      </c>
      <c r="G327" s="43">
        <v>0.52083333333333304</v>
      </c>
      <c r="H327" s="20" t="s">
        <v>141</v>
      </c>
      <c r="I327" s="10"/>
    </row>
    <row r="328" spans="1:14" ht="24" hidden="1" customHeight="1">
      <c r="A328" s="35" t="s">
        <v>283</v>
      </c>
      <c r="B328" s="40">
        <f>F327+1</f>
        <v>46056</v>
      </c>
      <c r="C328" s="43">
        <v>0.33333333333333298</v>
      </c>
      <c r="D328" s="28">
        <f t="shared" si="43"/>
        <v>46056</v>
      </c>
      <c r="E328" s="43">
        <v>0.44166666666666698</v>
      </c>
      <c r="F328" s="40">
        <f>D328</f>
        <v>46056</v>
      </c>
      <c r="G328" s="43">
        <v>0.95833333333333304</v>
      </c>
      <c r="H328" s="20"/>
      <c r="I328" s="10"/>
    </row>
    <row r="329" spans="1:14" s="51" customFormat="1" ht="25.05" hidden="1" customHeight="1">
      <c r="A329" s="81" t="s">
        <v>286</v>
      </c>
      <c r="B329" s="40">
        <f>F328+4</f>
        <v>46060</v>
      </c>
      <c r="C329" s="43">
        <v>0.41666666666666702</v>
      </c>
      <c r="D329" s="28">
        <f>B329+1</f>
        <v>46061</v>
      </c>
      <c r="E329" s="43">
        <v>0.71666666666666701</v>
      </c>
      <c r="F329" s="40">
        <f>D329+1</f>
        <v>46062</v>
      </c>
      <c r="G329" s="43">
        <v>6.25E-2</v>
      </c>
      <c r="H329" s="20" t="s">
        <v>12</v>
      </c>
      <c r="I329" s="59"/>
    </row>
    <row r="330" spans="1:14" s="51" customFormat="1" ht="25.05" hidden="1" customHeight="1">
      <c r="A330" s="81" t="s">
        <v>284</v>
      </c>
      <c r="B330" s="38">
        <f>F329</f>
        <v>46062</v>
      </c>
      <c r="C330" s="43">
        <v>0.625</v>
      </c>
      <c r="D330" s="28">
        <f>B330+3</f>
        <v>46065</v>
      </c>
      <c r="E330" s="27">
        <v>0.70833333333333304</v>
      </c>
      <c r="F330" s="40">
        <f>D330+1</f>
        <v>46066</v>
      </c>
      <c r="G330" s="43">
        <v>9.1666666666666702E-2</v>
      </c>
      <c r="H330" s="20" t="s">
        <v>12</v>
      </c>
      <c r="I330" s="59"/>
    </row>
    <row r="331" spans="1:14" s="51" customFormat="1" ht="25.05" hidden="1" customHeight="1">
      <c r="A331" s="81" t="s">
        <v>288</v>
      </c>
      <c r="B331" s="38">
        <v>46067</v>
      </c>
      <c r="C331" s="27">
        <v>0.83333333333333304</v>
      </c>
      <c r="D331" s="28">
        <v>46067</v>
      </c>
      <c r="E331" s="27">
        <v>0.91249999999999998</v>
      </c>
      <c r="F331" s="40">
        <v>46068</v>
      </c>
      <c r="G331" s="43">
        <v>0.31874999999999998</v>
      </c>
      <c r="H331" s="58"/>
      <c r="I331" s="59"/>
    </row>
    <row r="332" spans="1:14" ht="24" hidden="1" customHeight="1">
      <c r="A332" s="46" t="s">
        <v>293</v>
      </c>
      <c r="B332" s="38">
        <v>46070</v>
      </c>
      <c r="C332" s="27">
        <v>0.54166666666666696</v>
      </c>
      <c r="D332" s="49">
        <v>46070</v>
      </c>
      <c r="E332" s="27">
        <v>0.60416666666666696</v>
      </c>
      <c r="F332" s="40">
        <v>46070</v>
      </c>
      <c r="G332" s="43">
        <v>0.96875</v>
      </c>
      <c r="H332" s="20" t="s">
        <v>429</v>
      </c>
      <c r="I332" s="10"/>
    </row>
    <row r="333" spans="1:14" ht="24" hidden="1" customHeight="1">
      <c r="A333" s="35" t="s">
        <v>178</v>
      </c>
      <c r="B333" s="38">
        <v>46071</v>
      </c>
      <c r="C333" s="27">
        <v>0.79166666666666696</v>
      </c>
      <c r="D333" s="49">
        <v>46071</v>
      </c>
      <c r="E333" s="27">
        <v>0.90833333333333299</v>
      </c>
      <c r="F333" s="40">
        <v>46072</v>
      </c>
      <c r="G333" s="43">
        <v>0.35416666666666702</v>
      </c>
      <c r="H333" s="20" t="s">
        <v>141</v>
      </c>
      <c r="I333" s="10"/>
    </row>
    <row r="334" spans="1:14" s="51" customFormat="1" ht="25.05" hidden="1" customHeight="1">
      <c r="A334" s="82" t="s">
        <v>430</v>
      </c>
      <c r="B334" s="38">
        <v>46072</v>
      </c>
      <c r="C334" s="27">
        <v>0.875</v>
      </c>
      <c r="D334" s="40">
        <v>46073</v>
      </c>
      <c r="E334" s="27">
        <v>0.66666666666666696</v>
      </c>
      <c r="F334" s="40">
        <v>46074</v>
      </c>
      <c r="G334" s="43">
        <v>0.21666666666666701</v>
      </c>
      <c r="H334" s="58" t="s">
        <v>431</v>
      </c>
      <c r="I334" s="59"/>
    </row>
    <row r="335" spans="1:14" s="51" customFormat="1" ht="25.05" hidden="1" customHeight="1">
      <c r="A335" s="85" t="s">
        <v>432</v>
      </c>
      <c r="B335" s="38">
        <v>46075</v>
      </c>
      <c r="C335" s="27">
        <v>0.5</v>
      </c>
      <c r="D335" s="42">
        <v>46075</v>
      </c>
      <c r="E335" s="34">
        <v>0.89583333333333304</v>
      </c>
      <c r="F335" s="38">
        <v>46076</v>
      </c>
      <c r="G335" s="43">
        <v>0.66666666666666696</v>
      </c>
      <c r="H335" s="60" t="s">
        <v>186</v>
      </c>
      <c r="I335" s="59"/>
    </row>
    <row r="336" spans="1:14" ht="24" customHeight="1">
      <c r="A336" s="92" t="s">
        <v>883</v>
      </c>
      <c r="B336" s="28">
        <v>46201</v>
      </c>
      <c r="C336" s="23">
        <v>0.5</v>
      </c>
      <c r="D336" s="28">
        <f>B336</f>
        <v>46201</v>
      </c>
      <c r="E336" s="23">
        <v>0.83333333333333337</v>
      </c>
      <c r="F336" s="28">
        <v>46202</v>
      </c>
      <c r="G336" s="23">
        <v>0.25</v>
      </c>
      <c r="H336" s="20"/>
      <c r="I336" s="13"/>
    </row>
  </sheetData>
  <mergeCells count="68">
    <mergeCell ref="A322:I322"/>
    <mergeCell ref="B323:C323"/>
    <mergeCell ref="D323:E323"/>
    <mergeCell ref="F323:G323"/>
    <mergeCell ref="B244:C244"/>
    <mergeCell ref="D244:E244"/>
    <mergeCell ref="F244:G244"/>
    <mergeCell ref="A279:I279"/>
    <mergeCell ref="B280:C280"/>
    <mergeCell ref="D280:E280"/>
    <mergeCell ref="F280:G280"/>
    <mergeCell ref="A208:I208"/>
    <mergeCell ref="B209:C209"/>
    <mergeCell ref="D209:E209"/>
    <mergeCell ref="F209:G209"/>
    <mergeCell ref="A243:I243"/>
    <mergeCell ref="A237:I237"/>
    <mergeCell ref="B238:C238"/>
    <mergeCell ref="D238:E238"/>
    <mergeCell ref="F238:G238"/>
    <mergeCell ref="B163:C163"/>
    <mergeCell ref="D163:E163"/>
    <mergeCell ref="F163:G163"/>
    <mergeCell ref="A175:I175"/>
    <mergeCell ref="B176:C176"/>
    <mergeCell ref="D176:E176"/>
    <mergeCell ref="F176:G176"/>
    <mergeCell ref="A150:I150"/>
    <mergeCell ref="B151:C151"/>
    <mergeCell ref="D151:E151"/>
    <mergeCell ref="F151:G151"/>
    <mergeCell ref="A162:I162"/>
    <mergeCell ref="B132:C132"/>
    <mergeCell ref="D132:E132"/>
    <mergeCell ref="F132:G132"/>
    <mergeCell ref="A139:I139"/>
    <mergeCell ref="B140:C140"/>
    <mergeCell ref="D140:E140"/>
    <mergeCell ref="F140:G140"/>
    <mergeCell ref="A117:I117"/>
    <mergeCell ref="B118:C118"/>
    <mergeCell ref="D118:E118"/>
    <mergeCell ref="F118:G118"/>
    <mergeCell ref="A131:I131"/>
    <mergeCell ref="B74:C74"/>
    <mergeCell ref="D74:E74"/>
    <mergeCell ref="F74:G74"/>
    <mergeCell ref="A88:I88"/>
    <mergeCell ref="B89:C89"/>
    <mergeCell ref="D89:E89"/>
    <mergeCell ref="F89:G89"/>
    <mergeCell ref="A33:I33"/>
    <mergeCell ref="B34:C34"/>
    <mergeCell ref="D34:E34"/>
    <mergeCell ref="F34:G34"/>
    <mergeCell ref="A73:I73"/>
    <mergeCell ref="B5:C5"/>
    <mergeCell ref="D5:E5"/>
    <mergeCell ref="F5:G5"/>
    <mergeCell ref="A23:I23"/>
    <mergeCell ref="B24:C24"/>
    <mergeCell ref="D24:E24"/>
    <mergeCell ref="F24:G24"/>
    <mergeCell ref="C1:I1"/>
    <mergeCell ref="A2:B2"/>
    <mergeCell ref="C2:I2"/>
    <mergeCell ref="A3:G3"/>
    <mergeCell ref="A4:I4"/>
  </mergeCells>
  <phoneticPr fontId="47" type="noConversion"/>
  <conditionalFormatting sqref="B5">
    <cfRule type="cellIs" dxfId="1678" priority="3042" stopIfTrue="1" operator="equal">
      <formula>#REF!</formula>
    </cfRule>
    <cfRule type="cellIs" dxfId="1677" priority="3043" stopIfTrue="1" operator="lessThan">
      <formula>#REF!</formula>
    </cfRule>
  </conditionalFormatting>
  <conditionalFormatting sqref="B6:B23 B149:B168 D149:D168 F152:F161 B170:B174 D170:D174 B248:B254 B243:B246 D245:D246 F245:F246 D139:D140 F67:F72 D146:D147">
    <cfRule type="cellIs" dxfId="1676" priority="2998" stopIfTrue="1" operator="lessThan">
      <formula>$H$3</formula>
    </cfRule>
  </conditionalFormatting>
  <conditionalFormatting sqref="B24:B31">
    <cfRule type="cellIs" dxfId="1675" priority="1391" stopIfTrue="1" operator="lessThan">
      <formula>$H$3</formula>
    </cfRule>
  </conditionalFormatting>
  <conditionalFormatting sqref="B33:B34 B243:B246 F243:F246 D243:D246">
    <cfRule type="cellIs" dxfId="1674" priority="1692" stopIfTrue="1" operator="equal">
      <formula>$H$3</formula>
    </cfRule>
  </conditionalFormatting>
  <conditionalFormatting sqref="B33:B34 F281:F296">
    <cfRule type="cellIs" dxfId="1673" priority="1703" stopIfTrue="1" operator="lessThan">
      <formula>$H$3</formula>
    </cfRule>
  </conditionalFormatting>
  <conditionalFormatting sqref="B34 D34 F34 B82:B106 B152:B161 B245:B246 D152:D161">
    <cfRule type="cellIs" dxfId="1672" priority="1689" stopIfTrue="1" operator="lessThan">
      <formula>$H$3</formula>
    </cfRule>
  </conditionalFormatting>
  <conditionalFormatting sqref="B34 D34 F34 B82:B106 B245:B246 B152:B161">
    <cfRule type="cellIs" dxfId="1671" priority="1688" stopIfTrue="1" operator="equal">
      <formula>$H$3</formula>
    </cfRule>
  </conditionalFormatting>
  <conditionalFormatting sqref="B34">
    <cfRule type="cellIs" dxfId="1670" priority="1686" stopIfTrue="1" operator="equal">
      <formula>$H$3</formula>
    </cfRule>
    <cfRule type="cellIs" dxfId="1669" priority="1687" stopIfTrue="1" operator="lessThan">
      <formula>$H$3</formula>
    </cfRule>
  </conditionalFormatting>
  <conditionalFormatting sqref="B34:B54">
    <cfRule type="cellIs" dxfId="1668" priority="1551" stopIfTrue="1" operator="equal">
      <formula>$H$3</formula>
    </cfRule>
    <cfRule type="cellIs" dxfId="1667" priority="1552" stopIfTrue="1" operator="lessThan">
      <formula>$H$3</formula>
    </cfRule>
  </conditionalFormatting>
  <conditionalFormatting sqref="B35:B37 B82:B87">
    <cfRule type="cellIs" dxfId="1666" priority="1550" stopIfTrue="1" operator="lessThan">
      <formula>$H$3</formula>
    </cfRule>
    <cfRule type="cellIs" dxfId="1665" priority="1549" stopIfTrue="1" operator="equal">
      <formula>$H$3</formula>
    </cfRule>
  </conditionalFormatting>
  <conditionalFormatting sqref="B35:B37">
    <cfRule type="cellIs" dxfId="1664" priority="1545" stopIfTrue="1" operator="equal">
      <formula>$H$3</formula>
    </cfRule>
    <cfRule type="cellIs" dxfId="1663" priority="1548" stopIfTrue="1" operator="lessThan">
      <formula>$H$3</formula>
    </cfRule>
  </conditionalFormatting>
  <conditionalFormatting sqref="B38:B54 B56 B59 B62:B68">
    <cfRule type="cellIs" dxfId="1662" priority="1661" stopIfTrue="1" operator="equal">
      <formula>$H$3</formula>
    </cfRule>
    <cfRule type="cellIs" dxfId="1661" priority="1662" stopIfTrue="1" operator="lessThan">
      <formula>$H$3</formula>
    </cfRule>
  </conditionalFormatting>
  <conditionalFormatting sqref="B56 B59:B60 B62:B71">
    <cfRule type="cellIs" dxfId="1660" priority="815" stopIfTrue="1" operator="lessThan">
      <formula>$H$3</formula>
    </cfRule>
  </conditionalFormatting>
  <conditionalFormatting sqref="B59:B60 B62:B71 B56">
    <cfRule type="cellIs" dxfId="1659" priority="814" stopIfTrue="1" operator="equal">
      <formula>$H$3</formula>
    </cfRule>
  </conditionalFormatting>
  <conditionalFormatting sqref="B60 D60">
    <cfRule type="cellIs" dxfId="1658" priority="809" stopIfTrue="1" operator="equal">
      <formula>$H$3</formula>
    </cfRule>
    <cfRule type="cellIs" dxfId="1657" priority="810" stopIfTrue="1" operator="lessThan">
      <formula>$H$3</formula>
    </cfRule>
  </conditionalFormatting>
  <conditionalFormatting sqref="B72 C146:C147 E146:E147 G146:G147 C149 E149 G149 E281:E321">
    <cfRule type="expression" dxfId="1656" priority="773" stopIfTrue="1">
      <formula>A72&lt;$H$3</formula>
    </cfRule>
  </conditionalFormatting>
  <conditionalFormatting sqref="B73:B87">
    <cfRule type="cellIs" dxfId="1655" priority="1133" stopIfTrue="1" operator="equal">
      <formula>$H$3</formula>
    </cfRule>
    <cfRule type="cellIs" dxfId="1654" priority="1134" stopIfTrue="1" operator="lessThan">
      <formula>$H$3</formula>
    </cfRule>
  </conditionalFormatting>
  <conditionalFormatting sqref="B75:B81">
    <cfRule type="cellIs" dxfId="1653" priority="1129" stopIfTrue="1" operator="equal">
      <formula>$H$3</formula>
    </cfRule>
    <cfRule type="cellIs" dxfId="1652" priority="1130" stopIfTrue="1" operator="lessThan">
      <formula>$H$3</formula>
    </cfRule>
  </conditionalFormatting>
  <conditionalFormatting sqref="B108:B120">
    <cfRule type="cellIs" dxfId="1651" priority="1149" stopIfTrue="1" operator="lessThan">
      <formula>$H$3</formula>
    </cfRule>
    <cfRule type="cellIs" dxfId="1650" priority="1148" stopIfTrue="1" operator="equal">
      <formula>$H$3</formula>
    </cfRule>
  </conditionalFormatting>
  <conditionalFormatting sqref="B110:B112">
    <cfRule type="cellIs" dxfId="1649" priority="1141" stopIfTrue="1" operator="equal">
      <formula>$H$3</formula>
    </cfRule>
    <cfRule type="cellIs" dxfId="1648" priority="1142" stopIfTrue="1" operator="lessThan">
      <formula>$H$3</formula>
    </cfRule>
  </conditionalFormatting>
  <conditionalFormatting sqref="B113:B115">
    <cfRule type="cellIs" dxfId="1647" priority="1375" stopIfTrue="1" operator="lessThan">
      <formula>$H$3</formula>
    </cfRule>
    <cfRule type="cellIs" dxfId="1646" priority="1374" stopIfTrue="1" operator="equal">
      <formula>$H$3</formula>
    </cfRule>
  </conditionalFormatting>
  <conditionalFormatting sqref="B130 E201:E203">
    <cfRule type="expression" dxfId="1645" priority="1255" stopIfTrue="1">
      <formula>A130&lt;$H$3</formula>
    </cfRule>
  </conditionalFormatting>
  <conditionalFormatting sqref="B131:B133">
    <cfRule type="cellIs" dxfId="1644" priority="1519" stopIfTrue="1" operator="equal">
      <formula>$H$3</formula>
    </cfRule>
    <cfRule type="cellIs" dxfId="1643" priority="1520" stopIfTrue="1" operator="lessThan">
      <formula>$H$3</formula>
    </cfRule>
  </conditionalFormatting>
  <conditionalFormatting sqref="B133:B140">
    <cfRule type="cellIs" dxfId="1642" priority="1501" stopIfTrue="1" operator="equal">
      <formula>$H$3</formula>
    </cfRule>
    <cfRule type="cellIs" dxfId="1641" priority="1502" stopIfTrue="1" operator="lessThan">
      <formula>$H$3</formula>
    </cfRule>
  </conditionalFormatting>
  <conditionalFormatting sqref="B134">
    <cfRule type="cellIs" dxfId="1640" priority="1495" stopIfTrue="1" operator="equal">
      <formula>$H$3</formula>
    </cfRule>
    <cfRule type="cellIs" dxfId="1639" priority="1496" stopIfTrue="1" operator="lessThan">
      <formula>$H$3</formula>
    </cfRule>
  </conditionalFormatting>
  <conditionalFormatting sqref="B141:B142 B144">
    <cfRule type="cellIs" dxfId="1638" priority="807" stopIfTrue="1" operator="equal">
      <formula>$H$3</formula>
    </cfRule>
    <cfRule type="cellIs" dxfId="1637" priority="808" stopIfTrue="1" operator="lessThan">
      <formula>$H$3</formula>
    </cfRule>
  </conditionalFormatting>
  <conditionalFormatting sqref="B146:B147">
    <cfRule type="cellIs" dxfId="1636" priority="793" stopIfTrue="1" operator="lessThan">
      <formula>$H$3</formula>
    </cfRule>
    <cfRule type="cellIs" dxfId="1635" priority="792" stopIfTrue="1" operator="equal">
      <formula>$H$3</formula>
    </cfRule>
  </conditionalFormatting>
  <conditionalFormatting sqref="B149:B168 D152:D168 B6:B31 F146:F147 F149:F174 D170:D174 B248:B254 F248:F254 B170:B174">
    <cfRule type="cellIs" dxfId="1634" priority="1762" stopIfTrue="1" operator="equal">
      <formula>$H$3</formula>
    </cfRule>
  </conditionalFormatting>
  <conditionalFormatting sqref="B164:B169">
    <cfRule type="cellIs" dxfId="1633" priority="426" stopIfTrue="1" operator="lessThan">
      <formula>$H$3</formula>
    </cfRule>
    <cfRule type="cellIs" dxfId="1632" priority="425" stopIfTrue="1" operator="equal">
      <formula>$H$3</formula>
    </cfRule>
  </conditionalFormatting>
  <conditionalFormatting sqref="B170:B180 D214:D215 D248:D254">
    <cfRule type="cellIs" dxfId="1631" priority="544" stopIfTrue="1" operator="equal">
      <formula>$H$3</formula>
    </cfRule>
  </conditionalFormatting>
  <conditionalFormatting sqref="B170:B185">
    <cfRule type="cellIs" dxfId="1630" priority="545" stopIfTrue="1" operator="lessThan">
      <formula>$H$3</formula>
    </cfRule>
  </conditionalFormatting>
  <conditionalFormatting sqref="B181:B185 B214:B215 B248:B254 B279:B321">
    <cfRule type="cellIs" dxfId="1629" priority="577" stopIfTrue="1" operator="lessThan">
      <formula>$H$3</formula>
    </cfRule>
  </conditionalFormatting>
  <conditionalFormatting sqref="B186:B190">
    <cfRule type="cellIs" dxfId="1628" priority="359" stopIfTrue="1" operator="lessThan">
      <formula>$H$3</formula>
    </cfRule>
    <cfRule type="cellIs" dxfId="1627" priority="358" stopIfTrue="1" operator="equal">
      <formula>$H$3</formula>
    </cfRule>
  </conditionalFormatting>
  <conditionalFormatting sqref="B186:B203">
    <cfRule type="cellIs" dxfId="1626" priority="250" stopIfTrue="1" operator="lessThan">
      <formula>$H$3</formula>
    </cfRule>
  </conditionalFormatting>
  <conditionalFormatting sqref="B191:B203">
    <cfRule type="cellIs" dxfId="1625" priority="249" stopIfTrue="1" operator="equal">
      <formula>$H$3</formula>
    </cfRule>
  </conditionalFormatting>
  <conditionalFormatting sqref="B191:B207">
    <cfRule type="cellIs" dxfId="1624" priority="25" stopIfTrue="1" operator="lessThan">
      <formula>$H$3</formula>
    </cfRule>
  </conditionalFormatting>
  <conditionalFormatting sqref="B204:B205">
    <cfRule type="cellIs" dxfId="1623" priority="24" stopIfTrue="1" operator="equal">
      <formula>$H$3</formula>
    </cfRule>
    <cfRule type="cellIs" dxfId="1622" priority="23" stopIfTrue="1" operator="lessThan">
      <formula>$H$3</formula>
    </cfRule>
  </conditionalFormatting>
  <conditionalFormatting sqref="B206:B207">
    <cfRule type="cellIs" dxfId="1621" priority="33" stopIfTrue="1" operator="lessThan">
      <formula>$H$3</formula>
    </cfRule>
    <cfRule type="cellIs" dxfId="1620" priority="32" stopIfTrue="1" operator="equal">
      <formula>$H$3</formula>
    </cfRule>
  </conditionalFormatting>
  <conditionalFormatting sqref="B208:B209">
    <cfRule type="cellIs" dxfId="1619" priority="471" stopIfTrue="1" operator="lessThan">
      <formula>$H$3</formula>
    </cfRule>
    <cfRule type="cellIs" dxfId="1618" priority="470" stopIfTrue="1" operator="equal">
      <formula>$H$3</formula>
    </cfRule>
    <cfRule type="cellIs" dxfId="1617" priority="467" stopIfTrue="1" operator="lessThan">
      <formula>$H$3</formula>
    </cfRule>
    <cfRule type="cellIs" dxfId="1616" priority="460" stopIfTrue="1" operator="equal">
      <formula>$H$3</formula>
    </cfRule>
  </conditionalFormatting>
  <conditionalFormatting sqref="B209">
    <cfRule type="cellIs" dxfId="1615" priority="457" stopIfTrue="1" operator="lessThan">
      <formula>$H$3</formula>
    </cfRule>
    <cfRule type="cellIs" dxfId="1614" priority="456" stopIfTrue="1" operator="equal">
      <formula>$H$3</formula>
    </cfRule>
  </conditionalFormatting>
  <conditionalFormatting sqref="B209:B236">
    <cfRule type="cellIs" dxfId="1613" priority="5" stopIfTrue="1" operator="equal">
      <formula>$H$3</formula>
    </cfRule>
    <cfRule type="cellIs" dxfId="1612" priority="10" stopIfTrue="1" operator="lessThan">
      <formula>$H$3</formula>
    </cfRule>
  </conditionalFormatting>
  <conditionalFormatting sqref="B214:B215">
    <cfRule type="cellIs" dxfId="1611" priority="440" stopIfTrue="1" operator="lessThan">
      <formula>$H$3</formula>
    </cfRule>
    <cfRule type="cellIs" dxfId="1610" priority="439" stopIfTrue="1" operator="equal">
      <formula>$H$3</formula>
    </cfRule>
  </conditionalFormatting>
  <conditionalFormatting sqref="B237:B238">
    <cfRule type="cellIs" dxfId="1609" priority="98" stopIfTrue="1" operator="equal">
      <formula>$H$3</formula>
    </cfRule>
  </conditionalFormatting>
  <conditionalFormatting sqref="B237:B246">
    <cfRule type="cellIs" dxfId="1608" priority="42" stopIfTrue="1" operator="lessThan">
      <formula>$H$3</formula>
    </cfRule>
  </conditionalFormatting>
  <conditionalFormatting sqref="B239:B246">
    <cfRule type="cellIs" dxfId="1607" priority="36" stopIfTrue="1" operator="equal">
      <formula>$H$3</formula>
    </cfRule>
  </conditionalFormatting>
  <conditionalFormatting sqref="B248:B254 B181:B185 B279:B321 B214:B215">
    <cfRule type="cellIs" dxfId="1606" priority="576" stopIfTrue="1" operator="equal">
      <formula>$H$3</formula>
    </cfRule>
  </conditionalFormatting>
  <conditionalFormatting sqref="B248:B254">
    <cfRule type="cellIs" dxfId="1605" priority="549" stopIfTrue="1" operator="equal">
      <formula>$H$3</formula>
    </cfRule>
    <cfRule type="cellIs" dxfId="1604" priority="550" stopIfTrue="1" operator="lessThan">
      <formula>$H$3</formula>
    </cfRule>
  </conditionalFormatting>
  <conditionalFormatting sqref="B248:B278">
    <cfRule type="cellIs" dxfId="1603" priority="306" stopIfTrue="1" operator="lessThan">
      <formula>$H$3</formula>
    </cfRule>
  </conditionalFormatting>
  <conditionalFormatting sqref="B255:B278 F248:F278">
    <cfRule type="cellIs" dxfId="1602" priority="305" stopIfTrue="1" operator="equal">
      <formula>$H$3</formula>
    </cfRule>
  </conditionalFormatting>
  <conditionalFormatting sqref="B255:B278">
    <cfRule type="cellIs" dxfId="1601" priority="301" stopIfTrue="1" operator="equal">
      <formula>$H$3</formula>
    </cfRule>
    <cfRule type="cellIs" dxfId="1600" priority="302" stopIfTrue="1" operator="lessThan">
      <formula>$H$3</formula>
    </cfRule>
    <cfRule type="cellIs" dxfId="1599" priority="296" stopIfTrue="1" operator="lessThan">
      <formula>$H$3</formula>
    </cfRule>
    <cfRule type="cellIs" dxfId="1598" priority="297" stopIfTrue="1" operator="equal">
      <formula>$H$3</formula>
    </cfRule>
    <cfRule type="cellIs" dxfId="1597" priority="298" stopIfTrue="1" operator="lessThan">
      <formula>$H$3</formula>
    </cfRule>
  </conditionalFormatting>
  <conditionalFormatting sqref="B297:B321">
    <cfRule type="cellIs" dxfId="1596" priority="486" stopIfTrue="1" operator="lessThan">
      <formula>$H$3</formula>
    </cfRule>
  </conditionalFormatting>
  <conditionalFormatting sqref="B322:B329">
    <cfRule type="cellIs" dxfId="1595" priority="1033" stopIfTrue="1" operator="equal">
      <formula>$H$3</formula>
    </cfRule>
    <cfRule type="cellIs" dxfId="1594" priority="1034" stopIfTrue="1" operator="lessThan">
      <formula>$H$3</formula>
    </cfRule>
  </conditionalFormatting>
  <conditionalFormatting sqref="B324:B329">
    <cfRule type="cellIs" dxfId="1593" priority="1022" stopIfTrue="1" operator="lessThan">
      <formula>$H$3</formula>
    </cfRule>
    <cfRule type="cellIs" dxfId="1592" priority="1021" stopIfTrue="1" operator="equal">
      <formula>$H$3</formula>
    </cfRule>
  </conditionalFormatting>
  <conditionalFormatting sqref="B324:B336">
    <cfRule type="cellIs" dxfId="1591" priority="53" stopIfTrue="1" operator="equal">
      <formula>$H$3</formula>
    </cfRule>
    <cfRule type="cellIs" dxfId="1590" priority="54" stopIfTrue="1" operator="lessThan">
      <formula>$H$3</formula>
    </cfRule>
  </conditionalFormatting>
  <conditionalFormatting sqref="B4:C4">
    <cfRule type="expression" dxfId="1589" priority="418009" stopIfTrue="1">
      <formula>AND($B459&lt;$H$3,$B459&lt;&gt;"")</formula>
    </cfRule>
    <cfRule type="expression" dxfId="1588" priority="418008" stopIfTrue="1">
      <formula>AND($B459=$H$3,$B459&lt;&gt;"")</formula>
    </cfRule>
  </conditionalFormatting>
  <conditionalFormatting sqref="B72:C72 C146:C147 E146:G147 C149 E149:G149 E281:G296 E297:E321 F210:F215 G297:G321 E335:G336 C324:C336 E239:F242 E72 E75:E85 G75:G85 C75:C87 E90 G90 C90:C106 E91:G106 E108:G109 C108:C115 E110:E115 G110:G115 C119:C120 E119:E120 G119:G120 C122:C129 E122:E130 G122:G130 B130:C130 C133:C138 E133:G138 C141:C142 E141:G142 C144 E144:G144 E324:E325 G324:G325 E326:G327 E328:E334 G328:G334">
    <cfRule type="expression" dxfId="1587" priority="774" stopIfTrue="1">
      <formula>$F72=$H$3</formula>
    </cfRule>
  </conditionalFormatting>
  <conditionalFormatting sqref="B73:C73">
    <cfRule type="expression" dxfId="1586" priority="418024" stopIfTrue="1">
      <formula>AND($B425&lt;$H$3,$B425&lt;&gt;"")</formula>
    </cfRule>
    <cfRule type="expression" dxfId="1585" priority="418023" stopIfTrue="1">
      <formula>AND($B425=$H$3,$B425&lt;&gt;"")</formula>
    </cfRule>
  </conditionalFormatting>
  <conditionalFormatting sqref="B88:C88">
    <cfRule type="expression" dxfId="1584" priority="418026" stopIfTrue="1">
      <formula>AND($B444&lt;$H$3,$B444&lt;&gt;"")</formula>
    </cfRule>
    <cfRule type="expression" dxfId="1583" priority="418025" stopIfTrue="1">
      <formula>AND($B444=$H$3,$B444&lt;&gt;"")</formula>
    </cfRule>
  </conditionalFormatting>
  <conditionalFormatting sqref="B117:C117">
    <cfRule type="expression" dxfId="1582" priority="418028" stopIfTrue="1">
      <formula>AND($B454&lt;$H$3,$B454&lt;&gt;"")</formula>
    </cfRule>
    <cfRule type="expression" dxfId="1581" priority="418027" stopIfTrue="1">
      <formula>AND($B454=$H$3,$B454&lt;&gt;"")</formula>
    </cfRule>
  </conditionalFormatting>
  <conditionalFormatting sqref="B131:C131">
    <cfRule type="expression" dxfId="1580" priority="418030" stopIfTrue="1">
      <formula>AND($B462&lt;$H$3,$B462&lt;&gt;"")</formula>
    </cfRule>
    <cfRule type="expression" dxfId="1579" priority="418029" stopIfTrue="1">
      <formula>AND($B462=$H$3,$B462&lt;&gt;"")</formula>
    </cfRule>
  </conditionalFormatting>
  <conditionalFormatting sqref="B139:C139">
    <cfRule type="expression" dxfId="1578" priority="418032" stopIfTrue="1">
      <formula>AND($B482&lt;$H$3,$B482&lt;&gt;"")</formula>
    </cfRule>
    <cfRule type="expression" dxfId="1577" priority="418031" stopIfTrue="1">
      <formula>AND($B482=$H$3,$B482&lt;&gt;"")</formula>
    </cfRule>
  </conditionalFormatting>
  <conditionalFormatting sqref="B150:C150">
    <cfRule type="expression" dxfId="1576" priority="418034" stopIfTrue="1">
      <formula>AND($B519&lt;$H$3,$B519&lt;&gt;"")</formula>
    </cfRule>
    <cfRule type="expression" dxfId="1575" priority="418033" stopIfTrue="1">
      <formula>AND($B519=$H$3,$B519&lt;&gt;"")</formula>
    </cfRule>
  </conditionalFormatting>
  <conditionalFormatting sqref="B162:C162">
    <cfRule type="expression" dxfId="1574" priority="418036" stopIfTrue="1">
      <formula>AND($B533&lt;$H$3,$B533&lt;&gt;"")</formula>
    </cfRule>
    <cfRule type="expression" dxfId="1573" priority="418035" stopIfTrue="1">
      <formula>AND($B533=$H$3,$B533&lt;&gt;"")</formula>
    </cfRule>
  </conditionalFormatting>
  <conditionalFormatting sqref="B175:C175">
    <cfRule type="expression" dxfId="1572" priority="418037" stopIfTrue="1">
      <formula>AND($B535=$H$3,$B535&lt;&gt;"")</formula>
    </cfRule>
    <cfRule type="expression" dxfId="1571" priority="418038" stopIfTrue="1">
      <formula>AND($B535&lt;$H$3,$B535&lt;&gt;"")</formula>
    </cfRule>
  </conditionalFormatting>
  <conditionalFormatting sqref="B237:C237">
    <cfRule type="expression" dxfId="1570" priority="417876" stopIfTrue="1">
      <formula>AND($B593=$H$3,$B593&lt;&gt;"")</formula>
    </cfRule>
    <cfRule type="expression" dxfId="1569" priority="417877" stopIfTrue="1">
      <formula>AND($B593&lt;$H$3,$B593&lt;&gt;"")</formula>
    </cfRule>
  </conditionalFormatting>
  <conditionalFormatting sqref="B243:C243">
    <cfRule type="expression" dxfId="1568" priority="417223" stopIfTrue="1">
      <formula>AND($B588=$H$3,$B588&lt;&gt;"")</formula>
    </cfRule>
    <cfRule type="expression" dxfId="1567" priority="417224" stopIfTrue="1">
      <formula>AND($B588&lt;$H$3,$B588&lt;&gt;"")</formula>
    </cfRule>
  </conditionalFormatting>
  <conditionalFormatting sqref="B279:C279">
    <cfRule type="expression" dxfId="1566" priority="77" stopIfTrue="1">
      <formula>AND($B493=$H$3,$B493&lt;&gt;"")</formula>
    </cfRule>
    <cfRule type="expression" dxfId="1565" priority="78" stopIfTrue="1">
      <formula>AND($B493&lt;$H$3,$B493&lt;&gt;"")</formula>
    </cfRule>
  </conditionalFormatting>
  <conditionalFormatting sqref="B322:C322">
    <cfRule type="expression" dxfId="1564" priority="416920" stopIfTrue="1">
      <formula>AND($B492&lt;$H$3,$B492&lt;&gt;"")</formula>
    </cfRule>
    <cfRule type="expression" dxfId="1563" priority="416919" stopIfTrue="1">
      <formula>AND($B492=$H$3,$B492&lt;&gt;"")</formula>
    </cfRule>
  </conditionalFormatting>
  <conditionalFormatting sqref="B4:G5 D23:D24 B26:B33 F6:F21 F23:F24 D33:D34 F33:F34">
    <cfRule type="cellIs" dxfId="1562" priority="39899" stopIfTrue="1" operator="lessThan">
      <formula>$H$3</formula>
    </cfRule>
  </conditionalFormatting>
  <conditionalFormatting sqref="B4:G5">
    <cfRule type="cellIs" dxfId="1561" priority="39940" stopIfTrue="1" operator="equal">
      <formula>$H$3</formula>
    </cfRule>
  </conditionalFormatting>
  <conditionalFormatting sqref="B22:G22 D22:D24 B32:B33 F117:F120 B116:G116 F114:F115">
    <cfRule type="cellIs" dxfId="1560" priority="4591" stopIfTrue="1" operator="equal">
      <formula>$H$3</formula>
    </cfRule>
  </conditionalFormatting>
  <conditionalFormatting sqref="B22:G22">
    <cfRule type="cellIs" dxfId="1559" priority="3000" stopIfTrue="1" operator="lessThan">
      <formula>$H$3</formula>
    </cfRule>
  </conditionalFormatting>
  <conditionalFormatting sqref="B32:G32">
    <cfRule type="cellIs" dxfId="1558" priority="1859" stopIfTrue="1" operator="lessThan">
      <formula>$H$3</formula>
    </cfRule>
    <cfRule type="cellIs" dxfId="1557" priority="1863" stopIfTrue="1" operator="equal">
      <formula>$H$3</formula>
    </cfRule>
  </conditionalFormatting>
  <conditionalFormatting sqref="B116:G116">
    <cfRule type="cellIs" dxfId="1556" priority="1159" stopIfTrue="1" operator="lessThan">
      <formula>$H$3</formula>
    </cfRule>
  </conditionalFormatting>
  <conditionalFormatting sqref="C5">
    <cfRule type="expression" dxfId="1555" priority="3038" stopIfTrue="1">
      <formula>$B5=#REF!</formula>
    </cfRule>
    <cfRule type="expression" dxfId="1554" priority="3039" stopIfTrue="1">
      <formula>B5&lt;#REF!</formula>
    </cfRule>
  </conditionalFormatting>
  <conditionalFormatting sqref="C6:C21 E6:E21 G6:G21 C23:C31 E23:E31 G23:G31 G33:G54 C33:C53 G324:G326 C324:C326 E324:E326 E297:E321 G298:G321 E335:E336 C336 G336 C248:C251 C297:C321">
    <cfRule type="expression" dxfId="1553" priority="4263" stopIfTrue="1">
      <formula>$B6=$H$3</formula>
    </cfRule>
  </conditionalFormatting>
  <conditionalFormatting sqref="C6:C21 E6:E21 G6:G21 E23:E31 G23:G31 C24:C31 G33:G54 C34:C54 E33:E53 E75:E83 G75:G85 C86:C87 C122:C130 E114:E115 E122:E130 C133:C138 E133:E138 G133:G138">
    <cfRule type="expression" dxfId="1552" priority="8533" stopIfTrue="1">
      <formula>B6&lt;$H$3</formula>
    </cfRule>
  </conditionalFormatting>
  <conditionalFormatting sqref="C6:C21 E6:E21 G6:G21 G24:G31 C25:C31 E25:E31 G34:G54">
    <cfRule type="expression" dxfId="1551" priority="1256" stopIfTrue="1">
      <formula>$F6=$H$3</formula>
    </cfRule>
  </conditionalFormatting>
  <conditionalFormatting sqref="C35:C54">
    <cfRule type="expression" dxfId="1550" priority="1093" stopIfTrue="1">
      <formula>$F35=$H$3</formula>
    </cfRule>
  </conditionalFormatting>
  <conditionalFormatting sqref="C49:C53">
    <cfRule type="expression" dxfId="1549" priority="878" stopIfTrue="1">
      <formula>B49&lt;$H$3</formula>
    </cfRule>
  </conditionalFormatting>
  <conditionalFormatting sqref="C53:C54 E33:E54 C84:C87 C75 E77 G82:G85 C110:C115 G110:G115 C129">
    <cfRule type="expression" dxfId="1548" priority="1088" stopIfTrue="1">
      <formula>$B33=$H$3</formula>
    </cfRule>
  </conditionalFormatting>
  <conditionalFormatting sqref="C53:C54">
    <cfRule type="expression" dxfId="1547" priority="1087" stopIfTrue="1">
      <formula>$F53=$H$3</formula>
    </cfRule>
  </conditionalFormatting>
  <conditionalFormatting sqref="C56 C59:C60 C62:C71 E110:E115">
    <cfRule type="expression" dxfId="1546" priority="813" stopIfTrue="1">
      <formula>$B56=$H$3</formula>
    </cfRule>
  </conditionalFormatting>
  <conditionalFormatting sqref="C56 C59:C60 E110:E115 C62:C71">
    <cfRule type="expression" dxfId="1545" priority="812" stopIfTrue="1">
      <formula>$F56=$H$3</formula>
    </cfRule>
  </conditionalFormatting>
  <conditionalFormatting sqref="C62:C72 E72">
    <cfRule type="expression" dxfId="1544" priority="780" stopIfTrue="1">
      <formula>B62&lt;$H$3</formula>
    </cfRule>
  </conditionalFormatting>
  <conditionalFormatting sqref="C75:C83">
    <cfRule type="expression" dxfId="1543" priority="2677" stopIfTrue="1">
      <formula>B75&lt;$H$3</formula>
    </cfRule>
  </conditionalFormatting>
  <conditionalFormatting sqref="C84:C85">
    <cfRule type="expression" dxfId="1542" priority="873" stopIfTrue="1">
      <formula>B84&lt;$H$3</formula>
    </cfRule>
  </conditionalFormatting>
  <conditionalFormatting sqref="C90:C106">
    <cfRule type="expression" dxfId="1541" priority="1647" stopIfTrue="1">
      <formula>B90&lt;$H$3</formula>
    </cfRule>
  </conditionalFormatting>
  <conditionalFormatting sqref="C108:C115">
    <cfRule type="expression" dxfId="1540" priority="1139" stopIfTrue="1">
      <formula>B108&lt;$H$3</formula>
    </cfRule>
  </conditionalFormatting>
  <conditionalFormatting sqref="C119:C120 E119:E120 G119:G120">
    <cfRule type="expression" dxfId="1539" priority="1593" stopIfTrue="1">
      <formula>B119&lt;$H$3</formula>
    </cfRule>
  </conditionalFormatting>
  <conditionalFormatting sqref="C141:C142 C144">
    <cfRule type="expression" dxfId="1538" priority="906" stopIfTrue="1">
      <formula>B141&lt;$H$3</formula>
    </cfRule>
  </conditionalFormatting>
  <conditionalFormatting sqref="C152:C161 E152:E161 G152:G161 G164:G173 C248:C273 E248:E273 G248:G273 C275:C278 E275:E278 G275:G278 C281:C321">
    <cfRule type="expression" dxfId="1537" priority="687" stopIfTrue="1">
      <formula>$F152=$H$3</formula>
    </cfRule>
    <cfRule type="expression" dxfId="1536" priority="686" stopIfTrue="1">
      <formula>B152&lt;$H$3</formula>
    </cfRule>
  </conditionalFormatting>
  <conditionalFormatting sqref="C164:C174">
    <cfRule type="expression" dxfId="1535" priority="428" stopIfTrue="1">
      <formula>B164&lt;$H$3</formula>
    </cfRule>
  </conditionalFormatting>
  <conditionalFormatting sqref="C169:C174 E169">
    <cfRule type="expression" dxfId="1534" priority="431" stopIfTrue="1">
      <formula>$B169=$H$3</formula>
    </cfRule>
  </conditionalFormatting>
  <conditionalFormatting sqref="C177:C207 G177:G207">
    <cfRule type="expression" dxfId="1533" priority="19" stopIfTrue="1">
      <formula>$F177=$H$3</formula>
    </cfRule>
  </conditionalFormatting>
  <conditionalFormatting sqref="C209:C236">
    <cfRule type="expression" dxfId="1532" priority="6" stopIfTrue="1">
      <formula>B209&lt;$H$3</formula>
    </cfRule>
  </conditionalFormatting>
  <conditionalFormatting sqref="C210:C236 G209:G235 E233:E236 F236:G236">
    <cfRule type="expression" dxfId="1531" priority="12" stopIfTrue="1">
      <formula>$F209=$H$3</formula>
    </cfRule>
  </conditionalFormatting>
  <conditionalFormatting sqref="C233:C236">
    <cfRule type="expression" dxfId="1530" priority="14" stopIfTrue="1">
      <formula>$B233=$H$3</formula>
    </cfRule>
  </conditionalFormatting>
  <conditionalFormatting sqref="C239:C242 C245:C246 E245:E246 G245:G246">
    <cfRule type="expression" dxfId="1529" priority="112" stopIfTrue="1">
      <formula>$F239=$H$3</formula>
    </cfRule>
    <cfRule type="expression" dxfId="1528" priority="113" stopIfTrue="1">
      <formula>$B239=$H$3</formula>
    </cfRule>
    <cfRule type="expression" dxfId="1527" priority="111" stopIfTrue="1">
      <formula>B239&lt;$H$3</formula>
    </cfRule>
  </conditionalFormatting>
  <conditionalFormatting sqref="C324:C335">
    <cfRule type="expression" dxfId="1526" priority="836" stopIfTrue="1">
      <formula>B324&lt;$H$3</formula>
    </cfRule>
  </conditionalFormatting>
  <conditionalFormatting sqref="C336">
    <cfRule type="expression" dxfId="1525" priority="57" stopIfTrue="1">
      <formula>B336&lt;$H$3</formula>
    </cfRule>
  </conditionalFormatting>
  <conditionalFormatting sqref="D4">
    <cfRule type="cellIs" dxfId="1524" priority="3036" stopIfTrue="1" operator="equal">
      <formula>$H$3</formula>
    </cfRule>
  </conditionalFormatting>
  <conditionalFormatting sqref="D5 F5">
    <cfRule type="cellIs" dxfId="1523" priority="3034" stopIfTrue="1" operator="equal">
      <formula>#REF!</formula>
    </cfRule>
    <cfRule type="cellIs" dxfId="1522" priority="3035" stopIfTrue="1" operator="lessThan">
      <formula>#REF!</formula>
    </cfRule>
  </conditionalFormatting>
  <conditionalFormatting sqref="D6:D21">
    <cfRule type="cellIs" dxfId="1521" priority="1394" stopIfTrue="1" operator="equal">
      <formula>$H$3</formula>
    </cfRule>
  </conditionalFormatting>
  <conditionalFormatting sqref="D6:D22">
    <cfRule type="cellIs" dxfId="1520" priority="2429" stopIfTrue="1" operator="lessThan">
      <formula>$H$3</formula>
    </cfRule>
  </conditionalFormatting>
  <conditionalFormatting sqref="D24">
    <cfRule type="cellIs" dxfId="1519" priority="1935" stopIfTrue="1" operator="lessThan">
      <formula>$H$3</formula>
    </cfRule>
  </conditionalFormatting>
  <conditionalFormatting sqref="D25:D31">
    <cfRule type="cellIs" dxfId="1518" priority="1388" stopIfTrue="1" operator="lessThan">
      <formula>$H$3</formula>
    </cfRule>
  </conditionalFormatting>
  <conditionalFormatting sqref="D32:D33">
    <cfRule type="cellIs" dxfId="1517" priority="2196" stopIfTrue="1" operator="equal">
      <formula>$H$3</formula>
    </cfRule>
  </conditionalFormatting>
  <conditionalFormatting sqref="D33:D34">
    <cfRule type="cellIs" dxfId="1516" priority="1690" stopIfTrue="1" operator="equal">
      <formula>$H$3</formula>
    </cfRule>
    <cfRule type="cellIs" dxfId="1515" priority="1694" stopIfTrue="1" operator="lessThan">
      <formula>$H$3</formula>
    </cfRule>
  </conditionalFormatting>
  <conditionalFormatting sqref="D34:D54">
    <cfRule type="cellIs" dxfId="1514" priority="1557" stopIfTrue="1" operator="equal">
      <formula>$H$3</formula>
    </cfRule>
  </conditionalFormatting>
  <conditionalFormatting sqref="D35:D37">
    <cfRule type="cellIs" dxfId="1513" priority="1546" stopIfTrue="1" operator="equal">
      <formula>$H$3</formula>
    </cfRule>
    <cfRule type="cellIs" dxfId="1512" priority="1547" stopIfTrue="1" operator="lessThan">
      <formula>$H$3</formula>
    </cfRule>
  </conditionalFormatting>
  <conditionalFormatting sqref="D38:D54 D56 D59">
    <cfRule type="cellIs" dxfId="1511" priority="1666" stopIfTrue="1" operator="lessThan">
      <formula>$H$3</formula>
    </cfRule>
    <cfRule type="cellIs" dxfId="1510" priority="1665" stopIfTrue="1" operator="equal">
      <formula>$H$3</formula>
    </cfRule>
  </conditionalFormatting>
  <conditionalFormatting sqref="D59:D60 D56">
    <cfRule type="cellIs" dxfId="1509" priority="819" stopIfTrue="1" operator="equal">
      <formula>$H$3</formula>
    </cfRule>
  </conditionalFormatting>
  <conditionalFormatting sqref="D62:D71 B69:B71">
    <cfRule type="cellIs" dxfId="1508" priority="699" stopIfTrue="1" operator="lessThan">
      <formula>$H$3</formula>
    </cfRule>
    <cfRule type="cellIs" dxfId="1507" priority="698" stopIfTrue="1" operator="equal">
      <formula>$H$3</formula>
    </cfRule>
  </conditionalFormatting>
  <conditionalFormatting sqref="D62:D74">
    <cfRule type="cellIs" dxfId="1506" priority="1275" stopIfTrue="1" operator="lessThan">
      <formula>$H$3</formula>
    </cfRule>
    <cfRule type="cellIs" dxfId="1505" priority="1274" stopIfTrue="1" operator="equal">
      <formula>$H$3</formula>
    </cfRule>
  </conditionalFormatting>
  <conditionalFormatting sqref="D75:D77">
    <cfRule type="cellIs" dxfId="1504" priority="1246" stopIfTrue="1" operator="equal">
      <formula>$H$3</formula>
    </cfRule>
    <cfRule type="cellIs" dxfId="1503" priority="1247" stopIfTrue="1" operator="lessThan">
      <formula>$H$3</formula>
    </cfRule>
  </conditionalFormatting>
  <conditionalFormatting sqref="D75:D85">
    <cfRule type="cellIs" dxfId="1502" priority="1248" stopIfTrue="1" operator="equal">
      <formula>$H$3</formula>
    </cfRule>
  </conditionalFormatting>
  <conditionalFormatting sqref="D78">
    <cfRule type="cellIs" dxfId="1501" priority="1262" stopIfTrue="1" operator="lessThan">
      <formula>$H$3</formula>
    </cfRule>
  </conditionalFormatting>
  <conditionalFormatting sqref="D78:D87">
    <cfRule type="cellIs" dxfId="1500" priority="1263" stopIfTrue="1" operator="equal">
      <formula>$H$3</formula>
    </cfRule>
  </conditionalFormatting>
  <conditionalFormatting sqref="D79:D89">
    <cfRule type="cellIs" dxfId="1499" priority="2032" stopIfTrue="1" operator="lessThan">
      <formula>$H$3</formula>
    </cfRule>
  </conditionalFormatting>
  <conditionalFormatting sqref="D86:D87">
    <cfRule type="cellIs" dxfId="1498" priority="1072" stopIfTrue="1" operator="lessThan">
      <formula>$H$3</formula>
    </cfRule>
    <cfRule type="cellIs" dxfId="1497" priority="1066" stopIfTrue="1" operator="equal">
      <formula>$H$3</formula>
    </cfRule>
  </conditionalFormatting>
  <conditionalFormatting sqref="D88:D89">
    <cfRule type="cellIs" dxfId="1496" priority="2031" stopIfTrue="1" operator="equal">
      <formula>$H$3</formula>
    </cfRule>
  </conditionalFormatting>
  <conditionalFormatting sqref="D90">
    <cfRule type="cellIs" dxfId="1495" priority="2019" stopIfTrue="1" operator="lessThan">
      <formula>$H$3</formula>
    </cfRule>
    <cfRule type="cellIs" dxfId="1494" priority="2021" stopIfTrue="1" operator="equal">
      <formula>$H$3</formula>
    </cfRule>
  </conditionalFormatting>
  <conditionalFormatting sqref="D90:D105">
    <cfRule type="cellIs" dxfId="1493" priority="2017" stopIfTrue="1" operator="equal">
      <formula>$H$3</formula>
    </cfRule>
  </conditionalFormatting>
  <conditionalFormatting sqref="D91:D105">
    <cfRule type="cellIs" dxfId="1492" priority="1985" stopIfTrue="1" operator="lessThan">
      <formula>$H$3</formula>
    </cfRule>
  </conditionalFormatting>
  <conditionalFormatting sqref="D95:D103">
    <cfRule type="cellIs" dxfId="1491" priority="1984" stopIfTrue="1" operator="equal">
      <formula>$H$3</formula>
    </cfRule>
    <cfRule type="cellIs" dxfId="1490" priority="1922" stopIfTrue="1" operator="lessThan">
      <formula>$H$3</formula>
    </cfRule>
  </conditionalFormatting>
  <conditionalFormatting sqref="D105">
    <cfRule type="cellIs" dxfId="1489" priority="1758" stopIfTrue="1" operator="equal">
      <formula>$H$3</formula>
    </cfRule>
  </conditionalFormatting>
  <conditionalFormatting sqref="D105:D106">
    <cfRule type="cellIs" dxfId="1488" priority="4983" stopIfTrue="1" operator="lessThan">
      <formula>$H$3</formula>
    </cfRule>
  </conditionalFormatting>
  <conditionalFormatting sqref="D106 D108:D109">
    <cfRule type="cellIs" dxfId="1487" priority="4984" stopIfTrue="1" operator="equal">
      <formula>$H$3</formula>
    </cfRule>
  </conditionalFormatting>
  <conditionalFormatting sqref="D110:D113">
    <cfRule type="cellIs" dxfId="1486" priority="1143" stopIfTrue="1" operator="equal">
      <formula>$H$3</formula>
    </cfRule>
  </conditionalFormatting>
  <conditionalFormatting sqref="D114:D115">
    <cfRule type="cellIs" dxfId="1485" priority="1370" stopIfTrue="1" operator="lessThan">
      <formula>$H$3</formula>
    </cfRule>
    <cfRule type="cellIs" dxfId="1484" priority="1378" stopIfTrue="1" operator="equal">
      <formula>$H$3</formula>
    </cfRule>
  </conditionalFormatting>
  <conditionalFormatting sqref="D114:D116">
    <cfRule type="cellIs" dxfId="1483" priority="1164" stopIfTrue="1" operator="equal">
      <formula>$H$3</formula>
    </cfRule>
  </conditionalFormatting>
  <conditionalFormatting sqref="D117:D118">
    <cfRule type="cellIs" dxfId="1482" priority="1834" stopIfTrue="1" operator="equal">
      <formula>$H$3</formula>
    </cfRule>
    <cfRule type="cellIs" dxfId="1481" priority="1835" stopIfTrue="1" operator="lessThan">
      <formula>$H$3</formula>
    </cfRule>
  </conditionalFormatting>
  <conditionalFormatting sqref="D119:D120 F119:F120">
    <cfRule type="cellIs" dxfId="1480" priority="1592" stopIfTrue="1" operator="lessThan">
      <formula>$H$3</formula>
    </cfRule>
  </conditionalFormatting>
  <conditionalFormatting sqref="D119:D120">
    <cfRule type="cellIs" dxfId="1479" priority="1591" stopIfTrue="1" operator="equal">
      <formula>$H$3</formula>
    </cfRule>
  </conditionalFormatting>
  <conditionalFormatting sqref="D122:D126 B122:B128">
    <cfRule type="cellIs" dxfId="1478" priority="1476" stopIfTrue="1" operator="lessThan">
      <formula>$H$3</formula>
    </cfRule>
    <cfRule type="cellIs" dxfId="1477" priority="1475" stopIfTrue="1" operator="equal">
      <formula>$H$3</formula>
    </cfRule>
  </conditionalFormatting>
  <conditionalFormatting sqref="D127">
    <cfRule type="cellIs" dxfId="1476" priority="1508" stopIfTrue="1" operator="lessThan">
      <formula>$H$3</formula>
    </cfRule>
    <cfRule type="cellIs" dxfId="1475" priority="1509" stopIfTrue="1" operator="equal">
      <formula>$H$3</formula>
    </cfRule>
  </conditionalFormatting>
  <conditionalFormatting sqref="D127:D129">
    <cfRule type="cellIs" dxfId="1474" priority="1490" stopIfTrue="1" operator="equal">
      <formula>$H$3</formula>
    </cfRule>
  </conditionalFormatting>
  <conditionalFormatting sqref="D128:D129">
    <cfRule type="cellIs" dxfId="1473" priority="1485" stopIfTrue="1" operator="equal">
      <formula>$H$3</formula>
    </cfRule>
    <cfRule type="cellIs" dxfId="1472" priority="1489" stopIfTrue="1" operator="lessThan">
      <formula>$H$3</formula>
    </cfRule>
  </conditionalFormatting>
  <conditionalFormatting sqref="D130:D132">
    <cfRule type="cellIs" dxfId="1471" priority="1751" stopIfTrue="1" operator="lessThan">
      <formula>$H$3</formula>
    </cfRule>
    <cfRule type="cellIs" dxfId="1470" priority="1750" stopIfTrue="1" operator="equal">
      <formula>$H$3</formula>
    </cfRule>
  </conditionalFormatting>
  <conditionalFormatting sqref="D133 F133">
    <cfRule type="cellIs" dxfId="1469" priority="1518" stopIfTrue="1" operator="lessThan">
      <formula>$H$3</formula>
    </cfRule>
  </conditionalFormatting>
  <conditionalFormatting sqref="D133:D138 F133:F138">
    <cfRule type="cellIs" dxfId="1468" priority="1500" stopIfTrue="1" operator="lessThan">
      <formula>$H$3</formula>
    </cfRule>
  </conditionalFormatting>
  <conditionalFormatting sqref="D134 F134">
    <cfRule type="cellIs" dxfId="1467" priority="1497" stopIfTrue="1" operator="equal">
      <formula>$H$3</formula>
    </cfRule>
  </conditionalFormatting>
  <conditionalFormatting sqref="D141:D142 D144">
    <cfRule type="cellIs" dxfId="1466" priority="804" stopIfTrue="1" operator="lessThan">
      <formula>$H$3</formula>
    </cfRule>
    <cfRule type="cellIs" dxfId="1465" priority="930" stopIfTrue="1" operator="equal">
      <formula>$H$3</formula>
    </cfRule>
  </conditionalFormatting>
  <conditionalFormatting sqref="D149:D161 D146:D147">
    <cfRule type="cellIs" dxfId="1464" priority="803" stopIfTrue="1" operator="equal">
      <formula>$H$3</formula>
    </cfRule>
  </conditionalFormatting>
  <conditionalFormatting sqref="D164:D169">
    <cfRule type="cellIs" dxfId="1463" priority="430" stopIfTrue="1" operator="lessThan">
      <formula>$H$3</formula>
    </cfRule>
    <cfRule type="cellIs" dxfId="1462" priority="429" stopIfTrue="1" operator="equal">
      <formula>$H$3</formula>
    </cfRule>
  </conditionalFormatting>
  <conditionalFormatting sqref="D170:D176">
    <cfRule type="cellIs" dxfId="1461" priority="588" stopIfTrue="1" operator="equal">
      <formula>$H$3</formula>
    </cfRule>
    <cfRule type="cellIs" dxfId="1460" priority="589" stopIfTrue="1" operator="lessThan">
      <formula>$H$3</formula>
    </cfRule>
  </conditionalFormatting>
  <conditionalFormatting sqref="D177:D207 F177:F207">
    <cfRule type="cellIs" dxfId="1459" priority="21" stopIfTrue="1" operator="lessThan">
      <formula>$H$3</formula>
    </cfRule>
  </conditionalFormatting>
  <conditionalFormatting sqref="D208:D209 F208:F209">
    <cfRule type="cellIs" dxfId="1458" priority="476" stopIfTrue="1" operator="lessThan">
      <formula>$H$3</formula>
    </cfRule>
  </conditionalFormatting>
  <conditionalFormatting sqref="D208:D209">
    <cfRule type="cellIs" dxfId="1457" priority="462" stopIfTrue="1" operator="lessThan">
      <formula>$H$3</formula>
    </cfRule>
    <cfRule type="cellIs" dxfId="1456" priority="356" stopIfTrue="1" operator="equal">
      <formula>$H$3</formula>
    </cfRule>
    <cfRule type="cellIs" dxfId="1455" priority="469" stopIfTrue="1" operator="equal">
      <formula>$H$3</formula>
    </cfRule>
  </conditionalFormatting>
  <conditionalFormatting sqref="D209:D213">
    <cfRule type="cellIs" dxfId="1454" priority="335" stopIfTrue="1" operator="equal">
      <formula>$H$3</formula>
    </cfRule>
  </conditionalFormatting>
  <conditionalFormatting sqref="D209:D215">
    <cfRule type="cellIs" dxfId="1453" priority="339" stopIfTrue="1" operator="lessThan">
      <formula>$H$3</formula>
    </cfRule>
  </conditionalFormatting>
  <conditionalFormatting sqref="D214:D215">
    <cfRule type="cellIs" dxfId="1452" priority="438" stopIfTrue="1" operator="lessThan">
      <formula>$H$3</formula>
    </cfRule>
    <cfRule type="cellIs" dxfId="1451" priority="437" stopIfTrue="1" operator="equal">
      <formula>$H$3</formula>
    </cfRule>
  </conditionalFormatting>
  <conditionalFormatting sqref="D216:D236">
    <cfRule type="cellIs" dxfId="1450" priority="4" stopIfTrue="1" operator="lessThan">
      <formula>$H$3</formula>
    </cfRule>
    <cfRule type="cellIs" dxfId="1449" priority="3" stopIfTrue="1" operator="equal">
      <formula>$H$3</formula>
    </cfRule>
  </conditionalFormatting>
  <conditionalFormatting sqref="D237:D238">
    <cfRule type="cellIs" dxfId="1448" priority="93" stopIfTrue="1" operator="equal">
      <formula>$H$3</formula>
    </cfRule>
    <cfRule type="cellIs" dxfId="1447" priority="94" stopIfTrue="1" operator="lessThan">
      <formula>$H$3</formula>
    </cfRule>
  </conditionalFormatting>
  <conditionalFormatting sqref="D239:D242">
    <cfRule type="cellIs" dxfId="1446" priority="34" stopIfTrue="1" operator="equal">
      <formula>$H$3</formula>
    </cfRule>
    <cfRule type="cellIs" dxfId="1445" priority="35" stopIfTrue="1" operator="lessThan">
      <formula>$H$3</formula>
    </cfRule>
  </conditionalFormatting>
  <conditionalFormatting sqref="D243:D244">
    <cfRule type="cellIs" dxfId="1444" priority="532" stopIfTrue="1" operator="equal">
      <formula>$H$3</formula>
    </cfRule>
  </conditionalFormatting>
  <conditionalFormatting sqref="D243:D246">
    <cfRule type="cellIs" dxfId="1443" priority="538" stopIfTrue="1" operator="lessThan">
      <formula>$H$3</formula>
    </cfRule>
  </conditionalFormatting>
  <conditionalFormatting sqref="D245">
    <cfRule type="cellIs" dxfId="1442" priority="518" stopIfTrue="1" operator="equal">
      <formula>$H$3</formula>
    </cfRule>
    <cfRule type="cellIs" dxfId="1441" priority="517" stopIfTrue="1" operator="lessThan">
      <formula>$H$3</formula>
    </cfRule>
  </conditionalFormatting>
  <conditionalFormatting sqref="D245:D246">
    <cfRule type="cellIs" dxfId="1440" priority="520" stopIfTrue="1" operator="equal">
      <formula>$H$3</formula>
    </cfRule>
    <cfRule type="cellIs" dxfId="1439" priority="519" stopIfTrue="1" operator="lessThan">
      <formula>$H$3</formula>
    </cfRule>
  </conditionalFormatting>
  <conditionalFormatting sqref="D248:D254 D279:D280">
    <cfRule type="cellIs" dxfId="1438" priority="659" stopIfTrue="1" operator="lessThan">
      <formula>$H$3</formula>
    </cfRule>
  </conditionalFormatting>
  <conditionalFormatting sqref="D248:D254">
    <cfRule type="cellIs" dxfId="1437" priority="557" stopIfTrue="1" operator="lessThan">
      <formula>$H$3</formula>
    </cfRule>
  </conditionalFormatting>
  <conditionalFormatting sqref="D248:D278">
    <cfRule type="cellIs" dxfId="1436" priority="304" stopIfTrue="1" operator="lessThan">
      <formula>$H$3</formula>
    </cfRule>
  </conditionalFormatting>
  <conditionalFormatting sqref="D255:D278 F255:F278">
    <cfRule type="cellIs" dxfId="1435" priority="295" stopIfTrue="1" operator="equal">
      <formula>$H$3</formula>
    </cfRule>
    <cfRule type="cellIs" dxfId="1434" priority="294" stopIfTrue="1" operator="lessThan">
      <formula>$H$3</formula>
    </cfRule>
  </conditionalFormatting>
  <conditionalFormatting sqref="D255:D278">
    <cfRule type="cellIs" dxfId="1433" priority="303" stopIfTrue="1" operator="equal">
      <formula>$H$3</formula>
    </cfRule>
    <cfRule type="cellIs" dxfId="1432" priority="300" stopIfTrue="1" operator="lessThan">
      <formula>$H$3</formula>
    </cfRule>
  </conditionalFormatting>
  <conditionalFormatting sqref="D279:D296 D248:D254">
    <cfRule type="cellIs" dxfId="1431" priority="658" stopIfTrue="1" operator="equal">
      <formula>$H$3</formula>
    </cfRule>
  </conditionalFormatting>
  <conditionalFormatting sqref="D281:D321">
    <cfRule type="cellIs" dxfId="1430" priority="483" stopIfTrue="1" operator="lessThan">
      <formula>$H$3</formula>
    </cfRule>
  </conditionalFormatting>
  <conditionalFormatting sqref="D322:D323">
    <cfRule type="cellIs" dxfId="1429" priority="1236" stopIfTrue="1" operator="equal">
      <formula>$H$3</formula>
    </cfRule>
    <cfRule type="cellIs" dxfId="1428" priority="1237" stopIfTrue="1" operator="lessThan">
      <formula>$H$3</formula>
    </cfRule>
  </conditionalFormatting>
  <conditionalFormatting sqref="D324:D325">
    <cfRule type="cellIs" dxfId="1427" priority="1020" stopIfTrue="1" operator="lessThan">
      <formula>$H$3</formula>
    </cfRule>
    <cfRule type="cellIs" dxfId="1426" priority="1018" stopIfTrue="1" operator="equal">
      <formula>$H$3</formula>
    </cfRule>
  </conditionalFormatting>
  <conditionalFormatting sqref="D326:D327">
    <cfRule type="cellIs" dxfId="1425" priority="1170" stopIfTrue="1" operator="lessThan">
      <formula>$H$3</formula>
    </cfRule>
    <cfRule type="cellIs" dxfId="1424" priority="1171" stopIfTrue="1" operator="equal">
      <formula>$H$3</formula>
    </cfRule>
  </conditionalFormatting>
  <conditionalFormatting sqref="D327:D331">
    <cfRule type="cellIs" dxfId="1423" priority="1169" stopIfTrue="1" operator="equal">
      <formula>$H$3</formula>
    </cfRule>
  </conditionalFormatting>
  <conditionalFormatting sqref="D328:D331">
    <cfRule type="cellIs" dxfId="1422" priority="1168" stopIfTrue="1" operator="lessThan">
      <formula>$H$3</formula>
    </cfRule>
  </conditionalFormatting>
  <conditionalFormatting sqref="D328:D333">
    <cfRule type="cellIs" dxfId="1421" priority="838" stopIfTrue="1" operator="equal">
      <formula>$H$3</formula>
    </cfRule>
  </conditionalFormatting>
  <conditionalFormatting sqref="D332:D335">
    <cfRule type="cellIs" dxfId="1420" priority="828" stopIfTrue="1" operator="lessThan">
      <formula>$H$3</formula>
    </cfRule>
  </conditionalFormatting>
  <conditionalFormatting sqref="D334">
    <cfRule type="cellIs" dxfId="1419" priority="824" stopIfTrue="1" operator="equal">
      <formula>$H$3</formula>
    </cfRule>
    <cfRule type="cellIs" dxfId="1418" priority="825" stopIfTrue="1" operator="lessThan">
      <formula>$H$3</formula>
    </cfRule>
  </conditionalFormatting>
  <conditionalFormatting sqref="D334:D335">
    <cfRule type="cellIs" dxfId="1417" priority="827" stopIfTrue="1" operator="equal">
      <formula>$H$3</formula>
    </cfRule>
  </conditionalFormatting>
  <conditionalFormatting sqref="D336">
    <cfRule type="cellIs" dxfId="1416" priority="52" stopIfTrue="1" operator="lessThan">
      <formula>$H$3</formula>
    </cfRule>
    <cfRule type="cellIs" dxfId="1415" priority="51" stopIfTrue="1" operator="equal">
      <formula>$H$3</formula>
    </cfRule>
  </conditionalFormatting>
  <conditionalFormatting sqref="D4:E4">
    <cfRule type="expression" dxfId="1414" priority="418085">
      <formula>AND($D459&lt;$H$3,$D459&lt;&gt;"")</formula>
    </cfRule>
    <cfRule type="expression" dxfId="1413" priority="418086">
      <formula>AND($D459=$H$3,$D459&lt;&gt;"")</formula>
    </cfRule>
  </conditionalFormatting>
  <conditionalFormatting sqref="D73:E73">
    <cfRule type="expression" dxfId="1412" priority="418087">
      <formula>AND($D425&lt;$H$3,$D425&lt;&gt;"")</formula>
    </cfRule>
    <cfRule type="expression" dxfId="1411" priority="418088">
      <formula>AND($D425=$H$3,$D425&lt;&gt;"")</formula>
    </cfRule>
  </conditionalFormatting>
  <conditionalFormatting sqref="D88:E88">
    <cfRule type="expression" dxfId="1410" priority="418089">
      <formula>AND($D444&lt;$H$3,$D444&lt;&gt;"")</formula>
    </cfRule>
    <cfRule type="expression" dxfId="1409" priority="418090">
      <formula>AND($D444=$H$3,$D444&lt;&gt;"")</formula>
    </cfRule>
  </conditionalFormatting>
  <conditionalFormatting sqref="D117:E117">
    <cfRule type="expression" dxfId="1408" priority="418091">
      <formula>AND($D454&lt;$H$3,$D454&lt;&gt;"")</formula>
    </cfRule>
    <cfRule type="expression" dxfId="1407" priority="418092">
      <formula>AND($D454=$H$3,$D454&lt;&gt;"")</formula>
    </cfRule>
  </conditionalFormatting>
  <conditionalFormatting sqref="D131:E131">
    <cfRule type="expression" dxfId="1406" priority="418094">
      <formula>AND($D462=$H$3,$D462&lt;&gt;"")</formula>
    </cfRule>
    <cfRule type="expression" dxfId="1405" priority="418093">
      <formula>AND($D462&lt;$H$3,$D462&lt;&gt;"")</formula>
    </cfRule>
  </conditionalFormatting>
  <conditionalFormatting sqref="D139:E139">
    <cfRule type="expression" dxfId="1404" priority="418095">
      <formula>AND($D482&lt;$H$3,$D482&lt;&gt;"")</formula>
    </cfRule>
    <cfRule type="expression" dxfId="1403" priority="418096">
      <formula>AND($D482=$H$3,$D482&lt;&gt;"")</formula>
    </cfRule>
  </conditionalFormatting>
  <conditionalFormatting sqref="D150:E150">
    <cfRule type="expression" dxfId="1402" priority="418097">
      <formula>AND($D519&lt;$H$3,$D519&lt;&gt;"")</formula>
    </cfRule>
    <cfRule type="expression" dxfId="1401" priority="418098">
      <formula>AND($D519=$H$3,$D519&lt;&gt;"")</formula>
    </cfRule>
  </conditionalFormatting>
  <conditionalFormatting sqref="D162:E162">
    <cfRule type="expression" dxfId="1400" priority="418099">
      <formula>AND($D533&lt;$H$3,$D533&lt;&gt;"")</formula>
    </cfRule>
    <cfRule type="expression" dxfId="1399" priority="418100">
      <formula>AND($D533=$H$3,$D533&lt;&gt;"")</formula>
    </cfRule>
  </conditionalFormatting>
  <conditionalFormatting sqref="D175:E175">
    <cfRule type="expression" dxfId="1398" priority="418101">
      <formula>AND($D535&lt;$H$3,$D535&lt;&gt;"")</formula>
    </cfRule>
    <cfRule type="expression" dxfId="1397" priority="418102">
      <formula>AND($D535=$H$3,$D535&lt;&gt;"")</formula>
    </cfRule>
  </conditionalFormatting>
  <conditionalFormatting sqref="D237:E237">
    <cfRule type="expression" dxfId="1396" priority="417932">
      <formula>AND($D593&lt;$H$3,$D593&lt;&gt;"")</formula>
    </cfRule>
    <cfRule type="expression" dxfId="1395" priority="417933">
      <formula>AND($D593=$H$3,$D593&lt;&gt;"")</formula>
    </cfRule>
  </conditionalFormatting>
  <conditionalFormatting sqref="D243:E243">
    <cfRule type="expression" dxfId="1394" priority="417254">
      <formula>AND($D588=$H$3,$D588&lt;&gt;"")</formula>
    </cfRule>
    <cfRule type="expression" dxfId="1393" priority="417253">
      <formula>AND($D588&lt;$H$3,$D588&lt;&gt;"")</formula>
    </cfRule>
  </conditionalFormatting>
  <conditionalFormatting sqref="D279:E279">
    <cfRule type="expression" dxfId="1392" priority="75">
      <formula>AND($D493&lt;$H$3,$D493&lt;&gt;"")</formula>
    </cfRule>
    <cfRule type="expression" dxfId="1391" priority="76">
      <formula>AND($D493=$H$3,$D493&lt;&gt;"")</formula>
    </cfRule>
  </conditionalFormatting>
  <conditionalFormatting sqref="D322:E322">
    <cfRule type="expression" dxfId="1390" priority="416929">
      <formula>AND($D492&lt;$H$3,$D492&lt;&gt;"")</formula>
    </cfRule>
    <cfRule type="expression" dxfId="1389" priority="416930">
      <formula>AND($D492=$H$3,$D492&lt;&gt;"")</formula>
    </cfRule>
  </conditionalFormatting>
  <conditionalFormatting sqref="D4:F4">
    <cfRule type="cellIs" dxfId="1388" priority="3030" stopIfTrue="1" operator="lessThan">
      <formula>$H$3</formula>
    </cfRule>
  </conditionalFormatting>
  <conditionalFormatting sqref="D73:F74">
    <cfRule type="cellIs" dxfId="1387" priority="1273" stopIfTrue="1" operator="lessThan">
      <formula>$H$3</formula>
    </cfRule>
  </conditionalFormatting>
  <conditionalFormatting sqref="D88:F89">
    <cfRule type="cellIs" dxfId="1386" priority="2028" stopIfTrue="1" operator="lessThan">
      <formula>$H$3</formula>
    </cfRule>
  </conditionalFormatting>
  <conditionalFormatting sqref="D117:F118">
    <cfRule type="cellIs" dxfId="1385" priority="1831" stopIfTrue="1" operator="lessThan">
      <formula>$H$3</formula>
    </cfRule>
  </conditionalFormatting>
  <conditionalFormatting sqref="D131:F132">
    <cfRule type="cellIs" dxfId="1384" priority="1747" stopIfTrue="1" operator="lessThan">
      <formula>$H$3</formula>
    </cfRule>
  </conditionalFormatting>
  <conditionalFormatting sqref="D139:F140">
    <cfRule type="cellIs" dxfId="1383" priority="939" stopIfTrue="1" operator="lessThan">
      <formula>$H$3</formula>
    </cfRule>
  </conditionalFormatting>
  <conditionalFormatting sqref="D150:F151">
    <cfRule type="cellIs" dxfId="1382" priority="800" stopIfTrue="1" operator="lessThan">
      <formula>$H$3</formula>
    </cfRule>
  </conditionalFormatting>
  <conditionalFormatting sqref="D162:F163">
    <cfRule type="cellIs" dxfId="1381" priority="605" stopIfTrue="1" operator="lessThan">
      <formula>$H$3</formula>
    </cfRule>
  </conditionalFormatting>
  <conditionalFormatting sqref="D175:F176">
    <cfRule type="cellIs" dxfId="1380" priority="585" stopIfTrue="1" operator="lessThan">
      <formula>$H$3</formula>
    </cfRule>
  </conditionalFormatting>
  <conditionalFormatting sqref="D237:F238">
    <cfRule type="cellIs" dxfId="1379" priority="90" stopIfTrue="1" operator="lessThan">
      <formula>$H$3</formula>
    </cfRule>
  </conditionalFormatting>
  <conditionalFormatting sqref="D243:F244">
    <cfRule type="cellIs" dxfId="1378" priority="529" stopIfTrue="1" operator="lessThan">
      <formula>$H$3</formula>
    </cfRule>
  </conditionalFormatting>
  <conditionalFormatting sqref="D279:F280">
    <cfRule type="cellIs" dxfId="1377" priority="655" stopIfTrue="1" operator="lessThan">
      <formula>$H$3</formula>
    </cfRule>
  </conditionalFormatting>
  <conditionalFormatting sqref="D322:F323">
    <cfRule type="cellIs" dxfId="1376" priority="1233" stopIfTrue="1" operator="lessThan">
      <formula>$H$3</formula>
    </cfRule>
  </conditionalFormatting>
  <conditionalFormatting sqref="E4">
    <cfRule type="expression" dxfId="1375" priority="418111" stopIfTrue="1">
      <formula>$D459=$H$3</formula>
    </cfRule>
  </conditionalFormatting>
  <conditionalFormatting sqref="E5">
    <cfRule type="expression" dxfId="1374" priority="3028" stopIfTrue="1">
      <formula>D5&lt;#REF!</formula>
    </cfRule>
    <cfRule type="expression" dxfId="1373" priority="3027" stopIfTrue="1">
      <formula>$D5=#REF!</formula>
    </cfRule>
  </conditionalFormatting>
  <conditionalFormatting sqref="E24 E34 E209">
    <cfRule type="expression" dxfId="1372" priority="39926" stopIfTrue="1">
      <formula>$D24=$H$3</formula>
    </cfRule>
  </conditionalFormatting>
  <conditionalFormatting sqref="E35:E54">
    <cfRule type="expression" dxfId="1371" priority="958" stopIfTrue="1">
      <formula>$F35=$H$3</formula>
    </cfRule>
  </conditionalFormatting>
  <conditionalFormatting sqref="E49:E54">
    <cfRule type="expression" dxfId="1370" priority="877" stopIfTrue="1">
      <formula>D49&lt;$H$3</formula>
    </cfRule>
  </conditionalFormatting>
  <conditionalFormatting sqref="E56 E208:E232">
    <cfRule type="expression" dxfId="1369" priority="903" stopIfTrue="1">
      <formula>$B56=$H$3</formula>
    </cfRule>
  </conditionalFormatting>
  <conditionalFormatting sqref="E56 E210:E232">
    <cfRule type="expression" dxfId="1368" priority="902" stopIfTrue="1">
      <formula>$F56=$H$3</formula>
    </cfRule>
  </conditionalFormatting>
  <conditionalFormatting sqref="E59 E56">
    <cfRule type="expression" dxfId="1367" priority="823" stopIfTrue="1">
      <formula>D56&lt;$H$3</formula>
    </cfRule>
  </conditionalFormatting>
  <conditionalFormatting sqref="E59:E60">
    <cfRule type="expression" dxfId="1366" priority="689" stopIfTrue="1">
      <formula>$F59=$H$3</formula>
    </cfRule>
    <cfRule type="expression" dxfId="1365" priority="690" stopIfTrue="1">
      <formula>$B59=$H$3</formula>
    </cfRule>
  </conditionalFormatting>
  <conditionalFormatting sqref="E60">
    <cfRule type="expression" dxfId="1364" priority="688" stopIfTrue="1">
      <formula>D60&lt;$H$3</formula>
    </cfRule>
  </conditionalFormatting>
  <conditionalFormatting sqref="E62:E68">
    <cfRule type="expression" dxfId="1363" priority="668" stopIfTrue="1">
      <formula>D62&lt;$H$3</formula>
    </cfRule>
    <cfRule type="expression" dxfId="1362" priority="669" stopIfTrue="1">
      <formula>$F62=$H$3</formula>
    </cfRule>
    <cfRule type="expression" dxfId="1361" priority="670" stopIfTrue="1">
      <formula>$B62=$H$3</formula>
    </cfRule>
  </conditionalFormatting>
  <conditionalFormatting sqref="E69:E71">
    <cfRule type="expression" dxfId="1360" priority="708" stopIfTrue="1">
      <formula>$B69=$H$3</formula>
    </cfRule>
    <cfRule type="expression" dxfId="1359" priority="710" stopIfTrue="1">
      <formula>D69&lt;$H$3</formula>
    </cfRule>
  </conditionalFormatting>
  <conditionalFormatting sqref="E73">
    <cfRule type="expression" dxfId="1358" priority="418113" stopIfTrue="1">
      <formula>$D425=$H$3</formula>
    </cfRule>
  </conditionalFormatting>
  <conditionalFormatting sqref="E84:E85 E239:E242">
    <cfRule type="expression" dxfId="1357" priority="870" stopIfTrue="1">
      <formula>$B84=$H$3</formula>
    </cfRule>
    <cfRule type="expression" dxfId="1356" priority="869" stopIfTrue="1">
      <formula>D84&lt;$H$3</formula>
    </cfRule>
  </conditionalFormatting>
  <conditionalFormatting sqref="E87 G87">
    <cfRule type="expression" dxfId="1355" priority="883" stopIfTrue="1">
      <formula>$F87=$H$3</formula>
    </cfRule>
    <cfRule type="expression" dxfId="1354" priority="884" stopIfTrue="1">
      <formula>D87&lt;$H$3</formula>
    </cfRule>
  </conditionalFormatting>
  <conditionalFormatting sqref="E88">
    <cfRule type="expression" dxfId="1353" priority="418116" stopIfTrue="1">
      <formula>$D444=$H$3</formula>
    </cfRule>
  </conditionalFormatting>
  <conditionalFormatting sqref="E90:E106">
    <cfRule type="expression" dxfId="1352" priority="1416" stopIfTrue="1">
      <formula>D90&lt;$H$3</formula>
    </cfRule>
  </conditionalFormatting>
  <conditionalFormatting sqref="E108:E115 C56 C59:C60">
    <cfRule type="expression" dxfId="1351" priority="811" stopIfTrue="1">
      <formula>B56&lt;$H$3</formula>
    </cfRule>
  </conditionalFormatting>
  <conditionalFormatting sqref="E117">
    <cfRule type="expression" dxfId="1350" priority="418117" stopIfTrue="1">
      <formula>$D454=$H$3</formula>
    </cfRule>
  </conditionalFormatting>
  <conditionalFormatting sqref="E131">
    <cfRule type="expression" dxfId="1349" priority="418118" stopIfTrue="1">
      <formula>$D462=$H$3</formula>
    </cfRule>
  </conditionalFormatting>
  <conditionalFormatting sqref="E139">
    <cfRule type="expression" dxfId="1348" priority="418119" stopIfTrue="1">
      <formula>$D482=$H$3</formula>
    </cfRule>
  </conditionalFormatting>
  <conditionalFormatting sqref="E141:E142 E144">
    <cfRule type="expression" dxfId="1347" priority="905" stopIfTrue="1">
      <formula>D141&lt;$H$3</formula>
    </cfRule>
  </conditionalFormatting>
  <conditionalFormatting sqref="E150">
    <cfRule type="expression" dxfId="1346" priority="418120" stopIfTrue="1">
      <formula>$D519=$H$3</formula>
    </cfRule>
  </conditionalFormatting>
  <conditionalFormatting sqref="E162">
    <cfRule type="expression" dxfId="1345" priority="418121" stopIfTrue="1">
      <formula>$D533=$H$3</formula>
    </cfRule>
  </conditionalFormatting>
  <conditionalFormatting sqref="E164:E173 C164:C174">
    <cfRule type="expression" dxfId="1344" priority="432" stopIfTrue="1">
      <formula>$F164=$H$3</formula>
    </cfRule>
  </conditionalFormatting>
  <conditionalFormatting sqref="E164:E173">
    <cfRule type="expression" dxfId="1343" priority="427" stopIfTrue="1">
      <formula>D164&lt;$H$3</formula>
    </cfRule>
  </conditionalFormatting>
  <conditionalFormatting sqref="E175">
    <cfRule type="expression" dxfId="1342" priority="418122" stopIfTrue="1">
      <formula>$D535=$H$3</formula>
    </cfRule>
  </conditionalFormatting>
  <conditionalFormatting sqref="E177:E200">
    <cfRule type="expression" dxfId="1341" priority="131" stopIfTrue="1">
      <formula>D177&lt;$H$3</formula>
    </cfRule>
  </conditionalFormatting>
  <conditionalFormatting sqref="E177:E203">
    <cfRule type="expression" dxfId="1340" priority="133" stopIfTrue="1">
      <formula>$B177=$H$3</formula>
    </cfRule>
    <cfRule type="expression" dxfId="1339" priority="132" stopIfTrue="1">
      <formula>$F177=$H$3</formula>
    </cfRule>
  </conditionalFormatting>
  <conditionalFormatting sqref="E204:E207">
    <cfRule type="expression" dxfId="1338" priority="27" stopIfTrue="1">
      <formula>$B204=$H$3</formula>
    </cfRule>
    <cfRule type="expression" dxfId="1337" priority="26" stopIfTrue="1">
      <formula>$F204=$H$3</formula>
    </cfRule>
  </conditionalFormatting>
  <conditionalFormatting sqref="E204:E232">
    <cfRule type="expression" dxfId="1336" priority="28" stopIfTrue="1">
      <formula>D204&lt;$H$3</formula>
    </cfRule>
  </conditionalFormatting>
  <conditionalFormatting sqref="E233:E236 G233:G236">
    <cfRule type="expression" dxfId="1335" priority="1" stopIfTrue="1">
      <formula>D233&lt;$H$3</formula>
    </cfRule>
    <cfRule type="expression" dxfId="1334" priority="2" stopIfTrue="1">
      <formula>$B233=$H$3</formula>
    </cfRule>
  </conditionalFormatting>
  <conditionalFormatting sqref="E237">
    <cfRule type="expression" dxfId="1333" priority="417959" stopIfTrue="1">
      <formula>$D593=$H$3</formula>
    </cfRule>
  </conditionalFormatting>
  <conditionalFormatting sqref="E243">
    <cfRule type="expression" dxfId="1332" priority="417270" stopIfTrue="1">
      <formula>$D588=$H$3</formula>
    </cfRule>
  </conditionalFormatting>
  <conditionalFormatting sqref="E279">
    <cfRule type="expression" dxfId="1331" priority="74" stopIfTrue="1">
      <formula>$D493=$H$3</formula>
    </cfRule>
  </conditionalFormatting>
  <conditionalFormatting sqref="E322">
    <cfRule type="expression" dxfId="1330" priority="416935" stopIfTrue="1">
      <formula>$D492=$H$3</formula>
    </cfRule>
  </conditionalFormatting>
  <conditionalFormatting sqref="E324:E334">
    <cfRule type="expression" dxfId="1329" priority="826" stopIfTrue="1">
      <formula>D324&lt;$H$3</formula>
    </cfRule>
  </conditionalFormatting>
  <conditionalFormatting sqref="E335:E336">
    <cfRule type="expression" dxfId="1328" priority="56" stopIfTrue="1">
      <formula>D335&lt;$H$3</formula>
    </cfRule>
  </conditionalFormatting>
  <conditionalFormatting sqref="E69:F71">
    <cfRule type="expression" dxfId="1327" priority="707" stopIfTrue="1">
      <formula>$F69=$H$3</formula>
    </cfRule>
  </conditionalFormatting>
  <conditionalFormatting sqref="F4">
    <cfRule type="cellIs" dxfId="1326" priority="16297" stopIfTrue="1" operator="lessThan">
      <formula>$H$3</formula>
    </cfRule>
    <cfRule type="cellIs" dxfId="1325" priority="16292" stopIfTrue="1" operator="equal">
      <formula>$H$3</formula>
    </cfRule>
  </conditionalFormatting>
  <conditionalFormatting sqref="F6:F24">
    <cfRule type="cellIs" dxfId="1324" priority="2999" stopIfTrue="1" operator="equal">
      <formula>$H$3</formula>
    </cfRule>
  </conditionalFormatting>
  <conditionalFormatting sqref="F23:F24">
    <cfRule type="cellIs" dxfId="1323" priority="1781" stopIfTrue="1" operator="equal">
      <formula>$H$3</formula>
    </cfRule>
    <cfRule type="cellIs" dxfId="1322" priority="1782" stopIfTrue="1" operator="lessThan">
      <formula>$H$3</formula>
    </cfRule>
  </conditionalFormatting>
  <conditionalFormatting sqref="F24">
    <cfRule type="cellIs" dxfId="1321" priority="1780" stopIfTrue="1" operator="lessThan">
      <formula>$H$3</formula>
    </cfRule>
  </conditionalFormatting>
  <conditionalFormatting sqref="F24:F31 D23:D31">
    <cfRule type="cellIs" dxfId="1320" priority="1390" stopIfTrue="1" operator="equal">
      <formula>$H$3</formula>
    </cfRule>
  </conditionalFormatting>
  <conditionalFormatting sqref="F25:F31">
    <cfRule type="cellIs" dxfId="1319" priority="1389" stopIfTrue="1" operator="lessThan">
      <formula>$H$3</formula>
    </cfRule>
  </conditionalFormatting>
  <conditionalFormatting sqref="F32:F34">
    <cfRule type="cellIs" dxfId="1318" priority="2195" stopIfTrue="1" operator="equal">
      <formula>$H$3</formula>
    </cfRule>
  </conditionalFormatting>
  <conditionalFormatting sqref="F33">
    <cfRule type="cellIs" dxfId="1317" priority="1697" stopIfTrue="1" operator="equal">
      <formula>$H$3</formula>
    </cfRule>
    <cfRule type="cellIs" dxfId="1316" priority="1698" stopIfTrue="1" operator="lessThan">
      <formula>$H$3</formula>
    </cfRule>
  </conditionalFormatting>
  <conditionalFormatting sqref="F33:F34">
    <cfRule type="cellIs" dxfId="1315" priority="1695" stopIfTrue="1" operator="equal">
      <formula>$H$3</formula>
    </cfRule>
    <cfRule type="cellIs" dxfId="1314" priority="1696" stopIfTrue="1" operator="lessThan">
      <formula>$H$3</formula>
    </cfRule>
  </conditionalFormatting>
  <conditionalFormatting sqref="F34">
    <cfRule type="cellIs" dxfId="1313" priority="1691" stopIfTrue="1" operator="equal">
      <formula>$H$3</formula>
    </cfRule>
    <cfRule type="cellIs" dxfId="1312" priority="1693" stopIfTrue="1" operator="lessThan">
      <formula>$H$3</formula>
    </cfRule>
  </conditionalFormatting>
  <conditionalFormatting sqref="F34:F54 D34:D54">
    <cfRule type="cellIs" dxfId="1311" priority="1559" stopIfTrue="1" operator="lessThan">
      <formula>$H$3</formula>
    </cfRule>
  </conditionalFormatting>
  <conditionalFormatting sqref="F34:F54">
    <cfRule type="cellIs" dxfId="1310" priority="1558" stopIfTrue="1" operator="equal">
      <formula>$H$3</formula>
    </cfRule>
  </conditionalFormatting>
  <conditionalFormatting sqref="F35:F38">
    <cfRule type="cellIs" dxfId="1309" priority="1555" stopIfTrue="1" operator="equal">
      <formula>$H$3</formula>
    </cfRule>
    <cfRule type="cellIs" dxfId="1308" priority="1556" stopIfTrue="1" operator="lessThan">
      <formula>$H$3</formula>
    </cfRule>
  </conditionalFormatting>
  <conditionalFormatting sqref="F39:F54 F56">
    <cfRule type="cellIs" dxfId="1307" priority="1670" stopIfTrue="1" operator="equal">
      <formula>$H$3</formula>
    </cfRule>
    <cfRule type="cellIs" dxfId="1306" priority="1671" stopIfTrue="1" operator="lessThan">
      <formula>$H$3</formula>
    </cfRule>
  </conditionalFormatting>
  <conditionalFormatting sqref="F56">
    <cfRule type="cellIs" dxfId="1305" priority="724" stopIfTrue="1" operator="lessThan">
      <formula>$H$3</formula>
    </cfRule>
    <cfRule type="cellIs" dxfId="1304" priority="723" stopIfTrue="1" operator="equal">
      <formula>$H$3</formula>
    </cfRule>
  </conditionalFormatting>
  <conditionalFormatting sqref="F59:F60 D56 D59:D60">
    <cfRule type="cellIs" dxfId="1303" priority="822" stopIfTrue="1" operator="lessThan">
      <formula>$H$3</formula>
    </cfRule>
  </conditionalFormatting>
  <conditionalFormatting sqref="F59:F60">
    <cfRule type="cellIs" dxfId="1302" priority="692" stopIfTrue="1" operator="equal">
      <formula>$H$3</formula>
    </cfRule>
    <cfRule type="cellIs" dxfId="1301" priority="693" stopIfTrue="1" operator="lessThan">
      <formula>$H$3</formula>
    </cfRule>
  </conditionalFormatting>
  <conditionalFormatting sqref="F60">
    <cfRule type="expression" dxfId="1300" priority="820" stopIfTrue="1">
      <formula>$F60=$H$3</formula>
    </cfRule>
  </conditionalFormatting>
  <conditionalFormatting sqref="F62:F66">
    <cfRule type="cellIs" dxfId="1299" priority="673" stopIfTrue="1" operator="lessThan">
      <formula>$H$3</formula>
    </cfRule>
    <cfRule type="cellIs" dxfId="1298" priority="672" stopIfTrue="1" operator="equal">
      <formula>$H$3</formula>
    </cfRule>
    <cfRule type="expression" dxfId="1297" priority="677" stopIfTrue="1">
      <formula>$F62=$H$3</formula>
    </cfRule>
  </conditionalFormatting>
  <conditionalFormatting sqref="F62:F71">
    <cfRule type="cellIs" dxfId="1296" priority="676" stopIfTrue="1" operator="equal">
      <formula>$H$3</formula>
    </cfRule>
    <cfRule type="cellIs" dxfId="1295" priority="678" stopIfTrue="1" operator="lessThan">
      <formula>$H$3</formula>
    </cfRule>
  </conditionalFormatting>
  <conditionalFormatting sqref="F67:F74">
    <cfRule type="cellIs" dxfId="1294" priority="1276" stopIfTrue="1" operator="equal">
      <formula>$H$3</formula>
    </cfRule>
  </conditionalFormatting>
  <conditionalFormatting sqref="F75:F81">
    <cfRule type="cellIs" dxfId="1293" priority="1126" stopIfTrue="1" operator="equal">
      <formula>$H$3</formula>
    </cfRule>
  </conditionalFormatting>
  <conditionalFormatting sqref="F75:F87">
    <cfRule type="cellIs" dxfId="1292" priority="1067" stopIfTrue="1" operator="equal">
      <formula>$H$3</formula>
    </cfRule>
    <cfRule type="cellIs" dxfId="1291" priority="1125" stopIfTrue="1" operator="lessThan">
      <formula>$H$3</formula>
    </cfRule>
  </conditionalFormatting>
  <conditionalFormatting sqref="F88:F98">
    <cfRule type="cellIs" dxfId="1290" priority="1929" stopIfTrue="1" operator="equal">
      <formula>$H$3</formula>
    </cfRule>
  </conditionalFormatting>
  <conditionalFormatting sqref="F90">
    <cfRule type="cellIs" dxfId="1289" priority="1927" stopIfTrue="1" operator="equal">
      <formula>$H$3</formula>
    </cfRule>
    <cfRule type="cellIs" dxfId="1288" priority="1928" stopIfTrue="1" operator="lessThan">
      <formula>$H$3</formula>
    </cfRule>
  </conditionalFormatting>
  <conditionalFormatting sqref="F90:F98">
    <cfRule type="cellIs" dxfId="1287" priority="1930" stopIfTrue="1" operator="lessThan">
      <formula>$H$3</formula>
    </cfRule>
  </conditionalFormatting>
  <conditionalFormatting sqref="F99:F106">
    <cfRule type="cellIs" dxfId="1286" priority="1764" stopIfTrue="1" operator="equal">
      <formula>$H$3</formula>
    </cfRule>
    <cfRule type="cellIs" dxfId="1285" priority="1765" stopIfTrue="1" operator="lessThan">
      <formula>$H$3</formula>
    </cfRule>
  </conditionalFormatting>
  <conditionalFormatting sqref="F108:F115">
    <cfRule type="cellIs" dxfId="1284" priority="1154" stopIfTrue="1" operator="lessThan">
      <formula>$H$3</formula>
    </cfRule>
  </conditionalFormatting>
  <conditionalFormatting sqref="F108:F116">
    <cfRule type="cellIs" dxfId="1283" priority="1153" stopIfTrue="1" operator="equal">
      <formula>$H$3</formula>
    </cfRule>
  </conditionalFormatting>
  <conditionalFormatting sqref="F110:F113 D108:D113">
    <cfRule type="cellIs" dxfId="1282" priority="1145" stopIfTrue="1" operator="lessThan">
      <formula>$H$3</formula>
    </cfRule>
  </conditionalFormatting>
  <conditionalFormatting sqref="F110:F113">
    <cfRule type="cellIs" dxfId="1281" priority="1144" stopIfTrue="1" operator="equal">
      <formula>$H$3</formula>
    </cfRule>
  </conditionalFormatting>
  <conditionalFormatting sqref="F122:F126">
    <cfRule type="cellIs" dxfId="1280" priority="1472" stopIfTrue="1" operator="lessThan">
      <formula>$H$3</formula>
    </cfRule>
  </conditionalFormatting>
  <conditionalFormatting sqref="F122:F128">
    <cfRule type="cellIs" dxfId="1279" priority="1326" stopIfTrue="1" operator="equal">
      <formula>$H$3</formula>
    </cfRule>
  </conditionalFormatting>
  <conditionalFormatting sqref="F127:F128">
    <cfRule type="cellIs" dxfId="1278" priority="1324" stopIfTrue="1" operator="equal">
      <formula>$H$3</formula>
    </cfRule>
    <cfRule type="cellIs" dxfId="1277" priority="1325" stopIfTrue="1" operator="lessThan">
      <formula>$H$3</formula>
    </cfRule>
  </conditionalFormatting>
  <conditionalFormatting sqref="F130">
    <cfRule type="cellIs" dxfId="1276" priority="1304" stopIfTrue="1" operator="equal">
      <formula>$H$3</formula>
    </cfRule>
    <cfRule type="cellIs" dxfId="1275" priority="1305" stopIfTrue="1" operator="lessThan">
      <formula>$H$3</formula>
    </cfRule>
  </conditionalFormatting>
  <conditionalFormatting sqref="F131:F133 D133">
    <cfRule type="cellIs" dxfId="1274" priority="1521" stopIfTrue="1" operator="equal">
      <formula>$H$3</formula>
    </cfRule>
  </conditionalFormatting>
  <conditionalFormatting sqref="F133:F138 D133:D140">
    <cfRule type="cellIs" dxfId="1273" priority="1503" stopIfTrue="1" operator="equal">
      <formula>$H$3</formula>
    </cfRule>
  </conditionalFormatting>
  <conditionalFormatting sqref="F134 D134">
    <cfRule type="cellIs" dxfId="1272" priority="1494" stopIfTrue="1" operator="lessThan">
      <formula>$H$3</formula>
    </cfRule>
  </conditionalFormatting>
  <conditionalFormatting sqref="F138">
    <cfRule type="cellIs" dxfId="1271" priority="1613" stopIfTrue="1" operator="lessThan">
      <formula>$H$3</formula>
    </cfRule>
  </conditionalFormatting>
  <conditionalFormatting sqref="F138:F140">
    <cfRule type="cellIs" dxfId="1270" priority="1616" stopIfTrue="1" operator="equal">
      <formula>$H$3</formula>
    </cfRule>
  </conditionalFormatting>
  <conditionalFormatting sqref="F141:F142 F144 F146:F147 F149">
    <cfRule type="cellIs" dxfId="1269" priority="931" stopIfTrue="1" operator="lessThan">
      <formula>$H$3</formula>
    </cfRule>
  </conditionalFormatting>
  <conditionalFormatting sqref="F141:F142 F144">
    <cfRule type="cellIs" dxfId="1268" priority="798" stopIfTrue="1" operator="equal">
      <formula>$H$3</formula>
    </cfRule>
  </conditionalFormatting>
  <conditionalFormatting sqref="F164:F174">
    <cfRule type="cellIs" dxfId="1267" priority="566" stopIfTrue="1" operator="lessThan">
      <formula>$H$3</formula>
    </cfRule>
  </conditionalFormatting>
  <conditionalFormatting sqref="F175:F207 D177:D207">
    <cfRule type="cellIs" dxfId="1266" priority="22" stopIfTrue="1" operator="equal">
      <formula>$H$3</formula>
    </cfRule>
  </conditionalFormatting>
  <conditionalFormatting sqref="F208">
    <cfRule type="cellIs" dxfId="1265" priority="465" stopIfTrue="1" operator="equal">
      <formula>$H$3</formula>
    </cfRule>
    <cfRule type="cellIs" dxfId="1264" priority="466" stopIfTrue="1" operator="lessThan">
      <formula>$H$3</formula>
    </cfRule>
  </conditionalFormatting>
  <conditionalFormatting sqref="F208:F209">
    <cfRule type="cellIs" dxfId="1263" priority="468" stopIfTrue="1" operator="equal">
      <formula>$H$3</formula>
    </cfRule>
    <cfRule type="cellIs" dxfId="1262" priority="463" stopIfTrue="1" operator="equal">
      <formula>$H$3</formula>
    </cfRule>
    <cfRule type="cellIs" dxfId="1261" priority="464" stopIfTrue="1" operator="lessThan">
      <formula>$H$3</formula>
    </cfRule>
  </conditionalFormatting>
  <conditionalFormatting sqref="F209">
    <cfRule type="cellIs" dxfId="1260" priority="461" stopIfTrue="1" operator="lessThan">
      <formula>$H$3</formula>
    </cfRule>
    <cfRule type="cellIs" dxfId="1259" priority="459" stopIfTrue="1" operator="equal">
      <formula>$H$3</formula>
    </cfRule>
  </conditionalFormatting>
  <conditionalFormatting sqref="F209:F215">
    <cfRule type="cellIs" dxfId="1258" priority="340" stopIfTrue="1" operator="lessThan">
      <formula>$H$3</formula>
    </cfRule>
  </conditionalFormatting>
  <conditionalFormatting sqref="F209:F232 F237:F238">
    <cfRule type="cellIs" dxfId="1257" priority="334" stopIfTrue="1" operator="equal">
      <formula>$H$3</formula>
    </cfRule>
  </conditionalFormatting>
  <conditionalFormatting sqref="F210:F232">
    <cfRule type="cellIs" dxfId="1256" priority="324" stopIfTrue="1" operator="lessThan">
      <formula>$H$3</formula>
    </cfRule>
    <cfRule type="cellIs" dxfId="1255" priority="318" stopIfTrue="1" operator="equal">
      <formula>$H$3</formula>
    </cfRule>
  </conditionalFormatting>
  <conditionalFormatting sqref="F216:F232">
    <cfRule type="expression" dxfId="1254" priority="317" stopIfTrue="1">
      <formula>$F216=$H$3</formula>
    </cfRule>
  </conditionalFormatting>
  <conditionalFormatting sqref="F216:F235">
    <cfRule type="cellIs" dxfId="1253" priority="11" stopIfTrue="1" operator="lessThan">
      <formula>$H$3</formula>
    </cfRule>
  </conditionalFormatting>
  <conditionalFormatting sqref="F233:F235">
    <cfRule type="cellIs" dxfId="1252" priority="9" stopIfTrue="1" operator="equal">
      <formula>$H$3</formula>
    </cfRule>
    <cfRule type="expression" dxfId="1251" priority="8" stopIfTrue="1">
      <formula>$F233=$H$3</formula>
    </cfRule>
    <cfRule type="cellIs" dxfId="1250" priority="7" stopIfTrue="1" operator="lessThan">
      <formula>$H$3</formula>
    </cfRule>
  </conditionalFormatting>
  <conditionalFormatting sqref="F233:F236">
    <cfRule type="cellIs" dxfId="1249" priority="13" stopIfTrue="1" operator="equal">
      <formula>$H$3</formula>
    </cfRule>
  </conditionalFormatting>
  <conditionalFormatting sqref="F236">
    <cfRule type="cellIs" dxfId="1248" priority="16" stopIfTrue="1" operator="equal">
      <formula>$H$3</formula>
    </cfRule>
    <cfRule type="cellIs" dxfId="1247" priority="17" stopIfTrue="1" operator="lessThan">
      <formula>$H$3</formula>
    </cfRule>
    <cfRule type="cellIs" dxfId="1246" priority="15" stopIfTrue="1" operator="lessThan">
      <formula>$H$3</formula>
    </cfRule>
  </conditionalFormatting>
  <conditionalFormatting sqref="F239:F242">
    <cfRule type="cellIs" dxfId="1245" priority="39" stopIfTrue="1" operator="lessThan">
      <formula>$H$3</formula>
    </cfRule>
    <cfRule type="cellIs" dxfId="1244" priority="46" stopIfTrue="1" operator="equal">
      <formula>$H$3</formula>
    </cfRule>
    <cfRule type="cellIs" dxfId="1243" priority="43" stopIfTrue="1" operator="lessThan">
      <formula>$H$3</formula>
    </cfRule>
    <cfRule type="cellIs" dxfId="1242" priority="41" stopIfTrue="1" operator="equal">
      <formula>$H$3</formula>
    </cfRule>
  </conditionalFormatting>
  <conditionalFormatting sqref="F243:F244">
    <cfRule type="cellIs" dxfId="1241" priority="537" stopIfTrue="1" operator="equal">
      <formula>$H$3</formula>
    </cfRule>
  </conditionalFormatting>
  <conditionalFormatting sqref="F243:F246 B177:B180">
    <cfRule type="cellIs" dxfId="1240" priority="542" stopIfTrue="1" operator="lessThan">
      <formula>$H$3</formula>
    </cfRule>
  </conditionalFormatting>
  <conditionalFormatting sqref="F248:F254">
    <cfRule type="cellIs" dxfId="1239" priority="555" stopIfTrue="1" operator="lessThan">
      <formula>$H$3</formula>
    </cfRule>
  </conditionalFormatting>
  <conditionalFormatting sqref="F248:F278">
    <cfRule type="cellIs" dxfId="1238" priority="299" stopIfTrue="1" operator="lessThan">
      <formula>$H$3</formula>
    </cfRule>
  </conditionalFormatting>
  <conditionalFormatting sqref="F279:F321 D297:D321">
    <cfRule type="cellIs" dxfId="1237" priority="485" stopIfTrue="1" operator="equal">
      <formula>$H$3</formula>
    </cfRule>
  </conditionalFormatting>
  <conditionalFormatting sqref="F297:F321">
    <cfRule type="cellIs" dxfId="1236" priority="484" stopIfTrue="1" operator="lessThan">
      <formula>$H$3</formula>
    </cfRule>
  </conditionalFormatting>
  <conditionalFormatting sqref="F322:F327">
    <cfRule type="cellIs" dxfId="1235" priority="1031" stopIfTrue="1" operator="equal">
      <formula>$H$3</formula>
    </cfRule>
  </conditionalFormatting>
  <conditionalFormatting sqref="F324:F325">
    <cfRule type="cellIs" dxfId="1234" priority="1016" stopIfTrue="1" operator="equal">
      <formula>$H$3</formula>
    </cfRule>
    <cfRule type="cellIs" dxfId="1233" priority="1017" stopIfTrue="1" operator="lessThan">
      <formula>$H$3</formula>
    </cfRule>
  </conditionalFormatting>
  <conditionalFormatting sqref="F326:F327">
    <cfRule type="cellIs" dxfId="1232" priority="1184" stopIfTrue="1" operator="lessThan">
      <formula>$H$3</formula>
    </cfRule>
  </conditionalFormatting>
  <conditionalFormatting sqref="F328:F334">
    <cfRule type="cellIs" dxfId="1231" priority="953" stopIfTrue="1" operator="lessThan">
      <formula>$H$3</formula>
    </cfRule>
    <cfRule type="cellIs" dxfId="1230" priority="829" stopIfTrue="1" operator="equal">
      <formula>$H$3</formula>
    </cfRule>
  </conditionalFormatting>
  <conditionalFormatting sqref="F328:F335">
    <cfRule type="cellIs" dxfId="1229" priority="830" stopIfTrue="1" operator="lessThan">
      <formula>$H$3</formula>
    </cfRule>
    <cfRule type="cellIs" dxfId="1228" priority="845" stopIfTrue="1" operator="equal">
      <formula>$H$3</formula>
    </cfRule>
  </conditionalFormatting>
  <conditionalFormatting sqref="F336">
    <cfRule type="cellIs" dxfId="1227" priority="61" stopIfTrue="1" operator="lessThan">
      <formula>$H$3</formula>
    </cfRule>
    <cfRule type="cellIs" dxfId="1226" priority="55" stopIfTrue="1" operator="equal">
      <formula>$H$3</formula>
    </cfRule>
  </conditionalFormatting>
  <conditionalFormatting sqref="F4:G4">
    <cfRule type="expression" dxfId="1225" priority="418135">
      <formula>AND($F459=$H$3,$F459&lt;&gt;"")</formula>
    </cfRule>
    <cfRule type="expression" dxfId="1224" priority="418134">
      <formula>AND($F459&lt;$H$3,$F459&lt;&gt;"")</formula>
    </cfRule>
  </conditionalFormatting>
  <conditionalFormatting sqref="F73:G73">
    <cfRule type="expression" dxfId="1223" priority="418137">
      <formula>AND($F425=$H$3,$F425&lt;&gt;"")</formula>
    </cfRule>
    <cfRule type="expression" dxfId="1222" priority="418136">
      <formula>AND($F425&lt;$H$3,$F425&lt;&gt;"")</formula>
    </cfRule>
  </conditionalFormatting>
  <conditionalFormatting sqref="F88:G88">
    <cfRule type="expression" dxfId="1221" priority="418138">
      <formula>AND($F444&lt;$H$3,$F444&lt;&gt;"")</formula>
    </cfRule>
    <cfRule type="expression" dxfId="1220" priority="418139">
      <formula>AND($F444=$H$3,$F444&lt;&gt;"")</formula>
    </cfRule>
  </conditionalFormatting>
  <conditionalFormatting sqref="F117:G117">
    <cfRule type="expression" dxfId="1219" priority="418140">
      <formula>AND($F454&lt;$H$3,$F454&lt;&gt;"")</formula>
    </cfRule>
    <cfRule type="expression" dxfId="1218" priority="418141">
      <formula>AND($F454=$H$3,$F454&lt;&gt;"")</formula>
    </cfRule>
  </conditionalFormatting>
  <conditionalFormatting sqref="F131:G131">
    <cfRule type="expression" dxfId="1217" priority="418142">
      <formula>AND($F462&lt;$H$3,$F462&lt;&gt;"")</formula>
    </cfRule>
    <cfRule type="expression" dxfId="1216" priority="418143">
      <formula>AND($F462=$H$3,$F462&lt;&gt;"")</formula>
    </cfRule>
  </conditionalFormatting>
  <conditionalFormatting sqref="F139:G139">
    <cfRule type="expression" dxfId="1215" priority="418144">
      <formula>AND($F482&lt;$H$3,$F482&lt;&gt;"")</formula>
    </cfRule>
    <cfRule type="expression" dxfId="1214" priority="418145">
      <formula>AND($F482=$H$3,$F482&lt;&gt;"")</formula>
    </cfRule>
  </conditionalFormatting>
  <conditionalFormatting sqref="F150:G150">
    <cfRule type="expression" dxfId="1213" priority="418147">
      <formula>AND($F519=$H$3,$F519&lt;&gt;"")</formula>
    </cfRule>
    <cfRule type="expression" dxfId="1212" priority="418146">
      <formula>AND($F519&lt;$H$3,$F519&lt;&gt;"")</formula>
    </cfRule>
  </conditionalFormatting>
  <conditionalFormatting sqref="F162:G162">
    <cfRule type="expression" dxfId="1211" priority="418149">
      <formula>AND($F533=$H$3,$F533&lt;&gt;"")</formula>
    </cfRule>
    <cfRule type="expression" dxfId="1210" priority="418148">
      <formula>AND($F533&lt;$H$3,$F533&lt;&gt;"")</formula>
    </cfRule>
  </conditionalFormatting>
  <conditionalFormatting sqref="F175:G175">
    <cfRule type="expression" dxfId="1209" priority="418150">
      <formula>AND($F535&lt;$H$3,$F535&lt;&gt;"")</formula>
    </cfRule>
    <cfRule type="expression" dxfId="1208" priority="418151">
      <formula>AND($F535=$H$3,$F535&lt;&gt;"")</formula>
    </cfRule>
  </conditionalFormatting>
  <conditionalFormatting sqref="F237:G237">
    <cfRule type="expression" dxfId="1207" priority="417976">
      <formula>AND($F593=$H$3,$F593&lt;&gt;"")</formula>
    </cfRule>
    <cfRule type="expression" dxfId="1206" priority="417975">
      <formula>AND($F593&lt;$H$3,$F593&lt;&gt;"")</formula>
    </cfRule>
  </conditionalFormatting>
  <conditionalFormatting sqref="F243:G243">
    <cfRule type="expression" dxfId="1205" priority="417294">
      <formula>AND($F588&lt;$H$3,$F588&lt;&gt;"")</formula>
    </cfRule>
    <cfRule type="expression" dxfId="1204" priority="417295">
      <formula>AND($F588=$H$3,$F588&lt;&gt;"")</formula>
    </cfRule>
  </conditionalFormatting>
  <conditionalFormatting sqref="F279:G279">
    <cfRule type="expression" dxfId="1203" priority="73">
      <formula>AND($F493=$H$3,$F493&lt;&gt;"")</formula>
    </cfRule>
    <cfRule type="expression" dxfId="1202" priority="72">
      <formula>AND($F493&lt;$H$3,$F493&lt;&gt;"")</formula>
    </cfRule>
  </conditionalFormatting>
  <conditionalFormatting sqref="F322:G322">
    <cfRule type="expression" dxfId="1201" priority="416945">
      <formula>AND($F492=$H$3,$F492&lt;&gt;"")</formula>
    </cfRule>
    <cfRule type="expression" dxfId="1200" priority="416944">
      <formula>AND($F492&lt;$H$3,$F492&lt;&gt;"")</formula>
    </cfRule>
  </conditionalFormatting>
  <conditionalFormatting sqref="G4">
    <cfRule type="expression" dxfId="1199" priority="418160" stopIfTrue="1">
      <formula>$F459=$H$3</formula>
    </cfRule>
  </conditionalFormatting>
  <conditionalFormatting sqref="G5">
    <cfRule type="expression" dxfId="1198" priority="3021" stopIfTrue="1">
      <formula>F5&lt;#REF!</formula>
    </cfRule>
    <cfRule type="expression" dxfId="1197" priority="3020" stopIfTrue="1">
      <formula>$F5=#REF!</formula>
    </cfRule>
  </conditionalFormatting>
  <conditionalFormatting sqref="G56">
    <cfRule type="expression" dxfId="1196" priority="722" stopIfTrue="1">
      <formula>$F56=$H$3</formula>
    </cfRule>
    <cfRule type="expression" dxfId="1195" priority="725" stopIfTrue="1">
      <formula>$B56=$H$3</formula>
    </cfRule>
    <cfRule type="expression" dxfId="1194" priority="726" stopIfTrue="1">
      <formula>F56&lt;$H$3</formula>
    </cfRule>
  </conditionalFormatting>
  <conditionalFormatting sqref="G59:G60">
    <cfRule type="expression" dxfId="1193" priority="695" stopIfTrue="1">
      <formula>F59&lt;$H$3</formula>
    </cfRule>
    <cfRule type="expression" dxfId="1192" priority="694" stopIfTrue="1">
      <formula>$B59=$H$3</formula>
    </cfRule>
    <cfRule type="expression" dxfId="1191" priority="691" stopIfTrue="1">
      <formula>$F59=$H$3</formula>
    </cfRule>
  </conditionalFormatting>
  <conditionalFormatting sqref="G62:G71">
    <cfRule type="expression" dxfId="1190" priority="674" stopIfTrue="1">
      <formula>$B62=$H$3</formula>
    </cfRule>
  </conditionalFormatting>
  <conditionalFormatting sqref="G62:G72">
    <cfRule type="expression" dxfId="1189" priority="675" stopIfTrue="1">
      <formula>F62&lt;$H$3</formula>
    </cfRule>
    <cfRule type="expression" dxfId="1188" priority="671" stopIfTrue="1">
      <formula>$F62=$H$3</formula>
    </cfRule>
  </conditionalFormatting>
  <conditionalFormatting sqref="G73">
    <cfRule type="expression" dxfId="1187" priority="418161" stopIfTrue="1">
      <formula>$F425=$H$3</formula>
    </cfRule>
  </conditionalFormatting>
  <conditionalFormatting sqref="G88">
    <cfRule type="expression" dxfId="1186" priority="418162" stopIfTrue="1">
      <formula>$F444=$H$3</formula>
    </cfRule>
  </conditionalFormatting>
  <conditionalFormatting sqref="G90:G106">
    <cfRule type="expression" dxfId="1185" priority="1460" stopIfTrue="1">
      <formula>F90&lt;$H$3</formula>
    </cfRule>
  </conditionalFormatting>
  <conditionalFormatting sqref="G108:G115">
    <cfRule type="expression" dxfId="1184" priority="1138" stopIfTrue="1">
      <formula>F108&lt;$H$3</formula>
    </cfRule>
  </conditionalFormatting>
  <conditionalFormatting sqref="G117">
    <cfRule type="expression" dxfId="1183" priority="418163" stopIfTrue="1">
      <formula>$F454=$H$3</formula>
    </cfRule>
  </conditionalFormatting>
  <conditionalFormatting sqref="G122:G130">
    <cfRule type="expression" dxfId="1182" priority="1473" stopIfTrue="1">
      <formula>F122&lt;$H$3</formula>
    </cfRule>
  </conditionalFormatting>
  <conditionalFormatting sqref="G131">
    <cfRule type="expression" dxfId="1181" priority="418164" stopIfTrue="1">
      <formula>$F462=$H$3</formula>
    </cfRule>
  </conditionalFormatting>
  <conditionalFormatting sqref="G139">
    <cfRule type="expression" dxfId="1180" priority="418165" stopIfTrue="1">
      <formula>$F482=$H$3</formula>
    </cfRule>
  </conditionalFormatting>
  <conditionalFormatting sqref="G141:G142 G144">
    <cfRule type="expression" dxfId="1179" priority="876" stopIfTrue="1">
      <formula>F141&lt;$H$3</formula>
    </cfRule>
  </conditionalFormatting>
  <conditionalFormatting sqref="G150">
    <cfRule type="expression" dxfId="1178" priority="418166" stopIfTrue="1">
      <formula>$F519=$H$3</formula>
    </cfRule>
  </conditionalFormatting>
  <conditionalFormatting sqref="G162">
    <cfRule type="expression" dxfId="1177" priority="418167" stopIfTrue="1">
      <formula>$F533=$H$3</formula>
    </cfRule>
  </conditionalFormatting>
  <conditionalFormatting sqref="G175">
    <cfRule type="expression" dxfId="1176" priority="418168" stopIfTrue="1">
      <formula>$F535=$H$3</formula>
    </cfRule>
  </conditionalFormatting>
  <conditionalFormatting sqref="G177:G232 C177:C207">
    <cfRule type="expression" dxfId="1175" priority="18" stopIfTrue="1">
      <formula>B177&lt;$H$3</formula>
    </cfRule>
  </conditionalFormatting>
  <conditionalFormatting sqref="G177:G232 C177:C233">
    <cfRule type="expression" dxfId="1174" priority="20" stopIfTrue="1">
      <formula>$B177=$H$3</formula>
    </cfRule>
  </conditionalFormatting>
  <conditionalFormatting sqref="G237">
    <cfRule type="expression" dxfId="1173" priority="417999" stopIfTrue="1">
      <formula>$F593=$H$3</formula>
    </cfRule>
  </conditionalFormatting>
  <conditionalFormatting sqref="G243">
    <cfRule type="expression" dxfId="1172" priority="417309" stopIfTrue="1">
      <formula>$F588=$H$3</formula>
    </cfRule>
  </conditionalFormatting>
  <conditionalFormatting sqref="G279">
    <cfRule type="expression" dxfId="1171" priority="71" stopIfTrue="1">
      <formula>$F493=$H$3</formula>
    </cfRule>
  </conditionalFormatting>
  <conditionalFormatting sqref="G281:G321">
    <cfRule type="expression" dxfId="1170" priority="271" stopIfTrue="1">
      <formula>F281&lt;$H$3</formula>
    </cfRule>
  </conditionalFormatting>
  <conditionalFormatting sqref="G322">
    <cfRule type="expression" dxfId="1169" priority="416950" stopIfTrue="1">
      <formula>$F492=$H$3</formula>
    </cfRule>
  </conditionalFormatting>
  <conditionalFormatting sqref="G324:G335">
    <cfRule type="expression" dxfId="1168" priority="841" stopIfTrue="1">
      <formula>F324&lt;$H$3</formula>
    </cfRule>
  </conditionalFormatting>
  <conditionalFormatting sqref="G336">
    <cfRule type="expression" dxfId="1167" priority="48" stopIfTrue="1">
      <formula>F336&lt;$H$3</formula>
    </cfRule>
  </conditionalFormatting>
  <pageMargins left="0.7" right="0.7" top="0.75" bottom="0.75" header="0.3" footer="0.3"/>
  <pageSetup paperSize="9" orientation="portrait" r:id="rId1"/>
  <ignoredErrors>
    <ignoredError sqref="B250 F249 B297 F182 D290:D291 B290 F290:F291 B287:F289 B185:B186 B168:B169 F165:F168 D166:D169 B166 F284 F157 F66 F160 B157 F286 D284 D64 B284 D156 F63 D159 B65:B67 B52 F327:F329 F84 B49 D47 D49 B80 F79:F80 D82 D79:D80 D78:F78 F46 B47 F44 B45:D46 D20 F114 D112:D113 D77 B44 B40:D41 F19:F20 F112 D109 B110 D125 F124:F125 F109 D14 B13 F38 F14 B11 D10:D12 F100 B100 F27:F28 F9:F10 D97:D99 B8 B27:B29 D6 B98 D93:D94 F93 B93 F184:F185 B292:F292 B293:C293 E293:F293 D293:D295 B189 F187:F189 B254:B255 B294 B212:B213 D211 F211 D189 D213 B215:B216 D215 D254:F257 D258:D260 F295:F301 B301:B304 D300:D304 F303:F304 F192 F260 B265:B266 D193:F193 B194:B195 D220 B220:B221 D261:D263 B306:B307 F264 F267 D194:D195 D218 F194 F307 B310 F196:F198 B223 F221:F223 B228 D270 B312 B311 F311 D312 F312 F309 B314 F315 D311 D223 D224 D19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158"/>
  <sheetViews>
    <sheetView zoomScaleNormal="100" workbookViewId="0">
      <selection activeCell="H165" sqref="H165"/>
    </sheetView>
  </sheetViews>
  <sheetFormatPr defaultColWidth="9" defaultRowHeight="15.6"/>
  <cols>
    <col min="1" max="1" width="16.3984375" customWidth="1"/>
    <col min="2" max="7" width="11.59765625" customWidth="1"/>
    <col min="8" max="8" width="60.69921875" customWidth="1"/>
    <col min="9" max="9" width="13.5" customWidth="1"/>
  </cols>
  <sheetData>
    <row r="1" spans="1:13" ht="77.55" customHeight="1">
      <c r="A1" s="1"/>
      <c r="B1" s="1"/>
      <c r="C1" s="96" t="s">
        <v>0</v>
      </c>
      <c r="D1" s="97"/>
      <c r="E1" s="97"/>
      <c r="F1" s="97"/>
      <c r="G1" s="97"/>
      <c r="H1" s="97"/>
      <c r="I1" s="97"/>
    </row>
    <row r="2" spans="1:13" ht="23.1" customHeight="1">
      <c r="A2" s="98" t="s">
        <v>1</v>
      </c>
      <c r="B2" s="98"/>
      <c r="C2" s="99" t="s">
        <v>2</v>
      </c>
      <c r="D2" s="99"/>
      <c r="E2" s="99"/>
      <c r="F2" s="99"/>
      <c r="G2" s="99"/>
      <c r="H2" s="99"/>
      <c r="I2" s="99"/>
    </row>
    <row r="3" spans="1:13" ht="25.05" customHeight="1">
      <c r="A3" s="100"/>
      <c r="B3" s="100"/>
      <c r="C3" s="100"/>
      <c r="D3" s="100"/>
      <c r="E3" s="100"/>
      <c r="F3" s="100"/>
      <c r="G3" s="100"/>
      <c r="H3" s="32">
        <v>46185</v>
      </c>
      <c r="I3" s="3"/>
    </row>
    <row r="4" spans="1:13" s="31" customFormat="1" ht="24" hidden="1" customHeight="1">
      <c r="A4" s="130" t="s">
        <v>433</v>
      </c>
      <c r="B4" s="105"/>
      <c r="C4" s="105"/>
      <c r="D4" s="105"/>
      <c r="E4" s="105"/>
      <c r="F4" s="105"/>
      <c r="G4" s="105"/>
      <c r="H4" s="105"/>
      <c r="I4" s="106"/>
    </row>
    <row r="5" spans="1:13" s="31" customFormat="1" ht="24" hidden="1" customHeight="1">
      <c r="A5" s="15" t="s">
        <v>3</v>
      </c>
      <c r="B5" s="107" t="s">
        <v>4</v>
      </c>
      <c r="C5" s="108"/>
      <c r="D5" s="107" t="s">
        <v>5</v>
      </c>
      <c r="E5" s="108"/>
      <c r="F5" s="107" t="s">
        <v>6</v>
      </c>
      <c r="G5" s="108"/>
      <c r="H5" s="15" t="s">
        <v>7</v>
      </c>
      <c r="I5" s="15" t="s">
        <v>434</v>
      </c>
      <c r="M5" s="31" t="s">
        <v>250</v>
      </c>
    </row>
    <row r="6" spans="1:13" ht="24" hidden="1" customHeight="1">
      <c r="A6" s="35" t="s">
        <v>435</v>
      </c>
      <c r="B6" s="28">
        <v>46001</v>
      </c>
      <c r="C6" s="23">
        <v>0.41666666666666702</v>
      </c>
      <c r="D6" s="28">
        <f>B6</f>
        <v>46001</v>
      </c>
      <c r="E6" s="23">
        <v>0.54166666666666696</v>
      </c>
      <c r="F6" s="28">
        <f>D6+1</f>
        <v>46002</v>
      </c>
      <c r="G6" s="23">
        <v>0.45833333333333298</v>
      </c>
      <c r="H6" s="20"/>
      <c r="I6" s="48"/>
    </row>
    <row r="7" spans="1:13" ht="24" hidden="1" customHeight="1">
      <c r="A7" s="35" t="s">
        <v>436</v>
      </c>
      <c r="B7" s="28">
        <f>F6</f>
        <v>46002</v>
      </c>
      <c r="C7" s="23">
        <v>0.70833333333333304</v>
      </c>
      <c r="D7" s="28">
        <f t="shared" ref="D7:D8" si="0">B7</f>
        <v>46002</v>
      </c>
      <c r="E7" s="23">
        <v>0.85416666666666696</v>
      </c>
      <c r="F7" s="28">
        <f>D7+1</f>
        <v>46003</v>
      </c>
      <c r="G7" s="23">
        <v>0.20833333333333301</v>
      </c>
      <c r="H7" s="20"/>
      <c r="I7" s="48"/>
    </row>
    <row r="8" spans="1:13" ht="24" hidden="1" customHeight="1">
      <c r="A8" s="35" t="s">
        <v>437</v>
      </c>
      <c r="B8" s="28">
        <f>F7+4</f>
        <v>46007</v>
      </c>
      <c r="C8" s="23">
        <v>0.25</v>
      </c>
      <c r="D8" s="28">
        <f t="shared" si="0"/>
        <v>46007</v>
      </c>
      <c r="E8" s="23">
        <v>0.28333333333333299</v>
      </c>
      <c r="F8" s="28">
        <f>D8</f>
        <v>46007</v>
      </c>
      <c r="G8" s="23">
        <v>0.625</v>
      </c>
      <c r="H8" s="20"/>
      <c r="I8" s="48"/>
    </row>
    <row r="9" spans="1:13" ht="24" hidden="1" customHeight="1">
      <c r="A9" s="35" t="s">
        <v>438</v>
      </c>
      <c r="B9" s="28">
        <f>F8</f>
        <v>46007</v>
      </c>
      <c r="C9" s="23">
        <v>0.70833333333333304</v>
      </c>
      <c r="D9" s="28">
        <f>B9+2</f>
        <v>46009</v>
      </c>
      <c r="E9" s="23">
        <v>0.33333333333333298</v>
      </c>
      <c r="F9" s="28">
        <f>D9+1</f>
        <v>46010</v>
      </c>
      <c r="G9" s="23">
        <v>0.21666666666666701</v>
      </c>
      <c r="H9" s="20" t="s">
        <v>161</v>
      </c>
      <c r="I9" s="47"/>
    </row>
    <row r="10" spans="1:13" ht="24" hidden="1" customHeight="1">
      <c r="A10" s="35" t="s">
        <v>439</v>
      </c>
      <c r="B10" s="28">
        <f>F9</f>
        <v>46010</v>
      </c>
      <c r="C10" s="23">
        <v>0.58333333333333304</v>
      </c>
      <c r="D10" s="28">
        <f>B10</f>
        <v>46010</v>
      </c>
      <c r="E10" s="23">
        <v>0.625</v>
      </c>
      <c r="F10" s="28">
        <f>D10</f>
        <v>46010</v>
      </c>
      <c r="G10" s="23">
        <v>0.89166666666666705</v>
      </c>
      <c r="H10" s="20" t="s">
        <v>440</v>
      </c>
      <c r="I10" s="47"/>
    </row>
    <row r="11" spans="1:13" ht="24" hidden="1" customHeight="1">
      <c r="A11" s="46" t="s">
        <v>441</v>
      </c>
      <c r="B11" s="28">
        <v>46012</v>
      </c>
      <c r="C11" s="23">
        <v>0.58333333333333304</v>
      </c>
      <c r="D11" s="28">
        <v>46012</v>
      </c>
      <c r="E11" s="23">
        <v>0.78749999999999998</v>
      </c>
      <c r="F11" s="28">
        <v>46013</v>
      </c>
      <c r="G11" s="23">
        <v>0.20833333333333301</v>
      </c>
      <c r="H11" s="20" t="s">
        <v>442</v>
      </c>
      <c r="I11" s="47"/>
    </row>
    <row r="12" spans="1:13" ht="24" hidden="1" customHeight="1">
      <c r="A12" s="35" t="s">
        <v>443</v>
      </c>
      <c r="B12" s="28">
        <v>46016</v>
      </c>
      <c r="C12" s="23">
        <v>0.125</v>
      </c>
      <c r="D12" s="28">
        <v>46016</v>
      </c>
      <c r="E12" s="23">
        <v>0.25</v>
      </c>
      <c r="F12" s="28">
        <v>46016</v>
      </c>
      <c r="G12" s="23">
        <v>0.74166666666666703</v>
      </c>
      <c r="H12" s="20"/>
      <c r="I12" s="47"/>
    </row>
    <row r="13" spans="1:13" ht="24" hidden="1" customHeight="1">
      <c r="A13" s="29" t="s">
        <v>444</v>
      </c>
      <c r="B13" s="28">
        <v>46020</v>
      </c>
      <c r="C13" s="23">
        <v>0.5</v>
      </c>
      <c r="D13" s="28">
        <v>46020</v>
      </c>
      <c r="E13" s="23">
        <v>0.54166666666666696</v>
      </c>
      <c r="F13" s="28">
        <v>46021</v>
      </c>
      <c r="G13" s="23">
        <v>0</v>
      </c>
      <c r="H13" s="20" t="s">
        <v>445</v>
      </c>
      <c r="I13" s="47"/>
    </row>
    <row r="14" spans="1:13" ht="24" hidden="1" customHeight="1">
      <c r="A14" s="104" t="s">
        <v>446</v>
      </c>
      <c r="B14" s="109"/>
      <c r="C14" s="109"/>
      <c r="D14" s="109"/>
      <c r="E14" s="109"/>
      <c r="F14" s="109"/>
      <c r="G14" s="109"/>
      <c r="H14" s="109"/>
      <c r="I14" s="110"/>
    </row>
    <row r="15" spans="1:13" ht="24.45" hidden="1" customHeight="1">
      <c r="A15" s="15" t="s">
        <v>3</v>
      </c>
      <c r="B15" s="107" t="s">
        <v>4</v>
      </c>
      <c r="C15" s="108"/>
      <c r="D15" s="107" t="s">
        <v>5</v>
      </c>
      <c r="E15" s="108"/>
      <c r="F15" s="107" t="s">
        <v>6</v>
      </c>
      <c r="G15" s="108"/>
      <c r="H15" s="45" t="s">
        <v>7</v>
      </c>
      <c r="I15" s="45" t="s">
        <v>8</v>
      </c>
      <c r="K15" t="s">
        <v>250</v>
      </c>
    </row>
    <row r="16" spans="1:13" ht="23.55" hidden="1" customHeight="1">
      <c r="A16" s="46" t="s">
        <v>447</v>
      </c>
      <c r="B16" s="28">
        <v>46025</v>
      </c>
      <c r="C16" s="23">
        <v>0</v>
      </c>
      <c r="D16" s="28">
        <v>46025</v>
      </c>
      <c r="E16" s="23">
        <v>0.58333333333333304</v>
      </c>
      <c r="F16" s="28">
        <v>46026</v>
      </c>
      <c r="G16" s="23">
        <v>0.45833333333333298</v>
      </c>
      <c r="H16" s="20" t="s">
        <v>448</v>
      </c>
      <c r="I16" s="48"/>
    </row>
    <row r="17" spans="1:9" ht="24" hidden="1" customHeight="1">
      <c r="A17" s="29" t="s">
        <v>449</v>
      </c>
      <c r="B17" s="28">
        <v>46026</v>
      </c>
      <c r="C17" s="23">
        <v>0.70833333333333304</v>
      </c>
      <c r="D17" s="28">
        <v>46026</v>
      </c>
      <c r="E17" s="23">
        <v>0.9375</v>
      </c>
      <c r="F17" s="28">
        <v>46027</v>
      </c>
      <c r="G17" s="23">
        <v>0.33333333333333298</v>
      </c>
      <c r="H17" s="20"/>
      <c r="I17" s="48"/>
    </row>
    <row r="18" spans="1:9" ht="24" hidden="1" customHeight="1">
      <c r="A18" s="35" t="s">
        <v>450</v>
      </c>
      <c r="B18" s="28">
        <f>F17+4</f>
        <v>46031</v>
      </c>
      <c r="C18" s="23">
        <v>0.27083333333333298</v>
      </c>
      <c r="D18" s="28">
        <f>B18</f>
        <v>46031</v>
      </c>
      <c r="E18" s="23">
        <v>0.4375</v>
      </c>
      <c r="F18" s="28">
        <f>D18</f>
        <v>46031</v>
      </c>
      <c r="G18" s="23">
        <v>0.80416666666666703</v>
      </c>
      <c r="H18" s="20"/>
      <c r="I18" s="48"/>
    </row>
    <row r="19" spans="1:9" ht="24" hidden="1" customHeight="1">
      <c r="A19" s="35" t="s">
        <v>451</v>
      </c>
      <c r="B19" s="28">
        <f>F18</f>
        <v>46031</v>
      </c>
      <c r="C19" s="23">
        <v>0.83333333333333304</v>
      </c>
      <c r="D19" s="28">
        <f>B19+1</f>
        <v>46032</v>
      </c>
      <c r="E19" s="23">
        <v>0.35416666666666702</v>
      </c>
      <c r="F19" s="28">
        <f>D19+1</f>
        <v>46033</v>
      </c>
      <c r="G19" s="23">
        <v>0.20833333333333301</v>
      </c>
      <c r="H19" s="20" t="s">
        <v>161</v>
      </c>
      <c r="I19" s="48"/>
    </row>
    <row r="20" spans="1:9" ht="24" hidden="1" customHeight="1">
      <c r="A20" s="35" t="s">
        <v>452</v>
      </c>
      <c r="B20" s="28">
        <v>46033</v>
      </c>
      <c r="C20" s="23">
        <v>0.40277777777777801</v>
      </c>
      <c r="D20" s="28">
        <f>B20</f>
        <v>46033</v>
      </c>
      <c r="E20" s="23">
        <v>0.42499999999999999</v>
      </c>
      <c r="F20" s="28">
        <f>D20</f>
        <v>46033</v>
      </c>
      <c r="G20" s="23">
        <v>0.9</v>
      </c>
      <c r="H20" s="20"/>
      <c r="I20" s="48"/>
    </row>
    <row r="21" spans="1:9" ht="24" hidden="1" customHeight="1">
      <c r="A21" s="35" t="s">
        <v>453</v>
      </c>
      <c r="B21" s="36"/>
      <c r="C21" s="37"/>
      <c r="D21" s="36"/>
      <c r="E21" s="18"/>
      <c r="F21" s="36"/>
      <c r="G21" s="37"/>
      <c r="H21" s="20" t="s">
        <v>454</v>
      </c>
      <c r="I21" s="13"/>
    </row>
    <row r="22" spans="1:9" ht="24" hidden="1" customHeight="1">
      <c r="A22" s="35" t="s">
        <v>455</v>
      </c>
      <c r="B22" s="28">
        <v>46038</v>
      </c>
      <c r="C22" s="23">
        <v>4.1666666666666699E-2</v>
      </c>
      <c r="D22" s="28">
        <v>46038</v>
      </c>
      <c r="E22" s="23">
        <v>0.85416666666666696</v>
      </c>
      <c r="F22" s="28">
        <f>D22+1</f>
        <v>46039</v>
      </c>
      <c r="G22" s="23">
        <v>0.625</v>
      </c>
      <c r="H22" s="20"/>
      <c r="I22" s="48"/>
    </row>
    <row r="23" spans="1:9" ht="24" hidden="1" customHeight="1">
      <c r="A23" s="35" t="s">
        <v>456</v>
      </c>
      <c r="B23" s="28">
        <f>F22</f>
        <v>46039</v>
      </c>
      <c r="C23" s="23">
        <v>0.875</v>
      </c>
      <c r="D23" s="28">
        <f>B23+1</f>
        <v>46040</v>
      </c>
      <c r="E23" s="23">
        <v>2.0833333333333301E-2</v>
      </c>
      <c r="F23" s="28">
        <f>D23</f>
        <v>46040</v>
      </c>
      <c r="G23" s="23">
        <v>0.47847222222222202</v>
      </c>
      <c r="H23" s="20"/>
      <c r="I23" s="48"/>
    </row>
    <row r="24" spans="1:9" ht="24" hidden="1" customHeight="1">
      <c r="A24" s="35" t="s">
        <v>457</v>
      </c>
      <c r="B24" s="28">
        <f>F23+4</f>
        <v>46044</v>
      </c>
      <c r="C24" s="23">
        <v>0.39583333333333298</v>
      </c>
      <c r="D24" s="28">
        <f>B24</f>
        <v>46044</v>
      </c>
      <c r="E24" s="23">
        <v>0.41666666666666702</v>
      </c>
      <c r="F24" s="28">
        <f>D24+1</f>
        <v>46045</v>
      </c>
      <c r="G24" s="23">
        <v>3.3333333333333298E-2</v>
      </c>
      <c r="H24" s="20"/>
      <c r="I24" s="48"/>
    </row>
    <row r="25" spans="1:9" ht="24" hidden="1" customHeight="1">
      <c r="A25" s="35" t="s">
        <v>458</v>
      </c>
      <c r="B25" s="28">
        <f>F24</f>
        <v>46045</v>
      </c>
      <c r="C25" s="23">
        <v>0.16666666666666699</v>
      </c>
      <c r="D25" s="28">
        <f>B25</f>
        <v>46045</v>
      </c>
      <c r="E25" s="23">
        <v>0.41944444444444401</v>
      </c>
      <c r="F25" s="28">
        <f>D25+1</f>
        <v>46046</v>
      </c>
      <c r="G25" s="23">
        <v>0.21666666666666701</v>
      </c>
      <c r="H25" s="20"/>
      <c r="I25" s="48"/>
    </row>
    <row r="26" spans="1:9" ht="24" hidden="1" customHeight="1">
      <c r="A26" s="35" t="s">
        <v>459</v>
      </c>
      <c r="B26" s="28">
        <f>F25</f>
        <v>46046</v>
      </c>
      <c r="C26" s="23">
        <v>0.41666666666666702</v>
      </c>
      <c r="D26" s="28">
        <f>B26</f>
        <v>46046</v>
      </c>
      <c r="E26" s="23">
        <v>0.45</v>
      </c>
      <c r="F26" s="28">
        <f>D26</f>
        <v>46046</v>
      </c>
      <c r="G26" s="23">
        <v>0.91666666666666696</v>
      </c>
      <c r="H26" s="20"/>
      <c r="I26" s="48"/>
    </row>
    <row r="27" spans="1:9" ht="24" hidden="1" customHeight="1">
      <c r="A27" s="35" t="s">
        <v>460</v>
      </c>
      <c r="B27" s="28">
        <f>F26+2</f>
        <v>46048</v>
      </c>
      <c r="C27" s="23">
        <v>0.5</v>
      </c>
      <c r="D27" s="28">
        <f>B27+1</f>
        <v>46049</v>
      </c>
      <c r="E27" s="23">
        <v>0.58333333333333304</v>
      </c>
      <c r="F27" s="28">
        <f>D27</f>
        <v>46049</v>
      </c>
      <c r="G27" s="23">
        <v>0.84166666666666701</v>
      </c>
      <c r="H27" s="20" t="s">
        <v>12</v>
      </c>
      <c r="I27" s="48"/>
    </row>
    <row r="28" spans="1:9" ht="24" hidden="1" customHeight="1">
      <c r="A28" s="35" t="s">
        <v>461</v>
      </c>
      <c r="B28" s="28">
        <f>F27+3</f>
        <v>46052</v>
      </c>
      <c r="C28" s="23">
        <v>0.58333333333333304</v>
      </c>
      <c r="D28" s="28">
        <f>B28+4</f>
        <v>46056</v>
      </c>
      <c r="E28" s="34">
        <v>0.16666666666666699</v>
      </c>
      <c r="F28" s="28">
        <f>D28+1</f>
        <v>46057</v>
      </c>
      <c r="G28" s="23">
        <v>0.104166666666667</v>
      </c>
      <c r="H28" s="20" t="s">
        <v>12</v>
      </c>
      <c r="I28" s="48"/>
    </row>
    <row r="29" spans="1:9" ht="24" hidden="1" customHeight="1">
      <c r="A29" s="35" t="s">
        <v>462</v>
      </c>
      <c r="B29" s="28">
        <f>F28</f>
        <v>46057</v>
      </c>
      <c r="C29" s="23">
        <v>0.41666666666666702</v>
      </c>
      <c r="D29" s="28">
        <f t="shared" ref="D29:D30" si="1">B29</f>
        <v>46057</v>
      </c>
      <c r="E29" s="23">
        <v>0.5625</v>
      </c>
      <c r="F29" s="28">
        <f>D29</f>
        <v>46057</v>
      </c>
      <c r="G29" s="23">
        <v>0.92500000000000004</v>
      </c>
      <c r="H29" s="20"/>
      <c r="I29" s="48"/>
    </row>
    <row r="30" spans="1:9" ht="24" hidden="1" customHeight="1">
      <c r="A30" s="35" t="s">
        <v>463</v>
      </c>
      <c r="B30" s="28">
        <f>F29+4</f>
        <v>46061</v>
      </c>
      <c r="C30" s="23">
        <v>0.83333333333333304</v>
      </c>
      <c r="D30" s="28">
        <f t="shared" si="1"/>
        <v>46061</v>
      </c>
      <c r="E30" s="23">
        <v>0.85694444444444395</v>
      </c>
      <c r="F30" s="28">
        <f>D30+1</f>
        <v>46062</v>
      </c>
      <c r="G30" s="23">
        <v>0.29166666666666702</v>
      </c>
      <c r="H30" s="20"/>
      <c r="I30" s="48"/>
    </row>
    <row r="31" spans="1:9" ht="24" hidden="1" customHeight="1">
      <c r="A31" s="35" t="s">
        <v>464</v>
      </c>
      <c r="B31" s="28">
        <f>F30</f>
        <v>46062</v>
      </c>
      <c r="C31" s="23">
        <v>0.41666666666666702</v>
      </c>
      <c r="D31" s="28">
        <f>B31+2</f>
        <v>46064</v>
      </c>
      <c r="E31" s="34">
        <v>0.32083333333333303</v>
      </c>
      <c r="F31" s="28">
        <f>D31+1</f>
        <v>46065</v>
      </c>
      <c r="G31" s="23">
        <v>0.29166666666666702</v>
      </c>
      <c r="H31" s="20" t="s">
        <v>12</v>
      </c>
      <c r="I31" s="48"/>
    </row>
    <row r="32" spans="1:9" ht="24" hidden="1" customHeight="1">
      <c r="A32" s="35" t="s">
        <v>465</v>
      </c>
      <c r="B32" s="28">
        <f>F31</f>
        <v>46065</v>
      </c>
      <c r="C32" s="23">
        <v>0.5</v>
      </c>
      <c r="D32" s="28">
        <f>B32+1</f>
        <v>46066</v>
      </c>
      <c r="E32" s="34">
        <v>0.41666666666666702</v>
      </c>
      <c r="F32" s="28">
        <f>D32</f>
        <v>46066</v>
      </c>
      <c r="G32" s="23">
        <v>0.79583333333333295</v>
      </c>
      <c r="H32" s="20" t="s">
        <v>12</v>
      </c>
      <c r="I32" s="48"/>
    </row>
    <row r="33" spans="1:13" ht="24" hidden="1" customHeight="1">
      <c r="A33" s="35" t="s">
        <v>466</v>
      </c>
      <c r="B33" s="64"/>
      <c r="C33" s="64"/>
      <c r="D33" s="64"/>
      <c r="E33" s="64"/>
      <c r="F33" s="64"/>
      <c r="G33" s="64"/>
      <c r="H33" s="20" t="s">
        <v>467</v>
      </c>
      <c r="I33" s="48"/>
    </row>
    <row r="34" spans="1:13" ht="24" hidden="1" customHeight="1">
      <c r="A34" s="35" t="s">
        <v>468</v>
      </c>
      <c r="B34" s="28">
        <f>F32+5</f>
        <v>46071</v>
      </c>
      <c r="C34" s="23">
        <v>8.3333333333333301E-2</v>
      </c>
      <c r="D34" s="28">
        <f>B34</f>
        <v>46071</v>
      </c>
      <c r="E34" s="23">
        <v>0.3125</v>
      </c>
      <c r="F34" s="28">
        <f>D34</f>
        <v>46071</v>
      </c>
      <c r="G34" s="23">
        <v>0.90416666666666701</v>
      </c>
      <c r="H34" s="20"/>
      <c r="I34" s="48"/>
    </row>
    <row r="35" spans="1:13" ht="24" hidden="1" customHeight="1">
      <c r="A35" s="35" t="s">
        <v>469</v>
      </c>
      <c r="B35" s="28">
        <f>F34+1</f>
        <v>46072</v>
      </c>
      <c r="C35" s="23">
        <v>9.5833333333333298E-2</v>
      </c>
      <c r="D35" s="28">
        <f>B35+1</f>
        <v>46073</v>
      </c>
      <c r="E35" s="23">
        <v>0.95833333333333304</v>
      </c>
      <c r="F35" s="28">
        <f t="shared" ref="F35" si="2">D35+1</f>
        <v>46074</v>
      </c>
      <c r="G35" s="23">
        <v>0.63333333333333297</v>
      </c>
      <c r="H35" s="20" t="s">
        <v>470</v>
      </c>
      <c r="I35" s="48"/>
    </row>
    <row r="36" spans="1:13" ht="24" hidden="1" customHeight="1">
      <c r="A36" s="35" t="s">
        <v>471</v>
      </c>
      <c r="B36" s="28">
        <f>F35+4</f>
        <v>46078</v>
      </c>
      <c r="C36" s="23">
        <v>0.70833333333333304</v>
      </c>
      <c r="D36" s="28">
        <f>B36+1</f>
        <v>46079</v>
      </c>
      <c r="E36" s="23">
        <v>8.3333333333333301E-2</v>
      </c>
      <c r="F36" s="28">
        <f>D36</f>
        <v>46079</v>
      </c>
      <c r="G36" s="23">
        <v>0.875</v>
      </c>
      <c r="H36" s="20" t="s">
        <v>12</v>
      </c>
      <c r="I36" s="48"/>
    </row>
    <row r="37" spans="1:13" ht="24" hidden="1" customHeight="1">
      <c r="A37" s="35" t="s">
        <v>472</v>
      </c>
      <c r="B37" s="28">
        <v>46079</v>
      </c>
      <c r="C37" s="23">
        <v>0.95833333333333304</v>
      </c>
      <c r="D37" s="28">
        <v>46080</v>
      </c>
      <c r="E37" s="34">
        <v>0.108333333333333</v>
      </c>
      <c r="F37" s="28">
        <v>46081</v>
      </c>
      <c r="G37" s="23">
        <v>4.1666666666666699E-2</v>
      </c>
      <c r="H37" s="20" t="s">
        <v>161</v>
      </c>
      <c r="I37" s="48"/>
    </row>
    <row r="38" spans="1:13" ht="24" hidden="1" customHeight="1">
      <c r="A38" s="35" t="s">
        <v>473</v>
      </c>
      <c r="B38" s="28">
        <v>46081</v>
      </c>
      <c r="C38" s="23">
        <v>0.25</v>
      </c>
      <c r="D38" s="28">
        <v>46083</v>
      </c>
      <c r="E38" s="34">
        <v>1.2500000000000001E-2</v>
      </c>
      <c r="F38" s="28">
        <v>46083</v>
      </c>
      <c r="G38" s="23">
        <v>0.78749999999999998</v>
      </c>
      <c r="H38" s="20" t="s">
        <v>12</v>
      </c>
      <c r="I38" s="48"/>
    </row>
    <row r="39" spans="1:13" ht="24" hidden="1" customHeight="1">
      <c r="A39" s="35" t="s">
        <v>474</v>
      </c>
      <c r="B39" s="64"/>
      <c r="C39" s="64"/>
      <c r="D39" s="64"/>
      <c r="E39" s="64"/>
      <c r="F39" s="64"/>
      <c r="G39" s="64"/>
      <c r="H39" s="20" t="s">
        <v>467</v>
      </c>
      <c r="I39" s="48"/>
    </row>
    <row r="40" spans="1:13" ht="24" hidden="1" customHeight="1">
      <c r="A40" s="46" t="s">
        <v>475</v>
      </c>
      <c r="B40" s="28">
        <v>46088</v>
      </c>
      <c r="C40" s="50">
        <v>0.20833333333333301</v>
      </c>
      <c r="D40" s="28">
        <v>46088</v>
      </c>
      <c r="E40" s="23">
        <v>0.52500000000000002</v>
      </c>
      <c r="F40" s="28">
        <v>46088</v>
      </c>
      <c r="G40" s="23">
        <v>0.875</v>
      </c>
      <c r="H40" s="20" t="s">
        <v>476</v>
      </c>
      <c r="I40" s="48"/>
    </row>
    <row r="41" spans="1:13" s="51" customFormat="1" ht="25.35" hidden="1" customHeight="1">
      <c r="A41" s="114" t="s">
        <v>913</v>
      </c>
      <c r="B41" s="131"/>
      <c r="C41" s="131"/>
      <c r="D41" s="131"/>
      <c r="E41" s="131"/>
      <c r="F41" s="131"/>
      <c r="G41" s="131"/>
      <c r="H41" s="131"/>
      <c r="I41" s="132"/>
    </row>
    <row r="42" spans="1:13" ht="24" hidden="1" customHeight="1">
      <c r="A42" s="15" t="s">
        <v>3</v>
      </c>
      <c r="B42" s="107" t="s">
        <v>4</v>
      </c>
      <c r="C42" s="108"/>
      <c r="D42" s="107" t="s">
        <v>5</v>
      </c>
      <c r="E42" s="108"/>
      <c r="F42" s="107" t="s">
        <v>6</v>
      </c>
      <c r="G42" s="108"/>
      <c r="H42" s="45" t="s">
        <v>7</v>
      </c>
      <c r="I42" s="45" t="s">
        <v>8</v>
      </c>
      <c r="M42" t="s">
        <v>250</v>
      </c>
    </row>
    <row r="43" spans="1:13" ht="24" hidden="1" customHeight="1">
      <c r="A43" s="35" t="s">
        <v>477</v>
      </c>
      <c r="B43" s="28">
        <v>46099</v>
      </c>
      <c r="C43" s="23">
        <v>0.33333333333333298</v>
      </c>
      <c r="D43" s="28">
        <v>46099</v>
      </c>
      <c r="E43" s="23">
        <v>0.45833333333333298</v>
      </c>
      <c r="F43" s="28">
        <v>46100</v>
      </c>
      <c r="G43" s="23">
        <v>8.7499999999999994E-2</v>
      </c>
      <c r="H43" s="20" t="s">
        <v>478</v>
      </c>
      <c r="I43" s="13"/>
    </row>
    <row r="44" spans="1:13" ht="24" hidden="1" customHeight="1">
      <c r="A44" s="35" t="s">
        <v>479</v>
      </c>
      <c r="B44" s="28">
        <f>F43</f>
        <v>46100</v>
      </c>
      <c r="C44" s="23">
        <v>0.375</v>
      </c>
      <c r="D44" s="28">
        <f t="shared" ref="D44:D53" si="3">B44</f>
        <v>46100</v>
      </c>
      <c r="E44" s="23">
        <v>0.52083333333333304</v>
      </c>
      <c r="F44" s="49">
        <f>D44</f>
        <v>46100</v>
      </c>
      <c r="G44" s="23">
        <v>0.875</v>
      </c>
      <c r="H44" s="60"/>
      <c r="I44" s="13"/>
    </row>
    <row r="45" spans="1:13" ht="24" hidden="1" customHeight="1">
      <c r="A45" s="35" t="s">
        <v>480</v>
      </c>
      <c r="B45" s="28">
        <f>F44+4</f>
        <v>46104</v>
      </c>
      <c r="C45" s="23">
        <v>0.75</v>
      </c>
      <c r="D45" s="28">
        <f t="shared" si="3"/>
        <v>46104</v>
      </c>
      <c r="E45" s="23">
        <v>0.79166666666666696</v>
      </c>
      <c r="F45" s="49">
        <f>D45+1</f>
        <v>46105</v>
      </c>
      <c r="G45" s="23">
        <v>0.30416666666666697</v>
      </c>
      <c r="H45" s="20"/>
      <c r="I45" s="13"/>
    </row>
    <row r="46" spans="1:13" ht="24" hidden="1" customHeight="1">
      <c r="A46" s="35" t="s">
        <v>481</v>
      </c>
      <c r="B46" s="28">
        <f>F45</f>
        <v>46105</v>
      </c>
      <c r="C46" s="23">
        <v>0.39583333333333298</v>
      </c>
      <c r="D46" s="28">
        <f t="shared" si="3"/>
        <v>46105</v>
      </c>
      <c r="E46" s="23">
        <v>0.91666666666666696</v>
      </c>
      <c r="F46" s="49">
        <f>D46+1</f>
        <v>46106</v>
      </c>
      <c r="G46" s="23">
        <v>0.83333333333333304</v>
      </c>
      <c r="H46" s="20"/>
      <c r="I46" s="13"/>
    </row>
    <row r="47" spans="1:13" ht="24" hidden="1" customHeight="1">
      <c r="A47" s="35" t="s">
        <v>482</v>
      </c>
      <c r="B47" s="28">
        <f>F46+1</f>
        <v>46107</v>
      </c>
      <c r="C47" s="23">
        <v>4.1666666666666699E-2</v>
      </c>
      <c r="D47" s="28">
        <f t="shared" si="3"/>
        <v>46107</v>
      </c>
      <c r="E47" s="23">
        <v>8.3333333333333301E-2</v>
      </c>
      <c r="F47" s="28">
        <f>D47</f>
        <v>46107</v>
      </c>
      <c r="G47" s="23">
        <v>0.45833333333333298</v>
      </c>
      <c r="H47" s="20"/>
      <c r="I47" s="13"/>
    </row>
    <row r="48" spans="1:13" ht="24" hidden="1" customHeight="1">
      <c r="A48" s="35" t="s">
        <v>483</v>
      </c>
      <c r="B48" s="28">
        <f>F47+2</f>
        <v>46109</v>
      </c>
      <c r="C48" s="23">
        <v>8.3333333333333301E-2</v>
      </c>
      <c r="D48" s="28">
        <f t="shared" si="3"/>
        <v>46109</v>
      </c>
      <c r="E48" s="23">
        <v>0.52083333333333304</v>
      </c>
      <c r="F48" s="28">
        <f>D48</f>
        <v>46109</v>
      </c>
      <c r="G48" s="23">
        <v>0.72916666666666696</v>
      </c>
      <c r="H48" s="58" t="s">
        <v>12</v>
      </c>
      <c r="I48" s="13"/>
    </row>
    <row r="49" spans="1:9" ht="24" hidden="1" customHeight="1">
      <c r="A49" s="35" t="s">
        <v>484</v>
      </c>
      <c r="B49" s="28">
        <f>F48+3</f>
        <v>46112</v>
      </c>
      <c r="C49" s="23">
        <v>0.25</v>
      </c>
      <c r="D49" s="28">
        <f t="shared" si="3"/>
        <v>46112</v>
      </c>
      <c r="E49" s="23">
        <v>0.38750000000000001</v>
      </c>
      <c r="F49" s="28">
        <f>D49</f>
        <v>46112</v>
      </c>
      <c r="G49" s="23">
        <v>0.99583333333333302</v>
      </c>
      <c r="H49" s="20"/>
      <c r="I49" s="13"/>
    </row>
    <row r="50" spans="1:9" ht="24" hidden="1" customHeight="1">
      <c r="A50" s="35" t="s">
        <v>485</v>
      </c>
      <c r="B50" s="28">
        <f>F49+1</f>
        <v>46113</v>
      </c>
      <c r="C50" s="23">
        <v>0.25</v>
      </c>
      <c r="D50" s="28">
        <f t="shared" si="3"/>
        <v>46113</v>
      </c>
      <c r="E50" s="23">
        <v>0.35625000000000001</v>
      </c>
      <c r="F50" s="28">
        <f>D50</f>
        <v>46113</v>
      </c>
      <c r="G50" s="23">
        <v>0.70833333333333304</v>
      </c>
      <c r="H50" s="20"/>
      <c r="I50" s="13"/>
    </row>
    <row r="51" spans="1:9" ht="24" hidden="1" customHeight="1">
      <c r="A51" s="35" t="s">
        <v>486</v>
      </c>
      <c r="B51" s="28">
        <f>F50+4</f>
        <v>46117</v>
      </c>
      <c r="C51" s="23">
        <v>0.79166666666666696</v>
      </c>
      <c r="D51" s="28">
        <f t="shared" si="3"/>
        <v>46117</v>
      </c>
      <c r="E51" s="23">
        <v>0.8125</v>
      </c>
      <c r="F51" s="28">
        <f>D51+1</f>
        <v>46118</v>
      </c>
      <c r="G51" s="23">
        <v>0.12916666666666701</v>
      </c>
      <c r="H51" s="41"/>
      <c r="I51" s="13"/>
    </row>
    <row r="52" spans="1:9" ht="24" hidden="1" customHeight="1">
      <c r="A52" s="35" t="s">
        <v>487</v>
      </c>
      <c r="B52" s="28">
        <f>F51</f>
        <v>46118</v>
      </c>
      <c r="C52" s="23">
        <v>0.22083333333333299</v>
      </c>
      <c r="D52" s="28">
        <f t="shared" si="3"/>
        <v>46118</v>
      </c>
      <c r="E52" s="23">
        <v>0.95416666666666705</v>
      </c>
      <c r="F52" s="28">
        <f>D52+1</f>
        <v>46119</v>
      </c>
      <c r="G52" s="23">
        <v>0.88749999999999996</v>
      </c>
      <c r="H52" s="20"/>
      <c r="I52" s="10"/>
    </row>
    <row r="53" spans="1:9" ht="24" hidden="1" customHeight="1">
      <c r="A53" s="35" t="s">
        <v>488</v>
      </c>
      <c r="B53" s="28">
        <f>F52+1</f>
        <v>46120</v>
      </c>
      <c r="C53" s="23">
        <v>8.3333333333333301E-2</v>
      </c>
      <c r="D53" s="28">
        <f t="shared" si="3"/>
        <v>46120</v>
      </c>
      <c r="E53" s="23">
        <v>0.108333333333333</v>
      </c>
      <c r="F53" s="28">
        <f>D53</f>
        <v>46120</v>
      </c>
      <c r="G53" s="23">
        <v>0.47083333333333299</v>
      </c>
      <c r="H53" s="20"/>
      <c r="I53" s="10"/>
    </row>
    <row r="54" spans="1:9" ht="24" hidden="1" customHeight="1">
      <c r="A54" s="35" t="s">
        <v>489</v>
      </c>
      <c r="B54" s="28">
        <f>F53+2</f>
        <v>46122</v>
      </c>
      <c r="C54" s="23">
        <v>0.35416666666666702</v>
      </c>
      <c r="D54" s="28">
        <f t="shared" ref="D54:D56" si="4">B54</f>
        <v>46122</v>
      </c>
      <c r="E54" s="23">
        <v>0.44583333333333303</v>
      </c>
      <c r="F54" s="28">
        <f>D54+1</f>
        <v>46123</v>
      </c>
      <c r="G54" s="23">
        <v>0.19166666666666701</v>
      </c>
      <c r="H54" s="20"/>
      <c r="I54" s="10"/>
    </row>
    <row r="55" spans="1:9" ht="24" hidden="1" customHeight="1">
      <c r="A55" s="35" t="s">
        <v>490</v>
      </c>
      <c r="B55" s="28">
        <f>F54+2</f>
        <v>46125</v>
      </c>
      <c r="C55" s="23">
        <v>0.70833333333333337</v>
      </c>
      <c r="D55" s="28">
        <f t="shared" si="4"/>
        <v>46125</v>
      </c>
      <c r="E55" s="23">
        <v>0.83333333333333337</v>
      </c>
      <c r="F55" s="28">
        <f>D55+1</f>
        <v>46126</v>
      </c>
      <c r="G55" s="23">
        <v>0.35416666666666669</v>
      </c>
      <c r="H55" s="20"/>
      <c r="I55" s="10"/>
    </row>
    <row r="56" spans="1:9" ht="24" hidden="1" customHeight="1">
      <c r="A56" s="35" t="s">
        <v>491</v>
      </c>
      <c r="B56" s="28">
        <f>F55</f>
        <v>46126</v>
      </c>
      <c r="C56" s="23">
        <v>0.625</v>
      </c>
      <c r="D56" s="28">
        <f t="shared" si="4"/>
        <v>46126</v>
      </c>
      <c r="E56" s="23">
        <v>0.77083333333333337</v>
      </c>
      <c r="F56" s="28">
        <f>D56+1</f>
        <v>46127</v>
      </c>
      <c r="G56" s="23">
        <v>0.13333333333333333</v>
      </c>
      <c r="H56" s="20"/>
      <c r="I56" s="10"/>
    </row>
    <row r="57" spans="1:9" ht="24" hidden="1" customHeight="1">
      <c r="A57" s="35" t="s">
        <v>492</v>
      </c>
      <c r="B57" s="28">
        <f>F56+4</f>
        <v>46131</v>
      </c>
      <c r="C57" s="23">
        <v>0.25</v>
      </c>
      <c r="D57" s="28">
        <f t="shared" ref="D57:D59" si="5">B57</f>
        <v>46131</v>
      </c>
      <c r="E57" s="23">
        <v>0.29166666666666669</v>
      </c>
      <c r="F57" s="28">
        <f>D57</f>
        <v>46131</v>
      </c>
      <c r="G57" s="23">
        <v>0.75</v>
      </c>
      <c r="H57" s="41"/>
      <c r="I57" s="13"/>
    </row>
    <row r="58" spans="1:9" ht="24" hidden="1" customHeight="1">
      <c r="A58" s="35" t="s">
        <v>493</v>
      </c>
      <c r="B58" s="28">
        <f>F57</f>
        <v>46131</v>
      </c>
      <c r="C58" s="23">
        <v>0.83333333333333337</v>
      </c>
      <c r="D58" s="28">
        <f>B58+1</f>
        <v>46132</v>
      </c>
      <c r="E58" s="34">
        <v>0.33333333333333331</v>
      </c>
      <c r="F58" s="28">
        <f>D58+1</f>
        <v>46133</v>
      </c>
      <c r="G58" s="23">
        <v>4.1666666666666664E-2</v>
      </c>
      <c r="H58" s="20"/>
      <c r="I58" s="10"/>
    </row>
    <row r="59" spans="1:9" ht="24" hidden="1" customHeight="1">
      <c r="A59" s="35" t="s">
        <v>494</v>
      </c>
      <c r="B59" s="28">
        <f>F58</f>
        <v>46133</v>
      </c>
      <c r="C59" s="23">
        <v>0.25</v>
      </c>
      <c r="D59" s="28">
        <f t="shared" si="5"/>
        <v>46133</v>
      </c>
      <c r="E59" s="23">
        <v>0.29166666666666669</v>
      </c>
      <c r="F59" s="28">
        <f>D59</f>
        <v>46133</v>
      </c>
      <c r="G59" s="23">
        <v>0.625</v>
      </c>
      <c r="H59" s="20"/>
      <c r="I59" s="10"/>
    </row>
    <row r="60" spans="1:9" ht="24" hidden="1" customHeight="1">
      <c r="A60" s="35" t="s">
        <v>835</v>
      </c>
      <c r="B60" s="90"/>
      <c r="C60" s="90"/>
      <c r="D60" s="90"/>
      <c r="E60" s="90"/>
      <c r="F60" s="90"/>
      <c r="G60" s="90"/>
      <c r="H60" s="60" t="s">
        <v>836</v>
      </c>
      <c r="I60" s="10"/>
    </row>
    <row r="61" spans="1:9" ht="24" hidden="1" customHeight="1">
      <c r="A61" s="35" t="s">
        <v>760</v>
      </c>
      <c r="B61" s="28">
        <f>F59+4</f>
        <v>46137</v>
      </c>
      <c r="C61" s="23">
        <v>0.70833333333333337</v>
      </c>
      <c r="D61" s="28">
        <f>B61+1</f>
        <v>46138</v>
      </c>
      <c r="E61" s="23">
        <v>2.0833333333333332E-2</v>
      </c>
      <c r="F61" s="28">
        <f t="shared" ref="F61:F62" si="6">D61</f>
        <v>46138</v>
      </c>
      <c r="G61" s="23">
        <v>0.625</v>
      </c>
      <c r="H61" s="20"/>
      <c r="I61" s="10"/>
    </row>
    <row r="62" spans="1:9" ht="24" hidden="1" customHeight="1">
      <c r="A62" s="35" t="s">
        <v>774</v>
      </c>
      <c r="B62" s="28">
        <f>F61</f>
        <v>46138</v>
      </c>
      <c r="C62" s="23">
        <v>0.95833333333333337</v>
      </c>
      <c r="D62" s="28">
        <f>B62+1</f>
        <v>46139</v>
      </c>
      <c r="E62" s="23">
        <v>0.10416666666666667</v>
      </c>
      <c r="F62" s="28">
        <f t="shared" si="6"/>
        <v>46139</v>
      </c>
      <c r="G62" s="23">
        <v>0.45833333333333331</v>
      </c>
      <c r="H62" s="20"/>
      <c r="I62" s="10"/>
    </row>
    <row r="63" spans="1:9" ht="24" hidden="1" customHeight="1">
      <c r="A63" s="35" t="s">
        <v>805</v>
      </c>
      <c r="B63" s="28">
        <f>F62+4</f>
        <v>46143</v>
      </c>
      <c r="C63" s="23">
        <v>0.47916666666666669</v>
      </c>
      <c r="D63" s="28">
        <f t="shared" ref="D63" si="7">B63</f>
        <v>46143</v>
      </c>
      <c r="E63" s="23">
        <v>0.5</v>
      </c>
      <c r="F63" s="28">
        <f>D63</f>
        <v>46143</v>
      </c>
      <c r="G63" s="23">
        <v>0.875</v>
      </c>
      <c r="H63" s="20"/>
      <c r="I63" s="10"/>
    </row>
    <row r="64" spans="1:9" ht="24" hidden="1" customHeight="1">
      <c r="A64" s="35" t="s">
        <v>814</v>
      </c>
      <c r="B64" s="28">
        <f>F63</f>
        <v>46143</v>
      </c>
      <c r="C64" s="23">
        <v>0.95833333333333337</v>
      </c>
      <c r="D64" s="28">
        <f>B64+1</f>
        <v>46144</v>
      </c>
      <c r="E64" s="23">
        <v>0.25</v>
      </c>
      <c r="F64" s="28">
        <f t="shared" ref="F64:F69" si="8">D64+1</f>
        <v>46145</v>
      </c>
      <c r="G64" s="23">
        <v>0.625</v>
      </c>
      <c r="H64" s="20"/>
      <c r="I64" s="10"/>
    </row>
    <row r="65" spans="1:15" ht="24" hidden="1" customHeight="1">
      <c r="A65" s="35" t="s">
        <v>815</v>
      </c>
      <c r="B65" s="28">
        <f>F64</f>
        <v>46145</v>
      </c>
      <c r="C65" s="23">
        <v>0.83333333333333337</v>
      </c>
      <c r="D65" s="28">
        <f>B65</f>
        <v>46145</v>
      </c>
      <c r="E65" s="23">
        <v>0.875</v>
      </c>
      <c r="F65" s="28">
        <f t="shared" si="8"/>
        <v>46146</v>
      </c>
      <c r="G65" s="23">
        <v>0.32083333333333336</v>
      </c>
      <c r="H65" s="60"/>
      <c r="I65" s="10"/>
    </row>
    <row r="66" spans="1:15" ht="24" hidden="1" customHeight="1">
      <c r="A66" s="46" t="s">
        <v>840</v>
      </c>
      <c r="B66" s="28">
        <f>F65+6</f>
        <v>46152</v>
      </c>
      <c r="C66" s="23">
        <v>0.375</v>
      </c>
      <c r="D66" s="28">
        <f>B66</f>
        <v>46152</v>
      </c>
      <c r="E66" s="23">
        <v>0.49861111111111112</v>
      </c>
      <c r="F66" s="28">
        <f t="shared" si="8"/>
        <v>46153</v>
      </c>
      <c r="G66" s="23">
        <v>6.25E-2</v>
      </c>
      <c r="H66" s="20"/>
      <c r="I66" s="10"/>
    </row>
    <row r="67" spans="1:15" ht="24" hidden="1" customHeight="1">
      <c r="A67" s="14" t="s">
        <v>841</v>
      </c>
      <c r="B67" s="28">
        <f>F66+1</f>
        <v>46154</v>
      </c>
      <c r="C67" s="23">
        <v>0.4375</v>
      </c>
      <c r="D67" s="28">
        <f>B67+2</f>
        <v>46156</v>
      </c>
      <c r="E67" s="34">
        <v>6.25E-2</v>
      </c>
      <c r="F67" s="28">
        <f t="shared" si="8"/>
        <v>46157</v>
      </c>
      <c r="G67" s="23">
        <v>7.4999999999999997E-2</v>
      </c>
      <c r="H67" s="20" t="s">
        <v>906</v>
      </c>
      <c r="I67" s="10"/>
    </row>
    <row r="68" spans="1:15" ht="24" hidden="1" customHeight="1">
      <c r="A68" s="14" t="s">
        <v>842</v>
      </c>
      <c r="B68" s="28">
        <f>F67+1</f>
        <v>46158</v>
      </c>
      <c r="C68" s="23">
        <v>8.3333333333333329E-2</v>
      </c>
      <c r="D68" s="28">
        <f>B68</f>
        <v>46158</v>
      </c>
      <c r="E68" s="34">
        <v>0.95833333333333337</v>
      </c>
      <c r="F68" s="28">
        <f t="shared" si="8"/>
        <v>46159</v>
      </c>
      <c r="G68" s="23">
        <v>0.41666666666666669</v>
      </c>
      <c r="H68" s="20" t="s">
        <v>870</v>
      </c>
      <c r="I68" s="10"/>
    </row>
    <row r="69" spans="1:15" ht="24" hidden="1" customHeight="1">
      <c r="A69" s="35" t="s">
        <v>849</v>
      </c>
      <c r="B69" s="28">
        <f>F68+6</f>
        <v>46165</v>
      </c>
      <c r="C69" s="23">
        <v>0.70833333333333337</v>
      </c>
      <c r="D69" s="28">
        <f t="shared" ref="D69" si="9">B69</f>
        <v>46165</v>
      </c>
      <c r="E69" s="34">
        <v>0.72916666666666663</v>
      </c>
      <c r="F69" s="28">
        <f t="shared" si="8"/>
        <v>46166</v>
      </c>
      <c r="G69" s="23">
        <v>0.42499999999999999</v>
      </c>
      <c r="H69" s="20" t="s">
        <v>982</v>
      </c>
      <c r="I69" s="10"/>
    </row>
    <row r="70" spans="1:15" ht="24" hidden="1" customHeight="1">
      <c r="A70" s="35" t="s">
        <v>850</v>
      </c>
      <c r="B70" s="28">
        <f>F69</f>
        <v>46166</v>
      </c>
      <c r="C70" s="23">
        <v>0.5</v>
      </c>
      <c r="D70" s="28">
        <f>B70+1</f>
        <v>46167</v>
      </c>
      <c r="E70" s="34">
        <v>6.25E-2</v>
      </c>
      <c r="F70" s="28">
        <f>D70</f>
        <v>46167</v>
      </c>
      <c r="G70" s="23">
        <v>0.91666666666666663</v>
      </c>
      <c r="H70" s="20" t="s">
        <v>991</v>
      </c>
      <c r="I70" s="10"/>
    </row>
    <row r="71" spans="1:15" ht="24" hidden="1" customHeight="1">
      <c r="A71" s="35" t="s">
        <v>851</v>
      </c>
      <c r="B71" s="28">
        <f>F70+1</f>
        <v>46168</v>
      </c>
      <c r="C71" s="23">
        <v>0.16666666666666666</v>
      </c>
      <c r="D71" s="28">
        <f t="shared" ref="D71" si="10">B71</f>
        <v>46168</v>
      </c>
      <c r="E71" s="34">
        <v>0.55972222222222223</v>
      </c>
      <c r="F71" s="28">
        <f>D71+1</f>
        <v>46169</v>
      </c>
      <c r="G71" s="23">
        <v>0.875</v>
      </c>
      <c r="H71" s="60"/>
      <c r="I71" s="10"/>
    </row>
    <row r="72" spans="1:15" ht="24" hidden="1" customHeight="1">
      <c r="A72" s="70" t="s">
        <v>953</v>
      </c>
      <c r="B72" s="28">
        <v>46173</v>
      </c>
      <c r="C72" s="23">
        <v>0.97916666666666663</v>
      </c>
      <c r="D72" s="28">
        <v>46174</v>
      </c>
      <c r="E72" s="34">
        <v>0.55833333333333335</v>
      </c>
      <c r="F72" s="28">
        <v>46175</v>
      </c>
      <c r="G72" s="23">
        <v>3.1944444444444442E-2</v>
      </c>
      <c r="H72" s="60" t="s">
        <v>1018</v>
      </c>
      <c r="I72" s="10"/>
    </row>
    <row r="73" spans="1:15" ht="24" hidden="1" customHeight="1">
      <c r="A73" s="14" t="s">
        <v>954</v>
      </c>
      <c r="B73" s="28">
        <f>F72</f>
        <v>46175</v>
      </c>
      <c r="C73" s="23">
        <v>0.22916666666666666</v>
      </c>
      <c r="D73" s="28">
        <f>B73</f>
        <v>46175</v>
      </c>
      <c r="E73" s="23">
        <v>0.36527777777777776</v>
      </c>
      <c r="F73" s="28">
        <f>D73</f>
        <v>46175</v>
      </c>
      <c r="G73" s="23">
        <v>0.79166666666666663</v>
      </c>
      <c r="H73" s="60"/>
      <c r="I73" s="10"/>
    </row>
    <row r="74" spans="1:15" ht="24" hidden="1" customHeight="1">
      <c r="A74" s="14" t="s">
        <v>955</v>
      </c>
      <c r="B74" s="28">
        <f>F73+1</f>
        <v>46176</v>
      </c>
      <c r="C74" s="23">
        <v>0.97916666666666663</v>
      </c>
      <c r="D74" s="28">
        <f>B74+1</f>
        <v>46177</v>
      </c>
      <c r="E74" s="23">
        <v>0.66666666666666663</v>
      </c>
      <c r="F74" s="28">
        <f>D74+1</f>
        <v>46178</v>
      </c>
      <c r="G74" s="23">
        <v>0.41666666666666669</v>
      </c>
      <c r="H74" s="60"/>
      <c r="I74" s="10"/>
    </row>
    <row r="75" spans="1:15" ht="24" hidden="1" customHeight="1">
      <c r="A75" s="14" t="s">
        <v>956</v>
      </c>
      <c r="B75" s="28">
        <f>F74+2</f>
        <v>46180</v>
      </c>
      <c r="C75" s="23">
        <v>0.41666666666666669</v>
      </c>
      <c r="D75" s="28">
        <f>B75+1</f>
        <v>46181</v>
      </c>
      <c r="E75" s="23">
        <v>0</v>
      </c>
      <c r="F75" s="28">
        <f>D75+1</f>
        <v>46182</v>
      </c>
      <c r="G75" s="23">
        <v>0</v>
      </c>
      <c r="H75" s="60"/>
      <c r="I75" s="10"/>
    </row>
    <row r="76" spans="1:15" s="51" customFormat="1" ht="25.35" hidden="1" customHeight="1">
      <c r="A76" s="65"/>
      <c r="B76" s="38"/>
      <c r="C76" s="63"/>
      <c r="D76" s="38"/>
      <c r="E76" s="63"/>
      <c r="F76" s="38"/>
      <c r="G76" s="63"/>
      <c r="H76" s="60"/>
      <c r="I76" s="66"/>
    </row>
    <row r="77" spans="1:15" ht="24" hidden="1" customHeight="1">
      <c r="A77" s="112" t="s">
        <v>495</v>
      </c>
      <c r="B77" s="113"/>
      <c r="C77" s="113"/>
      <c r="D77" s="113"/>
      <c r="E77" s="113"/>
      <c r="F77" s="113"/>
      <c r="G77" s="113"/>
      <c r="H77" s="113"/>
      <c r="I77" s="113"/>
    </row>
    <row r="78" spans="1:15" ht="22.5" hidden="1" customHeight="1">
      <c r="A78" s="15" t="s">
        <v>3</v>
      </c>
      <c r="B78" s="107" t="s">
        <v>4</v>
      </c>
      <c r="C78" s="108"/>
      <c r="D78" s="107" t="s">
        <v>5</v>
      </c>
      <c r="E78" s="108"/>
      <c r="F78" s="107" t="s">
        <v>6</v>
      </c>
      <c r="G78" s="108"/>
      <c r="H78" s="45" t="s">
        <v>7</v>
      </c>
      <c r="I78" s="45" t="s">
        <v>8</v>
      </c>
      <c r="K78" t="s">
        <v>250</v>
      </c>
      <c r="O78" t="s">
        <v>309</v>
      </c>
    </row>
    <row r="79" spans="1:15" ht="24" hidden="1" customHeight="1">
      <c r="A79" s="35" t="s">
        <v>496</v>
      </c>
      <c r="B79" s="28">
        <v>46004</v>
      </c>
      <c r="C79" s="23">
        <v>0.27083333333333298</v>
      </c>
      <c r="D79" s="28">
        <f>B79</f>
        <v>46004</v>
      </c>
      <c r="E79" s="23">
        <v>0.85416666666666696</v>
      </c>
      <c r="F79" s="28">
        <f>D79+1</f>
        <v>46005</v>
      </c>
      <c r="G79" s="23">
        <v>0.625</v>
      </c>
      <c r="H79" s="20" t="s">
        <v>12</v>
      </c>
      <c r="I79" s="13"/>
    </row>
    <row r="80" spans="1:15" ht="24" hidden="1" customHeight="1">
      <c r="A80" s="35" t="s">
        <v>497</v>
      </c>
      <c r="B80" s="28">
        <v>46005</v>
      </c>
      <c r="C80" s="23">
        <v>0.875</v>
      </c>
      <c r="D80" s="28">
        <v>46006</v>
      </c>
      <c r="E80" s="23">
        <v>2.0833333333333301E-2</v>
      </c>
      <c r="F80" s="28">
        <f>D80</f>
        <v>46006</v>
      </c>
      <c r="G80" s="23">
        <v>0.48055555555555601</v>
      </c>
      <c r="H80" s="20"/>
      <c r="I80" s="48"/>
    </row>
    <row r="81" spans="1:9" ht="24" hidden="1" customHeight="1">
      <c r="A81" s="35" t="s">
        <v>498</v>
      </c>
      <c r="B81" s="28">
        <v>46012</v>
      </c>
      <c r="C81" s="23">
        <v>0.41666666666666702</v>
      </c>
      <c r="D81" s="49">
        <v>46012</v>
      </c>
      <c r="E81" s="23">
        <v>0.47430555555555598</v>
      </c>
      <c r="F81" s="49">
        <v>46012</v>
      </c>
      <c r="G81" s="23">
        <v>0.875</v>
      </c>
      <c r="H81" s="67"/>
      <c r="I81" s="13"/>
    </row>
    <row r="82" spans="1:9" ht="24" hidden="1" customHeight="1">
      <c r="A82" s="35" t="s">
        <v>499</v>
      </c>
      <c r="B82" s="28">
        <v>46014</v>
      </c>
      <c r="C82" s="23">
        <v>0.33333333333333298</v>
      </c>
      <c r="D82" s="49">
        <v>46014</v>
      </c>
      <c r="E82" s="23">
        <v>0.44444444444444398</v>
      </c>
      <c r="F82" s="28">
        <v>46014</v>
      </c>
      <c r="G82" s="23">
        <v>0.97847222222222197</v>
      </c>
      <c r="H82" s="67"/>
      <c r="I82" s="13"/>
    </row>
    <row r="83" spans="1:9" ht="24" hidden="1" customHeight="1">
      <c r="A83" s="35" t="s">
        <v>500</v>
      </c>
      <c r="B83" s="28">
        <v>46017</v>
      </c>
      <c r="C83" s="23">
        <v>0.375</v>
      </c>
      <c r="D83" s="49">
        <v>46019</v>
      </c>
      <c r="E83" s="23">
        <v>8.3333333333333301E-2</v>
      </c>
      <c r="F83" s="28">
        <v>46019</v>
      </c>
      <c r="G83" s="23">
        <v>0.9375</v>
      </c>
      <c r="H83" s="20" t="s">
        <v>12</v>
      </c>
      <c r="I83" s="13"/>
    </row>
    <row r="84" spans="1:9" ht="24" hidden="1" customHeight="1">
      <c r="A84" s="35" t="s">
        <v>501</v>
      </c>
      <c r="B84" s="28">
        <f>F83+1</f>
        <v>46020</v>
      </c>
      <c r="C84" s="23">
        <v>0.16666666666666699</v>
      </c>
      <c r="D84" s="49">
        <f t="shared" ref="D84:D88" si="11">B84</f>
        <v>46020</v>
      </c>
      <c r="E84" s="23">
        <v>0.34027777777777801</v>
      </c>
      <c r="F84" s="28">
        <f>D84</f>
        <v>46020</v>
      </c>
      <c r="G84" s="23">
        <v>0.66666666666666696</v>
      </c>
      <c r="H84" s="20"/>
      <c r="I84" s="48"/>
    </row>
    <row r="85" spans="1:9" ht="24" hidden="1" customHeight="1">
      <c r="A85" s="35" t="s">
        <v>502</v>
      </c>
      <c r="B85" s="28">
        <f>F84+4</f>
        <v>46024</v>
      </c>
      <c r="C85" s="23">
        <v>0.29166666666666702</v>
      </c>
      <c r="D85" s="49">
        <f t="shared" si="11"/>
        <v>46024</v>
      </c>
      <c r="E85" s="23">
        <v>0.33333333333333298</v>
      </c>
      <c r="F85" s="28">
        <f>D85</f>
        <v>46024</v>
      </c>
      <c r="G85" s="23">
        <v>0.66666666666666696</v>
      </c>
      <c r="H85" s="20"/>
      <c r="I85" s="48"/>
    </row>
    <row r="86" spans="1:9" ht="24" hidden="1" customHeight="1">
      <c r="A86" s="35" t="s">
        <v>503</v>
      </c>
      <c r="B86" s="28">
        <f>F85</f>
        <v>46024</v>
      </c>
      <c r="C86" s="23">
        <v>0.70833333333333304</v>
      </c>
      <c r="D86" s="28">
        <f>B86+2</f>
        <v>46026</v>
      </c>
      <c r="E86" s="23">
        <v>0.62638888888888899</v>
      </c>
      <c r="F86" s="28">
        <v>46028</v>
      </c>
      <c r="G86" s="23">
        <v>0.25763888888888897</v>
      </c>
      <c r="H86" s="58" t="s">
        <v>504</v>
      </c>
      <c r="I86" s="48"/>
    </row>
    <row r="87" spans="1:9" ht="24" hidden="1" customHeight="1">
      <c r="A87" s="35" t="s">
        <v>505</v>
      </c>
      <c r="B87" s="68">
        <f>F86</f>
        <v>46028</v>
      </c>
      <c r="C87" s="23">
        <v>0.45833333333333298</v>
      </c>
      <c r="D87" s="28">
        <f t="shared" si="11"/>
        <v>46028</v>
      </c>
      <c r="E87" s="23">
        <v>0.625</v>
      </c>
      <c r="F87" s="33">
        <f>D87+1</f>
        <v>46029</v>
      </c>
      <c r="G87" s="23">
        <v>0.31458333333333299</v>
      </c>
      <c r="H87" s="20"/>
      <c r="I87" s="69"/>
    </row>
    <row r="88" spans="1:9" ht="24" hidden="1" customHeight="1">
      <c r="A88" s="35" t="s">
        <v>506</v>
      </c>
      <c r="B88" s="68">
        <f>F87+1</f>
        <v>46030</v>
      </c>
      <c r="C88" s="23">
        <v>0.89583333333333304</v>
      </c>
      <c r="D88" s="28">
        <f t="shared" si="11"/>
        <v>46030</v>
      </c>
      <c r="E88" s="23">
        <v>0.97916666666666696</v>
      </c>
      <c r="F88" s="33">
        <f>D88+2</f>
        <v>46032</v>
      </c>
      <c r="G88" s="23">
        <v>4.8611111111111098E-2</v>
      </c>
      <c r="H88" s="67"/>
      <c r="I88" s="13"/>
    </row>
    <row r="89" spans="1:9" ht="24" hidden="1" customHeight="1">
      <c r="A89" s="35" t="s">
        <v>507</v>
      </c>
      <c r="B89" s="68">
        <v>46034</v>
      </c>
      <c r="C89" s="23">
        <v>0.41666666666666702</v>
      </c>
      <c r="D89" s="28">
        <f>B89+1</f>
        <v>46035</v>
      </c>
      <c r="E89" s="34">
        <v>0.875</v>
      </c>
      <c r="F89" s="33">
        <f>D89+1</f>
        <v>46036</v>
      </c>
      <c r="G89" s="23">
        <v>0.625</v>
      </c>
      <c r="H89" s="20" t="s">
        <v>12</v>
      </c>
      <c r="I89" s="13"/>
    </row>
    <row r="90" spans="1:9" ht="24" hidden="1" customHeight="1">
      <c r="A90" s="35" t="s">
        <v>508</v>
      </c>
      <c r="B90" s="28">
        <v>46036</v>
      </c>
      <c r="C90" s="23">
        <v>0.83333333333333304</v>
      </c>
      <c r="D90" s="28">
        <f>B90+1</f>
        <v>46037</v>
      </c>
      <c r="E90" s="23">
        <v>6.25E-2</v>
      </c>
      <c r="F90" s="33">
        <f>D90</f>
        <v>46037</v>
      </c>
      <c r="G90" s="23">
        <v>0.54166666666666696</v>
      </c>
      <c r="H90" s="20"/>
      <c r="I90" s="48"/>
    </row>
    <row r="91" spans="1:9" ht="24" hidden="1" customHeight="1">
      <c r="A91" s="35" t="s">
        <v>502</v>
      </c>
      <c r="B91" s="28">
        <f>F90+4</f>
        <v>46041</v>
      </c>
      <c r="C91" s="23">
        <v>0.16666666666666699</v>
      </c>
      <c r="D91" s="28">
        <f t="shared" ref="D91" si="12">B91</f>
        <v>46041</v>
      </c>
      <c r="E91" s="23">
        <v>0.22361111111111101</v>
      </c>
      <c r="F91" s="28">
        <f>D91</f>
        <v>46041</v>
      </c>
      <c r="G91" s="23">
        <v>0.73055555555555596</v>
      </c>
      <c r="H91" s="20"/>
      <c r="I91" s="48"/>
    </row>
    <row r="92" spans="1:9" ht="24" hidden="1" customHeight="1">
      <c r="A92" s="35" t="s">
        <v>509</v>
      </c>
      <c r="B92" s="28">
        <f>F91</f>
        <v>46041</v>
      </c>
      <c r="C92" s="23">
        <v>0.78819444444444398</v>
      </c>
      <c r="D92" s="28">
        <f>B92+2</f>
        <v>46043</v>
      </c>
      <c r="E92" s="34">
        <v>0.406944444444444</v>
      </c>
      <c r="F92" s="28">
        <f t="shared" ref="F92:F96" si="13">D92+1</f>
        <v>46044</v>
      </c>
      <c r="G92" s="23">
        <v>0.33680555555555602</v>
      </c>
      <c r="H92" s="20" t="s">
        <v>12</v>
      </c>
      <c r="I92" s="48"/>
    </row>
    <row r="93" spans="1:9" ht="24" hidden="1" customHeight="1">
      <c r="A93" s="35" t="s">
        <v>510</v>
      </c>
      <c r="B93" s="28">
        <f>F92</f>
        <v>46044</v>
      </c>
      <c r="C93" s="23">
        <v>0.79166666666666696</v>
      </c>
      <c r="D93" s="28">
        <f t="shared" ref="D93:D96" si="14">B93</f>
        <v>46044</v>
      </c>
      <c r="E93" s="23">
        <v>0.91666666666666696</v>
      </c>
      <c r="F93" s="28">
        <f t="shared" si="13"/>
        <v>46045</v>
      </c>
      <c r="G93" s="23">
        <v>0.53402777777777799</v>
      </c>
      <c r="H93" s="20"/>
      <c r="I93" s="48"/>
    </row>
    <row r="94" spans="1:9" ht="24" hidden="1" customHeight="1">
      <c r="A94" s="35" t="s">
        <v>511</v>
      </c>
      <c r="B94" s="28">
        <f>F93+2</f>
        <v>46047</v>
      </c>
      <c r="C94" s="23">
        <v>0.83333333333333304</v>
      </c>
      <c r="D94" s="49">
        <f>B94+1</f>
        <v>46048</v>
      </c>
      <c r="E94" s="34">
        <v>0.58333333333333304</v>
      </c>
      <c r="F94" s="28">
        <f t="shared" si="13"/>
        <v>46049</v>
      </c>
      <c r="G94" s="23">
        <v>0.125</v>
      </c>
      <c r="H94" s="20" t="s">
        <v>12</v>
      </c>
      <c r="I94" s="48"/>
    </row>
    <row r="95" spans="1:9" ht="24" hidden="1" customHeight="1">
      <c r="A95" s="35" t="s">
        <v>512</v>
      </c>
      <c r="B95" s="68">
        <f>F94+2</f>
        <v>46051</v>
      </c>
      <c r="C95" s="23">
        <v>0.5</v>
      </c>
      <c r="D95" s="33">
        <f>B95+3</f>
        <v>46054</v>
      </c>
      <c r="E95" s="34">
        <v>0.4</v>
      </c>
      <c r="F95" s="33">
        <f t="shared" si="13"/>
        <v>46055</v>
      </c>
      <c r="G95" s="23">
        <v>0.625</v>
      </c>
      <c r="H95" s="20" t="s">
        <v>12</v>
      </c>
      <c r="I95" s="13"/>
    </row>
    <row r="96" spans="1:9" ht="24" hidden="1" customHeight="1">
      <c r="A96" s="35" t="s">
        <v>513</v>
      </c>
      <c r="B96" s="68">
        <f>F95</f>
        <v>46055</v>
      </c>
      <c r="C96" s="23">
        <v>0.83333333333333304</v>
      </c>
      <c r="D96" s="33">
        <f t="shared" si="14"/>
        <v>46055</v>
      </c>
      <c r="E96" s="34">
        <v>0.97916666666666696</v>
      </c>
      <c r="F96" s="33">
        <f t="shared" si="13"/>
        <v>46056</v>
      </c>
      <c r="G96" s="23">
        <v>0.35138888888888897</v>
      </c>
      <c r="H96" s="20"/>
      <c r="I96" s="13"/>
    </row>
    <row r="97" spans="1:9" ht="24" hidden="1" customHeight="1">
      <c r="A97" s="35" t="s">
        <v>502</v>
      </c>
      <c r="B97" s="28">
        <f>F96+3</f>
        <v>46059</v>
      </c>
      <c r="C97" s="23">
        <v>0.66666666666666696</v>
      </c>
      <c r="D97" s="33">
        <f>B97+1</f>
        <v>46060</v>
      </c>
      <c r="E97" s="34">
        <v>0.405555555555556</v>
      </c>
      <c r="F97" s="33">
        <f>D97</f>
        <v>46060</v>
      </c>
      <c r="G97" s="23">
        <v>0.79166666666666696</v>
      </c>
      <c r="H97" s="20"/>
      <c r="I97" s="13"/>
    </row>
    <row r="98" spans="1:9" ht="24" hidden="1" customHeight="1">
      <c r="A98" s="35" t="s">
        <v>514</v>
      </c>
      <c r="B98" s="28">
        <f>F97</f>
        <v>46060</v>
      </c>
      <c r="C98" s="23">
        <v>0.83333333333333304</v>
      </c>
      <c r="D98" s="33">
        <f>B98+1</f>
        <v>46061</v>
      </c>
      <c r="E98" s="34">
        <v>0.4375</v>
      </c>
      <c r="F98" s="33">
        <f t="shared" ref="F98:F104" si="15">D98+1</f>
        <v>46062</v>
      </c>
      <c r="G98" s="23">
        <v>0.875</v>
      </c>
      <c r="H98" s="20"/>
      <c r="I98" s="13"/>
    </row>
    <row r="99" spans="1:9" ht="24" hidden="1" customHeight="1">
      <c r="A99" s="35" t="s">
        <v>515</v>
      </c>
      <c r="B99" s="28">
        <f>F98</f>
        <v>46062</v>
      </c>
      <c r="C99" s="23">
        <v>0.95833333333333304</v>
      </c>
      <c r="D99" s="28">
        <f>B99+1</f>
        <v>46063</v>
      </c>
      <c r="E99" s="23">
        <v>0.49236111111111103</v>
      </c>
      <c r="F99" s="28">
        <f t="shared" si="15"/>
        <v>46064</v>
      </c>
      <c r="G99" s="23">
        <v>0.265972222222222</v>
      </c>
      <c r="H99" s="20"/>
      <c r="I99" s="13"/>
    </row>
    <row r="100" spans="1:9" ht="24" hidden="1" customHeight="1">
      <c r="A100" s="35" t="s">
        <v>516</v>
      </c>
      <c r="B100" s="28">
        <f>F99+3</f>
        <v>46067</v>
      </c>
      <c r="C100" s="23">
        <v>0.66666666666666696</v>
      </c>
      <c r="D100" s="28">
        <f t="shared" ref="D100:D101" si="16">B100</f>
        <v>46067</v>
      </c>
      <c r="E100" s="23">
        <v>0.85416666666666696</v>
      </c>
      <c r="F100" s="28">
        <f t="shared" si="15"/>
        <v>46068</v>
      </c>
      <c r="G100" s="23">
        <v>0.4</v>
      </c>
      <c r="H100" s="20" t="s">
        <v>12</v>
      </c>
      <c r="I100" s="13"/>
    </row>
    <row r="101" spans="1:9" ht="24" hidden="1" customHeight="1">
      <c r="A101" s="46" t="s">
        <v>517</v>
      </c>
      <c r="B101" s="68">
        <f>F100+2</f>
        <v>46070</v>
      </c>
      <c r="C101" s="23">
        <v>0.89583333333333304</v>
      </c>
      <c r="D101" s="28">
        <f t="shared" si="16"/>
        <v>46070</v>
      </c>
      <c r="E101" s="23">
        <v>0.98472222222222205</v>
      </c>
      <c r="F101" s="28">
        <f t="shared" si="15"/>
        <v>46071</v>
      </c>
      <c r="G101" s="23">
        <v>0.89583333333333304</v>
      </c>
      <c r="I101" s="13"/>
    </row>
    <row r="102" spans="1:9" ht="24" hidden="1" customHeight="1">
      <c r="A102" s="35" t="s">
        <v>518</v>
      </c>
      <c r="B102" s="28">
        <f>F101</f>
        <v>46071</v>
      </c>
      <c r="C102" s="23">
        <v>0.97916666666666696</v>
      </c>
      <c r="D102" s="28">
        <f>B102+1</f>
        <v>46072</v>
      </c>
      <c r="E102" s="34">
        <v>0.58333333333333304</v>
      </c>
      <c r="F102" s="28">
        <f t="shared" si="15"/>
        <v>46073</v>
      </c>
      <c r="G102" s="23">
        <v>0.41666666666666702</v>
      </c>
      <c r="H102" s="60" t="s">
        <v>186</v>
      </c>
      <c r="I102" s="13"/>
    </row>
    <row r="103" spans="1:9" ht="24" hidden="1" customHeight="1">
      <c r="A103" s="35" t="s">
        <v>502</v>
      </c>
      <c r="B103" s="28">
        <f>F102+4</f>
        <v>46077</v>
      </c>
      <c r="C103" s="23">
        <v>0</v>
      </c>
      <c r="D103" s="28">
        <f t="shared" ref="D103" si="17">B103</f>
        <v>46077</v>
      </c>
      <c r="E103" s="23">
        <v>0.44166666666666698</v>
      </c>
      <c r="F103" s="28">
        <f t="shared" si="15"/>
        <v>46078</v>
      </c>
      <c r="G103" s="23">
        <v>0.62361111111111101</v>
      </c>
      <c r="H103" s="20"/>
      <c r="I103" s="13"/>
    </row>
    <row r="104" spans="1:9" ht="24" hidden="1" customHeight="1">
      <c r="A104" s="35" t="s">
        <v>519</v>
      </c>
      <c r="B104" s="28">
        <f>F103</f>
        <v>46078</v>
      </c>
      <c r="C104" s="23">
        <v>0.69444444444444398</v>
      </c>
      <c r="D104" s="28">
        <f>B104+1</f>
        <v>46079</v>
      </c>
      <c r="E104" s="23">
        <v>7.5694444444444398E-2</v>
      </c>
      <c r="F104" s="28">
        <f t="shared" si="15"/>
        <v>46080</v>
      </c>
      <c r="G104" s="23">
        <v>0</v>
      </c>
      <c r="H104" s="20"/>
      <c r="I104" s="13"/>
    </row>
    <row r="105" spans="1:9" ht="24" hidden="1" customHeight="1">
      <c r="A105" s="35" t="s">
        <v>520</v>
      </c>
      <c r="B105" s="28">
        <f>F104</f>
        <v>46080</v>
      </c>
      <c r="C105" s="23">
        <v>0.16666666666666699</v>
      </c>
      <c r="D105" s="28">
        <f>B105+3</f>
        <v>46083</v>
      </c>
      <c r="E105" s="34">
        <v>4.1666666666666701E-3</v>
      </c>
      <c r="F105" s="28">
        <f>D105</f>
        <v>46083</v>
      </c>
      <c r="G105" s="23">
        <v>0.91666666666666696</v>
      </c>
      <c r="H105" s="20" t="s">
        <v>12</v>
      </c>
      <c r="I105" s="13"/>
    </row>
    <row r="106" spans="1:9" ht="24" hidden="1" customHeight="1">
      <c r="A106" s="35" t="s">
        <v>521</v>
      </c>
      <c r="B106" s="28">
        <f>F105+2</f>
        <v>46085</v>
      </c>
      <c r="C106" s="23">
        <v>0.79166666666666696</v>
      </c>
      <c r="D106" s="28">
        <f t="shared" ref="D106" si="18">B106</f>
        <v>46085</v>
      </c>
      <c r="E106" s="34">
        <v>0.875</v>
      </c>
      <c r="F106" s="28">
        <f>D106+1</f>
        <v>46086</v>
      </c>
      <c r="G106" s="23">
        <v>0.42361111111111099</v>
      </c>
      <c r="H106" s="20"/>
      <c r="I106" s="13"/>
    </row>
    <row r="107" spans="1:9" ht="24" hidden="1" customHeight="1">
      <c r="A107" s="35" t="s">
        <v>522</v>
      </c>
      <c r="B107" s="28">
        <f>F106+2</f>
        <v>46088</v>
      </c>
      <c r="C107" s="23">
        <v>0.83333333333333304</v>
      </c>
      <c r="D107" s="28">
        <f>B107+1</f>
        <v>46089</v>
      </c>
      <c r="E107" s="34">
        <v>0.29166666666666702</v>
      </c>
      <c r="F107" s="28">
        <f>D107</f>
        <v>46089</v>
      </c>
      <c r="G107" s="23">
        <v>0.75</v>
      </c>
      <c r="H107" s="60"/>
      <c r="I107" s="13"/>
    </row>
    <row r="108" spans="1:9" ht="24" hidden="1" customHeight="1">
      <c r="A108" s="35" t="s">
        <v>523</v>
      </c>
      <c r="B108" s="28">
        <f>F107+1</f>
        <v>46090</v>
      </c>
      <c r="C108" s="23">
        <v>0</v>
      </c>
      <c r="D108" s="28">
        <f>B108</f>
        <v>46090</v>
      </c>
      <c r="E108" s="34">
        <v>8.3333333333333301E-2</v>
      </c>
      <c r="F108" s="28">
        <f>D108</f>
        <v>46090</v>
      </c>
      <c r="G108" s="23">
        <v>0.66666666666666696</v>
      </c>
      <c r="H108" s="60"/>
      <c r="I108" s="13"/>
    </row>
    <row r="109" spans="1:9" ht="24" hidden="1" customHeight="1">
      <c r="A109" s="35" t="s">
        <v>502</v>
      </c>
      <c r="B109" s="28">
        <f>F108+4</f>
        <v>46094</v>
      </c>
      <c r="C109" s="34">
        <v>0.375</v>
      </c>
      <c r="D109" s="28">
        <f t="shared" ref="D109" si="19">B109</f>
        <v>46094</v>
      </c>
      <c r="E109" s="34">
        <v>0.41666666666666702</v>
      </c>
      <c r="F109" s="28">
        <f>D109+1</f>
        <v>46095</v>
      </c>
      <c r="G109" s="23">
        <v>8.3333333333333301E-2</v>
      </c>
      <c r="H109" s="20"/>
      <c r="I109" s="13"/>
    </row>
    <row r="110" spans="1:9" ht="24" hidden="1" customHeight="1">
      <c r="A110" s="35" t="s">
        <v>524</v>
      </c>
      <c r="B110" s="28">
        <v>46095</v>
      </c>
      <c r="C110" s="34">
        <v>0.125</v>
      </c>
      <c r="D110" s="28">
        <v>46096</v>
      </c>
      <c r="E110" s="34">
        <v>0.360416666666667</v>
      </c>
      <c r="F110" s="28">
        <v>46097</v>
      </c>
      <c r="G110" s="23">
        <v>8.5416666666666696E-2</v>
      </c>
      <c r="H110" s="20" t="s">
        <v>12</v>
      </c>
      <c r="I110" s="13"/>
    </row>
    <row r="111" spans="1:9" ht="24" hidden="1" customHeight="1">
      <c r="A111" s="35" t="s">
        <v>525</v>
      </c>
      <c r="B111" s="64"/>
      <c r="C111" s="64"/>
      <c r="D111" s="64"/>
      <c r="E111" s="64"/>
      <c r="F111" s="64"/>
      <c r="G111" s="64"/>
      <c r="H111" s="60" t="s">
        <v>526</v>
      </c>
      <c r="I111" s="13"/>
    </row>
    <row r="112" spans="1:9" ht="24" hidden="1" customHeight="1">
      <c r="A112" s="35" t="s">
        <v>527</v>
      </c>
      <c r="B112" s="28">
        <v>46102</v>
      </c>
      <c r="C112" s="34">
        <v>0.91666666666666696</v>
      </c>
      <c r="D112" s="28">
        <v>46102</v>
      </c>
      <c r="E112" s="34">
        <v>0.99236111111111103</v>
      </c>
      <c r="F112" s="28">
        <v>46103</v>
      </c>
      <c r="G112" s="23">
        <v>0.26874999999999999</v>
      </c>
      <c r="H112" s="60" t="s">
        <v>528</v>
      </c>
      <c r="I112" s="13"/>
    </row>
    <row r="113" spans="1:15" ht="24" customHeight="1">
      <c r="A113" s="112" t="s">
        <v>1028</v>
      </c>
      <c r="B113" s="113"/>
      <c r="C113" s="113"/>
      <c r="D113" s="113"/>
      <c r="E113" s="113"/>
      <c r="F113" s="113"/>
      <c r="G113" s="113"/>
      <c r="H113" s="113"/>
      <c r="I113" s="113"/>
    </row>
    <row r="114" spans="1:15" ht="22.5" customHeight="1">
      <c r="A114" s="15" t="s">
        <v>3</v>
      </c>
      <c r="B114" s="107" t="s">
        <v>4</v>
      </c>
      <c r="C114" s="108"/>
      <c r="D114" s="107" t="s">
        <v>5</v>
      </c>
      <c r="E114" s="108"/>
      <c r="F114" s="107" t="s">
        <v>6</v>
      </c>
      <c r="G114" s="108"/>
      <c r="H114" s="45" t="s">
        <v>7</v>
      </c>
      <c r="I114" s="45" t="s">
        <v>8</v>
      </c>
      <c r="K114" t="s">
        <v>250</v>
      </c>
      <c r="O114" t="s">
        <v>309</v>
      </c>
    </row>
    <row r="115" spans="1:15" ht="24" hidden="1" customHeight="1">
      <c r="A115" s="35" t="s">
        <v>529</v>
      </c>
      <c r="B115" s="28">
        <v>46088</v>
      </c>
      <c r="C115" s="23">
        <v>0.29166666666666702</v>
      </c>
      <c r="D115" s="28">
        <f>B115</f>
        <v>46088</v>
      </c>
      <c r="E115" s="23">
        <v>0.37152777777777801</v>
      </c>
      <c r="F115" s="28">
        <f>D115</f>
        <v>46088</v>
      </c>
      <c r="G115" s="23">
        <v>0.66666666666666696</v>
      </c>
      <c r="H115" s="60" t="s">
        <v>478</v>
      </c>
      <c r="I115" s="13"/>
    </row>
    <row r="116" spans="1:15" ht="24" hidden="1" customHeight="1">
      <c r="A116" s="35" t="s">
        <v>530</v>
      </c>
      <c r="B116" s="28">
        <f>F115</f>
        <v>46088</v>
      </c>
      <c r="C116" s="23">
        <v>0.91666666666666696</v>
      </c>
      <c r="D116" s="28">
        <f>B116+1</f>
        <v>46089</v>
      </c>
      <c r="E116" s="23">
        <v>6.25E-2</v>
      </c>
      <c r="F116" s="28">
        <f>D116</f>
        <v>46089</v>
      </c>
      <c r="G116" s="23">
        <v>0.54166666666666696</v>
      </c>
      <c r="H116" s="60"/>
      <c r="I116" s="13"/>
    </row>
    <row r="117" spans="1:15" ht="24" hidden="1" customHeight="1">
      <c r="A117" s="35" t="s">
        <v>502</v>
      </c>
      <c r="B117" s="28">
        <f>F116+5</f>
        <v>46094</v>
      </c>
      <c r="C117" s="23">
        <v>0.41666666666666702</v>
      </c>
      <c r="D117" s="28">
        <f>B117</f>
        <v>46094</v>
      </c>
      <c r="E117" s="23">
        <v>0.45833333333333298</v>
      </c>
      <c r="F117" s="28">
        <f>D117</f>
        <v>46094</v>
      </c>
      <c r="G117" s="23">
        <v>0.83333333333333304</v>
      </c>
      <c r="H117" s="20"/>
      <c r="I117" s="13"/>
    </row>
    <row r="118" spans="1:15" ht="24" hidden="1" customHeight="1">
      <c r="A118" s="35" t="s">
        <v>531</v>
      </c>
      <c r="B118" s="28">
        <f>F117</f>
        <v>46094</v>
      </c>
      <c r="C118" s="23">
        <v>0.875</v>
      </c>
      <c r="D118" s="28">
        <f>B118+2</f>
        <v>46096</v>
      </c>
      <c r="E118" s="23">
        <v>0.26041666666666702</v>
      </c>
      <c r="F118" s="28">
        <f>D118+1</f>
        <v>46097</v>
      </c>
      <c r="G118" s="23">
        <v>0.25972222222222202</v>
      </c>
      <c r="H118" s="20" t="s">
        <v>12</v>
      </c>
      <c r="I118" s="13"/>
    </row>
    <row r="119" spans="1:15" ht="24" hidden="1" customHeight="1">
      <c r="A119" s="35" t="s">
        <v>532</v>
      </c>
      <c r="B119" s="28">
        <f>F118</f>
        <v>46097</v>
      </c>
      <c r="C119" s="23">
        <v>0.33333333333333298</v>
      </c>
      <c r="D119" s="28">
        <f t="shared" ref="D119" si="20">B119</f>
        <v>46097</v>
      </c>
      <c r="E119" s="23">
        <v>0.47499999999999998</v>
      </c>
      <c r="F119" s="28">
        <f>D119</f>
        <v>46097</v>
      </c>
      <c r="G119" s="23">
        <v>0.80555555555555602</v>
      </c>
      <c r="H119" s="20"/>
      <c r="I119" s="13"/>
    </row>
    <row r="120" spans="1:15" ht="24" hidden="1" customHeight="1">
      <c r="A120" s="35" t="s">
        <v>533</v>
      </c>
      <c r="B120" s="28">
        <f>F119+2</f>
        <v>46099</v>
      </c>
      <c r="C120" s="23">
        <v>0.16666666666666699</v>
      </c>
      <c r="D120" s="28">
        <f t="shared" ref="D120:D126" si="21">B120</f>
        <v>46099</v>
      </c>
      <c r="E120" s="23">
        <v>0.40347222222222201</v>
      </c>
      <c r="F120" s="28">
        <f>D120</f>
        <v>46099</v>
      </c>
      <c r="G120" s="23">
        <v>0.94305555555555598</v>
      </c>
      <c r="H120" s="20"/>
      <c r="I120" s="13"/>
    </row>
    <row r="121" spans="1:15" ht="24" hidden="1" customHeight="1">
      <c r="A121" s="35" t="s">
        <v>534</v>
      </c>
      <c r="B121" s="28">
        <f>F120+3</f>
        <v>46102</v>
      </c>
      <c r="C121" s="23">
        <v>0.41666666666666702</v>
      </c>
      <c r="D121" s="28">
        <f t="shared" si="21"/>
        <v>46102</v>
      </c>
      <c r="E121" s="23">
        <v>0.53402777777777799</v>
      </c>
      <c r="F121" s="28">
        <f>D121+1</f>
        <v>46103</v>
      </c>
      <c r="G121" s="23">
        <v>8.3333333333333301E-2</v>
      </c>
      <c r="I121" s="13"/>
    </row>
    <row r="122" spans="1:15" ht="24" hidden="1" customHeight="1">
      <c r="A122" s="35" t="s">
        <v>535</v>
      </c>
      <c r="B122" s="28">
        <f>F121</f>
        <v>46103</v>
      </c>
      <c r="C122" s="23">
        <v>0.33333333333333298</v>
      </c>
      <c r="D122" s="28">
        <f t="shared" si="21"/>
        <v>46103</v>
      </c>
      <c r="E122" s="23">
        <v>0.50416666666666698</v>
      </c>
      <c r="F122" s="28">
        <f>D122</f>
        <v>46103</v>
      </c>
      <c r="G122" s="23">
        <v>0.84375</v>
      </c>
      <c r="H122" s="60"/>
      <c r="I122" s="13"/>
    </row>
    <row r="123" spans="1:15" ht="24" hidden="1" customHeight="1">
      <c r="A123" s="35" t="s">
        <v>502</v>
      </c>
      <c r="B123" s="28">
        <f>F122+5</f>
        <v>46108</v>
      </c>
      <c r="C123" s="23">
        <v>0.41666666666666702</v>
      </c>
      <c r="D123" s="28">
        <f t="shared" si="21"/>
        <v>46108</v>
      </c>
      <c r="E123" s="23">
        <v>0.45833333333333298</v>
      </c>
      <c r="F123" s="28">
        <f>D123</f>
        <v>46108</v>
      </c>
      <c r="G123" s="23">
        <v>0.95833333333333304</v>
      </c>
      <c r="H123" s="20"/>
      <c r="I123" s="13"/>
    </row>
    <row r="124" spans="1:15" ht="24" hidden="1" customHeight="1">
      <c r="A124" s="35" t="s">
        <v>536</v>
      </c>
      <c r="B124" s="28">
        <f>F123+1</f>
        <v>46109</v>
      </c>
      <c r="C124" s="23">
        <v>0.20833333333333301</v>
      </c>
      <c r="D124" s="28">
        <f t="shared" si="21"/>
        <v>46109</v>
      </c>
      <c r="E124" s="23">
        <v>0.36388888888888898</v>
      </c>
      <c r="F124" s="28">
        <f>D124+1</f>
        <v>46110</v>
      </c>
      <c r="G124" s="23">
        <v>0.25555555555555598</v>
      </c>
      <c r="H124" s="20"/>
      <c r="I124" s="13"/>
    </row>
    <row r="125" spans="1:15" ht="24" hidden="1" customHeight="1">
      <c r="A125" s="35" t="s">
        <v>537</v>
      </c>
      <c r="B125" s="28">
        <f>F124</f>
        <v>46110</v>
      </c>
      <c r="C125" s="23">
        <v>0.33333333333333298</v>
      </c>
      <c r="D125" s="28">
        <f t="shared" si="21"/>
        <v>46110</v>
      </c>
      <c r="E125" s="23">
        <v>0.45138888888888901</v>
      </c>
      <c r="F125" s="28">
        <f>D125</f>
        <v>46110</v>
      </c>
      <c r="G125" s="23">
        <v>0.80347222222222203</v>
      </c>
      <c r="H125" s="20"/>
      <c r="I125" s="13"/>
    </row>
    <row r="126" spans="1:15" ht="24" hidden="1" customHeight="1">
      <c r="A126" s="35" t="s">
        <v>538</v>
      </c>
      <c r="B126" s="28">
        <f>F125+3</f>
        <v>46113</v>
      </c>
      <c r="C126" s="23">
        <v>0.53611111111111098</v>
      </c>
      <c r="D126" s="28">
        <f t="shared" si="21"/>
        <v>46113</v>
      </c>
      <c r="E126" s="23">
        <v>0.625</v>
      </c>
      <c r="F126" s="28">
        <f>D126+1</f>
        <v>46114</v>
      </c>
      <c r="G126" s="23">
        <v>0.14374999999999999</v>
      </c>
      <c r="H126" s="20"/>
      <c r="I126" s="13"/>
    </row>
    <row r="127" spans="1:15" ht="24" hidden="1" customHeight="1">
      <c r="A127" s="35" t="s">
        <v>539</v>
      </c>
      <c r="B127" s="28">
        <f>F126+2</f>
        <v>46116</v>
      </c>
      <c r="C127" s="23">
        <v>0.41666666666666702</v>
      </c>
      <c r="D127" s="28">
        <f t="shared" ref="D127:D131" si="22">B127</f>
        <v>46116</v>
      </c>
      <c r="E127" s="23">
        <v>0.563194444444444</v>
      </c>
      <c r="F127" s="28">
        <f>D127+1</f>
        <v>46117</v>
      </c>
      <c r="G127" s="23">
        <v>0.41666666666666702</v>
      </c>
      <c r="H127" s="41"/>
      <c r="I127" s="13"/>
    </row>
    <row r="128" spans="1:15" ht="24" hidden="1" customHeight="1">
      <c r="A128" s="35" t="s">
        <v>540</v>
      </c>
      <c r="B128" s="28">
        <f>F127</f>
        <v>46117</v>
      </c>
      <c r="C128" s="23">
        <v>0.5</v>
      </c>
      <c r="D128" s="28">
        <f t="shared" si="22"/>
        <v>46117</v>
      </c>
      <c r="E128" s="23">
        <v>0.64583333333333304</v>
      </c>
      <c r="F128" s="28">
        <f>D128</f>
        <v>46117</v>
      </c>
      <c r="G128" s="23">
        <v>0.97499999999999998</v>
      </c>
      <c r="H128" s="60"/>
      <c r="I128" s="13"/>
    </row>
    <row r="129" spans="1:9" ht="24" hidden="1" customHeight="1">
      <c r="A129" s="35" t="s">
        <v>502</v>
      </c>
      <c r="B129" s="28">
        <f>F128+5</f>
        <v>46122</v>
      </c>
      <c r="C129" s="23">
        <v>0.41666666666666702</v>
      </c>
      <c r="D129" s="28">
        <f t="shared" si="22"/>
        <v>46122</v>
      </c>
      <c r="E129" s="23">
        <v>0.45833333333333298</v>
      </c>
      <c r="F129" s="28">
        <f>D129</f>
        <v>46122</v>
      </c>
      <c r="G129" s="23">
        <v>0.83333333333333304</v>
      </c>
      <c r="H129" s="20"/>
      <c r="I129" s="13"/>
    </row>
    <row r="130" spans="1:9" ht="24" hidden="1" customHeight="1">
      <c r="A130" s="35" t="s">
        <v>541</v>
      </c>
      <c r="B130" s="28">
        <f>F129</f>
        <v>46122</v>
      </c>
      <c r="C130" s="23">
        <v>0.95833333333333304</v>
      </c>
      <c r="D130" s="28">
        <f>B130+1</f>
        <v>46123</v>
      </c>
      <c r="E130" s="23">
        <v>8.3333333333333301E-2</v>
      </c>
      <c r="F130" s="28">
        <f>D130+1</f>
        <v>46124</v>
      </c>
      <c r="G130" s="23">
        <v>2.0833333333333333E-3</v>
      </c>
      <c r="H130" s="20"/>
      <c r="I130" s="13"/>
    </row>
    <row r="131" spans="1:9" ht="24" hidden="1" customHeight="1">
      <c r="A131" s="35" t="s">
        <v>542</v>
      </c>
      <c r="B131" s="28">
        <f>F130</f>
        <v>46124</v>
      </c>
      <c r="C131" s="23">
        <v>0.25</v>
      </c>
      <c r="D131" s="28">
        <f t="shared" si="22"/>
        <v>46124</v>
      </c>
      <c r="E131" s="23">
        <v>0.39166666666666666</v>
      </c>
      <c r="F131" s="28">
        <f>D131</f>
        <v>46124</v>
      </c>
      <c r="G131" s="23">
        <v>0.95416666666666672</v>
      </c>
      <c r="H131" s="20"/>
      <c r="I131" s="13"/>
    </row>
    <row r="132" spans="1:9" ht="24" hidden="1" customHeight="1">
      <c r="A132" s="35" t="s">
        <v>543</v>
      </c>
      <c r="B132" s="28">
        <f>F131+2</f>
        <v>46126</v>
      </c>
      <c r="C132" s="23">
        <v>0.91666666666666663</v>
      </c>
      <c r="D132" s="28">
        <f>B132+1</f>
        <v>46127</v>
      </c>
      <c r="E132" s="23">
        <v>8.4722222222222227E-2</v>
      </c>
      <c r="F132" s="28">
        <f>D132</f>
        <v>46127</v>
      </c>
      <c r="G132" s="23">
        <v>0.57638888888888884</v>
      </c>
      <c r="H132" s="20"/>
      <c r="I132" s="13"/>
    </row>
    <row r="133" spans="1:9" ht="24" hidden="1" customHeight="1">
      <c r="A133" s="35" t="s">
        <v>544</v>
      </c>
      <c r="B133" s="28">
        <f>F132+3</f>
        <v>46130</v>
      </c>
      <c r="C133" s="23">
        <v>0.33333333333333331</v>
      </c>
      <c r="D133" s="28">
        <f t="shared" ref="D133:D135" si="23">B133</f>
        <v>46130</v>
      </c>
      <c r="E133" s="23">
        <v>0.4236111111111111</v>
      </c>
      <c r="F133" s="28">
        <f>D133+1</f>
        <v>46131</v>
      </c>
      <c r="G133" s="23">
        <v>0.25</v>
      </c>
      <c r="H133" s="41"/>
      <c r="I133" s="13"/>
    </row>
    <row r="134" spans="1:9" ht="24" hidden="1" customHeight="1">
      <c r="A134" s="35" t="s">
        <v>816</v>
      </c>
      <c r="B134" s="28">
        <f>F133</f>
        <v>46131</v>
      </c>
      <c r="C134" s="23">
        <v>0.5</v>
      </c>
      <c r="D134" s="28">
        <f t="shared" si="23"/>
        <v>46131</v>
      </c>
      <c r="E134" s="23">
        <v>0.58333333333333337</v>
      </c>
      <c r="F134" s="28">
        <f>D134+1</f>
        <v>46132</v>
      </c>
      <c r="G134" s="23">
        <v>0</v>
      </c>
      <c r="H134" s="60"/>
      <c r="I134" s="13"/>
    </row>
    <row r="135" spans="1:9" ht="24" hidden="1" customHeight="1">
      <c r="A135" s="35" t="s">
        <v>502</v>
      </c>
      <c r="B135" s="28">
        <f>F134+4</f>
        <v>46136</v>
      </c>
      <c r="C135" s="23">
        <v>0.58333333333333337</v>
      </c>
      <c r="D135" s="28">
        <f t="shared" si="23"/>
        <v>46136</v>
      </c>
      <c r="E135" s="23">
        <v>0.66666666666666663</v>
      </c>
      <c r="F135" s="28">
        <f>D135+1</f>
        <v>46137</v>
      </c>
      <c r="G135" s="23">
        <v>0</v>
      </c>
      <c r="H135" s="20"/>
      <c r="I135" s="13"/>
    </row>
    <row r="136" spans="1:9" ht="24" hidden="1" customHeight="1">
      <c r="A136" s="35" t="s">
        <v>757</v>
      </c>
      <c r="B136" s="28">
        <f>F135</f>
        <v>46137</v>
      </c>
      <c r="C136" s="23">
        <v>8.3333333333333329E-2</v>
      </c>
      <c r="D136" s="28">
        <f>B136</f>
        <v>46137</v>
      </c>
      <c r="E136" s="23">
        <v>0.20833333333333334</v>
      </c>
      <c r="F136" s="28">
        <f>D136+1</f>
        <v>46138</v>
      </c>
      <c r="G136" s="23">
        <v>4.3749999999999997E-2</v>
      </c>
      <c r="H136" s="20"/>
      <c r="I136" s="13"/>
    </row>
    <row r="137" spans="1:9" ht="24" hidden="1" customHeight="1">
      <c r="A137" s="35" t="s">
        <v>771</v>
      </c>
      <c r="B137" s="28">
        <f>F136</f>
        <v>46138</v>
      </c>
      <c r="C137" s="23">
        <v>0.22916666666666666</v>
      </c>
      <c r="D137" s="28">
        <f>B137</f>
        <v>46138</v>
      </c>
      <c r="E137" s="23">
        <v>0.2673611111111111</v>
      </c>
      <c r="F137" s="28">
        <f>D137</f>
        <v>46138</v>
      </c>
      <c r="G137" s="23">
        <v>0.98263888888888884</v>
      </c>
      <c r="I137" s="13"/>
    </row>
    <row r="138" spans="1:9" ht="24" hidden="1" customHeight="1">
      <c r="A138" s="35" t="s">
        <v>787</v>
      </c>
      <c r="B138" s="28">
        <f>F137+2</f>
        <v>46140</v>
      </c>
      <c r="C138" s="23">
        <v>0.91666666666666663</v>
      </c>
      <c r="D138" s="28">
        <f>B138+1</f>
        <v>46141</v>
      </c>
      <c r="E138" s="23">
        <v>0.28819444444444442</v>
      </c>
      <c r="F138" s="28">
        <f>D138</f>
        <v>46141</v>
      </c>
      <c r="G138" s="23">
        <v>0.87361111111111112</v>
      </c>
      <c r="H138" s="20"/>
      <c r="I138" s="13"/>
    </row>
    <row r="139" spans="1:9" ht="24" hidden="1" customHeight="1">
      <c r="A139" s="35" t="s">
        <v>806</v>
      </c>
      <c r="B139" s="28">
        <f>F138+4</f>
        <v>46145</v>
      </c>
      <c r="C139" s="23">
        <v>0.29166666666666669</v>
      </c>
      <c r="D139" s="28">
        <f>B139+1</f>
        <v>46146</v>
      </c>
      <c r="E139" s="34">
        <v>0.41666666666666669</v>
      </c>
      <c r="F139" s="28">
        <f>D139+1</f>
        <v>46147</v>
      </c>
      <c r="G139" s="23">
        <v>8.3333333333333329E-2</v>
      </c>
      <c r="H139" s="41"/>
      <c r="I139" s="13"/>
    </row>
    <row r="140" spans="1:9" ht="24" hidden="1" customHeight="1">
      <c r="A140" s="35" t="s">
        <v>817</v>
      </c>
      <c r="B140" s="28">
        <f>F139</f>
        <v>46147</v>
      </c>
      <c r="C140" s="23">
        <v>0.33333333333333331</v>
      </c>
      <c r="D140" s="28">
        <f t="shared" ref="D140:D141" si="24">B140</f>
        <v>46147</v>
      </c>
      <c r="E140" s="23">
        <v>0.47916666666666669</v>
      </c>
      <c r="F140" s="28">
        <f>D140</f>
        <v>46147</v>
      </c>
      <c r="G140" s="23">
        <v>0.97916666666666663</v>
      </c>
      <c r="H140" s="41"/>
      <c r="I140" s="13"/>
    </row>
    <row r="141" spans="1:9" ht="24" hidden="1" customHeight="1">
      <c r="A141" s="35" t="s">
        <v>502</v>
      </c>
      <c r="B141" s="28">
        <f>F140+5</f>
        <v>46152</v>
      </c>
      <c r="C141" s="23">
        <v>8.3333333333333329E-2</v>
      </c>
      <c r="D141" s="28">
        <f t="shared" si="24"/>
        <v>46152</v>
      </c>
      <c r="E141" s="23">
        <v>0.125</v>
      </c>
      <c r="F141" s="28">
        <f>D141</f>
        <v>46152</v>
      </c>
      <c r="G141" s="23">
        <v>0.46805555555555556</v>
      </c>
      <c r="H141" s="20"/>
      <c r="I141" s="13"/>
    </row>
    <row r="142" spans="1:9" ht="24" hidden="1" customHeight="1">
      <c r="A142" s="35" t="s">
        <v>856</v>
      </c>
      <c r="B142" s="28">
        <f>F141</f>
        <v>46152</v>
      </c>
      <c r="C142" s="23">
        <v>0.56597222222222221</v>
      </c>
      <c r="D142" s="28">
        <f>B142+1</f>
        <v>46153</v>
      </c>
      <c r="E142" s="34">
        <v>7.4305555555555555E-2</v>
      </c>
      <c r="F142" s="28">
        <f>D142</f>
        <v>46153</v>
      </c>
      <c r="G142" s="23">
        <v>0.96180555555555558</v>
      </c>
      <c r="H142" s="20"/>
      <c r="I142" s="13"/>
    </row>
    <row r="143" spans="1:9" ht="24" hidden="1" customHeight="1">
      <c r="A143" s="35" t="s">
        <v>857</v>
      </c>
      <c r="B143" s="28">
        <f>F142+1</f>
        <v>46154</v>
      </c>
      <c r="C143" s="23">
        <v>8.3333333333333329E-2</v>
      </c>
      <c r="D143" s="28">
        <f t="shared" ref="D143:D147" si="25">B143</f>
        <v>46154</v>
      </c>
      <c r="E143" s="23">
        <v>0.83333333333333337</v>
      </c>
      <c r="F143" s="28">
        <f>D143+1</f>
        <v>46155</v>
      </c>
      <c r="G143" s="23">
        <v>0.20416666666666666</v>
      </c>
      <c r="H143" s="20"/>
      <c r="I143" s="13"/>
    </row>
    <row r="144" spans="1:9" ht="24" hidden="1" customHeight="1">
      <c r="A144" s="35" t="s">
        <v>878</v>
      </c>
      <c r="B144" s="28">
        <f>F143+1</f>
        <v>46156</v>
      </c>
      <c r="C144" s="23">
        <v>0.66666666666666663</v>
      </c>
      <c r="D144" s="28">
        <f t="shared" si="25"/>
        <v>46156</v>
      </c>
      <c r="E144" s="23">
        <v>0.80486111111111114</v>
      </c>
      <c r="F144" s="28">
        <f>D144+1</f>
        <v>46157</v>
      </c>
      <c r="G144" s="23">
        <v>0.33611111111111114</v>
      </c>
      <c r="H144" s="20"/>
      <c r="I144" s="13"/>
    </row>
    <row r="145" spans="1:9" ht="24" hidden="1" customHeight="1">
      <c r="A145" s="35" t="s">
        <v>893</v>
      </c>
      <c r="B145" s="28">
        <f>F144+2</f>
        <v>46159</v>
      </c>
      <c r="C145" s="23">
        <v>0.91666666666666663</v>
      </c>
      <c r="D145" s="28">
        <f>B145+1</f>
        <v>46160</v>
      </c>
      <c r="E145" s="23">
        <v>0.375</v>
      </c>
      <c r="F145" s="28">
        <f>D145</f>
        <v>46160</v>
      </c>
      <c r="G145" s="23">
        <v>0.89583333333333337</v>
      </c>
      <c r="H145" s="41"/>
      <c r="I145" s="13"/>
    </row>
    <row r="146" spans="1:9" ht="24" hidden="1" customHeight="1">
      <c r="A146" s="35" t="s">
        <v>901</v>
      </c>
      <c r="B146" s="28">
        <f>F145+1</f>
        <v>46161</v>
      </c>
      <c r="C146" s="23">
        <v>0.16666666666666666</v>
      </c>
      <c r="D146" s="28">
        <f t="shared" si="25"/>
        <v>46161</v>
      </c>
      <c r="E146" s="23">
        <v>0.3125</v>
      </c>
      <c r="F146" s="28">
        <f>D146</f>
        <v>46161</v>
      </c>
      <c r="G146" s="23">
        <v>0.70833333333333337</v>
      </c>
      <c r="H146" s="41"/>
      <c r="I146" s="13"/>
    </row>
    <row r="147" spans="1:9" ht="24" hidden="1" customHeight="1">
      <c r="A147" s="35" t="s">
        <v>502</v>
      </c>
      <c r="B147" s="28">
        <f>F146+4</f>
        <v>46165</v>
      </c>
      <c r="C147" s="23">
        <v>0.45833333333333331</v>
      </c>
      <c r="D147" s="28">
        <f t="shared" si="25"/>
        <v>46165</v>
      </c>
      <c r="E147" s="23">
        <v>0.79166666666666663</v>
      </c>
      <c r="F147" s="28">
        <f>D147+1</f>
        <v>46166</v>
      </c>
      <c r="G147" s="23">
        <v>0.51736111111111116</v>
      </c>
      <c r="H147" s="41"/>
      <c r="I147" s="13"/>
    </row>
    <row r="148" spans="1:9" ht="24" hidden="1" customHeight="1">
      <c r="A148" s="35" t="s">
        <v>936</v>
      </c>
      <c r="B148" s="28">
        <f>F147</f>
        <v>46166</v>
      </c>
      <c r="C148" s="23">
        <v>0.58333333333333337</v>
      </c>
      <c r="D148" s="28">
        <f>B148+1</f>
        <v>46167</v>
      </c>
      <c r="E148" s="23">
        <v>0.11597222222222223</v>
      </c>
      <c r="F148" s="28">
        <f>D148</f>
        <v>46167</v>
      </c>
      <c r="G148" s="23">
        <v>0.95833333333333337</v>
      </c>
      <c r="H148" s="41"/>
      <c r="I148" s="13"/>
    </row>
    <row r="149" spans="1:9" ht="24" hidden="1" customHeight="1">
      <c r="A149" s="35" t="s">
        <v>951</v>
      </c>
      <c r="B149" s="28">
        <f>F148+1</f>
        <v>46168</v>
      </c>
      <c r="C149" s="23">
        <v>4.1666666666666664E-2</v>
      </c>
      <c r="D149" s="28">
        <f>B149</f>
        <v>46168</v>
      </c>
      <c r="E149" s="23">
        <v>0.33124999999999999</v>
      </c>
      <c r="F149" s="28">
        <f>D149</f>
        <v>46168</v>
      </c>
      <c r="G149" s="23">
        <v>0.94166666666666665</v>
      </c>
      <c r="H149" s="41"/>
      <c r="I149" s="13"/>
    </row>
    <row r="150" spans="1:9" ht="24" hidden="1" customHeight="1">
      <c r="A150" s="35" t="s">
        <v>960</v>
      </c>
      <c r="B150" s="28">
        <f>F149+2</f>
        <v>46170</v>
      </c>
      <c r="C150" s="23">
        <v>0.4375</v>
      </c>
      <c r="D150" s="28">
        <f>B150</f>
        <v>46170</v>
      </c>
      <c r="E150" s="23">
        <v>0.52083333333333337</v>
      </c>
      <c r="F150" s="28">
        <f>D150+1</f>
        <v>46171</v>
      </c>
      <c r="G150" s="23">
        <v>0.14583333333333334</v>
      </c>
      <c r="H150" s="20"/>
      <c r="I150" s="13"/>
    </row>
    <row r="151" spans="1:9" ht="24" hidden="1" customHeight="1">
      <c r="A151" s="35" t="s">
        <v>961</v>
      </c>
      <c r="B151" s="28">
        <f>F150+2</f>
        <v>46173</v>
      </c>
      <c r="C151" s="23">
        <v>0.45833333333333331</v>
      </c>
      <c r="D151" s="28">
        <f>B151</f>
        <v>46173</v>
      </c>
      <c r="E151" s="23">
        <v>0.54166666666666663</v>
      </c>
      <c r="F151" s="28">
        <f>D151+1</f>
        <v>46174</v>
      </c>
      <c r="G151" s="23">
        <v>0.26666666666666666</v>
      </c>
      <c r="H151" s="41"/>
      <c r="I151" s="13"/>
    </row>
    <row r="152" spans="1:9" ht="24" hidden="1" customHeight="1">
      <c r="A152" s="35" t="s">
        <v>971</v>
      </c>
      <c r="B152" s="28">
        <f>F151</f>
        <v>46174</v>
      </c>
      <c r="C152" s="23">
        <v>0.5</v>
      </c>
      <c r="D152" s="28">
        <f t="shared" ref="D152:D153" si="26">B152</f>
        <v>46174</v>
      </c>
      <c r="E152" s="23">
        <v>0.625</v>
      </c>
      <c r="F152" s="28">
        <f>D152</f>
        <v>46174</v>
      </c>
      <c r="G152" s="23">
        <v>0.9375</v>
      </c>
      <c r="H152" s="41"/>
      <c r="I152" s="13"/>
    </row>
    <row r="153" spans="1:9" ht="24" customHeight="1">
      <c r="A153" s="35" t="s">
        <v>502</v>
      </c>
      <c r="B153" s="28">
        <f>F152+5</f>
        <v>46179</v>
      </c>
      <c r="C153" s="23">
        <v>0</v>
      </c>
      <c r="D153" s="28">
        <f t="shared" si="26"/>
        <v>46179</v>
      </c>
      <c r="E153" s="23">
        <v>4.1666666666666664E-2</v>
      </c>
      <c r="F153" s="28">
        <f>D153</f>
        <v>46179</v>
      </c>
      <c r="G153" s="23">
        <v>0.66666666666666663</v>
      </c>
      <c r="H153" s="41"/>
      <c r="I153" s="13"/>
    </row>
    <row r="154" spans="1:9" ht="24" customHeight="1">
      <c r="A154" s="35" t="s">
        <v>1002</v>
      </c>
      <c r="B154" s="28">
        <f>F153</f>
        <v>46179</v>
      </c>
      <c r="C154" s="23">
        <v>0.75</v>
      </c>
      <c r="D154" s="28">
        <f>B154+1</f>
        <v>46180</v>
      </c>
      <c r="E154" s="23">
        <v>3.4027777777777775E-2</v>
      </c>
      <c r="F154" s="28">
        <f>D154</f>
        <v>46180</v>
      </c>
      <c r="G154" s="23">
        <v>0.66666666666666663</v>
      </c>
      <c r="H154" s="41"/>
      <c r="I154" s="13"/>
    </row>
    <row r="155" spans="1:9" ht="24" customHeight="1">
      <c r="A155" s="35" t="s">
        <v>1013</v>
      </c>
      <c r="B155" s="28">
        <f>F154</f>
        <v>46180</v>
      </c>
      <c r="C155" s="23">
        <v>0.97916666666666663</v>
      </c>
      <c r="D155" s="28">
        <f>B155+1</f>
        <v>46181</v>
      </c>
      <c r="E155" s="23">
        <v>2.9166666666666667E-2</v>
      </c>
      <c r="F155" s="28">
        <f>D155</f>
        <v>46181</v>
      </c>
      <c r="G155" s="23">
        <v>0.33333333333333331</v>
      </c>
      <c r="H155" s="41"/>
      <c r="I155" s="13"/>
    </row>
    <row r="156" spans="1:9" ht="24" customHeight="1">
      <c r="A156" s="35" t="s">
        <v>1029</v>
      </c>
      <c r="B156" s="28">
        <f>F155+2</f>
        <v>46183</v>
      </c>
      <c r="C156" s="23">
        <v>4.1666666666666664E-2</v>
      </c>
      <c r="D156" s="28">
        <f>B156</f>
        <v>46183</v>
      </c>
      <c r="E156" s="23">
        <v>0.45416666666666666</v>
      </c>
      <c r="F156" s="28">
        <f>D156</f>
        <v>46183</v>
      </c>
      <c r="G156" s="23">
        <v>0.95416666666666672</v>
      </c>
      <c r="H156" s="20"/>
      <c r="I156" s="13"/>
    </row>
    <row r="157" spans="1:9" ht="24" customHeight="1">
      <c r="A157" s="35" t="s">
        <v>1030</v>
      </c>
      <c r="B157" s="28">
        <f>F156+3</f>
        <v>46186</v>
      </c>
      <c r="C157" s="23">
        <v>0.41666666666666669</v>
      </c>
      <c r="D157" s="28">
        <f>B157+1</f>
        <v>46187</v>
      </c>
      <c r="E157" s="23">
        <v>0.54166666666666663</v>
      </c>
      <c r="F157" s="28">
        <f>D157+1</f>
        <v>46188</v>
      </c>
      <c r="G157" s="23">
        <v>0.41666666666666669</v>
      </c>
      <c r="H157" s="41" t="s">
        <v>797</v>
      </c>
      <c r="I157" s="13"/>
    </row>
    <row r="158" spans="1:9" ht="24" customHeight="1">
      <c r="A158" s="35" t="s">
        <v>1031</v>
      </c>
      <c r="B158" s="28">
        <f>F157</f>
        <v>46188</v>
      </c>
      <c r="C158" s="23">
        <v>0.66666666666666663</v>
      </c>
      <c r="D158" s="28">
        <f t="shared" ref="D158" si="27">B158</f>
        <v>46188</v>
      </c>
      <c r="E158" s="23">
        <v>0.79166666666666663</v>
      </c>
      <c r="F158" s="28">
        <f>D158+1</f>
        <v>46189</v>
      </c>
      <c r="G158" s="23">
        <v>0.20833333333333334</v>
      </c>
      <c r="H158" s="41"/>
      <c r="I158" s="13"/>
    </row>
  </sheetData>
  <mergeCells count="24">
    <mergeCell ref="B78:C78"/>
    <mergeCell ref="D78:E78"/>
    <mergeCell ref="F78:G78"/>
    <mergeCell ref="A113:I113"/>
    <mergeCell ref="B114:C114"/>
    <mergeCell ref="D114:E114"/>
    <mergeCell ref="F114:G114"/>
    <mergeCell ref="B42:C42"/>
    <mergeCell ref="D42:E42"/>
    <mergeCell ref="F42:G42"/>
    <mergeCell ref="A77:I77"/>
    <mergeCell ref="A41:I41"/>
    <mergeCell ref="B5:C5"/>
    <mergeCell ref="D5:E5"/>
    <mergeCell ref="F5:G5"/>
    <mergeCell ref="A14:I14"/>
    <mergeCell ref="B15:C15"/>
    <mergeCell ref="D15:E15"/>
    <mergeCell ref="F15:G15"/>
    <mergeCell ref="C1:I1"/>
    <mergeCell ref="A2:B2"/>
    <mergeCell ref="C2:I2"/>
    <mergeCell ref="A3:G3"/>
    <mergeCell ref="A4:I4"/>
  </mergeCells>
  <phoneticPr fontId="47" type="noConversion"/>
  <conditionalFormatting sqref="B5 D5">
    <cfRule type="cellIs" dxfId="1166" priority="1784" stopIfTrue="1" operator="equal">
      <formula>$H$3</formula>
    </cfRule>
  </conditionalFormatting>
  <conditionalFormatting sqref="B5">
    <cfRule type="cellIs" dxfId="1165" priority="1783" stopIfTrue="1" operator="lessThan">
      <formula>$H$3</formula>
    </cfRule>
    <cfRule type="cellIs" dxfId="1164" priority="1658" stopIfTrue="1" operator="equal">
      <formula>$H$3</formula>
    </cfRule>
  </conditionalFormatting>
  <conditionalFormatting sqref="B6:B14">
    <cfRule type="cellIs" dxfId="1163" priority="16477" stopIfTrue="1" operator="equal">
      <formula>$H$3</formula>
    </cfRule>
  </conditionalFormatting>
  <conditionalFormatting sqref="B14:B15">
    <cfRule type="cellIs" dxfId="1162" priority="932" stopIfTrue="1" operator="equal">
      <formula>$H$3</formula>
    </cfRule>
  </conditionalFormatting>
  <conditionalFormatting sqref="B15">
    <cfRule type="cellIs" dxfId="1161" priority="930" stopIfTrue="1" operator="equal">
      <formula>$H$3</formula>
    </cfRule>
    <cfRule type="cellIs" dxfId="1160" priority="931" stopIfTrue="1" operator="lessThan">
      <formula>$H$3</formula>
    </cfRule>
  </conditionalFormatting>
  <conditionalFormatting sqref="B15:B20">
    <cfRule type="cellIs" dxfId="1159" priority="850" stopIfTrue="1" operator="equal">
      <formula>$H$3</formula>
    </cfRule>
    <cfRule type="cellIs" dxfId="1158" priority="849" stopIfTrue="1" operator="lessThan">
      <formula>$H$3</formula>
    </cfRule>
  </conditionalFormatting>
  <conditionalFormatting sqref="B22:B32 B34:B38 B40">
    <cfRule type="cellIs" dxfId="1157" priority="865" stopIfTrue="1" operator="equal">
      <formula>$H$3</formula>
    </cfRule>
    <cfRule type="cellIs" dxfId="1156" priority="864" stopIfTrue="1" operator="lessThan">
      <formula>$H$3</formula>
    </cfRule>
  </conditionalFormatting>
  <conditionalFormatting sqref="B42:B59">
    <cfRule type="cellIs" dxfId="1155" priority="416" stopIfTrue="1" operator="equal">
      <formula>$H$3</formula>
    </cfRule>
    <cfRule type="cellIs" dxfId="1154" priority="415" stopIfTrue="1" operator="lessThan">
      <formula>$H$3</formula>
    </cfRule>
  </conditionalFormatting>
  <conditionalFormatting sqref="B61:B75 D61:D75">
    <cfRule type="cellIs" dxfId="1153" priority="39" stopIfTrue="1" operator="lessThan">
      <formula>$H$3</formula>
    </cfRule>
    <cfRule type="cellIs" dxfId="1152" priority="40" stopIfTrue="1" operator="equal">
      <formula>$H$3</formula>
    </cfRule>
  </conditionalFormatting>
  <conditionalFormatting sqref="B77 F77 F79:F105 D77 D79:D107">
    <cfRule type="cellIs" dxfId="1151" priority="16443" stopIfTrue="1" operator="equal">
      <formula>$H$3</formula>
    </cfRule>
  </conditionalFormatting>
  <conditionalFormatting sqref="B77 F77:F105">
    <cfRule type="cellIs" dxfId="1150" priority="16433" stopIfTrue="1" operator="lessThan">
      <formula>$H$3</formula>
    </cfRule>
  </conditionalFormatting>
  <conditionalFormatting sqref="B77:B105">
    <cfRule type="cellIs" dxfId="1149" priority="5307" stopIfTrue="1" operator="equal">
      <formula>$H$3</formula>
    </cfRule>
  </conditionalFormatting>
  <conditionalFormatting sqref="B78">
    <cfRule type="cellIs" dxfId="1148" priority="5257" stopIfTrue="1" operator="lessThan">
      <formula>$H$3</formula>
    </cfRule>
    <cfRule type="cellIs" dxfId="1147" priority="5256" stopIfTrue="1" operator="equal">
      <formula>$H$3</formula>
    </cfRule>
  </conditionalFormatting>
  <conditionalFormatting sqref="B106:B110 B112:B113 D108:D110 D112:D113 F106:F110 F112:F113">
    <cfRule type="cellIs" dxfId="1146" priority="513" stopIfTrue="1" operator="equal">
      <formula>$H$3</formula>
    </cfRule>
  </conditionalFormatting>
  <conditionalFormatting sqref="B112:B113 B106:B110">
    <cfRule type="cellIs" dxfId="1145" priority="512" stopIfTrue="1" operator="lessThan">
      <formula>$H$3</formula>
    </cfRule>
  </conditionalFormatting>
  <conditionalFormatting sqref="B113:B114">
    <cfRule type="cellIs" dxfId="1144" priority="506" stopIfTrue="1" operator="equal">
      <formula>$H$3</formula>
    </cfRule>
  </conditionalFormatting>
  <conditionalFormatting sqref="B114 D114 F114">
    <cfRule type="cellIs" dxfId="1143" priority="504" stopIfTrue="1" operator="lessThan">
      <formula>$H$3</formula>
    </cfRule>
  </conditionalFormatting>
  <conditionalFormatting sqref="B114">
    <cfRule type="cellIs" dxfId="1142" priority="498" stopIfTrue="1" operator="lessThan">
      <formula>$H$3</formula>
    </cfRule>
  </conditionalFormatting>
  <conditionalFormatting sqref="B114:B158">
    <cfRule type="cellIs" dxfId="1141" priority="478" stopIfTrue="1" operator="equal">
      <formula>$H$3</formula>
    </cfRule>
  </conditionalFormatting>
  <conditionalFormatting sqref="B115:B158">
    <cfRule type="cellIs" dxfId="1140" priority="477" stopIfTrue="1" operator="lessThan">
      <formula>$H$3</formula>
    </cfRule>
  </conditionalFormatting>
  <conditionalFormatting sqref="C5:C12 G77:G90 G108:G110 E156:E158 C40 E40 G40 E42 C42 C70:C72 G61:G72">
    <cfRule type="expression" dxfId="1139" priority="3135" stopIfTrue="1">
      <formula>B5&lt;$H$3</formula>
    </cfRule>
  </conditionalFormatting>
  <conditionalFormatting sqref="C5:C13 C31:C32 C40 E40 G77:G110 E77:E110 C77:C110 C112:C157 C63 E112:E158 G112:G156">
    <cfRule type="expression" dxfId="1138" priority="833" stopIfTrue="1">
      <formula>$B5=$H$3</formula>
    </cfRule>
  </conditionalFormatting>
  <conditionalFormatting sqref="C6:C13 C63 G78:G110 C79:C110 E79:E110 C112 E112 G112 G114:G156 C115:C157 E115:E158 C43:C59 G47:G59">
    <cfRule type="expression" dxfId="1137" priority="834" stopIfTrue="1">
      <formula>$F6=$H$3</formula>
    </cfRule>
  </conditionalFormatting>
  <conditionalFormatting sqref="C13">
    <cfRule type="expression" dxfId="1136" priority="832" stopIfTrue="1">
      <formula>B13&lt;$H$3</formula>
    </cfRule>
  </conditionalFormatting>
  <conditionalFormatting sqref="C16:C20 G22:G28 E6:G7 F8:G13 G15:G20 C22:C30 E8:E9 D10:E10 E16:E20 G5">
    <cfRule type="expression" dxfId="1135" priority="2966" stopIfTrue="1">
      <formula>$F5=$H$3</formula>
    </cfRule>
  </conditionalFormatting>
  <conditionalFormatting sqref="C22:C30 G6:G20">
    <cfRule type="expression" dxfId="1134" priority="1331" stopIfTrue="1">
      <formula>$B6=$H$3</formula>
    </cfRule>
  </conditionalFormatting>
  <conditionalFormatting sqref="C29:C31">
    <cfRule type="expression" dxfId="1133" priority="722" stopIfTrue="1">
      <formula>$B29=$H$3</formula>
    </cfRule>
  </conditionalFormatting>
  <conditionalFormatting sqref="C31">
    <cfRule type="expression" dxfId="1132" priority="723" stopIfTrue="1">
      <formula>$F31=$H$3</formula>
    </cfRule>
  </conditionalFormatting>
  <conditionalFormatting sqref="C31:C32 G29:G32">
    <cfRule type="expression" dxfId="1131" priority="716" stopIfTrue="1">
      <formula>B29&lt;$H$3</formula>
    </cfRule>
  </conditionalFormatting>
  <conditionalFormatting sqref="C32">
    <cfRule type="expression" dxfId="1130" priority="718" stopIfTrue="1">
      <formula>$F32=$H$3</formula>
    </cfRule>
  </conditionalFormatting>
  <conditionalFormatting sqref="C34">
    <cfRule type="expression" dxfId="1129" priority="699" stopIfTrue="1">
      <formula>$F34=$H$3</formula>
    </cfRule>
  </conditionalFormatting>
  <conditionalFormatting sqref="C34:C35 C32">
    <cfRule type="expression" dxfId="1128" priority="689" stopIfTrue="1">
      <formula>$B32=$H$3</formula>
    </cfRule>
  </conditionalFormatting>
  <conditionalFormatting sqref="C34:C35">
    <cfRule type="expression" dxfId="1127" priority="687" stopIfTrue="1">
      <formula>B34&lt;$H$3</formula>
    </cfRule>
  </conditionalFormatting>
  <conditionalFormatting sqref="C35">
    <cfRule type="expression" dxfId="1126" priority="688" stopIfTrue="1">
      <formula>$F35=$H$3</formula>
    </cfRule>
  </conditionalFormatting>
  <conditionalFormatting sqref="C35:C37">
    <cfRule type="expression" dxfId="1125" priority="617" stopIfTrue="1">
      <formula>$B35=$H$3</formula>
    </cfRule>
  </conditionalFormatting>
  <conditionalFormatting sqref="C36">
    <cfRule type="expression" dxfId="1124" priority="678" stopIfTrue="1">
      <formula>$F36=$H$3</formula>
    </cfRule>
  </conditionalFormatting>
  <conditionalFormatting sqref="C36:C38">
    <cfRule type="expression" dxfId="1123" priority="610" stopIfTrue="1">
      <formula>B36&lt;$H$3</formula>
    </cfRule>
  </conditionalFormatting>
  <conditionalFormatting sqref="C37">
    <cfRule type="expression" dxfId="1122" priority="616" stopIfTrue="1">
      <formula>$F37=$H$3</formula>
    </cfRule>
  </conditionalFormatting>
  <conditionalFormatting sqref="C37:C38">
    <cfRule type="expression" dxfId="1121" priority="613" stopIfTrue="1">
      <formula>$B37=$H$3</formula>
    </cfRule>
  </conditionalFormatting>
  <conditionalFormatting sqref="C38">
    <cfRule type="expression" dxfId="1120" priority="611" stopIfTrue="1">
      <formula>$F38=$H$3</formula>
    </cfRule>
    <cfRule type="expression" dxfId="1119" priority="547" stopIfTrue="1">
      <formula>$B38=$H$3</formula>
    </cfRule>
  </conditionalFormatting>
  <conditionalFormatting sqref="C40">
    <cfRule type="expression" dxfId="1118" priority="595" stopIfTrue="1">
      <formula>$F40=$H$3</formula>
    </cfRule>
  </conditionalFormatting>
  <conditionalFormatting sqref="C61:C62">
    <cfRule type="expression" dxfId="1117" priority="285" stopIfTrue="1">
      <formula>B61&lt;$H$3</formula>
    </cfRule>
    <cfRule type="expression" dxfId="1116" priority="286" stopIfTrue="1">
      <formula>$B61=$H$3</formula>
    </cfRule>
  </conditionalFormatting>
  <conditionalFormatting sqref="C61:C63">
    <cfRule type="expression" dxfId="1115" priority="287" stopIfTrue="1">
      <formula>$F61=$H$3</formula>
    </cfRule>
  </conditionalFormatting>
  <conditionalFormatting sqref="C63:C66 C43:C59">
    <cfRule type="expression" dxfId="1114" priority="337" stopIfTrue="1">
      <formula>B43&lt;$H$3</formula>
    </cfRule>
  </conditionalFormatting>
  <conditionalFormatting sqref="C64:C72">
    <cfRule type="expression" dxfId="1113" priority="259" stopIfTrue="1">
      <formula>$F64=$H$3</formula>
    </cfRule>
    <cfRule type="expression" dxfId="1112" priority="129" stopIfTrue="1">
      <formula>$B64=$H$3</formula>
    </cfRule>
  </conditionalFormatting>
  <conditionalFormatting sqref="C67:C75">
    <cfRule type="expression" dxfId="1111" priority="21" stopIfTrue="1">
      <formula>B67&lt;$H$3</formula>
    </cfRule>
  </conditionalFormatting>
  <conditionalFormatting sqref="C73:C75">
    <cfRule type="expression" dxfId="1110" priority="18" stopIfTrue="1">
      <formula>$F73=$H$3</formula>
    </cfRule>
    <cfRule type="expression" dxfId="1109" priority="16" stopIfTrue="1">
      <formula>$B73=$H$3</formula>
    </cfRule>
  </conditionalFormatting>
  <conditionalFormatting sqref="C104:C107">
    <cfRule type="expression" dxfId="1108" priority="453" stopIfTrue="1">
      <formula>B104&lt;$H$3</formula>
    </cfRule>
  </conditionalFormatting>
  <conditionalFormatting sqref="C109:C110">
    <cfRule type="expression" dxfId="1107" priority="405" stopIfTrue="1">
      <formula>B109&lt;$H$3</formula>
    </cfRule>
  </conditionalFormatting>
  <conditionalFormatting sqref="C112">
    <cfRule type="expression" dxfId="1106" priority="379" stopIfTrue="1">
      <formula>B112&lt;$H$3</formula>
    </cfRule>
  </conditionalFormatting>
  <conditionalFormatting sqref="C114:C153">
    <cfRule type="expression" dxfId="1105" priority="254" stopIfTrue="1">
      <formula>B114&lt;$H$3</formula>
    </cfRule>
  </conditionalFormatting>
  <conditionalFormatting sqref="C148:C149">
    <cfRule type="expression" dxfId="1104" priority="237" stopIfTrue="1">
      <formula>$B148=$H$3</formula>
    </cfRule>
    <cfRule type="expression" dxfId="1103" priority="236" stopIfTrue="1">
      <formula>B148&lt;$H$3</formula>
    </cfRule>
    <cfRule type="expression" dxfId="1102" priority="235" stopIfTrue="1">
      <formula>$B148=$H$3</formula>
    </cfRule>
    <cfRule type="expression" dxfId="1101" priority="234" stopIfTrue="1">
      <formula>B148&lt;$H$3</formula>
    </cfRule>
  </conditionalFormatting>
  <conditionalFormatting sqref="C154:C157">
    <cfRule type="expression" dxfId="1100" priority="50" stopIfTrue="1">
      <formula>B154&lt;$H$3</formula>
    </cfRule>
  </conditionalFormatting>
  <conditionalFormatting sqref="D4:D5 D77">
    <cfRule type="cellIs" dxfId="1099" priority="16427" stopIfTrue="1" operator="lessThan">
      <formula>$H$3</formula>
    </cfRule>
  </conditionalFormatting>
  <conditionalFormatting sqref="D4:D5">
    <cfRule type="cellIs" dxfId="1098" priority="1656" stopIfTrue="1" operator="equal">
      <formula>$H$3</formula>
    </cfRule>
    <cfRule type="cellIs" dxfId="1097" priority="1776" stopIfTrue="1" operator="lessThan">
      <formula>$H$3</formula>
    </cfRule>
  </conditionalFormatting>
  <conditionalFormatting sqref="D5 B5:B14">
    <cfRule type="cellIs" dxfId="1096" priority="1785" stopIfTrue="1" operator="lessThan">
      <formula>$H$3</formula>
    </cfRule>
  </conditionalFormatting>
  <conditionalFormatting sqref="D5:D14">
    <cfRule type="cellIs" dxfId="1095" priority="940" stopIfTrue="1" operator="lessThan">
      <formula>$H$3</formula>
    </cfRule>
  </conditionalFormatting>
  <conditionalFormatting sqref="D6:D14">
    <cfRule type="cellIs" dxfId="1094" priority="939" stopIfTrue="1" operator="equal">
      <formula>$H$3</formula>
    </cfRule>
  </conditionalFormatting>
  <conditionalFormatting sqref="D14:D15">
    <cfRule type="cellIs" dxfId="1093" priority="934" stopIfTrue="1" operator="equal">
      <formula>$H$3</formula>
    </cfRule>
    <cfRule type="cellIs" dxfId="1092" priority="935" stopIfTrue="1" operator="lessThan">
      <formula>$H$3</formula>
    </cfRule>
  </conditionalFormatting>
  <conditionalFormatting sqref="D15 F15 B15">
    <cfRule type="cellIs" dxfId="1091" priority="927" stopIfTrue="1" operator="lessThan">
      <formula>$H$3</formula>
    </cfRule>
  </conditionalFormatting>
  <conditionalFormatting sqref="D15">
    <cfRule type="cellIs" dxfId="1090" priority="928" stopIfTrue="1" operator="equal">
      <formula>$H$3</formula>
    </cfRule>
    <cfRule type="cellIs" dxfId="1089" priority="929" stopIfTrue="1" operator="lessThan">
      <formula>$H$3</formula>
    </cfRule>
  </conditionalFormatting>
  <conditionalFormatting sqref="D15:D20">
    <cfRule type="cellIs" dxfId="1088" priority="846" stopIfTrue="1" operator="equal">
      <formula>$H$3</formula>
    </cfRule>
    <cfRule type="cellIs" dxfId="1087" priority="847" stopIfTrue="1" operator="lessThan">
      <formula>$H$3</formula>
    </cfRule>
  </conditionalFormatting>
  <conditionalFormatting sqref="D22:D32 D34:D38 D40">
    <cfRule type="cellIs" dxfId="1086" priority="862" stopIfTrue="1" operator="lessThan">
      <formula>$H$3</formula>
    </cfRule>
    <cfRule type="cellIs" dxfId="1085" priority="861" stopIfTrue="1" operator="equal">
      <formula>$H$3</formula>
    </cfRule>
  </conditionalFormatting>
  <conditionalFormatting sqref="D42">
    <cfRule type="cellIs" dxfId="1084" priority="444" stopIfTrue="1" operator="lessThan">
      <formula>$H$3</formula>
    </cfRule>
    <cfRule type="cellIs" dxfId="1083" priority="443" stopIfTrue="1" operator="equal">
      <formula>$H$3</formula>
    </cfRule>
  </conditionalFormatting>
  <conditionalFormatting sqref="D42:D43">
    <cfRule type="cellIs" dxfId="1082" priority="413" stopIfTrue="1" operator="equal">
      <formula>$H$3</formula>
    </cfRule>
  </conditionalFormatting>
  <conditionalFormatting sqref="D42:D59">
    <cfRule type="cellIs" dxfId="1081" priority="414" stopIfTrue="1" operator="lessThan">
      <formula>$H$3</formula>
    </cfRule>
  </conditionalFormatting>
  <conditionalFormatting sqref="D44:D59">
    <cfRule type="cellIs" dxfId="1080" priority="427" stopIfTrue="1" operator="equal">
      <formula>$H$3</formula>
    </cfRule>
  </conditionalFormatting>
  <conditionalFormatting sqref="D77 D4:D5">
    <cfRule type="cellIs" dxfId="1079" priority="16426" stopIfTrue="1" operator="equal">
      <formula>$H$3</formula>
    </cfRule>
  </conditionalFormatting>
  <conditionalFormatting sqref="D77:D78">
    <cfRule type="cellIs" dxfId="1078" priority="5316" stopIfTrue="1" operator="equal">
      <formula>$H$3</formula>
    </cfRule>
  </conditionalFormatting>
  <conditionalFormatting sqref="D77:D107">
    <cfRule type="cellIs" dxfId="1077" priority="5317" stopIfTrue="1" operator="lessThan">
      <formula>$H$3</formula>
    </cfRule>
  </conditionalFormatting>
  <conditionalFormatting sqref="D78 F78 B78:B105">
    <cfRule type="cellIs" dxfId="1076" priority="5297" stopIfTrue="1" operator="lessThan">
      <formula>$H$3</formula>
    </cfRule>
  </conditionalFormatting>
  <conditionalFormatting sqref="D78">
    <cfRule type="cellIs" dxfId="1075" priority="5276" stopIfTrue="1" operator="equal">
      <formula>$H$3</formula>
    </cfRule>
    <cfRule type="cellIs" dxfId="1074" priority="5279" stopIfTrue="1" operator="lessThan">
      <formula>$H$3</formula>
    </cfRule>
  </conditionalFormatting>
  <conditionalFormatting sqref="D90:D94">
    <cfRule type="cellIs" dxfId="1073" priority="810" stopIfTrue="1" operator="lessThan">
      <formula>$H$3</formula>
    </cfRule>
  </conditionalFormatting>
  <conditionalFormatting sqref="D112:D113 D108:D110">
    <cfRule type="cellIs" dxfId="1072" priority="511" stopIfTrue="1" operator="lessThan">
      <formula>$H$3</formula>
    </cfRule>
  </conditionalFormatting>
  <conditionalFormatting sqref="D113">
    <cfRule type="cellIs" dxfId="1071" priority="510" stopIfTrue="1" operator="equal">
      <formula>$H$3</formula>
    </cfRule>
  </conditionalFormatting>
  <conditionalFormatting sqref="D113:D114">
    <cfRule type="cellIs" dxfId="1070" priority="507" stopIfTrue="1" operator="equal">
      <formula>$H$3</formula>
    </cfRule>
    <cfRule type="cellIs" dxfId="1069" priority="508" stopIfTrue="1" operator="lessThan">
      <formula>$H$3</formula>
    </cfRule>
  </conditionalFormatting>
  <conditionalFormatting sqref="D114">
    <cfRule type="cellIs" dxfId="1068" priority="500" stopIfTrue="1" operator="lessThan">
      <formula>$H$3</formula>
    </cfRule>
  </conditionalFormatting>
  <conditionalFormatting sqref="D114:D158">
    <cfRule type="cellIs" dxfId="1067" priority="49" stopIfTrue="1" operator="equal">
      <formula>$H$3</formula>
    </cfRule>
  </conditionalFormatting>
  <conditionalFormatting sqref="D115:D158">
    <cfRule type="cellIs" dxfId="1066" priority="46" stopIfTrue="1" operator="lessThan">
      <formula>$H$3</formula>
    </cfRule>
  </conditionalFormatting>
  <conditionalFormatting sqref="E5:E20 C15:C20">
    <cfRule type="expression" dxfId="1065" priority="855" stopIfTrue="1">
      <formula>B5&lt;$H$3</formula>
    </cfRule>
  </conditionalFormatting>
  <conditionalFormatting sqref="E6:E20">
    <cfRule type="expression" dxfId="1064" priority="1259" stopIfTrue="1">
      <formula>$B6=$H$3</formula>
    </cfRule>
  </conditionalFormatting>
  <conditionalFormatting sqref="E11:E13">
    <cfRule type="expression" dxfId="1063" priority="1260" stopIfTrue="1">
      <formula>$F11=$H$3</formula>
    </cfRule>
  </conditionalFormatting>
  <conditionalFormatting sqref="E22:E32">
    <cfRule type="expression" dxfId="1062" priority="704" stopIfTrue="1">
      <formula>D22&lt;$H$3</formula>
    </cfRule>
    <cfRule type="expression" dxfId="1061" priority="705" stopIfTrue="1">
      <formula>$B22=$H$3</formula>
    </cfRule>
    <cfRule type="expression" dxfId="1060" priority="706" stopIfTrue="1">
      <formula>$F22=$H$3</formula>
    </cfRule>
  </conditionalFormatting>
  <conditionalFormatting sqref="E28:E29">
    <cfRule type="expression" dxfId="1059" priority="701" stopIfTrue="1">
      <formula>$B28=$H$3</formula>
    </cfRule>
  </conditionalFormatting>
  <conditionalFormatting sqref="E29">
    <cfRule type="expression" dxfId="1058" priority="700" stopIfTrue="1">
      <formula>D29&lt;$H$3</formula>
    </cfRule>
    <cfRule type="expression" dxfId="1057" priority="702" stopIfTrue="1">
      <formula>$F29=$H$3</formula>
    </cfRule>
  </conditionalFormatting>
  <conditionalFormatting sqref="E34:E38 E40">
    <cfRule type="expression" dxfId="1056" priority="592" stopIfTrue="1">
      <formula>$F34=$H$3</formula>
    </cfRule>
  </conditionalFormatting>
  <conditionalFormatting sqref="E34:E38">
    <cfRule type="expression" dxfId="1055" priority="543" stopIfTrue="1">
      <formula>$B34=$H$3</formula>
    </cfRule>
    <cfRule type="expression" dxfId="1054" priority="541" stopIfTrue="1">
      <formula>D34&lt;$H$3</formula>
    </cfRule>
  </conditionalFormatting>
  <conditionalFormatting sqref="E42">
    <cfRule type="expression" dxfId="1053" priority="447" stopIfTrue="1">
      <formula>$D42=$H$3</formula>
    </cfRule>
    <cfRule type="expression" dxfId="1052" priority="448" stopIfTrue="1">
      <formula>$B42=$H$3</formula>
    </cfRule>
  </conditionalFormatting>
  <conditionalFormatting sqref="E43:E59">
    <cfRule type="expression" dxfId="1051" priority="418" stopIfTrue="1">
      <formula>$F43=$H$3</formula>
    </cfRule>
    <cfRule type="expression" dxfId="1050" priority="345" stopIfTrue="1">
      <formula>D43&lt;$H$3</formula>
    </cfRule>
  </conditionalFormatting>
  <conditionalFormatting sqref="E61:E71">
    <cfRule type="expression" dxfId="1049" priority="290" stopIfTrue="1">
      <formula>$B61=$H$3</formula>
    </cfRule>
    <cfRule type="expression" dxfId="1048" priority="291" stopIfTrue="1">
      <formula>$F61=$H$3</formula>
    </cfRule>
  </conditionalFormatting>
  <conditionalFormatting sqref="E61:E73">
    <cfRule type="expression" dxfId="1047" priority="11" stopIfTrue="1">
      <formula>D61&lt;$H$3</formula>
    </cfRule>
  </conditionalFormatting>
  <conditionalFormatting sqref="E72">
    <cfRule type="expression" dxfId="1046" priority="9" stopIfTrue="1">
      <formula>D72&lt;$H$3</formula>
    </cfRule>
  </conditionalFormatting>
  <conditionalFormatting sqref="E72:E73">
    <cfRule type="expression" dxfId="1045" priority="8" stopIfTrue="1">
      <formula>$B72=$H$3</formula>
    </cfRule>
    <cfRule type="expression" dxfId="1044" priority="10" stopIfTrue="1">
      <formula>$F72=$H$3</formula>
    </cfRule>
  </conditionalFormatting>
  <conditionalFormatting sqref="E75">
    <cfRule type="expression" dxfId="1043" priority="32" stopIfTrue="1">
      <formula>D75&lt;$H$3</formula>
    </cfRule>
    <cfRule type="expression" dxfId="1042" priority="22" stopIfTrue="1">
      <formula>$F75=$H$3</formula>
    </cfRule>
    <cfRule type="expression" dxfId="1041" priority="36" stopIfTrue="1">
      <formula>$F75=$H$3</formula>
    </cfRule>
    <cfRule type="expression" dxfId="1040" priority="35" stopIfTrue="1">
      <formula>$B75=$H$3</formula>
    </cfRule>
    <cfRule type="expression" dxfId="1039" priority="34" stopIfTrue="1">
      <formula>D75&lt;$H$3</formula>
    </cfRule>
    <cfRule type="expression" dxfId="1038" priority="33" stopIfTrue="1">
      <formula>$B75=$H$3</formula>
    </cfRule>
    <cfRule type="expression" dxfId="1037" priority="41" stopIfTrue="1">
      <formula>D75&lt;$H$3</formula>
    </cfRule>
  </conditionalFormatting>
  <conditionalFormatting sqref="E77:E92 C78:C103 C108:C110 C112">
    <cfRule type="expression" dxfId="1036" priority="1326" stopIfTrue="1">
      <formula>B77&lt;$H$3</formula>
    </cfRule>
  </conditionalFormatting>
  <conditionalFormatting sqref="E78 E15 E5 E114">
    <cfRule type="expression" dxfId="1035" priority="16456" stopIfTrue="1">
      <formula>$D5=$H$3</formula>
    </cfRule>
  </conditionalFormatting>
  <conditionalFormatting sqref="E81:E110">
    <cfRule type="expression" dxfId="1034" priority="517" stopIfTrue="1">
      <formula>D81&lt;$H$3</formula>
    </cfRule>
  </conditionalFormatting>
  <conditionalFormatting sqref="E112:E155">
    <cfRule type="expression" dxfId="1033" priority="52" stopIfTrue="1">
      <formula>D112&lt;$H$3</formula>
    </cfRule>
  </conditionalFormatting>
  <conditionalFormatting sqref="F4:F5">
    <cfRule type="cellIs" dxfId="1032" priority="1772" stopIfTrue="1" operator="lessThan">
      <formula>$H$3</formula>
    </cfRule>
    <cfRule type="cellIs" dxfId="1031" priority="1771" stopIfTrue="1" operator="equal">
      <formula>$H$3</formula>
    </cfRule>
  </conditionalFormatting>
  <conditionalFormatting sqref="F5:F13">
    <cfRule type="cellIs" dxfId="1030" priority="1165" stopIfTrue="1" operator="lessThan">
      <formula>$H$3</formula>
    </cfRule>
  </conditionalFormatting>
  <conditionalFormatting sqref="F5:F14">
    <cfRule type="cellIs" dxfId="1029" priority="941" stopIfTrue="1" operator="equal">
      <formula>$H$3</formula>
    </cfRule>
  </conditionalFormatting>
  <conditionalFormatting sqref="F14:F15">
    <cfRule type="cellIs" dxfId="1028" priority="933" stopIfTrue="1" operator="equal">
      <formula>$H$3</formula>
    </cfRule>
    <cfRule type="cellIs" dxfId="1027" priority="936" stopIfTrue="1" operator="lessThan">
      <formula>$H$3</formula>
    </cfRule>
  </conditionalFormatting>
  <conditionalFormatting sqref="F15 D15">
    <cfRule type="cellIs" dxfId="1026" priority="926" stopIfTrue="1" operator="equal">
      <formula>$H$3</formula>
    </cfRule>
  </conditionalFormatting>
  <conditionalFormatting sqref="F15">
    <cfRule type="cellIs" dxfId="1025" priority="919" stopIfTrue="1" operator="lessThan">
      <formula>$H$3</formula>
    </cfRule>
  </conditionalFormatting>
  <conditionalFormatting sqref="F15:F20">
    <cfRule type="cellIs" dxfId="1024" priority="848" stopIfTrue="1" operator="equal">
      <formula>$H$3</formula>
    </cfRule>
  </conditionalFormatting>
  <conditionalFormatting sqref="F16:F20">
    <cfRule type="cellIs" dxfId="1023" priority="845" stopIfTrue="1" operator="lessThan">
      <formula>$H$3</formula>
    </cfRule>
  </conditionalFormatting>
  <conditionalFormatting sqref="F22:F32 F34:F38 F40">
    <cfRule type="cellIs" dxfId="1022" priority="761" stopIfTrue="1" operator="lessThan">
      <formula>$H$3</formula>
    </cfRule>
    <cfRule type="cellIs" dxfId="1021" priority="762" stopIfTrue="1" operator="equal">
      <formula>$H$3</formula>
    </cfRule>
  </conditionalFormatting>
  <conditionalFormatting sqref="F42 B42">
    <cfRule type="cellIs" dxfId="1020" priority="442" stopIfTrue="1" operator="lessThan">
      <formula>$H$3</formula>
    </cfRule>
  </conditionalFormatting>
  <conditionalFormatting sqref="F42">
    <cfRule type="cellIs" dxfId="1019" priority="439" stopIfTrue="1" operator="lessThan">
      <formula>$H$3</formula>
    </cfRule>
    <cfRule type="cellIs" dxfId="1018" priority="441" stopIfTrue="1" operator="equal">
      <formula>$H$3</formula>
    </cfRule>
  </conditionalFormatting>
  <conditionalFormatting sqref="F42:F59">
    <cfRule type="cellIs" dxfId="1017" priority="412" stopIfTrue="1" operator="equal">
      <formula>$H$3</formula>
    </cfRule>
  </conditionalFormatting>
  <conditionalFormatting sqref="F43:F59">
    <cfRule type="cellIs" dxfId="1016" priority="349" stopIfTrue="1" operator="lessThan">
      <formula>$H$3</formula>
    </cfRule>
  </conditionalFormatting>
  <conditionalFormatting sqref="F61:F75">
    <cfRule type="cellIs" dxfId="1015" priority="44" stopIfTrue="1" operator="lessThan">
      <formula>$H$3</formula>
    </cfRule>
    <cfRule type="cellIs" dxfId="1014" priority="42" stopIfTrue="1" operator="equal">
      <formula>$H$3</formula>
    </cfRule>
  </conditionalFormatting>
  <conditionalFormatting sqref="F77:F78">
    <cfRule type="cellIs" dxfId="1013" priority="5306" stopIfTrue="1" operator="equal">
      <formula>$H$3</formula>
    </cfRule>
  </conditionalFormatting>
  <conditionalFormatting sqref="F78 D78 B78">
    <cfRule type="cellIs" dxfId="1012" priority="5296" stopIfTrue="1" operator="equal">
      <formula>$H$3</formula>
    </cfRule>
  </conditionalFormatting>
  <conditionalFormatting sqref="F78">
    <cfRule type="cellIs" dxfId="1011" priority="5283" stopIfTrue="1" operator="lessThan">
      <formula>$H$3</formula>
    </cfRule>
    <cfRule type="cellIs" dxfId="1010" priority="5282" stopIfTrue="1" operator="equal">
      <formula>$H$3</formula>
    </cfRule>
  </conditionalFormatting>
  <conditionalFormatting sqref="F112:F114 F106:F110">
    <cfRule type="cellIs" dxfId="1009" priority="509" stopIfTrue="1" operator="lessThan">
      <formula>$H$3</formula>
    </cfRule>
  </conditionalFormatting>
  <conditionalFormatting sqref="F113:F114">
    <cfRule type="cellIs" dxfId="1008" priority="505" stopIfTrue="1" operator="equal">
      <formula>$H$3</formula>
    </cfRule>
  </conditionalFormatting>
  <conditionalFormatting sqref="F114 D114 B114">
    <cfRule type="cellIs" dxfId="1007" priority="503" stopIfTrue="1" operator="equal">
      <formula>$H$3</formula>
    </cfRule>
  </conditionalFormatting>
  <conditionalFormatting sqref="F114">
    <cfRule type="cellIs" dxfId="1006" priority="502" stopIfTrue="1" operator="lessThan">
      <formula>$H$3</formula>
    </cfRule>
  </conditionalFormatting>
  <conditionalFormatting sqref="F114:F158">
    <cfRule type="cellIs" dxfId="1005" priority="481" stopIfTrue="1" operator="equal">
      <formula>$H$3</formula>
    </cfRule>
  </conditionalFormatting>
  <conditionalFormatting sqref="F115:F158">
    <cfRule type="cellIs" dxfId="1004" priority="480" stopIfTrue="1" operator="lessThan">
      <formula>$H$3</formula>
    </cfRule>
  </conditionalFormatting>
  <conditionalFormatting sqref="G5:G20">
    <cfRule type="expression" dxfId="1003" priority="807" stopIfTrue="1">
      <formula>F5&lt;$H$3</formula>
    </cfRule>
  </conditionalFormatting>
  <conditionalFormatting sqref="G22:G25">
    <cfRule type="expression" dxfId="1002" priority="763" stopIfTrue="1">
      <formula>$B22=$H$3</formula>
    </cfRule>
  </conditionalFormatting>
  <conditionalFormatting sqref="G22:G28 C22:C30">
    <cfRule type="expression" dxfId="1001" priority="893" stopIfTrue="1">
      <formula>B22&lt;$H$3</formula>
    </cfRule>
  </conditionalFormatting>
  <conditionalFormatting sqref="G26:G28 C14:C20">
    <cfRule type="expression" dxfId="1000" priority="2965" stopIfTrue="1">
      <formula>$B14=$H$3</formula>
    </cfRule>
  </conditionalFormatting>
  <conditionalFormatting sqref="G29:G32">
    <cfRule type="expression" dxfId="999" priority="731" stopIfTrue="1">
      <formula>$B29=$H$3</formula>
    </cfRule>
    <cfRule type="expression" dxfId="998" priority="732" stopIfTrue="1">
      <formula>$F29=$H$3</formula>
    </cfRule>
  </conditionalFormatting>
  <conditionalFormatting sqref="G34:G38">
    <cfRule type="expression" dxfId="997" priority="586" stopIfTrue="1">
      <formula>$F34=$H$3</formula>
    </cfRule>
    <cfRule type="expression" dxfId="996" priority="584" stopIfTrue="1">
      <formula>F34&lt;$H$3</formula>
    </cfRule>
    <cfRule type="expression" dxfId="995" priority="585" stopIfTrue="1">
      <formula>$B34=$H$3</formula>
    </cfRule>
  </conditionalFormatting>
  <conditionalFormatting sqref="G40">
    <cfRule type="expression" dxfId="994" priority="539" stopIfTrue="1">
      <formula>$B40=$H$3</formula>
    </cfRule>
    <cfRule type="expression" dxfId="993" priority="589" stopIfTrue="1">
      <formula>$F40=$H$3</formula>
    </cfRule>
  </conditionalFormatting>
  <conditionalFormatting sqref="G42">
    <cfRule type="expression" dxfId="992" priority="417" stopIfTrue="1">
      <formula>F42&lt;$H$3</formula>
    </cfRule>
  </conditionalFormatting>
  <conditionalFormatting sqref="G42:G46">
    <cfRule type="expression" dxfId="991" priority="383" stopIfTrue="1">
      <formula>$F42=$H$3</formula>
    </cfRule>
  </conditionalFormatting>
  <conditionalFormatting sqref="G42:G59 E43:E59 C42:C59">
    <cfRule type="expression" dxfId="990" priority="410" stopIfTrue="1">
      <formula>$B42=$H$3</formula>
    </cfRule>
  </conditionalFormatting>
  <conditionalFormatting sqref="G43:G59">
    <cfRule type="expression" dxfId="989" priority="342" stopIfTrue="1">
      <formula>F43&lt;$H$3</formula>
    </cfRule>
  </conditionalFormatting>
  <conditionalFormatting sqref="G61:G72">
    <cfRule type="expression" dxfId="988" priority="70" stopIfTrue="1">
      <formula>$F61=$H$3</formula>
    </cfRule>
    <cfRule type="expression" dxfId="987" priority="69" stopIfTrue="1">
      <formula>$B61=$H$3</formula>
    </cfRule>
  </conditionalFormatting>
  <conditionalFormatting sqref="G63:G73 G75">
    <cfRule type="expression" dxfId="986" priority="43" stopIfTrue="1">
      <formula>F63&lt;$H$3</formula>
    </cfRule>
  </conditionalFormatting>
  <conditionalFormatting sqref="G73">
    <cfRule type="expression" dxfId="985" priority="30" stopIfTrue="1">
      <formula>$B73=$H$3</formula>
    </cfRule>
  </conditionalFormatting>
  <conditionalFormatting sqref="G75 G73">
    <cfRule type="expression" dxfId="984" priority="38" stopIfTrue="1">
      <formula>$F73=$H$3</formula>
    </cfRule>
  </conditionalFormatting>
  <conditionalFormatting sqref="G75">
    <cfRule type="expression" dxfId="983" priority="24" stopIfTrue="1">
      <formula>$F75=$H$3</formula>
    </cfRule>
    <cfRule type="expression" dxfId="982" priority="25" stopIfTrue="1">
      <formula>$B75=$H$3</formula>
    </cfRule>
    <cfRule type="expression" dxfId="981" priority="26" stopIfTrue="1">
      <formula>F75&lt;$H$3</formula>
    </cfRule>
    <cfRule type="expression" dxfId="980" priority="37" stopIfTrue="1">
      <formula>$B75=$H$3</formula>
    </cfRule>
    <cfRule type="expression" dxfId="979" priority="13" stopIfTrue="1">
      <formula>$B75=$H$3</formula>
    </cfRule>
    <cfRule type="expression" dxfId="978" priority="23" stopIfTrue="1">
      <formula>F75&lt;$H$3</formula>
    </cfRule>
  </conditionalFormatting>
  <conditionalFormatting sqref="G91:G107">
    <cfRule type="expression" dxfId="977" priority="550" stopIfTrue="1">
      <formula>F91&lt;$H$3</formula>
    </cfRule>
  </conditionalFormatting>
  <conditionalFormatting sqref="G112:G156">
    <cfRule type="expression" dxfId="976" priority="51" stopIfTrue="1">
      <formula>F112&lt;$H$3</formula>
    </cfRule>
  </conditionalFormatting>
  <pageMargins left="0.7" right="0.7" top="0.75" bottom="0.75" header="0.3" footer="0.3"/>
  <pageSetup paperSize="9" orientation="portrait"/>
  <ignoredErrors>
    <ignoredError sqref="F130 D130:D132 F57:F58 F53 F55 B57 B129 F128 F132:F133 F50 F47 B123 F121:F122 B45 F118:F119 B117 D116:D118 F107 E106:F106 D105:F105 D106:D107 F35:F36 D102:D104 B103 D100 B97 D31 D96 F94:F98 D94 B30 F28:F29 F26 B26 F91 D91:D92 F23 B24 D89 B91 F88:F89 D19 F19 B85 D9 B8 F8:F10 D35 D58 B135 F138:F139 B136 D135 B63 D63:D64 B140 F64 F141 D67 B69 D69 B141:E145 D70:D71 F70 D148 F151 F147:F150 F153 B155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8"/>
  <sheetViews>
    <sheetView zoomScaleNormal="100" workbookViewId="0">
      <selection activeCell="F156" sqref="F156"/>
    </sheetView>
  </sheetViews>
  <sheetFormatPr defaultColWidth="9" defaultRowHeight="25.35" customHeight="1"/>
  <cols>
    <col min="1" max="1" width="16.5" style="51" customWidth="1"/>
    <col min="2" max="7" width="11.59765625" style="51" customWidth="1"/>
    <col min="8" max="8" width="61.296875" style="52" customWidth="1"/>
    <col min="9" max="9" width="13.09765625" style="51" customWidth="1"/>
    <col min="10" max="16384" width="9" style="51"/>
  </cols>
  <sheetData>
    <row r="1" spans="1:14" ht="77.849999999999994" customHeight="1">
      <c r="A1" s="119"/>
      <c r="B1" s="119"/>
      <c r="C1" s="120" t="s">
        <v>0</v>
      </c>
      <c r="D1" s="121"/>
      <c r="E1" s="121"/>
      <c r="F1" s="121"/>
      <c r="G1" s="121"/>
      <c r="H1" s="121"/>
      <c r="I1" s="121"/>
    </row>
    <row r="2" spans="1:14" ht="23.1" customHeight="1">
      <c r="A2" s="122" t="s">
        <v>1</v>
      </c>
      <c r="B2" s="122"/>
      <c r="C2" s="123" t="s">
        <v>2</v>
      </c>
      <c r="D2" s="123"/>
      <c r="E2" s="123"/>
      <c r="F2" s="123"/>
      <c r="G2" s="123"/>
      <c r="H2" s="123"/>
      <c r="I2" s="123"/>
    </row>
    <row r="3" spans="1:14" ht="25.35" customHeight="1">
      <c r="A3" s="124"/>
      <c r="B3" s="124"/>
      <c r="C3" s="124"/>
      <c r="D3" s="124"/>
      <c r="E3" s="124"/>
      <c r="F3" s="124"/>
      <c r="G3" s="124"/>
      <c r="H3" s="32">
        <v>46185</v>
      </c>
      <c r="I3" s="53"/>
    </row>
    <row r="4" spans="1:14" ht="24" hidden="1" customHeight="1">
      <c r="A4" s="101" t="s">
        <v>545</v>
      </c>
      <c r="B4" s="102"/>
      <c r="C4" s="102"/>
      <c r="D4" s="102"/>
      <c r="E4" s="102"/>
      <c r="F4" s="102"/>
      <c r="G4" s="102"/>
      <c r="H4" s="102"/>
      <c r="I4" s="102"/>
    </row>
    <row r="5" spans="1:14" ht="24" hidden="1" customHeight="1">
      <c r="A5" s="55" t="s">
        <v>3</v>
      </c>
      <c r="B5" s="117" t="s">
        <v>4</v>
      </c>
      <c r="C5" s="118"/>
      <c r="D5" s="117" t="s">
        <v>5</v>
      </c>
      <c r="E5" s="118"/>
      <c r="F5" s="117" t="s">
        <v>6</v>
      </c>
      <c r="G5" s="118"/>
      <c r="H5" s="56" t="s">
        <v>7</v>
      </c>
      <c r="I5" s="56" t="s">
        <v>8</v>
      </c>
      <c r="N5" s="51" t="s">
        <v>309</v>
      </c>
    </row>
    <row r="6" spans="1:14" ht="25.05" hidden="1" customHeight="1">
      <c r="A6" s="57" t="s">
        <v>546</v>
      </c>
      <c r="B6" s="28">
        <v>46017</v>
      </c>
      <c r="C6" s="23">
        <v>0.35416666666666702</v>
      </c>
      <c r="D6" s="49">
        <f>B6+1</f>
        <v>46018</v>
      </c>
      <c r="E6" s="23">
        <v>0.39791666666666697</v>
      </c>
      <c r="F6" s="28">
        <f>D6</f>
        <v>46018</v>
      </c>
      <c r="G6" s="23">
        <v>0.72916666666666696</v>
      </c>
      <c r="H6" s="58" t="s">
        <v>547</v>
      </c>
      <c r="I6" s="59"/>
    </row>
    <row r="7" spans="1:14" ht="25.05" hidden="1" customHeight="1">
      <c r="A7" s="54" t="s">
        <v>548</v>
      </c>
      <c r="B7" s="28">
        <f>F6</f>
        <v>46018</v>
      </c>
      <c r="C7" s="23">
        <v>0.95833333333333304</v>
      </c>
      <c r="D7" s="49">
        <f>B7+1</f>
        <v>46019</v>
      </c>
      <c r="E7" s="23">
        <v>0.375</v>
      </c>
      <c r="F7" s="28">
        <f>D7</f>
        <v>46019</v>
      </c>
      <c r="G7" s="23">
        <v>0.97916666666666696</v>
      </c>
      <c r="H7" s="58" t="s">
        <v>12</v>
      </c>
      <c r="I7" s="59"/>
    </row>
    <row r="8" spans="1:14" ht="25.35" hidden="1" customHeight="1">
      <c r="A8" s="54" t="s">
        <v>549</v>
      </c>
      <c r="B8" s="28">
        <f>F7+5</f>
        <v>46024</v>
      </c>
      <c r="C8" s="23">
        <v>0.20833333333333301</v>
      </c>
      <c r="D8" s="49">
        <f>B8</f>
        <v>46024</v>
      </c>
      <c r="E8" s="23">
        <v>0.22916666666666699</v>
      </c>
      <c r="F8" s="28">
        <f>D8</f>
        <v>46024</v>
      </c>
      <c r="G8" s="23">
        <v>0.58333333333333304</v>
      </c>
      <c r="H8" s="58"/>
      <c r="I8" s="59"/>
    </row>
    <row r="9" spans="1:14" ht="25.35" hidden="1" customHeight="1">
      <c r="A9" s="54" t="s">
        <v>550</v>
      </c>
      <c r="B9" s="28">
        <f>F8</f>
        <v>46024</v>
      </c>
      <c r="C9" s="23">
        <v>0.625</v>
      </c>
      <c r="D9" s="49">
        <f>B9+2</f>
        <v>46026</v>
      </c>
      <c r="E9" s="23">
        <v>0.51249999999999996</v>
      </c>
      <c r="F9" s="28">
        <f>D9+1</f>
        <v>46027</v>
      </c>
      <c r="G9" s="23">
        <v>0.25</v>
      </c>
      <c r="H9" s="58" t="s">
        <v>504</v>
      </c>
      <c r="I9" s="59"/>
    </row>
    <row r="10" spans="1:14" ht="25.35" hidden="1" customHeight="1">
      <c r="A10" s="54" t="s">
        <v>551</v>
      </c>
      <c r="B10" s="28">
        <f>F9</f>
        <v>46027</v>
      </c>
      <c r="C10" s="23">
        <v>0.27083333333333298</v>
      </c>
      <c r="D10" s="49">
        <f>B10</f>
        <v>46027</v>
      </c>
      <c r="E10" s="23">
        <v>0.29166666666666702</v>
      </c>
      <c r="F10" s="28">
        <f>D10</f>
        <v>46027</v>
      </c>
      <c r="G10" s="23">
        <v>0.62083333333333302</v>
      </c>
      <c r="H10" s="58"/>
      <c r="I10" s="59"/>
    </row>
    <row r="11" spans="1:14" ht="25.35" hidden="1" customHeight="1">
      <c r="A11" s="54" t="s">
        <v>552</v>
      </c>
      <c r="B11" s="28">
        <f>F10</f>
        <v>46027</v>
      </c>
      <c r="C11" s="23">
        <v>0.83333333333333304</v>
      </c>
      <c r="D11" s="49">
        <f>B11+1</f>
        <v>46028</v>
      </c>
      <c r="E11" s="23">
        <v>0.30833333333333302</v>
      </c>
      <c r="F11" s="28">
        <f>D11</f>
        <v>46028</v>
      </c>
      <c r="G11" s="23">
        <v>0.92500000000000004</v>
      </c>
      <c r="H11" s="58"/>
      <c r="I11" s="59"/>
    </row>
    <row r="12" spans="1:14" ht="25.05" hidden="1" customHeight="1">
      <c r="A12" s="54" t="s">
        <v>461</v>
      </c>
      <c r="B12" s="28">
        <f>F11+5</f>
        <v>46033</v>
      </c>
      <c r="C12" s="23">
        <v>0.875</v>
      </c>
      <c r="D12" s="49">
        <f>B12+1</f>
        <v>46034</v>
      </c>
      <c r="E12" s="34">
        <v>2.0833333333333301E-2</v>
      </c>
      <c r="F12" s="28">
        <f>D12+1</f>
        <v>46035</v>
      </c>
      <c r="G12" s="23">
        <v>0.29166666666666702</v>
      </c>
      <c r="H12" s="58"/>
      <c r="I12" s="59"/>
    </row>
    <row r="13" spans="1:14" ht="25.05" hidden="1" customHeight="1">
      <c r="A13" s="54" t="s">
        <v>553</v>
      </c>
      <c r="B13" s="28">
        <f>F12</f>
        <v>46035</v>
      </c>
      <c r="C13" s="23">
        <v>0.54166666666666696</v>
      </c>
      <c r="D13" s="49">
        <f>B13+1</f>
        <v>46036</v>
      </c>
      <c r="E13" s="34">
        <v>0.29166666666666702</v>
      </c>
      <c r="F13" s="28">
        <f>D13+1</f>
        <v>46037</v>
      </c>
      <c r="G13" s="23">
        <v>8.3333333333333301E-2</v>
      </c>
      <c r="H13" s="20" t="s">
        <v>12</v>
      </c>
      <c r="I13" s="59"/>
    </row>
    <row r="14" spans="1:14" ht="25.35" hidden="1" customHeight="1">
      <c r="A14" s="54" t="s">
        <v>554</v>
      </c>
      <c r="B14" s="28">
        <f>F13+4</f>
        <v>46041</v>
      </c>
      <c r="C14" s="23">
        <v>0.375</v>
      </c>
      <c r="D14" s="49">
        <f t="shared" ref="D14:D16" si="0">B14</f>
        <v>46041</v>
      </c>
      <c r="E14" s="34">
        <v>0.50555555555555598</v>
      </c>
      <c r="F14" s="28">
        <f>D14</f>
        <v>46041</v>
      </c>
      <c r="G14" s="23">
        <v>0.97916666666666696</v>
      </c>
      <c r="H14" s="58"/>
      <c r="I14" s="59"/>
    </row>
    <row r="15" spans="1:14" ht="25.35" hidden="1" customHeight="1">
      <c r="A15" s="54" t="s">
        <v>464</v>
      </c>
      <c r="B15" s="28">
        <f>F14+1</f>
        <v>46042</v>
      </c>
      <c r="C15" s="23">
        <v>0.106944444444444</v>
      </c>
      <c r="D15" s="49">
        <f>B15+1</f>
        <v>46043</v>
      </c>
      <c r="E15" s="34">
        <v>0.38402777777777802</v>
      </c>
      <c r="F15" s="28">
        <f>D15+1</f>
        <v>46044</v>
      </c>
      <c r="G15" s="23">
        <v>0.16666666666666699</v>
      </c>
      <c r="H15" s="58"/>
      <c r="I15" s="59"/>
    </row>
    <row r="16" spans="1:14" ht="25.35" hidden="1" customHeight="1">
      <c r="A16" s="54" t="s">
        <v>555</v>
      </c>
      <c r="B16" s="28">
        <f>F15</f>
        <v>46044</v>
      </c>
      <c r="C16" s="23">
        <v>0.1875</v>
      </c>
      <c r="D16" s="49">
        <f t="shared" si="0"/>
        <v>46044</v>
      </c>
      <c r="E16" s="34">
        <v>0.20833333333333301</v>
      </c>
      <c r="F16" s="28">
        <f>D16</f>
        <v>46044</v>
      </c>
      <c r="G16" s="23">
        <v>0.66666666666666696</v>
      </c>
      <c r="H16" s="58"/>
      <c r="I16" s="59"/>
    </row>
    <row r="17" spans="1:9" ht="25.35" hidden="1" customHeight="1">
      <c r="A17" s="54" t="s">
        <v>465</v>
      </c>
      <c r="B17" s="28">
        <f>F16</f>
        <v>46044</v>
      </c>
      <c r="C17" s="23">
        <v>0.83333333333333304</v>
      </c>
      <c r="D17" s="49">
        <f>B17+1</f>
        <v>46045</v>
      </c>
      <c r="E17" s="34">
        <v>0.25347222222222199</v>
      </c>
      <c r="F17" s="28">
        <f>D17</f>
        <v>46045</v>
      </c>
      <c r="G17" s="23">
        <v>0.71250000000000002</v>
      </c>
      <c r="H17" s="58"/>
      <c r="I17" s="59"/>
    </row>
    <row r="18" spans="1:9" ht="25.05" hidden="1" customHeight="1">
      <c r="A18" s="54" t="s">
        <v>432</v>
      </c>
      <c r="B18" s="28">
        <f>F17+5</f>
        <v>46050</v>
      </c>
      <c r="C18" s="23">
        <v>0.20833333333333301</v>
      </c>
      <c r="D18" s="49">
        <f>B18+3</f>
        <v>46053</v>
      </c>
      <c r="E18" s="34">
        <v>0.358333333333333</v>
      </c>
      <c r="F18" s="28">
        <f>D18+1</f>
        <v>46054</v>
      </c>
      <c r="G18" s="23">
        <v>0.47430555555555598</v>
      </c>
      <c r="H18" s="20" t="s">
        <v>12</v>
      </c>
      <c r="I18" s="59"/>
    </row>
    <row r="19" spans="1:9" ht="25.05" hidden="1" customHeight="1">
      <c r="A19" s="54" t="s">
        <v>556</v>
      </c>
      <c r="B19" s="28">
        <f>F18</f>
        <v>46054</v>
      </c>
      <c r="C19" s="23">
        <v>0.70833333333333304</v>
      </c>
      <c r="D19" s="28">
        <f>B19+1</f>
        <v>46055</v>
      </c>
      <c r="E19" s="34">
        <v>0.25</v>
      </c>
      <c r="F19" s="28">
        <f>D19</f>
        <v>46055</v>
      </c>
      <c r="G19" s="23">
        <v>0.82499999999999996</v>
      </c>
      <c r="H19" s="20" t="s">
        <v>12</v>
      </c>
      <c r="I19" s="59"/>
    </row>
    <row r="20" spans="1:9" ht="25.05" hidden="1" customHeight="1">
      <c r="A20" s="54" t="s">
        <v>557</v>
      </c>
      <c r="B20" s="28">
        <f>F19+5</f>
        <v>46060</v>
      </c>
      <c r="C20" s="23">
        <v>0.20833333333333301</v>
      </c>
      <c r="D20" s="28">
        <f>B20</f>
        <v>46060</v>
      </c>
      <c r="E20" s="34">
        <v>0.25416666666666698</v>
      </c>
      <c r="F20" s="28">
        <f>D20</f>
        <v>46060</v>
      </c>
      <c r="G20" s="23">
        <v>0.67083333333333295</v>
      </c>
      <c r="H20" s="20"/>
      <c r="I20" s="59"/>
    </row>
    <row r="21" spans="1:9" ht="25.05" hidden="1" customHeight="1">
      <c r="A21" s="54" t="s">
        <v>558</v>
      </c>
      <c r="B21" s="28">
        <f>F20</f>
        <v>46060</v>
      </c>
      <c r="C21" s="23">
        <v>0.79166666666666696</v>
      </c>
      <c r="D21" s="28">
        <f>B21+1</f>
        <v>46061</v>
      </c>
      <c r="E21" s="34">
        <v>0.40833333333333299</v>
      </c>
      <c r="F21" s="28">
        <f>D21+1</f>
        <v>46062</v>
      </c>
      <c r="G21" s="23">
        <v>0.75</v>
      </c>
      <c r="H21" s="20" t="s">
        <v>161</v>
      </c>
      <c r="I21" s="59"/>
    </row>
    <row r="22" spans="1:9" ht="25.05" hidden="1" customHeight="1">
      <c r="A22" s="54" t="s">
        <v>559</v>
      </c>
      <c r="B22" s="28">
        <f>F21</f>
        <v>46062</v>
      </c>
      <c r="C22" s="23">
        <v>0.77083333333333304</v>
      </c>
      <c r="D22" s="28">
        <f t="shared" ref="D22:D28" si="1">B22</f>
        <v>46062</v>
      </c>
      <c r="E22" s="23">
        <v>0.79166666666666696</v>
      </c>
      <c r="F22" s="28">
        <f>D22+1</f>
        <v>46063</v>
      </c>
      <c r="G22" s="23">
        <v>0.33333333333333298</v>
      </c>
      <c r="H22" s="20"/>
      <c r="I22" s="59"/>
    </row>
    <row r="23" spans="1:9" ht="25.05" hidden="1" customHeight="1">
      <c r="A23" s="54" t="s">
        <v>560</v>
      </c>
      <c r="B23" s="28">
        <f>F22</f>
        <v>46063</v>
      </c>
      <c r="C23" s="23">
        <v>0.5</v>
      </c>
      <c r="D23" s="28">
        <f t="shared" si="1"/>
        <v>46063</v>
      </c>
      <c r="E23" s="23">
        <v>0.54166666666666696</v>
      </c>
      <c r="F23" s="28">
        <f>D23+1</f>
        <v>46064</v>
      </c>
      <c r="G23" s="23">
        <v>1.6666666666666701E-2</v>
      </c>
      <c r="H23" s="20"/>
      <c r="I23" s="59"/>
    </row>
    <row r="24" spans="1:9" ht="25.05" hidden="1" customHeight="1">
      <c r="A24" s="54" t="s">
        <v>477</v>
      </c>
      <c r="B24" s="28">
        <f>F23+4</f>
        <v>46068</v>
      </c>
      <c r="C24" s="23">
        <v>0.45833333333333298</v>
      </c>
      <c r="D24" s="28">
        <f t="shared" si="1"/>
        <v>46068</v>
      </c>
      <c r="E24" s="23">
        <v>0.8125</v>
      </c>
      <c r="F24" s="28">
        <f>D24+1</f>
        <v>46069</v>
      </c>
      <c r="G24" s="23">
        <v>0.94583333333333297</v>
      </c>
      <c r="H24" s="60" t="s">
        <v>182</v>
      </c>
      <c r="I24" s="59"/>
    </row>
    <row r="25" spans="1:9" ht="25.05" hidden="1" customHeight="1">
      <c r="A25" s="54" t="s">
        <v>561</v>
      </c>
      <c r="B25" s="28">
        <f>F24+1</f>
        <v>46070</v>
      </c>
      <c r="C25" s="23">
        <v>0.16666666666666699</v>
      </c>
      <c r="D25" s="28">
        <f>B25+2</f>
        <v>46072</v>
      </c>
      <c r="E25" s="23">
        <v>0</v>
      </c>
      <c r="F25" s="28">
        <f>D25</f>
        <v>46072</v>
      </c>
      <c r="G25" s="23">
        <v>0.49305555555555602</v>
      </c>
      <c r="H25" s="58" t="s">
        <v>12</v>
      </c>
      <c r="I25" s="59"/>
    </row>
    <row r="26" spans="1:9" ht="25.05" hidden="1" customHeight="1">
      <c r="A26" s="54" t="s">
        <v>562</v>
      </c>
      <c r="B26" s="28">
        <f>F25+4</f>
        <v>46076</v>
      </c>
      <c r="C26" s="23">
        <v>0.66666666666666696</v>
      </c>
      <c r="D26" s="28">
        <f>B26+1</f>
        <v>46077</v>
      </c>
      <c r="E26" s="34">
        <v>0.77013888888888904</v>
      </c>
      <c r="F26" s="28">
        <f>D26+1</f>
        <v>46078</v>
      </c>
      <c r="G26" s="23">
        <v>0.23125000000000001</v>
      </c>
      <c r="H26" s="58" t="s">
        <v>12</v>
      </c>
      <c r="I26" s="59"/>
    </row>
    <row r="27" spans="1:9" ht="25.05" hidden="1" customHeight="1">
      <c r="A27" s="54" t="s">
        <v>481</v>
      </c>
      <c r="B27" s="28">
        <f>F26</f>
        <v>46078</v>
      </c>
      <c r="C27" s="23">
        <v>0.29166666666666702</v>
      </c>
      <c r="D27" s="28">
        <v>46079</v>
      </c>
      <c r="E27" s="34">
        <v>0.33333333333333298</v>
      </c>
      <c r="F27" s="28">
        <f>D27</f>
        <v>46079</v>
      </c>
      <c r="G27" s="23">
        <v>0.91666666666666696</v>
      </c>
      <c r="H27" s="58" t="s">
        <v>12</v>
      </c>
      <c r="I27" s="59"/>
    </row>
    <row r="28" spans="1:9" ht="25.05" hidden="1" customHeight="1">
      <c r="A28" s="54" t="s">
        <v>563</v>
      </c>
      <c r="B28" s="28">
        <f>F27</f>
        <v>46079</v>
      </c>
      <c r="C28" s="23">
        <v>0.9375</v>
      </c>
      <c r="D28" s="28">
        <f t="shared" si="1"/>
        <v>46079</v>
      </c>
      <c r="E28" s="34">
        <v>0.999305555555556</v>
      </c>
      <c r="F28" s="28">
        <f t="shared" ref="F28:F29" si="2">D28+1</f>
        <v>46080</v>
      </c>
      <c r="G28" s="23">
        <v>0.36666666666666697</v>
      </c>
      <c r="H28" s="58"/>
      <c r="I28" s="59"/>
    </row>
    <row r="29" spans="1:9" ht="25.05" hidden="1" customHeight="1">
      <c r="A29" s="54" t="s">
        <v>482</v>
      </c>
      <c r="B29" s="28">
        <f>F28</f>
        <v>46080</v>
      </c>
      <c r="C29" s="23">
        <v>0.625</v>
      </c>
      <c r="D29" s="28">
        <f t="shared" ref="D29:D31" si="3">B29</f>
        <v>46080</v>
      </c>
      <c r="E29" s="34">
        <v>0.66666666666666696</v>
      </c>
      <c r="F29" s="28">
        <f t="shared" si="2"/>
        <v>46081</v>
      </c>
      <c r="G29" s="23">
        <v>0.104166666666667</v>
      </c>
      <c r="H29" s="20"/>
      <c r="I29" s="59"/>
    </row>
    <row r="30" spans="1:9" ht="25.05" hidden="1" customHeight="1">
      <c r="A30" s="54" t="s">
        <v>490</v>
      </c>
      <c r="B30" s="28">
        <f>F29+4</f>
        <v>46085</v>
      </c>
      <c r="C30" s="23">
        <v>0.45833333333333298</v>
      </c>
      <c r="D30" s="28">
        <f t="shared" si="3"/>
        <v>46085</v>
      </c>
      <c r="E30" s="23">
        <v>0.83333333333333304</v>
      </c>
      <c r="F30" s="28">
        <f>D30+2</f>
        <v>46087</v>
      </c>
      <c r="G30" s="23">
        <v>0.125</v>
      </c>
      <c r="H30" s="60" t="s">
        <v>186</v>
      </c>
      <c r="I30" s="59"/>
    </row>
    <row r="31" spans="1:9" ht="25.05" hidden="1" customHeight="1">
      <c r="A31" s="54" t="s">
        <v>564</v>
      </c>
      <c r="B31" s="28">
        <f>F30</f>
        <v>46087</v>
      </c>
      <c r="C31" s="23">
        <v>0.375</v>
      </c>
      <c r="D31" s="28">
        <f t="shared" si="3"/>
        <v>46087</v>
      </c>
      <c r="E31" s="23">
        <v>0.54166666666666696</v>
      </c>
      <c r="F31" s="28">
        <f>D31+1</f>
        <v>46088</v>
      </c>
      <c r="G31" s="23">
        <v>8.4027777777777798E-2</v>
      </c>
      <c r="H31" s="58" t="s">
        <v>12</v>
      </c>
      <c r="I31" s="59"/>
    </row>
    <row r="32" spans="1:9" ht="25.05" hidden="1" customHeight="1">
      <c r="A32" s="54" t="s">
        <v>565</v>
      </c>
      <c r="B32" s="28">
        <f>F31+4</f>
        <v>46092</v>
      </c>
      <c r="C32" s="23">
        <v>0.625</v>
      </c>
      <c r="D32" s="28">
        <f>B32+1</f>
        <v>46093</v>
      </c>
      <c r="E32" s="23">
        <v>0.16666666666666699</v>
      </c>
      <c r="F32" s="28">
        <f>D32</f>
        <v>46093</v>
      </c>
      <c r="G32" s="23">
        <v>0.92083333333333295</v>
      </c>
      <c r="H32" s="58" t="s">
        <v>12</v>
      </c>
      <c r="I32" s="59"/>
    </row>
    <row r="33" spans="1:14" ht="25.05" hidden="1" customHeight="1">
      <c r="A33" s="54" t="s">
        <v>493</v>
      </c>
      <c r="B33" s="28">
        <f>F32</f>
        <v>46093</v>
      </c>
      <c r="C33" s="23">
        <v>0.999305555555556</v>
      </c>
      <c r="D33" s="28">
        <f>B33+2</f>
        <v>46095</v>
      </c>
      <c r="E33" s="23">
        <v>0.33333333333333298</v>
      </c>
      <c r="F33" s="28">
        <f>D33</f>
        <v>46095</v>
      </c>
      <c r="G33" s="23">
        <v>0.95833333333333304</v>
      </c>
      <c r="H33" s="58" t="s">
        <v>566</v>
      </c>
      <c r="I33" s="59"/>
    </row>
    <row r="34" spans="1:14" ht="25.05" hidden="1" customHeight="1">
      <c r="A34" s="54" t="s">
        <v>567</v>
      </c>
      <c r="B34" s="28">
        <f>F33</f>
        <v>46095</v>
      </c>
      <c r="C34" s="23">
        <v>0.97916666666666696</v>
      </c>
      <c r="D34" s="28">
        <f t="shared" ref="D34:D39" si="4">B34+1</f>
        <v>46096</v>
      </c>
      <c r="E34" s="23">
        <v>6.9444444444444404E-4</v>
      </c>
      <c r="F34" s="28">
        <f>D34+1</f>
        <v>46097</v>
      </c>
      <c r="G34" s="23">
        <v>8.4722222222222199E-2</v>
      </c>
      <c r="H34" s="58"/>
      <c r="I34" s="59"/>
    </row>
    <row r="35" spans="1:14" ht="25.05" hidden="1" customHeight="1">
      <c r="A35" s="54" t="s">
        <v>494</v>
      </c>
      <c r="B35" s="28">
        <f>F34</f>
        <v>46097</v>
      </c>
      <c r="C35" s="23">
        <v>0.27916666666666701</v>
      </c>
      <c r="D35" s="28">
        <f t="shared" si="4"/>
        <v>46098</v>
      </c>
      <c r="E35" s="23">
        <v>0.16666666666666699</v>
      </c>
      <c r="F35" s="28">
        <f>D35</f>
        <v>46098</v>
      </c>
      <c r="G35" s="23">
        <v>0.7</v>
      </c>
      <c r="H35" s="58" t="s">
        <v>12</v>
      </c>
      <c r="I35" s="59"/>
    </row>
    <row r="36" spans="1:14" ht="25.05" hidden="1" customHeight="1">
      <c r="A36" s="54" t="s">
        <v>568</v>
      </c>
      <c r="B36" s="28">
        <f>F35+4</f>
        <v>46102</v>
      </c>
      <c r="C36" s="23">
        <v>0.91666666666666696</v>
      </c>
      <c r="D36" s="28">
        <f t="shared" si="4"/>
        <v>46103</v>
      </c>
      <c r="E36" s="23">
        <v>4.1666666666666699E-2</v>
      </c>
      <c r="F36" s="28">
        <f>D36</f>
        <v>46103</v>
      </c>
      <c r="G36" s="23">
        <v>0.6875</v>
      </c>
      <c r="H36" s="58"/>
      <c r="I36" s="59"/>
    </row>
    <row r="37" spans="1:14" ht="25.05" hidden="1" customHeight="1">
      <c r="A37" s="54" t="s">
        <v>569</v>
      </c>
      <c r="B37" s="28">
        <f>F36</f>
        <v>46103</v>
      </c>
      <c r="C37" s="23">
        <v>0.95833333333333304</v>
      </c>
      <c r="D37" s="28">
        <f t="shared" si="4"/>
        <v>46104</v>
      </c>
      <c r="E37" s="34">
        <v>0.91666666666666696</v>
      </c>
      <c r="F37" s="28">
        <f>D37+1</f>
        <v>46105</v>
      </c>
      <c r="G37" s="23">
        <v>0.4375</v>
      </c>
      <c r="H37" s="58" t="s">
        <v>12</v>
      </c>
      <c r="I37" s="59"/>
    </row>
    <row r="38" spans="1:14" ht="25.05" hidden="1" customHeight="1">
      <c r="A38" s="54" t="s">
        <v>570</v>
      </c>
      <c r="B38" s="28">
        <f>F37+4</f>
        <v>46109</v>
      </c>
      <c r="C38" s="23">
        <v>0.625</v>
      </c>
      <c r="D38" s="28">
        <f t="shared" si="4"/>
        <v>46110</v>
      </c>
      <c r="E38" s="34">
        <v>6.7361111111111094E-2</v>
      </c>
      <c r="F38" s="28">
        <f>D38</f>
        <v>46110</v>
      </c>
      <c r="G38" s="23">
        <v>0.53125</v>
      </c>
      <c r="H38" s="58" t="s">
        <v>12</v>
      </c>
      <c r="I38" s="59"/>
    </row>
    <row r="39" spans="1:14" ht="25.05" hidden="1" customHeight="1">
      <c r="A39" s="54" t="s">
        <v>571</v>
      </c>
      <c r="B39" s="28">
        <f>F38</f>
        <v>46110</v>
      </c>
      <c r="C39" s="23">
        <v>0.58333333333333304</v>
      </c>
      <c r="D39" s="28">
        <f t="shared" si="4"/>
        <v>46111</v>
      </c>
      <c r="E39" s="34">
        <v>0.64166666666666705</v>
      </c>
      <c r="F39" s="28">
        <f>D39+1</f>
        <v>46112</v>
      </c>
      <c r="G39" s="23">
        <v>0.20833333333333301</v>
      </c>
      <c r="H39" s="58" t="s">
        <v>566</v>
      </c>
      <c r="I39" s="59"/>
    </row>
    <row r="40" spans="1:14" ht="25.05" hidden="1" customHeight="1">
      <c r="A40" s="54" t="s">
        <v>572</v>
      </c>
      <c r="B40" s="28">
        <f>F39</f>
        <v>46112</v>
      </c>
      <c r="C40" s="23">
        <v>0.22916666666666699</v>
      </c>
      <c r="D40" s="28">
        <f t="shared" ref="D40" si="5">B40</f>
        <v>46112</v>
      </c>
      <c r="E40" s="34">
        <v>0.25</v>
      </c>
      <c r="F40" s="28">
        <f>D40</f>
        <v>46112</v>
      </c>
      <c r="G40" s="23">
        <v>0.66666666666666696</v>
      </c>
      <c r="H40" s="58"/>
      <c r="I40" s="59"/>
    </row>
    <row r="41" spans="1:14" ht="25.05" hidden="1" customHeight="1">
      <c r="A41" s="54" t="s">
        <v>573</v>
      </c>
      <c r="B41" s="28">
        <v>46112</v>
      </c>
      <c r="C41" s="23">
        <v>0.875</v>
      </c>
      <c r="D41" s="28">
        <v>46113</v>
      </c>
      <c r="E41" s="34">
        <v>0.31666666666666698</v>
      </c>
      <c r="F41" s="28">
        <v>46113</v>
      </c>
      <c r="G41" s="23">
        <v>0.84166666666666701</v>
      </c>
      <c r="H41" s="58"/>
      <c r="I41" s="59"/>
    </row>
    <row r="42" spans="1:14" ht="25.05" hidden="1" customHeight="1">
      <c r="A42" s="57" t="s">
        <v>574</v>
      </c>
      <c r="B42" s="28">
        <v>46118</v>
      </c>
      <c r="C42" s="23">
        <v>8.3333333333333301E-2</v>
      </c>
      <c r="D42" s="28">
        <v>46118</v>
      </c>
      <c r="E42" s="34">
        <v>0.375</v>
      </c>
      <c r="F42" s="28">
        <v>46118</v>
      </c>
      <c r="G42" s="23">
        <v>0.95833333333333304</v>
      </c>
      <c r="H42" s="58" t="s">
        <v>575</v>
      </c>
      <c r="I42" s="59"/>
    </row>
    <row r="43" spans="1:14" ht="24" customHeight="1">
      <c r="A43" s="101" t="s">
        <v>1032</v>
      </c>
      <c r="B43" s="102"/>
      <c r="C43" s="102"/>
      <c r="D43" s="102"/>
      <c r="E43" s="102"/>
      <c r="F43" s="102"/>
      <c r="G43" s="102"/>
      <c r="H43" s="102"/>
      <c r="I43" s="102"/>
    </row>
    <row r="44" spans="1:14" ht="24" customHeight="1">
      <c r="A44" s="55" t="s">
        <v>3</v>
      </c>
      <c r="B44" s="117" t="s">
        <v>4</v>
      </c>
      <c r="C44" s="118"/>
      <c r="D44" s="117" t="s">
        <v>5</v>
      </c>
      <c r="E44" s="118"/>
      <c r="F44" s="117" t="s">
        <v>6</v>
      </c>
      <c r="G44" s="118"/>
      <c r="H44" s="56" t="s">
        <v>7</v>
      </c>
      <c r="I44" s="56" t="s">
        <v>8</v>
      </c>
      <c r="N44" s="51" t="s">
        <v>309</v>
      </c>
    </row>
    <row r="45" spans="1:14" ht="24.45" hidden="1" customHeight="1">
      <c r="A45" s="61" t="s">
        <v>576</v>
      </c>
      <c r="B45" s="28">
        <v>46115</v>
      </c>
      <c r="C45" s="34">
        <v>0.60416666666666696</v>
      </c>
      <c r="D45" s="28">
        <v>46116</v>
      </c>
      <c r="E45" s="34">
        <v>0.67500000000000004</v>
      </c>
      <c r="F45" s="28">
        <v>46117</v>
      </c>
      <c r="G45" s="34">
        <v>0.116666666666667</v>
      </c>
      <c r="H45" s="60" t="s">
        <v>577</v>
      </c>
      <c r="I45" s="59"/>
    </row>
    <row r="46" spans="1:14" ht="24.45" hidden="1" customHeight="1">
      <c r="A46" s="62" t="s">
        <v>578</v>
      </c>
      <c r="B46" s="28">
        <v>46117</v>
      </c>
      <c r="C46" s="63">
        <v>0.375</v>
      </c>
      <c r="D46" s="28">
        <v>46117</v>
      </c>
      <c r="E46" s="63">
        <v>0.5</v>
      </c>
      <c r="F46" s="28">
        <v>46117</v>
      </c>
      <c r="G46" s="63">
        <v>0.94583333333333297</v>
      </c>
      <c r="H46" s="60"/>
      <c r="I46" s="59"/>
    </row>
    <row r="47" spans="1:14" ht="24.45" hidden="1" customHeight="1">
      <c r="A47" s="62" t="s">
        <v>579</v>
      </c>
      <c r="B47" s="28">
        <v>46122</v>
      </c>
      <c r="C47" s="63">
        <v>0.8125</v>
      </c>
      <c r="D47" s="28">
        <f>B47</f>
        <v>46122</v>
      </c>
      <c r="E47" s="63">
        <v>0.85416666666666696</v>
      </c>
      <c r="F47" s="28">
        <v>46123</v>
      </c>
      <c r="G47" s="63">
        <v>0.25</v>
      </c>
      <c r="H47" s="60"/>
      <c r="I47" s="59"/>
    </row>
    <row r="48" spans="1:14" ht="24.45" hidden="1" customHeight="1">
      <c r="A48" s="62" t="s">
        <v>580</v>
      </c>
      <c r="B48" s="28">
        <f>F47</f>
        <v>46123</v>
      </c>
      <c r="C48" s="63">
        <v>0.33333333333333298</v>
      </c>
      <c r="D48" s="28">
        <f>B48+1</f>
        <v>46124</v>
      </c>
      <c r="E48" s="63">
        <v>4.1666666666666664E-2</v>
      </c>
      <c r="F48" s="28">
        <f>D48</f>
        <v>46124</v>
      </c>
      <c r="G48" s="63">
        <v>0.92500000000000004</v>
      </c>
      <c r="H48" s="60"/>
      <c r="I48" s="59"/>
    </row>
    <row r="49" spans="1:9" ht="24.45" hidden="1" customHeight="1">
      <c r="A49" s="54" t="s">
        <v>581</v>
      </c>
      <c r="B49" s="28">
        <f>F48</f>
        <v>46124</v>
      </c>
      <c r="C49" s="63">
        <v>0.97916666666666663</v>
      </c>
      <c r="D49" s="28">
        <f>B49+1</f>
        <v>46125</v>
      </c>
      <c r="E49" s="63">
        <v>7.4305555555555555E-2</v>
      </c>
      <c r="F49" s="28">
        <f>D49</f>
        <v>46125</v>
      </c>
      <c r="G49" s="63">
        <v>0.41805555555555557</v>
      </c>
      <c r="H49" s="60"/>
      <c r="I49" s="59"/>
    </row>
    <row r="50" spans="1:9" ht="24.45" hidden="1" customHeight="1">
      <c r="A50" s="54" t="s">
        <v>582</v>
      </c>
      <c r="B50" s="28">
        <f>F49</f>
        <v>46125</v>
      </c>
      <c r="C50" s="63">
        <v>0.58333333333333304</v>
      </c>
      <c r="D50" s="28">
        <f t="shared" ref="D50:D51" si="6">B50</f>
        <v>46125</v>
      </c>
      <c r="E50" s="63">
        <v>0.625</v>
      </c>
      <c r="F50" s="28">
        <f>D50+1</f>
        <v>46126</v>
      </c>
      <c r="G50" s="63">
        <v>6.9444444444444447E-4</v>
      </c>
      <c r="I50" s="59"/>
    </row>
    <row r="51" spans="1:9" ht="24.45" hidden="1" customHeight="1">
      <c r="A51" s="62" t="s">
        <v>583</v>
      </c>
      <c r="B51" s="28">
        <f>F50+4</f>
        <v>46130</v>
      </c>
      <c r="C51" s="63">
        <v>0.41666666666666669</v>
      </c>
      <c r="D51" s="28">
        <f t="shared" si="6"/>
        <v>46130</v>
      </c>
      <c r="E51" s="63">
        <v>0.79166666666666663</v>
      </c>
      <c r="F51" s="28">
        <f>D51+1</f>
        <v>46131</v>
      </c>
      <c r="G51" s="63">
        <v>0.20833333333333334</v>
      </c>
      <c r="H51" s="60"/>
      <c r="I51" s="59"/>
    </row>
    <row r="52" spans="1:9" ht="24.45" hidden="1" customHeight="1">
      <c r="A52" s="62" t="s">
        <v>584</v>
      </c>
      <c r="B52" s="28">
        <f>F51</f>
        <v>46131</v>
      </c>
      <c r="C52" s="63">
        <v>0.45833333333333331</v>
      </c>
      <c r="D52" s="28">
        <f>B52+1</f>
        <v>46132</v>
      </c>
      <c r="E52" s="63">
        <v>0.54166666666666663</v>
      </c>
      <c r="F52" s="28">
        <f>D52</f>
        <v>46132</v>
      </c>
      <c r="G52" s="63">
        <v>0.95833333333333337</v>
      </c>
      <c r="H52" s="20" t="s">
        <v>12</v>
      </c>
      <c r="I52" s="59"/>
    </row>
    <row r="53" spans="1:9" ht="24.45" hidden="1" customHeight="1">
      <c r="A53" s="62" t="s">
        <v>585</v>
      </c>
      <c r="B53" s="28">
        <f>F52+5</f>
        <v>46137</v>
      </c>
      <c r="C53" s="63">
        <v>0.875</v>
      </c>
      <c r="D53" s="28">
        <f>B53+1</f>
        <v>46138</v>
      </c>
      <c r="E53" s="63">
        <v>8.3333333333333332E-3</v>
      </c>
      <c r="F53" s="28">
        <f>D53</f>
        <v>46138</v>
      </c>
      <c r="G53" s="63">
        <v>0.24583333333333332</v>
      </c>
      <c r="H53" s="60"/>
      <c r="I53" s="59"/>
    </row>
    <row r="54" spans="1:9" ht="24.45" hidden="1" customHeight="1">
      <c r="A54" s="62" t="s">
        <v>758</v>
      </c>
      <c r="B54" s="28">
        <f>F53</f>
        <v>46138</v>
      </c>
      <c r="C54" s="63">
        <v>0.375</v>
      </c>
      <c r="D54" s="28">
        <f>B54+1</f>
        <v>46139</v>
      </c>
      <c r="E54" s="63">
        <v>0.05</v>
      </c>
      <c r="F54" s="28">
        <f>D54+1</f>
        <v>46140</v>
      </c>
      <c r="G54" s="63">
        <v>0.16666666666666666</v>
      </c>
      <c r="H54" s="60"/>
      <c r="I54" s="59"/>
    </row>
    <row r="55" spans="1:9" ht="24.45" hidden="1" customHeight="1">
      <c r="A55" s="54" t="s">
        <v>761</v>
      </c>
      <c r="B55" s="28">
        <f>F54</f>
        <v>46140</v>
      </c>
      <c r="C55" s="63">
        <v>0.1875</v>
      </c>
      <c r="D55" s="28">
        <f>B55+1</f>
        <v>46141</v>
      </c>
      <c r="E55" s="63">
        <v>0.05</v>
      </c>
      <c r="F55" s="28">
        <f t="shared" ref="F55" si="7">D55</f>
        <v>46141</v>
      </c>
      <c r="G55" s="63">
        <v>0.54166666666666663</v>
      </c>
      <c r="H55" s="60" t="s">
        <v>863</v>
      </c>
      <c r="I55" s="59"/>
    </row>
    <row r="56" spans="1:9" ht="24.45" hidden="1" customHeight="1">
      <c r="A56" s="54" t="s">
        <v>762</v>
      </c>
      <c r="B56" s="28">
        <f>F55</f>
        <v>46141</v>
      </c>
      <c r="C56" s="63">
        <v>0.75</v>
      </c>
      <c r="D56" s="28">
        <f>B56</f>
        <v>46141</v>
      </c>
      <c r="E56" s="63">
        <v>0.79166666666666663</v>
      </c>
      <c r="F56" s="28">
        <f>D56+1</f>
        <v>46142</v>
      </c>
      <c r="G56" s="63">
        <v>8.3333333333333332E-3</v>
      </c>
      <c r="H56" s="60"/>
      <c r="I56" s="59"/>
    </row>
    <row r="57" spans="1:9" ht="24.45" hidden="1" customHeight="1">
      <c r="A57" s="62" t="s">
        <v>807</v>
      </c>
      <c r="B57" s="28">
        <f>F56+4</f>
        <v>46146</v>
      </c>
      <c r="C57" s="63">
        <v>0.45833333333333331</v>
      </c>
      <c r="D57" s="28">
        <f>B57</f>
        <v>46146</v>
      </c>
      <c r="E57" s="63">
        <v>0.66666666666666663</v>
      </c>
      <c r="F57" s="28">
        <f>D57+1</f>
        <v>46147</v>
      </c>
      <c r="G57" s="63">
        <v>0.25</v>
      </c>
      <c r="H57" s="60"/>
      <c r="I57" s="59"/>
    </row>
    <row r="58" spans="1:9" ht="24.45" hidden="1" customHeight="1">
      <c r="A58" s="62" t="s">
        <v>818</v>
      </c>
      <c r="B58" s="28">
        <f>F57</f>
        <v>46147</v>
      </c>
      <c r="C58" s="63">
        <v>0.5</v>
      </c>
      <c r="D58" s="28">
        <f>B58</f>
        <v>46147</v>
      </c>
      <c r="E58" s="63">
        <v>0.79166666666666663</v>
      </c>
      <c r="F58" s="28">
        <f>D58+1</f>
        <v>46148</v>
      </c>
      <c r="G58" s="63">
        <v>0.27083333333333331</v>
      </c>
      <c r="H58" s="60"/>
      <c r="I58" s="59"/>
    </row>
    <row r="59" spans="1:9" ht="24.45" hidden="1" customHeight="1">
      <c r="A59" s="62" t="s">
        <v>852</v>
      </c>
      <c r="B59" s="28">
        <f>F58+5</f>
        <v>46153</v>
      </c>
      <c r="C59" s="63">
        <v>4.1666666666666664E-2</v>
      </c>
      <c r="D59" s="28">
        <f t="shared" ref="D59" si="8">B59</f>
        <v>46153</v>
      </c>
      <c r="E59" s="63">
        <v>0.25</v>
      </c>
      <c r="F59" s="28">
        <f>D59</f>
        <v>46153</v>
      </c>
      <c r="G59" s="63">
        <v>0.45833333333333331</v>
      </c>
      <c r="H59" s="60"/>
      <c r="I59" s="59"/>
    </row>
    <row r="60" spans="1:9" ht="24.45" hidden="1" customHeight="1">
      <c r="A60" s="62" t="s">
        <v>860</v>
      </c>
      <c r="B60" s="28">
        <f>F59</f>
        <v>46153</v>
      </c>
      <c r="C60" s="63">
        <v>0.58333333333333337</v>
      </c>
      <c r="D60" s="28">
        <f>B60+1</f>
        <v>46154</v>
      </c>
      <c r="E60" s="63">
        <v>4.1666666666666664E-2</v>
      </c>
      <c r="F60" s="28">
        <f>D60</f>
        <v>46154</v>
      </c>
      <c r="G60" s="63">
        <v>0.70833333333333337</v>
      </c>
      <c r="H60" s="60"/>
      <c r="I60" s="59"/>
    </row>
    <row r="61" spans="1:9" ht="24.45" hidden="1" customHeight="1">
      <c r="A61" s="54" t="s">
        <v>866</v>
      </c>
      <c r="B61" s="28">
        <f>F60</f>
        <v>46154</v>
      </c>
      <c r="C61" s="63">
        <v>0.72916666666666663</v>
      </c>
      <c r="D61" s="28">
        <f>B61</f>
        <v>46154</v>
      </c>
      <c r="E61" s="63">
        <v>0.7416666666666667</v>
      </c>
      <c r="F61" s="28">
        <f>D61+1</f>
        <v>46155</v>
      </c>
      <c r="G61" s="63">
        <v>6.9444444444444447E-4</v>
      </c>
      <c r="H61" s="60"/>
      <c r="I61" s="59"/>
    </row>
    <row r="62" spans="1:9" ht="24.45" hidden="1" customHeight="1">
      <c r="A62" s="54" t="s">
        <v>868</v>
      </c>
      <c r="B62" s="28">
        <f>F61</f>
        <v>46155</v>
      </c>
      <c r="C62" s="63">
        <v>0.25</v>
      </c>
      <c r="D62" s="28">
        <f>B62</f>
        <v>46155</v>
      </c>
      <c r="E62" s="34">
        <v>0.27916666666666667</v>
      </c>
      <c r="F62" s="28">
        <f>D62</f>
        <v>46155</v>
      </c>
      <c r="G62" s="63">
        <v>0.66666666666666663</v>
      </c>
      <c r="H62" s="60"/>
      <c r="I62" s="59"/>
    </row>
    <row r="63" spans="1:9" ht="24.45" hidden="1" customHeight="1">
      <c r="A63" s="62" t="s">
        <v>887</v>
      </c>
      <c r="B63" s="28">
        <f>F62+5</f>
        <v>46160</v>
      </c>
      <c r="C63" s="63">
        <v>8.3333333333333329E-2</v>
      </c>
      <c r="D63" s="28">
        <f>B63</f>
        <v>46160</v>
      </c>
      <c r="E63" s="34">
        <v>0.20833333333333334</v>
      </c>
      <c r="F63" s="28">
        <f>D63</f>
        <v>46160</v>
      </c>
      <c r="G63" s="63">
        <v>0.66666666666666663</v>
      </c>
      <c r="H63" s="60"/>
      <c r="I63" s="59"/>
    </row>
    <row r="64" spans="1:9" ht="24.45" hidden="1" customHeight="1">
      <c r="A64" s="62" t="s">
        <v>894</v>
      </c>
      <c r="B64" s="28">
        <f>F63</f>
        <v>46160</v>
      </c>
      <c r="C64" s="63">
        <v>0.91666666666666663</v>
      </c>
      <c r="D64" s="28">
        <f>B64+1</f>
        <v>46161</v>
      </c>
      <c r="E64" s="34">
        <v>0.91666666666666663</v>
      </c>
      <c r="F64" s="28">
        <f>D64+1</f>
        <v>46162</v>
      </c>
      <c r="G64" s="63">
        <v>0.4375</v>
      </c>
      <c r="H64" s="20" t="s">
        <v>12</v>
      </c>
      <c r="I64" s="59"/>
    </row>
    <row r="65" spans="1:9" ht="24.45" hidden="1" customHeight="1">
      <c r="A65" s="62" t="s">
        <v>915</v>
      </c>
      <c r="B65" s="28">
        <f>F64+5</f>
        <v>46167</v>
      </c>
      <c r="C65" s="63">
        <v>0.29166666666666669</v>
      </c>
      <c r="D65" s="28">
        <f>B65</f>
        <v>46167</v>
      </c>
      <c r="E65" s="34">
        <v>0.34166666666666667</v>
      </c>
      <c r="F65" s="28">
        <f>D65</f>
        <v>46167</v>
      </c>
      <c r="G65" s="63">
        <v>0.58333333333333337</v>
      </c>
      <c r="H65" s="60"/>
      <c r="I65" s="59"/>
    </row>
    <row r="66" spans="1:9" ht="24.45" hidden="1" customHeight="1">
      <c r="A66" s="62" t="s">
        <v>925</v>
      </c>
      <c r="B66" s="28">
        <f>F65</f>
        <v>46167</v>
      </c>
      <c r="C66" s="63">
        <v>0.75</v>
      </c>
      <c r="D66" s="28">
        <f>B66+1</f>
        <v>46168</v>
      </c>
      <c r="E66" s="34">
        <v>0.98333333333333328</v>
      </c>
      <c r="F66" s="28">
        <f>D66+1</f>
        <v>46169</v>
      </c>
      <c r="G66" s="63">
        <v>0.66666666666666663</v>
      </c>
      <c r="H66" s="20" t="s">
        <v>991</v>
      </c>
      <c r="I66" s="59"/>
    </row>
    <row r="67" spans="1:9" ht="24.45" hidden="1" customHeight="1">
      <c r="A67" s="54" t="s">
        <v>929</v>
      </c>
      <c r="B67" s="28">
        <f>F66</f>
        <v>46169</v>
      </c>
      <c r="C67" s="63">
        <v>0.6875</v>
      </c>
      <c r="D67" s="28">
        <f>B67</f>
        <v>46169</v>
      </c>
      <c r="E67" s="63">
        <v>0.70833333333333337</v>
      </c>
      <c r="F67" s="28">
        <f t="shared" ref="F67:F71" si="9">D67</f>
        <v>46169</v>
      </c>
      <c r="G67" s="63">
        <v>0.95</v>
      </c>
      <c r="H67" s="60"/>
      <c r="I67" s="59"/>
    </row>
    <row r="68" spans="1:9" ht="24.45" hidden="1" customHeight="1">
      <c r="A68" s="54" t="s">
        <v>946</v>
      </c>
      <c r="B68" s="28">
        <f>F67+1</f>
        <v>46170</v>
      </c>
      <c r="C68" s="63">
        <v>0.15277777777777779</v>
      </c>
      <c r="D68" s="28">
        <f>B68</f>
        <v>46170</v>
      </c>
      <c r="E68" s="34">
        <v>0.39583333333333331</v>
      </c>
      <c r="F68" s="28">
        <f t="shared" si="9"/>
        <v>46170</v>
      </c>
      <c r="G68" s="63">
        <v>0.625</v>
      </c>
      <c r="H68" s="60"/>
      <c r="I68" s="59"/>
    </row>
    <row r="69" spans="1:9" ht="24.45" customHeight="1">
      <c r="A69" s="62" t="s">
        <v>962</v>
      </c>
      <c r="B69" s="28">
        <f>F68+5</f>
        <v>46175</v>
      </c>
      <c r="C69" s="63">
        <v>0.20833333333333334</v>
      </c>
      <c r="D69" s="28">
        <f>B69</f>
        <v>46175</v>
      </c>
      <c r="E69" s="63">
        <v>0.32916666666666666</v>
      </c>
      <c r="F69" s="28">
        <f t="shared" si="9"/>
        <v>46175</v>
      </c>
      <c r="G69" s="63">
        <v>0.84583333333333333</v>
      </c>
      <c r="H69" s="60"/>
      <c r="I69" s="59"/>
    </row>
    <row r="70" spans="1:9" ht="24.45" customHeight="1">
      <c r="A70" s="62" t="s">
        <v>963</v>
      </c>
      <c r="B70" s="28">
        <f>F69+1</f>
        <v>46176</v>
      </c>
      <c r="C70" s="63">
        <v>0.125</v>
      </c>
      <c r="D70" s="28">
        <f>B70</f>
        <v>46176</v>
      </c>
      <c r="E70" s="63">
        <v>0.24583333333333332</v>
      </c>
      <c r="F70" s="28">
        <f t="shared" si="9"/>
        <v>46176</v>
      </c>
      <c r="G70" s="63">
        <v>0.6166666666666667</v>
      </c>
      <c r="H70" s="60"/>
      <c r="I70" s="59"/>
    </row>
    <row r="71" spans="1:9" ht="24.45" customHeight="1">
      <c r="A71" s="62" t="s">
        <v>980</v>
      </c>
      <c r="B71" s="28">
        <f>F70+5</f>
        <v>46181</v>
      </c>
      <c r="C71" s="63">
        <v>0.54166666666666663</v>
      </c>
      <c r="D71" s="28">
        <f>B71+1</f>
        <v>46182</v>
      </c>
      <c r="E71" s="63">
        <v>0.35416666666666669</v>
      </c>
      <c r="F71" s="28">
        <f t="shared" si="9"/>
        <v>46182</v>
      </c>
      <c r="G71" s="63">
        <v>0.58333333333333337</v>
      </c>
      <c r="H71" s="60" t="s">
        <v>797</v>
      </c>
      <c r="I71" s="59"/>
    </row>
    <row r="72" spans="1:9" ht="24.45" customHeight="1">
      <c r="A72" s="62" t="s">
        <v>1007</v>
      </c>
      <c r="B72" s="28">
        <f>F71</f>
        <v>46182</v>
      </c>
      <c r="C72" s="63">
        <v>0.70833333333333337</v>
      </c>
      <c r="D72" s="28">
        <f t="shared" ref="D72:D76" si="10">B72</f>
        <v>46182</v>
      </c>
      <c r="E72" s="63">
        <v>0.83750000000000002</v>
      </c>
      <c r="F72" s="28">
        <f t="shared" ref="F72:F78" si="11">D72+1</f>
        <v>46183</v>
      </c>
      <c r="G72" s="63">
        <v>0.6333333333333333</v>
      </c>
      <c r="H72" s="60"/>
      <c r="I72" s="59"/>
    </row>
    <row r="73" spans="1:9" ht="24.45" customHeight="1">
      <c r="A73" s="54" t="s">
        <v>1008</v>
      </c>
      <c r="B73" s="28">
        <f>F72</f>
        <v>46183</v>
      </c>
      <c r="C73" s="63">
        <v>0.66666666666666663</v>
      </c>
      <c r="D73" s="28">
        <f t="shared" si="10"/>
        <v>46183</v>
      </c>
      <c r="E73" s="63">
        <v>0.67500000000000004</v>
      </c>
      <c r="F73" s="28">
        <f t="shared" si="11"/>
        <v>46184</v>
      </c>
      <c r="G73" s="63">
        <v>1.2500000000000001E-2</v>
      </c>
      <c r="H73" s="60"/>
      <c r="I73" s="59"/>
    </row>
    <row r="74" spans="1:9" ht="24.45" customHeight="1">
      <c r="A74" s="54" t="s">
        <v>1012</v>
      </c>
      <c r="B74" s="28">
        <f>F73</f>
        <v>46184</v>
      </c>
      <c r="C74" s="63">
        <v>0.20833333333333334</v>
      </c>
      <c r="D74" s="28">
        <f t="shared" si="10"/>
        <v>46184</v>
      </c>
      <c r="E74" s="63">
        <v>0.70833333333333337</v>
      </c>
      <c r="F74" s="28">
        <f t="shared" si="11"/>
        <v>46185</v>
      </c>
      <c r="G74" s="63">
        <v>0.28333333333333333</v>
      </c>
      <c r="H74" s="60" t="s">
        <v>1100</v>
      </c>
      <c r="I74" s="59"/>
    </row>
    <row r="75" spans="1:9" ht="24.45" customHeight="1">
      <c r="A75" s="62" t="s">
        <v>1033</v>
      </c>
      <c r="B75" s="38">
        <f>F74+4</f>
        <v>46189</v>
      </c>
      <c r="C75" s="63">
        <v>0.79166666666666663</v>
      </c>
      <c r="D75" s="38">
        <f>B75</f>
        <v>46189</v>
      </c>
      <c r="E75" s="63">
        <v>0.91666666666666663</v>
      </c>
      <c r="F75" s="38">
        <f t="shared" si="11"/>
        <v>46190</v>
      </c>
      <c r="G75" s="63">
        <v>0.5</v>
      </c>
      <c r="H75" s="60"/>
      <c r="I75" s="59"/>
    </row>
    <row r="76" spans="1:9" ht="24.45" customHeight="1">
      <c r="A76" s="62" t="s">
        <v>1034</v>
      </c>
      <c r="B76" s="38">
        <f>F75</f>
        <v>46190</v>
      </c>
      <c r="C76" s="63">
        <v>0.75</v>
      </c>
      <c r="D76" s="38">
        <f t="shared" si="10"/>
        <v>46190</v>
      </c>
      <c r="E76" s="63">
        <v>0.875</v>
      </c>
      <c r="F76" s="38">
        <f t="shared" si="11"/>
        <v>46191</v>
      </c>
      <c r="G76" s="63">
        <v>0.29166666666666669</v>
      </c>
      <c r="H76" s="60"/>
      <c r="I76" s="59"/>
    </row>
    <row r="77" spans="1:9" ht="24.45" customHeight="1">
      <c r="A77" s="62" t="s">
        <v>1055</v>
      </c>
      <c r="B77" s="38">
        <f>F76+5</f>
        <v>46196</v>
      </c>
      <c r="C77" s="63">
        <v>4.1666666666666664E-2</v>
      </c>
      <c r="D77" s="38">
        <f>B77</f>
        <v>46196</v>
      </c>
      <c r="E77" s="63">
        <v>8.3333333333333329E-2</v>
      </c>
      <c r="F77" s="38">
        <f>D77</f>
        <v>46196</v>
      </c>
      <c r="G77" s="63">
        <v>0.41666666666666669</v>
      </c>
      <c r="H77" s="60"/>
      <c r="I77" s="59"/>
    </row>
    <row r="78" spans="1:9" ht="24.45" customHeight="1">
      <c r="A78" s="62" t="s">
        <v>1073</v>
      </c>
      <c r="B78" s="38">
        <f>F77</f>
        <v>46196</v>
      </c>
      <c r="C78" s="63">
        <v>0.5</v>
      </c>
      <c r="D78" s="38">
        <f>B78</f>
        <v>46196</v>
      </c>
      <c r="E78" s="63">
        <v>0.625</v>
      </c>
      <c r="F78" s="38">
        <f t="shared" si="11"/>
        <v>46197</v>
      </c>
      <c r="G78" s="63">
        <v>0.45833333333333331</v>
      </c>
      <c r="H78" s="60"/>
      <c r="I78" s="59"/>
    </row>
    <row r="79" spans="1:9" ht="24.45" customHeight="1">
      <c r="A79" s="62" t="s">
        <v>1085</v>
      </c>
      <c r="B79" s="38">
        <f>F78</f>
        <v>46197</v>
      </c>
      <c r="C79" s="63">
        <v>0.47916666666666669</v>
      </c>
      <c r="D79" s="38">
        <f>B79</f>
        <v>46197</v>
      </c>
      <c r="E79" s="63">
        <v>0.5</v>
      </c>
      <c r="F79" s="38">
        <f>D79</f>
        <v>46197</v>
      </c>
      <c r="G79" s="63">
        <v>0.83333333333333337</v>
      </c>
      <c r="H79" s="60"/>
      <c r="I79" s="59"/>
    </row>
    <row r="80" spans="1:9" ht="24.45" customHeight="1">
      <c r="A80" s="62" t="s">
        <v>1092</v>
      </c>
      <c r="B80" s="38">
        <f>F79+1</f>
        <v>46198</v>
      </c>
      <c r="C80" s="63">
        <v>4.1666666666666664E-2</v>
      </c>
      <c r="D80" s="38">
        <f t="shared" ref="D80:D81" si="12">B80</f>
        <v>46198</v>
      </c>
      <c r="E80" s="63">
        <v>8.3333333333333329E-2</v>
      </c>
      <c r="F80" s="38">
        <f>D80</f>
        <v>46198</v>
      </c>
      <c r="G80" s="63">
        <v>0.5</v>
      </c>
      <c r="H80" s="60"/>
      <c r="I80" s="59"/>
    </row>
    <row r="81" spans="1:14" ht="24.45" customHeight="1">
      <c r="A81" s="62" t="s">
        <v>1093</v>
      </c>
      <c r="B81" s="38">
        <f>F80+5</f>
        <v>46203</v>
      </c>
      <c r="C81" s="63">
        <v>0</v>
      </c>
      <c r="D81" s="38">
        <f t="shared" si="12"/>
        <v>46203</v>
      </c>
      <c r="E81" s="63">
        <v>0.375</v>
      </c>
      <c r="F81" s="38">
        <f>D81+1</f>
        <v>46204</v>
      </c>
      <c r="G81" s="63">
        <v>0</v>
      </c>
      <c r="H81" s="60"/>
      <c r="I81" s="59"/>
    </row>
    <row r="82" spans="1:14" ht="24" hidden="1" customHeight="1">
      <c r="A82" s="101" t="s">
        <v>586</v>
      </c>
      <c r="B82" s="102"/>
      <c r="C82" s="102"/>
      <c r="D82" s="102"/>
      <c r="E82" s="102"/>
      <c r="F82" s="102"/>
      <c r="G82" s="102"/>
      <c r="H82" s="102"/>
      <c r="I82" s="102"/>
    </row>
    <row r="83" spans="1:14" ht="24" hidden="1" customHeight="1">
      <c r="A83" s="55" t="s">
        <v>3</v>
      </c>
      <c r="B83" s="117" t="s">
        <v>4</v>
      </c>
      <c r="C83" s="118"/>
      <c r="D83" s="117" t="s">
        <v>5</v>
      </c>
      <c r="E83" s="118"/>
      <c r="F83" s="117" t="s">
        <v>6</v>
      </c>
      <c r="G83" s="118"/>
      <c r="H83" s="56" t="s">
        <v>7</v>
      </c>
      <c r="I83" s="56" t="s">
        <v>8</v>
      </c>
      <c r="N83" s="51" t="s">
        <v>309</v>
      </c>
    </row>
    <row r="84" spans="1:14" ht="25.35" hidden="1" customHeight="1">
      <c r="A84" s="54" t="s">
        <v>455</v>
      </c>
      <c r="B84" s="28">
        <v>46025</v>
      </c>
      <c r="C84" s="23">
        <v>0.25</v>
      </c>
      <c r="D84" s="49">
        <v>46027</v>
      </c>
      <c r="E84" s="23">
        <v>2.0833333333333301E-2</v>
      </c>
      <c r="F84" s="28">
        <v>46027</v>
      </c>
      <c r="G84" s="23">
        <v>0.95833333333333304</v>
      </c>
      <c r="H84" s="58" t="s">
        <v>587</v>
      </c>
      <c r="I84" s="59"/>
    </row>
    <row r="85" spans="1:14" ht="25.35" hidden="1" customHeight="1">
      <c r="A85" s="54" t="s">
        <v>588</v>
      </c>
      <c r="B85" s="28">
        <v>46028</v>
      </c>
      <c r="C85" s="23">
        <v>0.20833333333333301</v>
      </c>
      <c r="D85" s="49">
        <v>46028</v>
      </c>
      <c r="E85" s="23">
        <v>0.27916666666666701</v>
      </c>
      <c r="F85" s="28">
        <v>46028</v>
      </c>
      <c r="G85" s="23">
        <v>0.86944444444444402</v>
      </c>
      <c r="H85" s="58"/>
      <c r="I85" s="59"/>
    </row>
    <row r="86" spans="1:14" ht="25.35" hidden="1" customHeight="1">
      <c r="A86" s="54" t="s">
        <v>589</v>
      </c>
      <c r="B86" s="28">
        <v>46032</v>
      </c>
      <c r="C86" s="23">
        <v>0.5</v>
      </c>
      <c r="D86" s="49">
        <v>46032</v>
      </c>
      <c r="E86" s="23">
        <v>0.56041666666666701</v>
      </c>
      <c r="F86" s="28">
        <v>46033</v>
      </c>
      <c r="G86" s="23">
        <v>8.3333333333333301E-2</v>
      </c>
      <c r="H86" s="58"/>
      <c r="I86" s="59"/>
    </row>
    <row r="87" spans="1:14" ht="25.35" hidden="1" customHeight="1">
      <c r="A87" s="54" t="s">
        <v>458</v>
      </c>
      <c r="B87" s="28">
        <v>46033</v>
      </c>
      <c r="C87" s="23">
        <v>0.16666666666666699</v>
      </c>
      <c r="D87" s="28">
        <v>46034</v>
      </c>
      <c r="E87" s="34">
        <v>0.375</v>
      </c>
      <c r="F87" s="28">
        <v>46035</v>
      </c>
      <c r="G87" s="23">
        <v>0.29166666666666702</v>
      </c>
      <c r="H87" s="58"/>
      <c r="I87" s="59"/>
    </row>
    <row r="88" spans="1:14" ht="25.35" hidden="1" customHeight="1">
      <c r="A88" s="54" t="s">
        <v>590</v>
      </c>
      <c r="B88" s="28">
        <v>46035</v>
      </c>
      <c r="C88" s="23">
        <v>0.3125</v>
      </c>
      <c r="D88" s="28">
        <v>46035</v>
      </c>
      <c r="E88" s="23">
        <v>0.33333333333333298</v>
      </c>
      <c r="F88" s="28">
        <v>46036</v>
      </c>
      <c r="G88" s="23">
        <v>0.25</v>
      </c>
      <c r="H88" s="58"/>
      <c r="I88" s="59"/>
    </row>
    <row r="89" spans="1:14" ht="25.05" hidden="1" customHeight="1">
      <c r="A89" s="54" t="s">
        <v>459</v>
      </c>
      <c r="B89" s="28">
        <v>46036</v>
      </c>
      <c r="C89" s="23">
        <v>0.33333333333333298</v>
      </c>
      <c r="D89" s="28">
        <v>46036</v>
      </c>
      <c r="E89" s="23">
        <v>0.41666666666666702</v>
      </c>
      <c r="F89" s="28">
        <v>46037</v>
      </c>
      <c r="G89" s="23">
        <v>8.3333333333333301E-2</v>
      </c>
      <c r="H89" s="58"/>
      <c r="I89" s="59"/>
    </row>
    <row r="90" spans="1:14" ht="25.35" hidden="1" customHeight="1">
      <c r="A90" s="54" t="s">
        <v>468</v>
      </c>
      <c r="B90" s="28">
        <v>46040</v>
      </c>
      <c r="C90" s="23">
        <v>0.83333333333333304</v>
      </c>
      <c r="D90" s="28">
        <v>46042</v>
      </c>
      <c r="E90" s="23">
        <v>1.38888888888889E-2</v>
      </c>
      <c r="F90" s="28">
        <v>46042</v>
      </c>
      <c r="G90" s="23">
        <v>0.97499999999999998</v>
      </c>
      <c r="H90" s="20" t="s">
        <v>12</v>
      </c>
      <c r="I90" s="59"/>
    </row>
    <row r="91" spans="1:14" ht="25.35" hidden="1" customHeight="1">
      <c r="A91" s="54" t="s">
        <v>591</v>
      </c>
      <c r="B91" s="28">
        <v>46043</v>
      </c>
      <c r="C91" s="23">
        <v>0.25</v>
      </c>
      <c r="D91" s="28">
        <v>46043</v>
      </c>
      <c r="E91" s="23">
        <v>0.83333333333333304</v>
      </c>
      <c r="F91" s="28">
        <v>46044</v>
      </c>
      <c r="G91" s="23">
        <v>0.66666666666666696</v>
      </c>
      <c r="H91" s="58"/>
      <c r="I91" s="59"/>
    </row>
    <row r="92" spans="1:14" ht="25.35" hidden="1" customHeight="1">
      <c r="A92" s="54" t="s">
        <v>592</v>
      </c>
      <c r="B92" s="28">
        <v>46048</v>
      </c>
      <c r="C92" s="23">
        <v>0.40069444444444402</v>
      </c>
      <c r="D92" s="49">
        <v>46049</v>
      </c>
      <c r="E92" s="34">
        <v>0.44722222222222202</v>
      </c>
      <c r="F92" s="28">
        <v>46050</v>
      </c>
      <c r="G92" s="23">
        <v>0</v>
      </c>
      <c r="H92" s="20" t="s">
        <v>12</v>
      </c>
      <c r="I92" s="59"/>
    </row>
    <row r="93" spans="1:14" ht="25.35" hidden="1" customHeight="1">
      <c r="A93" s="54" t="s">
        <v>472</v>
      </c>
      <c r="B93" s="28">
        <v>46050</v>
      </c>
      <c r="C93" s="23">
        <v>8.3333333333333301E-2</v>
      </c>
      <c r="D93" s="49">
        <v>46051</v>
      </c>
      <c r="E93" s="34">
        <v>8.3333333333333301E-2</v>
      </c>
      <c r="F93" s="49">
        <v>46052</v>
      </c>
      <c r="G93" s="34">
        <v>8.3333333333333301E-2</v>
      </c>
      <c r="H93" s="20" t="s">
        <v>12</v>
      </c>
      <c r="I93" s="59"/>
    </row>
    <row r="94" spans="1:14" ht="25.35" hidden="1" customHeight="1">
      <c r="A94" s="54" t="s">
        <v>593</v>
      </c>
      <c r="B94" s="28">
        <v>46052</v>
      </c>
      <c r="C94" s="23">
        <v>0.104166666666667</v>
      </c>
      <c r="D94" s="49">
        <v>46052</v>
      </c>
      <c r="E94" s="34">
        <v>0.125</v>
      </c>
      <c r="F94" s="49">
        <v>46053</v>
      </c>
      <c r="G94" s="34">
        <v>0.16666666666666699</v>
      </c>
      <c r="H94" s="58"/>
      <c r="I94" s="59"/>
    </row>
    <row r="95" spans="1:14" ht="25.05" hidden="1" customHeight="1">
      <c r="A95" s="54" t="s">
        <v>473</v>
      </c>
      <c r="B95" s="28">
        <v>46053</v>
      </c>
      <c r="C95" s="23">
        <v>0.29166666666666702</v>
      </c>
      <c r="D95" s="49">
        <v>46053</v>
      </c>
      <c r="E95" s="34">
        <v>0.359027777777778</v>
      </c>
      <c r="F95" s="49">
        <v>46053</v>
      </c>
      <c r="G95" s="34">
        <v>0.88402777777777797</v>
      </c>
      <c r="H95" s="58"/>
      <c r="I95" s="59"/>
    </row>
    <row r="96" spans="1:14" ht="25.05" hidden="1" customHeight="1">
      <c r="A96" s="54" t="s">
        <v>594</v>
      </c>
      <c r="B96" s="28">
        <v>46057</v>
      </c>
      <c r="C96" s="23">
        <v>0.45833333333333298</v>
      </c>
      <c r="D96" s="49">
        <v>46061</v>
      </c>
      <c r="E96" s="34">
        <v>0.75</v>
      </c>
      <c r="F96" s="49">
        <v>46062</v>
      </c>
      <c r="G96" s="34">
        <v>0.70833333333333304</v>
      </c>
      <c r="H96" s="58" t="s">
        <v>12</v>
      </c>
      <c r="I96" s="59"/>
    </row>
    <row r="97" spans="1:14" ht="25.05" hidden="1" customHeight="1">
      <c r="A97" s="54" t="s">
        <v>595</v>
      </c>
      <c r="B97" s="28">
        <v>46063</v>
      </c>
      <c r="C97" s="23">
        <v>0</v>
      </c>
      <c r="D97" s="49">
        <v>46063</v>
      </c>
      <c r="E97" s="34">
        <v>0.375</v>
      </c>
      <c r="F97" s="49">
        <v>46064</v>
      </c>
      <c r="G97" s="34">
        <v>4.1666666666666699E-2</v>
      </c>
      <c r="H97" s="58" t="s">
        <v>596</v>
      </c>
      <c r="I97" s="59"/>
    </row>
    <row r="98" spans="1:14" ht="25.05" hidden="1" customHeight="1">
      <c r="A98" s="54"/>
      <c r="B98" s="28"/>
      <c r="C98" s="23"/>
      <c r="D98" s="49"/>
      <c r="E98" s="34"/>
      <c r="F98" s="49"/>
      <c r="G98" s="34"/>
      <c r="H98" s="58"/>
      <c r="I98" s="59"/>
    </row>
    <row r="99" spans="1:14" ht="24" customHeight="1">
      <c r="A99" s="101" t="s">
        <v>1076</v>
      </c>
      <c r="B99" s="102"/>
      <c r="C99" s="102"/>
      <c r="D99" s="102"/>
      <c r="E99" s="102"/>
      <c r="F99" s="102"/>
      <c r="G99" s="102"/>
      <c r="H99" s="102"/>
      <c r="I99" s="102"/>
    </row>
    <row r="100" spans="1:14" ht="24" customHeight="1">
      <c r="A100" s="55" t="s">
        <v>3</v>
      </c>
      <c r="B100" s="117" t="s">
        <v>4</v>
      </c>
      <c r="C100" s="118"/>
      <c r="D100" s="117" t="s">
        <v>5</v>
      </c>
      <c r="E100" s="118"/>
      <c r="F100" s="117" t="s">
        <v>6</v>
      </c>
      <c r="G100" s="118"/>
      <c r="H100" s="56" t="s">
        <v>7</v>
      </c>
      <c r="I100" s="56" t="s">
        <v>8</v>
      </c>
      <c r="N100" s="51" t="s">
        <v>309</v>
      </c>
    </row>
    <row r="101" spans="1:14" ht="25.35" hidden="1" customHeight="1">
      <c r="A101" s="54" t="s">
        <v>304</v>
      </c>
      <c r="B101" s="28">
        <v>46059</v>
      </c>
      <c r="C101" s="23">
        <v>0.66666666666666696</v>
      </c>
      <c r="D101" s="28">
        <f>B101+4</f>
        <v>46063</v>
      </c>
      <c r="E101" s="34">
        <v>4.1666666666666699E-2</v>
      </c>
      <c r="F101" s="28">
        <f>D101</f>
        <v>46063</v>
      </c>
      <c r="G101" s="23">
        <v>0.80416666666666703</v>
      </c>
      <c r="H101" s="58" t="s">
        <v>587</v>
      </c>
      <c r="I101" s="59"/>
    </row>
    <row r="102" spans="1:14" ht="25.35" hidden="1" customHeight="1">
      <c r="A102" s="54" t="s">
        <v>597</v>
      </c>
      <c r="B102" s="28">
        <f>F101+1</f>
        <v>46064</v>
      </c>
      <c r="C102" s="23">
        <v>8.3333333333333301E-2</v>
      </c>
      <c r="D102" s="28">
        <f>B102+1</f>
        <v>46065</v>
      </c>
      <c r="E102" s="34">
        <v>0.91666666666666696</v>
      </c>
      <c r="F102" s="28">
        <f>D102+1</f>
        <v>46066</v>
      </c>
      <c r="G102" s="23">
        <v>0.45694444444444399</v>
      </c>
      <c r="H102" s="20" t="s">
        <v>12</v>
      </c>
      <c r="I102" s="59"/>
    </row>
    <row r="103" spans="1:14" ht="25.35" hidden="1" customHeight="1">
      <c r="A103" s="54" t="s">
        <v>598</v>
      </c>
      <c r="B103" s="28">
        <f>F102+4</f>
        <v>46070</v>
      </c>
      <c r="C103" s="23">
        <v>0.66666666666666696</v>
      </c>
      <c r="D103" s="28">
        <f t="shared" ref="D103:D105" si="13">B103</f>
        <v>46070</v>
      </c>
      <c r="E103" s="34">
        <v>0.70833333333333304</v>
      </c>
      <c r="F103" s="28">
        <f>D103+1</f>
        <v>46071</v>
      </c>
      <c r="G103" s="23">
        <v>0.21319444444444399</v>
      </c>
      <c r="H103" s="20"/>
      <c r="I103" s="59"/>
    </row>
    <row r="104" spans="1:14" ht="25.35" hidden="1" customHeight="1">
      <c r="A104" s="54" t="s">
        <v>599</v>
      </c>
      <c r="B104" s="28">
        <f>F103</f>
        <v>46071</v>
      </c>
      <c r="C104" s="23">
        <v>0.32083333333333303</v>
      </c>
      <c r="D104" s="49">
        <f>B104+1</f>
        <v>46072</v>
      </c>
      <c r="E104" s="34">
        <v>0.32500000000000001</v>
      </c>
      <c r="F104" s="28">
        <f>D104</f>
        <v>46072</v>
      </c>
      <c r="G104" s="23">
        <v>0.70833333333333304</v>
      </c>
      <c r="H104" s="20" t="s">
        <v>12</v>
      </c>
      <c r="I104" s="59"/>
    </row>
    <row r="105" spans="1:14" ht="24.45" hidden="1" customHeight="1">
      <c r="A105" s="54" t="s">
        <v>600</v>
      </c>
      <c r="B105" s="28">
        <f>F104</f>
        <v>46072</v>
      </c>
      <c r="C105" s="23">
        <v>0.72916666666666696</v>
      </c>
      <c r="D105" s="28">
        <f t="shared" si="13"/>
        <v>46072</v>
      </c>
      <c r="E105" s="23">
        <v>0.75</v>
      </c>
      <c r="F105" s="28">
        <f>D105+1</f>
        <v>46073</v>
      </c>
      <c r="G105" s="23">
        <v>0.29166666666666702</v>
      </c>
      <c r="H105" s="20"/>
      <c r="I105" s="59"/>
    </row>
    <row r="106" spans="1:14" ht="25.35" hidden="1" customHeight="1">
      <c r="A106" s="54" t="s">
        <v>601</v>
      </c>
      <c r="B106" s="28">
        <f>F105</f>
        <v>46073</v>
      </c>
      <c r="C106" s="23">
        <v>0.5</v>
      </c>
      <c r="D106" s="28">
        <f>B106+1</f>
        <v>46074</v>
      </c>
      <c r="E106" s="23">
        <v>0.20902777777777801</v>
      </c>
      <c r="F106" s="28">
        <f>D106</f>
        <v>46074</v>
      </c>
      <c r="G106" s="23">
        <v>0.59791666666666698</v>
      </c>
      <c r="H106" s="20"/>
      <c r="I106" s="59"/>
    </row>
    <row r="107" spans="1:14" ht="25.35" hidden="1" customHeight="1">
      <c r="A107" s="54" t="s">
        <v>484</v>
      </c>
      <c r="B107" s="28">
        <f>F106+4</f>
        <v>46078</v>
      </c>
      <c r="C107" s="23">
        <v>0.95833333333333304</v>
      </c>
      <c r="D107" s="28">
        <f>B107+1</f>
        <v>46079</v>
      </c>
      <c r="E107" s="34">
        <v>6.25E-2</v>
      </c>
      <c r="F107" s="28">
        <v>46079</v>
      </c>
      <c r="G107" s="34">
        <v>0.95833333333333304</v>
      </c>
      <c r="H107" s="60" t="s">
        <v>186</v>
      </c>
      <c r="I107" s="59"/>
    </row>
    <row r="108" spans="1:14" ht="25.35" hidden="1" customHeight="1">
      <c r="A108" s="54" t="s">
        <v>602</v>
      </c>
      <c r="B108" s="28">
        <f>F107+1</f>
        <v>46080</v>
      </c>
      <c r="C108" s="23">
        <v>0.20833333333333301</v>
      </c>
      <c r="D108" s="28">
        <f t="shared" ref="D108:D112" si="14">B108</f>
        <v>46080</v>
      </c>
      <c r="E108" s="23">
        <v>0.87152777777777801</v>
      </c>
      <c r="F108" s="28">
        <f>D108+1</f>
        <v>46081</v>
      </c>
      <c r="G108" s="34">
        <v>0.25</v>
      </c>
      <c r="H108" s="58" t="s">
        <v>12</v>
      </c>
      <c r="I108" s="59"/>
    </row>
    <row r="109" spans="1:14" ht="25.35" hidden="1" customHeight="1">
      <c r="A109" s="54" t="s">
        <v>603</v>
      </c>
      <c r="B109" s="28">
        <f>F108+4</f>
        <v>46085</v>
      </c>
      <c r="C109" s="23">
        <v>0.66666666666666696</v>
      </c>
      <c r="D109" s="28">
        <f t="shared" si="14"/>
        <v>46085</v>
      </c>
      <c r="E109" s="23">
        <v>0.75138888888888899</v>
      </c>
      <c r="F109" s="28">
        <f>D109+1</f>
        <v>46086</v>
      </c>
      <c r="G109" s="34">
        <v>0.10347222222222199</v>
      </c>
      <c r="H109" s="60"/>
      <c r="I109" s="59"/>
    </row>
    <row r="110" spans="1:14" ht="25.35" hidden="1" customHeight="1">
      <c r="A110" s="54" t="s">
        <v>487</v>
      </c>
      <c r="B110" s="28">
        <f>F109</f>
        <v>46086</v>
      </c>
      <c r="C110" s="23">
        <v>0.211111111111111</v>
      </c>
      <c r="D110" s="28">
        <f>B110+1</f>
        <v>46087</v>
      </c>
      <c r="E110" s="34">
        <v>0.31666666666666698</v>
      </c>
      <c r="F110" s="28">
        <f>D110</f>
        <v>46087</v>
      </c>
      <c r="G110" s="34">
        <v>0.70833333333333304</v>
      </c>
      <c r="H110" s="58" t="s">
        <v>12</v>
      </c>
      <c r="I110" s="59"/>
    </row>
    <row r="111" spans="1:14" ht="25.35" hidden="1" customHeight="1">
      <c r="A111" s="54" t="s">
        <v>604</v>
      </c>
      <c r="B111" s="28">
        <f>F110</f>
        <v>46087</v>
      </c>
      <c r="C111" s="23">
        <v>0.72916666666666696</v>
      </c>
      <c r="D111" s="28">
        <f t="shared" si="14"/>
        <v>46087</v>
      </c>
      <c r="E111" s="34">
        <v>0.75</v>
      </c>
      <c r="F111" s="28">
        <f>D111+1</f>
        <v>46088</v>
      </c>
      <c r="G111" s="34">
        <v>0.25555555555555598</v>
      </c>
      <c r="H111" s="60"/>
      <c r="I111" s="59"/>
    </row>
    <row r="112" spans="1:14" ht="25.35" hidden="1" customHeight="1">
      <c r="A112" s="54" t="s">
        <v>488</v>
      </c>
      <c r="B112" s="28">
        <f>F111</f>
        <v>46088</v>
      </c>
      <c r="C112" s="23">
        <v>0.375</v>
      </c>
      <c r="D112" s="28">
        <f t="shared" si="14"/>
        <v>46088</v>
      </c>
      <c r="E112" s="34">
        <v>0.48263888888888901</v>
      </c>
      <c r="F112" s="28">
        <f>D112</f>
        <v>46088</v>
      </c>
      <c r="G112" s="34">
        <v>0.968055555555556</v>
      </c>
      <c r="H112" s="60"/>
      <c r="I112" s="59"/>
    </row>
    <row r="113" spans="1:9" ht="25.35" hidden="1" customHeight="1">
      <c r="A113" s="54" t="s">
        <v>605</v>
      </c>
      <c r="B113" s="28">
        <f>F112+5</f>
        <v>46093</v>
      </c>
      <c r="C113" s="23">
        <v>0.5</v>
      </c>
      <c r="D113" s="28">
        <f>B113+1</f>
        <v>46094</v>
      </c>
      <c r="E113" s="34">
        <v>2.0833333333333301E-2</v>
      </c>
      <c r="F113" s="28">
        <v>46094</v>
      </c>
      <c r="G113" s="34">
        <v>0.66666666666666696</v>
      </c>
      <c r="H113" s="60"/>
      <c r="I113" s="59"/>
    </row>
    <row r="114" spans="1:9" ht="25.35" hidden="1" customHeight="1">
      <c r="A114" s="54" t="s">
        <v>606</v>
      </c>
      <c r="B114" s="28">
        <f>F113</f>
        <v>46094</v>
      </c>
      <c r="C114" s="23">
        <v>0.89583333333333304</v>
      </c>
      <c r="D114" s="28">
        <f>B114+5</f>
        <v>46099</v>
      </c>
      <c r="E114" s="23">
        <v>0.204166666666667</v>
      </c>
      <c r="F114" s="28">
        <f>D114</f>
        <v>46099</v>
      </c>
      <c r="G114" s="23">
        <v>0.66666666666666696</v>
      </c>
      <c r="H114" s="58" t="s">
        <v>12</v>
      </c>
      <c r="I114" s="59"/>
    </row>
    <row r="115" spans="1:9" ht="25.35" hidden="1" customHeight="1">
      <c r="A115" s="54" t="s">
        <v>607</v>
      </c>
      <c r="B115" s="28">
        <f>F114+4</f>
        <v>46103</v>
      </c>
      <c r="C115" s="23">
        <v>0.85416666666666696</v>
      </c>
      <c r="D115" s="28">
        <f t="shared" ref="D115:D119" si="15">B115</f>
        <v>46103</v>
      </c>
      <c r="E115" s="23">
        <v>0.96319444444444402</v>
      </c>
      <c r="F115" s="28">
        <f t="shared" ref="F115:F119" si="16">D115+1</f>
        <v>46104</v>
      </c>
      <c r="G115" s="23">
        <v>0.36249999999999999</v>
      </c>
      <c r="H115" s="60"/>
      <c r="I115" s="59"/>
    </row>
    <row r="116" spans="1:9" ht="25.35" hidden="1" customHeight="1">
      <c r="A116" s="54" t="s">
        <v>608</v>
      </c>
      <c r="B116" s="28">
        <f>F115</f>
        <v>46104</v>
      </c>
      <c r="C116" s="23">
        <v>0.47916666666666702</v>
      </c>
      <c r="D116" s="28">
        <f t="shared" si="15"/>
        <v>46104</v>
      </c>
      <c r="E116" s="23">
        <v>0.79166666666666696</v>
      </c>
      <c r="F116" s="28">
        <f t="shared" si="16"/>
        <v>46105</v>
      </c>
      <c r="G116" s="23">
        <v>0.20833333333333301</v>
      </c>
      <c r="H116" s="60"/>
      <c r="I116" s="59"/>
    </row>
    <row r="117" spans="1:9" ht="25.35" hidden="1" customHeight="1">
      <c r="A117" s="54" t="s">
        <v>609</v>
      </c>
      <c r="B117" s="28">
        <f>F116</f>
        <v>46105</v>
      </c>
      <c r="C117" s="23">
        <v>0.22916666666666699</v>
      </c>
      <c r="D117" s="28">
        <f t="shared" si="15"/>
        <v>46105</v>
      </c>
      <c r="E117" s="23">
        <v>0.25</v>
      </c>
      <c r="F117" s="28">
        <f>D117</f>
        <v>46105</v>
      </c>
      <c r="G117" s="23">
        <v>0.44097222222222199</v>
      </c>
      <c r="H117" s="60"/>
      <c r="I117" s="59"/>
    </row>
    <row r="118" spans="1:9" ht="25.35" hidden="1" customHeight="1">
      <c r="A118" s="54" t="s">
        <v>610</v>
      </c>
      <c r="B118" s="28">
        <f>F117</f>
        <v>46105</v>
      </c>
      <c r="C118" s="23">
        <v>0.66666666666666696</v>
      </c>
      <c r="D118" s="28">
        <f>B118+1</f>
        <v>46106</v>
      </c>
      <c r="E118" s="23">
        <v>8.3333333333333301E-2</v>
      </c>
      <c r="F118" s="28">
        <v>46106</v>
      </c>
      <c r="G118" s="23">
        <v>0.45833333333333298</v>
      </c>
      <c r="H118" s="60"/>
      <c r="I118" s="59"/>
    </row>
    <row r="119" spans="1:9" ht="25.35" hidden="1" customHeight="1">
      <c r="A119" s="54" t="s">
        <v>574</v>
      </c>
      <c r="B119" s="28">
        <f>F118+4</f>
        <v>46110</v>
      </c>
      <c r="C119" s="23">
        <v>0.75</v>
      </c>
      <c r="D119" s="28">
        <f t="shared" si="15"/>
        <v>46110</v>
      </c>
      <c r="E119" s="23">
        <v>0.92430555555555605</v>
      </c>
      <c r="F119" s="28">
        <f t="shared" si="16"/>
        <v>46111</v>
      </c>
      <c r="G119" s="23">
        <v>0.54166666666666696</v>
      </c>
      <c r="H119" s="60"/>
      <c r="I119" s="59"/>
    </row>
    <row r="120" spans="1:9" ht="25.35" hidden="1" customHeight="1">
      <c r="A120" s="54" t="s">
        <v>611</v>
      </c>
      <c r="B120" s="64"/>
      <c r="C120" s="64"/>
      <c r="D120" s="64"/>
      <c r="E120" s="64"/>
      <c r="F120" s="64"/>
      <c r="G120" s="64"/>
      <c r="H120" s="60" t="s">
        <v>374</v>
      </c>
      <c r="I120" s="59"/>
    </row>
    <row r="121" spans="1:9" ht="25.35" hidden="1" customHeight="1">
      <c r="A121" s="54" t="s">
        <v>612</v>
      </c>
      <c r="B121" s="28">
        <f>F119+4</f>
        <v>46115</v>
      </c>
      <c r="C121" s="23">
        <v>0.91666666666666696</v>
      </c>
      <c r="D121" s="28">
        <f>B121+1</f>
        <v>46116</v>
      </c>
      <c r="E121" s="23">
        <v>7.2916666666666699E-2</v>
      </c>
      <c r="F121" s="28">
        <v>46116</v>
      </c>
      <c r="G121" s="23">
        <v>0.33819444444444402</v>
      </c>
      <c r="H121" s="60"/>
      <c r="I121" s="59"/>
    </row>
    <row r="122" spans="1:9" ht="25.35" hidden="1" customHeight="1">
      <c r="A122" s="54" t="s">
        <v>613</v>
      </c>
      <c r="B122" s="28">
        <f>F121</f>
        <v>46116</v>
      </c>
      <c r="C122" s="23">
        <v>0.42916666666666697</v>
      </c>
      <c r="D122" s="28">
        <f t="shared" ref="D122" si="17">B122</f>
        <v>46116</v>
      </c>
      <c r="E122" s="23">
        <v>0.75</v>
      </c>
      <c r="F122" s="28">
        <v>46117</v>
      </c>
      <c r="G122" s="23">
        <v>0.25416666666666698</v>
      </c>
      <c r="H122" s="60"/>
      <c r="I122" s="59"/>
    </row>
    <row r="123" spans="1:9" ht="25.35" hidden="1" customHeight="1">
      <c r="A123" s="54" t="s">
        <v>614</v>
      </c>
      <c r="B123" s="28">
        <f>F122</f>
        <v>46117</v>
      </c>
      <c r="C123" s="23">
        <v>0.27083333333333298</v>
      </c>
      <c r="D123" s="28">
        <f t="shared" ref="D123:D128" si="18">B123</f>
        <v>46117</v>
      </c>
      <c r="E123" s="23">
        <v>0.281944444444444</v>
      </c>
      <c r="F123" s="28">
        <v>46117</v>
      </c>
      <c r="G123" s="23">
        <v>0.9375</v>
      </c>
      <c r="H123" s="60"/>
      <c r="I123" s="59"/>
    </row>
    <row r="124" spans="1:9" ht="25.35" hidden="1" customHeight="1">
      <c r="A124" s="54" t="s">
        <v>615</v>
      </c>
      <c r="B124" s="28">
        <f>F123+1</f>
        <v>46118</v>
      </c>
      <c r="C124" s="23">
        <v>4.8611111111111103E-3</v>
      </c>
      <c r="D124" s="28">
        <f t="shared" si="18"/>
        <v>46118</v>
      </c>
      <c r="E124" s="23">
        <v>6.25E-2</v>
      </c>
      <c r="F124" s="28">
        <f>D124</f>
        <v>46118</v>
      </c>
      <c r="G124" s="23">
        <v>0.180555555555556</v>
      </c>
      <c r="H124" s="60"/>
      <c r="I124" s="59"/>
    </row>
    <row r="125" spans="1:9" ht="25.35" hidden="1" customHeight="1">
      <c r="A125" s="54" t="s">
        <v>616</v>
      </c>
      <c r="B125" s="28">
        <f>F124+4</f>
        <v>46122</v>
      </c>
      <c r="C125" s="23">
        <v>0.58333333333333304</v>
      </c>
      <c r="D125" s="28">
        <f t="shared" si="18"/>
        <v>46122</v>
      </c>
      <c r="E125" s="23">
        <v>0.95833333333333304</v>
      </c>
      <c r="F125" s="28">
        <f>D125+1</f>
        <v>46123</v>
      </c>
      <c r="G125" s="23">
        <v>0.4375</v>
      </c>
      <c r="H125" s="60"/>
      <c r="I125" s="59"/>
    </row>
    <row r="126" spans="1:9" ht="25.35" hidden="1" customHeight="1">
      <c r="A126" s="54" t="s">
        <v>617</v>
      </c>
      <c r="B126" s="28">
        <f>F125</f>
        <v>46123</v>
      </c>
      <c r="C126" s="23">
        <v>0.66666666666666696</v>
      </c>
      <c r="D126" s="28">
        <f>B126+1</f>
        <v>46124</v>
      </c>
      <c r="E126" s="23">
        <v>4.1666666666666664E-2</v>
      </c>
      <c r="F126" s="28">
        <f>D126</f>
        <v>46124</v>
      </c>
      <c r="G126" s="23">
        <v>0.5</v>
      </c>
      <c r="H126" s="60"/>
      <c r="I126" s="59"/>
    </row>
    <row r="127" spans="1:9" ht="25.35" hidden="1" customHeight="1">
      <c r="A127" s="54" t="s">
        <v>618</v>
      </c>
      <c r="B127" s="28">
        <f>F126+4</f>
        <v>46128</v>
      </c>
      <c r="C127" s="23">
        <v>0.95833333333333337</v>
      </c>
      <c r="D127" s="28">
        <f>B127+1</f>
        <v>46129</v>
      </c>
      <c r="E127" s="23">
        <v>0.2638888888888889</v>
      </c>
      <c r="F127" s="28">
        <f>D127</f>
        <v>46129</v>
      </c>
      <c r="G127" s="23">
        <v>0.5</v>
      </c>
      <c r="H127" s="60"/>
      <c r="I127" s="59"/>
    </row>
    <row r="128" spans="1:9" ht="25.35" hidden="1" customHeight="1">
      <c r="A128" s="54" t="s">
        <v>619</v>
      </c>
      <c r="B128" s="28">
        <f>F127</f>
        <v>46129</v>
      </c>
      <c r="C128" s="23">
        <v>0.66666666666666663</v>
      </c>
      <c r="D128" s="28">
        <f t="shared" si="18"/>
        <v>46129</v>
      </c>
      <c r="E128" s="23">
        <v>0.79166666666666663</v>
      </c>
      <c r="F128" s="28">
        <f t="shared" ref="F128" si="19">D128+1</f>
        <v>46130</v>
      </c>
      <c r="G128" s="23">
        <v>0.41666666666666669</v>
      </c>
      <c r="H128" s="60"/>
      <c r="I128" s="59"/>
    </row>
    <row r="129" spans="1:9" ht="25.35" hidden="1" customHeight="1">
      <c r="A129" s="54" t="s">
        <v>620</v>
      </c>
      <c r="B129" s="28">
        <f>F128</f>
        <v>46130</v>
      </c>
      <c r="C129" s="23">
        <v>0.4375</v>
      </c>
      <c r="D129" s="28">
        <f>B129</f>
        <v>46130</v>
      </c>
      <c r="E129" s="23">
        <v>4.1666666666666664E-2</v>
      </c>
      <c r="F129" s="28">
        <f>D129</f>
        <v>46130</v>
      </c>
      <c r="G129" s="23">
        <v>0.70833333333333337</v>
      </c>
      <c r="H129" s="60"/>
      <c r="I129" s="59"/>
    </row>
    <row r="130" spans="1:9" ht="25.35" hidden="1" customHeight="1">
      <c r="A130" s="54" t="s">
        <v>621</v>
      </c>
      <c r="B130" s="28">
        <f>F129</f>
        <v>46130</v>
      </c>
      <c r="C130" s="23">
        <v>0.875</v>
      </c>
      <c r="D130" s="28">
        <f t="shared" ref="D130" si="20">B130</f>
        <v>46130</v>
      </c>
      <c r="E130" s="23">
        <v>0.93125000000000002</v>
      </c>
      <c r="F130" s="28">
        <f t="shared" ref="F130" si="21">D130+1</f>
        <v>46131</v>
      </c>
      <c r="G130" s="23">
        <v>0.16666666666666666</v>
      </c>
      <c r="H130" s="60"/>
      <c r="I130" s="59"/>
    </row>
    <row r="131" spans="1:9" ht="25.35" hidden="1" customHeight="1">
      <c r="A131" s="54" t="s">
        <v>820</v>
      </c>
      <c r="B131" s="28">
        <f>F130+4</f>
        <v>46135</v>
      </c>
      <c r="C131" s="23">
        <v>0.41666666666666669</v>
      </c>
      <c r="D131" s="28">
        <f>B131+1</f>
        <v>46136</v>
      </c>
      <c r="E131" s="34">
        <v>0.83333333333333337</v>
      </c>
      <c r="F131" s="28">
        <f>D131+1</f>
        <v>46137</v>
      </c>
      <c r="G131" s="23">
        <v>0.29166666666666669</v>
      </c>
      <c r="H131" s="60"/>
      <c r="I131" s="59"/>
    </row>
    <row r="132" spans="1:9" ht="25.35" hidden="1" customHeight="1">
      <c r="A132" s="54" t="s">
        <v>759</v>
      </c>
      <c r="B132" s="28">
        <f>F131</f>
        <v>46137</v>
      </c>
      <c r="C132" s="23">
        <v>0.5</v>
      </c>
      <c r="D132" s="28">
        <f>B132+1</f>
        <v>46138</v>
      </c>
      <c r="E132" s="34">
        <v>0.19375000000000001</v>
      </c>
      <c r="F132" s="28">
        <f>D132</f>
        <v>46138</v>
      </c>
      <c r="G132" s="23">
        <v>0.70208333333333328</v>
      </c>
      <c r="H132" s="60"/>
      <c r="I132" s="59"/>
    </row>
    <row r="133" spans="1:9" ht="25.35" hidden="1" customHeight="1">
      <c r="A133" s="54" t="s">
        <v>790</v>
      </c>
      <c r="B133" s="28">
        <f>F132+5</f>
        <v>46143</v>
      </c>
      <c r="C133" s="23">
        <v>0.375</v>
      </c>
      <c r="D133" s="28">
        <f t="shared" ref="D133:D136" si="22">B133</f>
        <v>46143</v>
      </c>
      <c r="E133" s="23">
        <v>0.41666666666666669</v>
      </c>
      <c r="F133" s="28">
        <f>D133</f>
        <v>46143</v>
      </c>
      <c r="G133" s="23">
        <v>0.625</v>
      </c>
      <c r="H133" s="60"/>
      <c r="I133" s="59"/>
    </row>
    <row r="134" spans="1:9" ht="25.35" hidden="1" customHeight="1">
      <c r="A134" s="54" t="s">
        <v>791</v>
      </c>
      <c r="B134" s="28">
        <f>F133</f>
        <v>46143</v>
      </c>
      <c r="C134" s="23">
        <v>0.70833333333333337</v>
      </c>
      <c r="D134" s="28">
        <f>B134+1</f>
        <v>46144</v>
      </c>
      <c r="E134" s="23">
        <v>0.33819444444444446</v>
      </c>
      <c r="F134" s="28">
        <f>D134+1</f>
        <v>46145</v>
      </c>
      <c r="G134" s="23">
        <v>0.25</v>
      </c>
      <c r="H134" s="60"/>
      <c r="I134" s="59"/>
    </row>
    <row r="135" spans="1:9" ht="25.35" hidden="1" customHeight="1">
      <c r="A135" s="54" t="s">
        <v>792</v>
      </c>
      <c r="B135" s="28">
        <f>F134</f>
        <v>46145</v>
      </c>
      <c r="C135" s="23">
        <v>0.27083333333333331</v>
      </c>
      <c r="D135" s="28">
        <f t="shared" si="22"/>
        <v>46145</v>
      </c>
      <c r="E135" s="23">
        <v>0.29166666666666669</v>
      </c>
      <c r="F135" s="28">
        <f>D135</f>
        <v>46145</v>
      </c>
      <c r="G135" s="23">
        <v>0.66666666666666663</v>
      </c>
      <c r="H135" s="60"/>
      <c r="I135" s="59"/>
    </row>
    <row r="136" spans="1:9" ht="25.35" hidden="1" customHeight="1">
      <c r="A136" s="54" t="s">
        <v>808</v>
      </c>
      <c r="B136" s="28">
        <f>F135</f>
        <v>46145</v>
      </c>
      <c r="C136" s="23">
        <v>0.875</v>
      </c>
      <c r="D136" s="28">
        <f t="shared" si="22"/>
        <v>46145</v>
      </c>
      <c r="E136" s="23">
        <v>0.91666666666666663</v>
      </c>
      <c r="F136" s="28">
        <f t="shared" ref="F136:F137" si="23">D136+1</f>
        <v>46146</v>
      </c>
      <c r="G136" s="23">
        <v>0.20833333333333334</v>
      </c>
      <c r="H136" s="60"/>
      <c r="I136" s="59"/>
    </row>
    <row r="137" spans="1:9" ht="25.35" hidden="1" customHeight="1">
      <c r="A137" s="54" t="s">
        <v>833</v>
      </c>
      <c r="B137" s="28">
        <f>F136+4</f>
        <v>46150</v>
      </c>
      <c r="C137" s="23">
        <v>0.54166666666666663</v>
      </c>
      <c r="D137" s="28">
        <f>B137</f>
        <v>46150</v>
      </c>
      <c r="E137" s="23">
        <v>0.79166666666666663</v>
      </c>
      <c r="F137" s="28">
        <f t="shared" si="23"/>
        <v>46151</v>
      </c>
      <c r="G137" s="23">
        <v>0.39583333333333331</v>
      </c>
      <c r="H137" s="60"/>
      <c r="I137" s="59"/>
    </row>
    <row r="138" spans="1:9" ht="25.35" hidden="1" customHeight="1">
      <c r="A138" s="54" t="s">
        <v>879</v>
      </c>
      <c r="B138" s="28">
        <f>F137</f>
        <v>46151</v>
      </c>
      <c r="C138" s="23">
        <v>0.64583333333333337</v>
      </c>
      <c r="D138" s="28">
        <f>B138+1</f>
        <v>46152</v>
      </c>
      <c r="E138" s="23">
        <v>1.8055555555555554E-2</v>
      </c>
      <c r="F138" s="28">
        <f>D138</f>
        <v>46152</v>
      </c>
      <c r="G138" s="23">
        <v>0.40416666666666667</v>
      </c>
      <c r="H138" s="60"/>
      <c r="I138" s="59"/>
    </row>
    <row r="139" spans="1:9" ht="25.35" hidden="1" customHeight="1">
      <c r="A139" s="54" t="s">
        <v>880</v>
      </c>
      <c r="B139" s="28">
        <f>F138+4</f>
        <v>46156</v>
      </c>
      <c r="C139" s="23">
        <v>0.79166666666666663</v>
      </c>
      <c r="D139" s="28">
        <f>B139+1</f>
        <v>46157</v>
      </c>
      <c r="E139" s="23">
        <v>0.22638888888888889</v>
      </c>
      <c r="F139" s="28">
        <f>D139</f>
        <v>46157</v>
      </c>
      <c r="G139" s="34">
        <v>0.55208333333333337</v>
      </c>
      <c r="H139" s="60"/>
      <c r="I139" s="59"/>
    </row>
    <row r="140" spans="1:9" ht="25.35" hidden="1" customHeight="1">
      <c r="A140" s="54" t="s">
        <v>888</v>
      </c>
      <c r="B140" s="28">
        <f>F139</f>
        <v>46157</v>
      </c>
      <c r="C140" s="23">
        <v>0.64583333333333337</v>
      </c>
      <c r="D140" s="28">
        <f>B140</f>
        <v>46157</v>
      </c>
      <c r="E140" s="23">
        <v>0.79722222222222228</v>
      </c>
      <c r="F140" s="28">
        <f>D140+1</f>
        <v>46158</v>
      </c>
      <c r="G140" s="34">
        <v>0.625</v>
      </c>
      <c r="H140" s="60"/>
      <c r="I140" s="59"/>
    </row>
    <row r="141" spans="1:9" ht="25.35" hidden="1" customHeight="1">
      <c r="A141" s="54" t="s">
        <v>889</v>
      </c>
      <c r="B141" s="28">
        <f>F140</f>
        <v>46158</v>
      </c>
      <c r="C141" s="23">
        <v>0.64583333333333337</v>
      </c>
      <c r="D141" s="28">
        <f t="shared" ref="D141" si="24">B141</f>
        <v>46158</v>
      </c>
      <c r="E141" s="23">
        <v>0.66666666666666663</v>
      </c>
      <c r="F141" s="28">
        <f>D141+1</f>
        <v>46159</v>
      </c>
      <c r="G141" s="34">
        <v>0</v>
      </c>
      <c r="H141" s="60"/>
      <c r="I141" s="59"/>
    </row>
    <row r="142" spans="1:9" ht="25.35" hidden="1" customHeight="1">
      <c r="A142" s="54" t="s">
        <v>890</v>
      </c>
      <c r="B142" s="28">
        <f>F141</f>
        <v>46159</v>
      </c>
      <c r="C142" s="23">
        <v>0.20833333333333334</v>
      </c>
      <c r="D142" s="28">
        <f>B142</f>
        <v>46159</v>
      </c>
      <c r="E142" s="23">
        <v>0.66666666666666663</v>
      </c>
      <c r="F142" s="28">
        <f>D142</f>
        <v>46159</v>
      </c>
      <c r="G142" s="34">
        <v>0.83333333333333337</v>
      </c>
      <c r="H142" s="60"/>
      <c r="I142" s="59"/>
    </row>
    <row r="143" spans="1:9" ht="25.05" hidden="1" customHeight="1">
      <c r="A143" s="54" t="s">
        <v>905</v>
      </c>
      <c r="B143" s="28">
        <f>F142+5</f>
        <v>46164</v>
      </c>
      <c r="C143" s="23">
        <v>0.6875</v>
      </c>
      <c r="D143" s="28">
        <f>B143</f>
        <v>46164</v>
      </c>
      <c r="E143" s="23">
        <v>0.875</v>
      </c>
      <c r="F143" s="28">
        <f t="shared" ref="F143" si="25">D143+1</f>
        <v>46165</v>
      </c>
      <c r="G143" s="34">
        <v>0.33333333333333331</v>
      </c>
      <c r="H143" s="60"/>
      <c r="I143" s="59"/>
    </row>
    <row r="144" spans="1:9" ht="25.35" hidden="1" customHeight="1">
      <c r="A144" s="54" t="s">
        <v>920</v>
      </c>
      <c r="B144" s="28">
        <f>F143</f>
        <v>46165</v>
      </c>
      <c r="C144" s="23">
        <v>0.58333333333333337</v>
      </c>
      <c r="D144" s="28">
        <f>B144</f>
        <v>46165</v>
      </c>
      <c r="E144" s="23">
        <v>0.75</v>
      </c>
      <c r="F144" s="28">
        <f>D144+1</f>
        <v>46166</v>
      </c>
      <c r="G144" s="34">
        <v>0.27986111111111112</v>
      </c>
      <c r="H144" s="60"/>
      <c r="I144" s="59"/>
    </row>
    <row r="145" spans="1:9" ht="25.35" hidden="1" customHeight="1">
      <c r="A145" s="54" t="s">
        <v>948</v>
      </c>
      <c r="B145" s="28">
        <f>F144+4</f>
        <v>46170</v>
      </c>
      <c r="C145" s="23">
        <v>0.5625</v>
      </c>
      <c r="D145" s="28">
        <f>B145+1</f>
        <v>46171</v>
      </c>
      <c r="E145" s="34">
        <v>0.57430555555555551</v>
      </c>
      <c r="F145" s="28">
        <f>D145</f>
        <v>46171</v>
      </c>
      <c r="G145" s="34">
        <v>0.83333333333333337</v>
      </c>
      <c r="H145" s="60"/>
      <c r="I145" s="59"/>
    </row>
    <row r="146" spans="1:9" ht="25.35" hidden="1" customHeight="1">
      <c r="A146" s="54" t="s">
        <v>964</v>
      </c>
      <c r="B146" s="28">
        <f>F145</f>
        <v>46171</v>
      </c>
      <c r="C146" s="23">
        <v>0.91666666666666663</v>
      </c>
      <c r="D146" s="28">
        <f>B146+1</f>
        <v>46172</v>
      </c>
      <c r="E146" s="34">
        <v>0.10347222222222222</v>
      </c>
      <c r="F146" s="28">
        <f>D146</f>
        <v>46172</v>
      </c>
      <c r="G146" s="34">
        <v>0.625</v>
      </c>
      <c r="H146" s="60"/>
      <c r="I146" s="59"/>
    </row>
    <row r="147" spans="1:9" ht="25.35" hidden="1" customHeight="1">
      <c r="A147" s="54" t="s">
        <v>965</v>
      </c>
      <c r="B147" s="28">
        <f>F146</f>
        <v>46172</v>
      </c>
      <c r="C147" s="23">
        <v>0.64583333333333337</v>
      </c>
      <c r="D147" s="28">
        <f t="shared" ref="D147" si="26">B147</f>
        <v>46172</v>
      </c>
      <c r="E147" s="34">
        <v>0.66666666666666663</v>
      </c>
      <c r="F147" s="28">
        <f>D147+1</f>
        <v>46173</v>
      </c>
      <c r="G147" s="34">
        <v>0.16527777777777777</v>
      </c>
      <c r="H147" s="60"/>
      <c r="I147" s="59"/>
    </row>
    <row r="148" spans="1:9" ht="25.35" customHeight="1">
      <c r="A148" s="54" t="s">
        <v>966</v>
      </c>
      <c r="B148" s="28">
        <f>F147</f>
        <v>46173</v>
      </c>
      <c r="C148" s="23">
        <v>0.70833333333333337</v>
      </c>
      <c r="D148" s="28">
        <f>B148</f>
        <v>46173</v>
      </c>
      <c r="E148" s="34">
        <v>0.74513888888888891</v>
      </c>
      <c r="F148" s="28">
        <f>D148</f>
        <v>46173</v>
      </c>
      <c r="G148" s="34">
        <v>0.96736111111111112</v>
      </c>
      <c r="H148" s="60"/>
      <c r="I148" s="59"/>
    </row>
    <row r="149" spans="1:9" ht="25.05" customHeight="1">
      <c r="A149" s="54" t="s">
        <v>990</v>
      </c>
      <c r="B149" s="28">
        <f>F148+5</f>
        <v>46178</v>
      </c>
      <c r="C149" s="23">
        <v>0.36249999999999999</v>
      </c>
      <c r="D149" s="28">
        <f>B149+1</f>
        <v>46179</v>
      </c>
      <c r="E149" s="34">
        <v>0.1361111111111111</v>
      </c>
      <c r="F149" s="28">
        <f>D149</f>
        <v>46179</v>
      </c>
      <c r="G149" s="34">
        <v>0.75</v>
      </c>
      <c r="H149" s="60"/>
      <c r="I149" s="59"/>
    </row>
    <row r="150" spans="1:9" ht="25.05" customHeight="1">
      <c r="A150" s="54" t="s">
        <v>1014</v>
      </c>
      <c r="B150" s="28">
        <f>F149+1</f>
        <v>46180</v>
      </c>
      <c r="C150" s="23">
        <v>0</v>
      </c>
      <c r="D150" s="28">
        <f>B150</f>
        <v>46180</v>
      </c>
      <c r="E150" s="23">
        <v>0.125</v>
      </c>
      <c r="F150" s="28">
        <f>D150</f>
        <v>46180</v>
      </c>
      <c r="G150" s="34">
        <v>0.52916666666666667</v>
      </c>
      <c r="H150" s="60"/>
      <c r="I150" s="59"/>
    </row>
    <row r="151" spans="1:9" ht="25.05" customHeight="1">
      <c r="A151" s="54" t="s">
        <v>1019</v>
      </c>
      <c r="B151" s="28">
        <f>F150+5</f>
        <v>46185</v>
      </c>
      <c r="C151" s="23">
        <v>0.20833333333333334</v>
      </c>
      <c r="D151" s="28">
        <f>B151</f>
        <v>46185</v>
      </c>
      <c r="E151" s="23">
        <v>0.75</v>
      </c>
      <c r="F151" s="28">
        <f>D151</f>
        <v>46185</v>
      </c>
      <c r="G151" s="23">
        <v>0.91666666666666663</v>
      </c>
      <c r="H151" s="60"/>
      <c r="I151" s="59"/>
    </row>
    <row r="152" spans="1:9" ht="25.05" customHeight="1">
      <c r="A152" s="54" t="s">
        <v>1020</v>
      </c>
      <c r="B152" s="28">
        <f>F151+1</f>
        <v>46186</v>
      </c>
      <c r="C152" s="23">
        <v>2.0833333333333332E-2</v>
      </c>
      <c r="D152" s="28">
        <f>B152</f>
        <v>46186</v>
      </c>
      <c r="E152" s="23">
        <v>0.16666666666666666</v>
      </c>
      <c r="F152" s="38">
        <f>D152</f>
        <v>46186</v>
      </c>
      <c r="G152" s="23">
        <v>0.75</v>
      </c>
      <c r="H152" s="60"/>
      <c r="I152" s="59"/>
    </row>
    <row r="153" spans="1:9" ht="25.35" customHeight="1">
      <c r="A153" s="54" t="s">
        <v>1035</v>
      </c>
      <c r="B153" s="28">
        <f t="shared" ref="B153" si="27">F152</f>
        <v>46186</v>
      </c>
      <c r="C153" s="23">
        <v>0.35416666666666669</v>
      </c>
      <c r="D153" s="28">
        <f t="shared" ref="D153:D154" si="28">B153</f>
        <v>46186</v>
      </c>
      <c r="E153" s="23">
        <v>0.79166666666666663</v>
      </c>
      <c r="F153" s="38">
        <f>D153+1</f>
        <v>46187</v>
      </c>
      <c r="G153" s="23">
        <v>0.375</v>
      </c>
      <c r="H153" s="60"/>
      <c r="I153" s="59"/>
    </row>
    <row r="154" spans="1:9" ht="25.35" customHeight="1">
      <c r="A154" s="54" t="s">
        <v>1036</v>
      </c>
      <c r="B154" s="28">
        <f>F153</f>
        <v>46187</v>
      </c>
      <c r="C154" s="23">
        <v>0.58333333333333337</v>
      </c>
      <c r="D154" s="28">
        <f t="shared" si="28"/>
        <v>46187</v>
      </c>
      <c r="E154" s="23">
        <v>0.625</v>
      </c>
      <c r="F154" s="38">
        <f>D154+1</f>
        <v>46188</v>
      </c>
      <c r="G154" s="23">
        <v>4.1666666666666664E-2</v>
      </c>
      <c r="H154" s="60"/>
      <c r="I154" s="59"/>
    </row>
    <row r="155" spans="1:9" ht="25.35" customHeight="1">
      <c r="A155" s="54" t="s">
        <v>1048</v>
      </c>
      <c r="B155" s="28">
        <f>F154+4</f>
        <v>46192</v>
      </c>
      <c r="C155" s="23">
        <v>0.91666666666666663</v>
      </c>
      <c r="D155" s="28">
        <f>B155+1</f>
        <v>46193</v>
      </c>
      <c r="E155" s="23">
        <v>4.1666666666666664E-2</v>
      </c>
      <c r="F155" s="38">
        <f>D155</f>
        <v>46193</v>
      </c>
      <c r="G155" s="23">
        <v>0.66666666666666663</v>
      </c>
      <c r="H155" s="60"/>
      <c r="I155" s="59"/>
    </row>
    <row r="156" spans="1:9" ht="25.35" customHeight="1">
      <c r="A156" s="54" t="s">
        <v>1049</v>
      </c>
      <c r="B156" s="28">
        <f>F155</f>
        <v>46193</v>
      </c>
      <c r="C156" s="23">
        <v>0.89583333333333337</v>
      </c>
      <c r="D156" s="28">
        <f>B156+1</f>
        <v>46194</v>
      </c>
      <c r="E156" s="23">
        <v>2.0833333333333332E-2</v>
      </c>
      <c r="F156" s="38">
        <f>D156</f>
        <v>46194</v>
      </c>
      <c r="G156" s="23">
        <v>0.8125</v>
      </c>
      <c r="H156" s="60"/>
      <c r="I156" s="59"/>
    </row>
    <row r="157" spans="1:9" ht="25.35" customHeight="1">
      <c r="A157" s="54" t="s">
        <v>1068</v>
      </c>
      <c r="B157" s="28">
        <f>F156+5</f>
        <v>46199</v>
      </c>
      <c r="C157" s="23">
        <v>0.14583333333333334</v>
      </c>
      <c r="D157" s="28">
        <f t="shared" ref="D157:D158" si="29">B157</f>
        <v>46199</v>
      </c>
      <c r="E157" s="23">
        <v>0.1875</v>
      </c>
      <c r="F157" s="38">
        <f>D157</f>
        <v>46199</v>
      </c>
      <c r="G157" s="23">
        <v>0.6875</v>
      </c>
      <c r="H157" s="60"/>
      <c r="I157" s="59"/>
    </row>
    <row r="158" spans="1:9" ht="25.35" customHeight="1">
      <c r="A158" s="54" t="s">
        <v>1069</v>
      </c>
      <c r="B158" s="28">
        <f>F157</f>
        <v>46199</v>
      </c>
      <c r="C158" s="23">
        <v>0.85416666666666663</v>
      </c>
      <c r="D158" s="28">
        <f t="shared" si="29"/>
        <v>46199</v>
      </c>
      <c r="E158" s="23">
        <v>0.97916666666666663</v>
      </c>
      <c r="F158" s="38">
        <f>D158+2</f>
        <v>46201</v>
      </c>
      <c r="G158" s="23">
        <v>0.14583333333333334</v>
      </c>
      <c r="H158" s="60"/>
      <c r="I158" s="59"/>
    </row>
  </sheetData>
  <mergeCells count="21">
    <mergeCell ref="A99:I99"/>
    <mergeCell ref="B100:C100"/>
    <mergeCell ref="D100:E100"/>
    <mergeCell ref="F100:G100"/>
    <mergeCell ref="B44:C44"/>
    <mergeCell ref="D44:E44"/>
    <mergeCell ref="F44:G44"/>
    <mergeCell ref="A82:I82"/>
    <mergeCell ref="B83:C83"/>
    <mergeCell ref="D83:E83"/>
    <mergeCell ref="F83:G83"/>
    <mergeCell ref="A4:I4"/>
    <mergeCell ref="B5:C5"/>
    <mergeCell ref="D5:E5"/>
    <mergeCell ref="F5:G5"/>
    <mergeCell ref="A43:I43"/>
    <mergeCell ref="A1:B1"/>
    <mergeCell ref="C1:I1"/>
    <mergeCell ref="A2:B2"/>
    <mergeCell ref="C2:I2"/>
    <mergeCell ref="A3:G3"/>
  </mergeCells>
  <phoneticPr fontId="47" type="noConversion"/>
  <conditionalFormatting sqref="B6:B42">
    <cfRule type="cellIs" dxfId="975" priority="1643" stopIfTrue="1" operator="lessThan">
      <formula>$H$3</formula>
    </cfRule>
    <cfRule type="cellIs" dxfId="974" priority="1644" stopIfTrue="1" operator="equal">
      <formula>$H$3</formula>
    </cfRule>
  </conditionalFormatting>
  <conditionalFormatting sqref="B45:B74">
    <cfRule type="cellIs" dxfId="973" priority="11" stopIfTrue="1" operator="lessThan">
      <formula>$H$3</formula>
    </cfRule>
    <cfRule type="cellIs" dxfId="972" priority="12" stopIfTrue="1" operator="equal">
      <formula>$H$3</formula>
    </cfRule>
  </conditionalFormatting>
  <conditionalFormatting sqref="B84:B98">
    <cfRule type="cellIs" dxfId="971" priority="1805" stopIfTrue="1" operator="lessThan">
      <formula>$H$3</formula>
    </cfRule>
    <cfRule type="cellIs" dxfId="970" priority="1808" stopIfTrue="1" operator="equal">
      <formula>$H$3</formula>
    </cfRule>
  </conditionalFormatting>
  <conditionalFormatting sqref="B101:B119">
    <cfRule type="cellIs" dxfId="969" priority="1574" stopIfTrue="1" operator="lessThan">
      <formula>$H$3</formula>
    </cfRule>
    <cfRule type="cellIs" dxfId="968" priority="1575" stopIfTrue="1" operator="equal">
      <formula>$H$3</formula>
    </cfRule>
  </conditionalFormatting>
  <conditionalFormatting sqref="B121:B158">
    <cfRule type="cellIs" dxfId="967" priority="1152" stopIfTrue="1" operator="lessThan">
      <formula>$H$3</formula>
    </cfRule>
    <cfRule type="cellIs" dxfId="966" priority="1153" stopIfTrue="1" operator="equal">
      <formula>$H$3</formula>
    </cfRule>
  </conditionalFormatting>
  <conditionalFormatting sqref="C6:C12 C58:C81 G59:G81 E62:E81 E6:E21">
    <cfRule type="expression" dxfId="965" priority="1883" stopIfTrue="1">
      <formula>B6&lt;$H$3</formula>
    </cfRule>
  </conditionalFormatting>
  <conditionalFormatting sqref="C6:C18 E6:E21 E62:E81 G65:G81 C66:C81 C84:C98 E84:E98 G84:G98 C101:C119 E101:E119 G101:G119">
    <cfRule type="expression" dxfId="964" priority="1885" stopIfTrue="1">
      <formula>$F6=$H$3</formula>
    </cfRule>
  </conditionalFormatting>
  <conditionalFormatting sqref="C6:C18">
    <cfRule type="expression" dxfId="963" priority="1884" stopIfTrue="1">
      <formula>$B6=$H$3</formula>
    </cfRule>
  </conditionalFormatting>
  <conditionalFormatting sqref="C6:C42">
    <cfRule type="expression" dxfId="962" priority="1640" stopIfTrue="1">
      <formula>B6&lt;$H$3</formula>
    </cfRule>
  </conditionalFormatting>
  <conditionalFormatting sqref="C19:C42 E84:E86">
    <cfRule type="expression" dxfId="961" priority="1642" stopIfTrue="1">
      <formula>$F19=$H$3</formula>
    </cfRule>
    <cfRule type="expression" dxfId="960" priority="1641" stopIfTrue="1">
      <formula>$B19=$H$3</formula>
    </cfRule>
  </conditionalFormatting>
  <conditionalFormatting sqref="C45:C54">
    <cfRule type="expression" dxfId="959" priority="1476" stopIfTrue="1">
      <formula>B45&lt;$H$3</formula>
    </cfRule>
    <cfRule type="expression" dxfId="958" priority="1498" stopIfTrue="1">
      <formula>$B45=$H$3</formula>
    </cfRule>
    <cfRule type="expression" dxfId="957" priority="1499" stopIfTrue="1">
      <formula>$F45=$H$3</formula>
    </cfRule>
    <cfRule type="expression" dxfId="956" priority="1492" stopIfTrue="1">
      <formula>$F45=$H$3</formula>
    </cfRule>
  </conditionalFormatting>
  <conditionalFormatting sqref="C54">
    <cfRule type="expression" dxfId="955" priority="1477" stopIfTrue="1">
      <formula>$F54=$H$3</formula>
    </cfRule>
    <cfRule type="expression" dxfId="954" priority="1365" stopIfTrue="1">
      <formula>B54&lt;$H$3</formula>
    </cfRule>
    <cfRule type="expression" dxfId="953" priority="1443" stopIfTrue="1">
      <formula>B54&lt;$H$3</formula>
    </cfRule>
    <cfRule type="expression" dxfId="952" priority="1442" stopIfTrue="1">
      <formula>$B54=$H$3</formula>
    </cfRule>
    <cfRule type="expression" dxfId="951" priority="1447" stopIfTrue="1">
      <formula>$F54=$H$3</formula>
    </cfRule>
    <cfRule type="expression" dxfId="950" priority="1368" stopIfTrue="1">
      <formula>B54&lt;$H$3</formula>
    </cfRule>
    <cfRule type="expression" dxfId="949" priority="1367" stopIfTrue="1">
      <formula>$B54=$H$3</formula>
    </cfRule>
    <cfRule type="expression" dxfId="948" priority="1366" stopIfTrue="1">
      <formula>$F54=$H$3</formula>
    </cfRule>
    <cfRule type="expression" dxfId="947" priority="1363" stopIfTrue="1">
      <formula>B54&lt;$H$3</formula>
    </cfRule>
    <cfRule type="expression" dxfId="946" priority="1362" stopIfTrue="1">
      <formula>$B54=$H$3</formula>
    </cfRule>
    <cfRule type="expression" dxfId="945" priority="1364" stopIfTrue="1">
      <formula>$B54=$H$3</formula>
    </cfRule>
    <cfRule type="expression" dxfId="944" priority="1491" stopIfTrue="1">
      <formula>B54&lt;$H$3</formula>
    </cfRule>
    <cfRule type="expression" dxfId="943" priority="1361" stopIfTrue="1">
      <formula>$F54=$H$3</formula>
    </cfRule>
    <cfRule type="expression" dxfId="942" priority="1360" stopIfTrue="1">
      <formula>$B54=$H$3</formula>
    </cfRule>
    <cfRule type="expression" dxfId="941" priority="1490" stopIfTrue="1">
      <formula>$B54=$H$3</formula>
    </cfRule>
  </conditionalFormatting>
  <conditionalFormatting sqref="C54:C57">
    <cfRule type="expression" dxfId="940" priority="974" stopIfTrue="1">
      <formula>B54&lt;$H$3</formula>
    </cfRule>
  </conditionalFormatting>
  <conditionalFormatting sqref="C55">
    <cfRule type="expression" dxfId="939" priority="972" stopIfTrue="1">
      <formula>$F55=$H$3</formula>
    </cfRule>
    <cfRule type="expression" dxfId="938" priority="971" stopIfTrue="1">
      <formula>B55&lt;$H$3</formula>
    </cfRule>
    <cfRule type="expression" dxfId="937" priority="970" stopIfTrue="1">
      <formula>$B55=$H$3</formula>
    </cfRule>
    <cfRule type="expression" dxfId="936" priority="969" stopIfTrue="1">
      <formula>B55&lt;$H$3</formula>
    </cfRule>
    <cfRule type="expression" dxfId="935" priority="973" stopIfTrue="1">
      <formula>$B55=$H$3</formula>
    </cfRule>
  </conditionalFormatting>
  <conditionalFormatting sqref="C56:C57 E61:E81 G59:G64 C54 E45:E57">
    <cfRule type="expression" dxfId="934" priority="1310" stopIfTrue="1">
      <formula>$F45=$H$3</formula>
    </cfRule>
  </conditionalFormatting>
  <conditionalFormatting sqref="C56:C57 E61:E81">
    <cfRule type="expression" dxfId="933" priority="1307" stopIfTrue="1">
      <formula>B56&lt;$H$3</formula>
    </cfRule>
  </conditionalFormatting>
  <conditionalFormatting sqref="C56:C57">
    <cfRule type="expression" dxfId="932" priority="1228" stopIfTrue="1">
      <formula>B56&lt;$H$3</formula>
    </cfRule>
    <cfRule type="expression" dxfId="931" priority="1229" stopIfTrue="1">
      <formula>$B56=$H$3</formula>
    </cfRule>
    <cfRule type="expression" dxfId="930" priority="1225" stopIfTrue="1">
      <formula>$B56=$H$3</formula>
    </cfRule>
    <cfRule type="expression" dxfId="929" priority="1230" stopIfTrue="1">
      <formula>B56&lt;$H$3</formula>
    </cfRule>
    <cfRule type="expression" dxfId="928" priority="1226" stopIfTrue="1">
      <formula>$F56=$H$3</formula>
    </cfRule>
    <cfRule type="expression" dxfId="927" priority="1242" stopIfTrue="1">
      <formula>$F56=$H$3</formula>
    </cfRule>
    <cfRule type="expression" dxfId="926" priority="1240" stopIfTrue="1">
      <formula>$B56=$H$3</formula>
    </cfRule>
    <cfRule type="expression" dxfId="925" priority="1239" stopIfTrue="1">
      <formula>$F56=$H$3</formula>
    </cfRule>
    <cfRule type="expression" dxfId="924" priority="1238" stopIfTrue="1">
      <formula>B56&lt;$H$3</formula>
    </cfRule>
    <cfRule type="expression" dxfId="923" priority="1237" stopIfTrue="1">
      <formula>$B56=$H$3</formula>
    </cfRule>
    <cfRule type="expression" dxfId="922" priority="1149" stopIfTrue="1">
      <formula>$F56=$H$3</formula>
    </cfRule>
    <cfRule type="expression" dxfId="921" priority="1235" stopIfTrue="1">
      <formula>B56&lt;$H$3</formula>
    </cfRule>
    <cfRule type="expression" dxfId="920" priority="1234" stopIfTrue="1">
      <formula>$B56=$H$3</formula>
    </cfRule>
    <cfRule type="expression" dxfId="919" priority="1233" stopIfTrue="1">
      <formula>B56&lt;$H$3</formula>
    </cfRule>
    <cfRule type="expression" dxfId="918" priority="1232" stopIfTrue="1">
      <formula>$B56=$H$3</formula>
    </cfRule>
    <cfRule type="expression" dxfId="917" priority="1231" stopIfTrue="1">
      <formula>$F56=$H$3</formula>
    </cfRule>
    <cfRule type="expression" dxfId="916" priority="1227" stopIfTrue="1">
      <formula>$B56=$H$3</formula>
    </cfRule>
    <cfRule type="expression" dxfId="915" priority="1236" stopIfTrue="1">
      <formula>$F56=$H$3</formula>
    </cfRule>
  </conditionalFormatting>
  <conditionalFormatting sqref="C58:C65">
    <cfRule type="expression" dxfId="914" priority="393" stopIfTrue="1">
      <formula>$B58=$H$3</formula>
    </cfRule>
  </conditionalFormatting>
  <conditionalFormatting sqref="C58:C70">
    <cfRule type="expression" dxfId="913" priority="386" stopIfTrue="1">
      <formula>$F58=$H$3</formula>
    </cfRule>
    <cfRule type="expression" dxfId="912" priority="380" stopIfTrue="1">
      <formula>B58&lt;$H$3</formula>
    </cfRule>
  </conditionalFormatting>
  <conditionalFormatting sqref="C66:C68">
    <cfRule type="expression" dxfId="911" priority="372" stopIfTrue="1">
      <formula>$F66=$H$3</formula>
    </cfRule>
    <cfRule type="expression" dxfId="910" priority="385" stopIfTrue="1">
      <formula>$B66=$H$3</formula>
    </cfRule>
    <cfRule type="expression" dxfId="909" priority="381" stopIfTrue="1">
      <formula>$F66=$H$3</formula>
    </cfRule>
    <cfRule type="expression" dxfId="908" priority="379" stopIfTrue="1">
      <formula>$F66=$H$3</formula>
    </cfRule>
    <cfRule type="expression" dxfId="907" priority="378" stopIfTrue="1">
      <formula>B66&lt;$H$3</formula>
    </cfRule>
    <cfRule type="expression" dxfId="906" priority="377" stopIfTrue="1">
      <formula>$B66=$H$3</formula>
    </cfRule>
    <cfRule type="expression" dxfId="905" priority="375" stopIfTrue="1">
      <formula>$F66=$H$3</formula>
    </cfRule>
    <cfRule type="expression" dxfId="904" priority="374" stopIfTrue="1">
      <formula>B66&lt;$H$3</formula>
    </cfRule>
    <cfRule type="expression" dxfId="903" priority="373" stopIfTrue="1">
      <formula>$B66=$H$3</formula>
    </cfRule>
    <cfRule type="expression" dxfId="902" priority="371" stopIfTrue="1">
      <formula>B66&lt;$H$3</formula>
    </cfRule>
  </conditionalFormatting>
  <conditionalFormatting sqref="C69:C70 C75:C81">
    <cfRule type="expression" dxfId="901" priority="222" stopIfTrue="1">
      <formula>B69&lt;$H$3</formula>
    </cfRule>
  </conditionalFormatting>
  <conditionalFormatting sqref="C69:C70 E69:E71 G69:G74">
    <cfRule type="expression" dxfId="900" priority="227" stopIfTrue="1">
      <formula>B69&lt;$H$3</formula>
    </cfRule>
    <cfRule type="expression" dxfId="899" priority="236" stopIfTrue="1">
      <formula>$F69=$H$3</formula>
    </cfRule>
    <cfRule type="expression" dxfId="898" priority="234" stopIfTrue="1">
      <formula>$B69=$H$3</formula>
    </cfRule>
    <cfRule type="expression" dxfId="897" priority="233" stopIfTrue="1">
      <formula>$F69=$H$3</formula>
    </cfRule>
    <cfRule type="expression" dxfId="896" priority="232" stopIfTrue="1">
      <formula>B69&lt;$H$3</formula>
    </cfRule>
    <cfRule type="expression" dxfId="895" priority="231" stopIfTrue="1">
      <formula>$B69=$H$3</formula>
    </cfRule>
    <cfRule type="expression" dxfId="894" priority="230" stopIfTrue="1">
      <formula>B69&lt;$H$3</formula>
    </cfRule>
    <cfRule type="expression" dxfId="893" priority="229" stopIfTrue="1">
      <formula>$B69=$H$3</formula>
    </cfRule>
    <cfRule type="expression" dxfId="892" priority="228" stopIfTrue="1">
      <formula>$F69=$H$3</formula>
    </cfRule>
  </conditionalFormatting>
  <conditionalFormatting sqref="C69:C81">
    <cfRule type="expression" dxfId="891" priority="218" stopIfTrue="1">
      <formula>$B69=$H$3</formula>
    </cfRule>
  </conditionalFormatting>
  <conditionalFormatting sqref="C71:C75">
    <cfRule type="expression" dxfId="890" priority="213" stopIfTrue="1">
      <formula>$F71=$H$3</formula>
    </cfRule>
    <cfRule type="expression" dxfId="889" priority="211" stopIfTrue="1">
      <formula>$B71=$H$3</formula>
    </cfRule>
    <cfRule type="expression" dxfId="888" priority="212" stopIfTrue="1">
      <formula>B71&lt;$H$3</formula>
    </cfRule>
    <cfRule type="expression" dxfId="887" priority="214" stopIfTrue="1">
      <formula>B71&lt;$H$3</formula>
    </cfRule>
    <cfRule type="expression" dxfId="886" priority="215" stopIfTrue="1">
      <formula>$F71=$H$3</formula>
    </cfRule>
  </conditionalFormatting>
  <conditionalFormatting sqref="C72:C75">
    <cfRule type="expression" dxfId="885" priority="203" stopIfTrue="1">
      <formula>B72&lt;$H$3</formula>
    </cfRule>
    <cfRule type="expression" dxfId="884" priority="204" stopIfTrue="1">
      <formula>$B72=$H$3</formula>
    </cfRule>
    <cfRule type="expression" dxfId="883" priority="205" stopIfTrue="1">
      <formula>B72&lt;$H$3</formula>
    </cfRule>
    <cfRule type="expression" dxfId="882" priority="207" stopIfTrue="1">
      <formula>$B72=$H$3</formula>
    </cfRule>
    <cfRule type="expression" dxfId="881" priority="208" stopIfTrue="1">
      <formula>B72&lt;$H$3</formula>
    </cfRule>
    <cfRule type="expression" dxfId="880" priority="209" stopIfTrue="1">
      <formula>$F72=$H$3</formula>
    </cfRule>
    <cfRule type="expression" dxfId="879" priority="206" stopIfTrue="1">
      <formula>$F72=$H$3</formula>
    </cfRule>
  </conditionalFormatting>
  <conditionalFormatting sqref="C73:C75">
    <cfRule type="expression" dxfId="878" priority="179" stopIfTrue="1">
      <formula>B73&lt;$H$3</formula>
    </cfRule>
    <cfRule type="expression" dxfId="877" priority="180" stopIfTrue="1">
      <formula>$B73=$H$3</formula>
    </cfRule>
    <cfRule type="expression" dxfId="876" priority="182" stopIfTrue="1">
      <formula>$F73=$H$3</formula>
    </cfRule>
    <cfRule type="expression" dxfId="875" priority="183" stopIfTrue="1">
      <formula>$B73=$H$3</formula>
    </cfRule>
    <cfRule type="expression" dxfId="874" priority="184" stopIfTrue="1">
      <formula>B73&lt;$H$3</formula>
    </cfRule>
    <cfRule type="expression" dxfId="873" priority="185" stopIfTrue="1">
      <formula>$F73=$H$3</formula>
    </cfRule>
    <cfRule type="expression" dxfId="872" priority="181" stopIfTrue="1">
      <formula>B73&lt;$H$3</formula>
    </cfRule>
  </conditionalFormatting>
  <conditionalFormatting sqref="C74:C75">
    <cfRule type="expression" dxfId="871" priority="147" stopIfTrue="1">
      <formula>$B74=$H$3</formula>
    </cfRule>
    <cfRule type="expression" dxfId="870" priority="148" stopIfTrue="1">
      <formula>B74&lt;$H$3</formula>
    </cfRule>
    <cfRule type="expression" dxfId="869" priority="149" stopIfTrue="1">
      <formula>$F74=$H$3</formula>
    </cfRule>
    <cfRule type="expression" dxfId="868" priority="139" stopIfTrue="1">
      <formula>$F74=$H$3</formula>
    </cfRule>
    <cfRule type="expression" dxfId="867" priority="134" stopIfTrue="1">
      <formula>B74&lt;$H$3</formula>
    </cfRule>
    <cfRule type="expression" dxfId="866" priority="135" stopIfTrue="1">
      <formula>$F74=$H$3</formula>
    </cfRule>
    <cfRule type="expression" dxfId="865" priority="136" stopIfTrue="1">
      <formula>B74&lt;$H$3</formula>
    </cfRule>
    <cfRule type="expression" dxfId="864" priority="137" stopIfTrue="1">
      <formula>$F74=$H$3</formula>
    </cfRule>
    <cfRule type="expression" dxfId="863" priority="138" stopIfTrue="1">
      <formula>$B74=$H$3</formula>
    </cfRule>
    <cfRule type="expression" dxfId="862" priority="140" stopIfTrue="1">
      <formula>$B74=$H$3</formula>
    </cfRule>
    <cfRule type="expression" dxfId="861" priority="141" stopIfTrue="1">
      <formula>B74&lt;$H$3</formula>
    </cfRule>
    <cfRule type="expression" dxfId="860" priority="142" stopIfTrue="1">
      <formula>$F74=$H$3</formula>
    </cfRule>
    <cfRule type="expression" dxfId="859" priority="143" stopIfTrue="1">
      <formula>B74&lt;$H$3</formula>
    </cfRule>
    <cfRule type="expression" dxfId="858" priority="144" stopIfTrue="1">
      <formula>$B74=$H$3</formula>
    </cfRule>
    <cfRule type="expression" dxfId="857" priority="145" stopIfTrue="1">
      <formula>B74&lt;$H$3</formula>
    </cfRule>
    <cfRule type="expression" dxfId="856" priority="146" stopIfTrue="1">
      <formula>$F74=$H$3</formula>
    </cfRule>
  </conditionalFormatting>
  <conditionalFormatting sqref="C75:C81 E75:E81 G75:G81">
    <cfRule type="expression" dxfId="855" priority="29" stopIfTrue="1">
      <formula>$B75=$H$3</formula>
    </cfRule>
    <cfRule type="expression" dxfId="854" priority="30" stopIfTrue="1">
      <formula>B75&lt;$H$3</formula>
    </cfRule>
    <cfRule type="expression" dxfId="853" priority="31" stopIfTrue="1">
      <formula>$B75=$H$3</formula>
    </cfRule>
    <cfRule type="expression" dxfId="852" priority="32" stopIfTrue="1">
      <formula>B75&lt;$H$3</formula>
    </cfRule>
    <cfRule type="expression" dxfId="851" priority="33" stopIfTrue="1">
      <formula>$F75=$H$3</formula>
    </cfRule>
    <cfRule type="expression" dxfId="850" priority="34" stopIfTrue="1">
      <formula>$B75=$H$3</formula>
    </cfRule>
  </conditionalFormatting>
  <conditionalFormatting sqref="C75:C81 G75:G81 E75:E81">
    <cfRule type="expression" dxfId="849" priority="28" stopIfTrue="1">
      <formula>$F75=$H$3</formula>
    </cfRule>
  </conditionalFormatting>
  <conditionalFormatting sqref="C75:C81 G75:G81">
    <cfRule type="expression" dxfId="848" priority="27" stopIfTrue="1">
      <formula>B75&lt;$H$3</formula>
    </cfRule>
  </conditionalFormatting>
  <conditionalFormatting sqref="C84:C98">
    <cfRule type="expression" dxfId="847" priority="1809" stopIfTrue="1">
      <formula>B84&lt;$H$3</formula>
    </cfRule>
  </conditionalFormatting>
  <conditionalFormatting sqref="D6:D42">
    <cfRule type="cellIs" dxfId="846" priority="1713" stopIfTrue="1" operator="equal">
      <formula>$H$3</formula>
    </cfRule>
    <cfRule type="cellIs" dxfId="845" priority="1712" stopIfTrue="1" operator="lessThan">
      <formula>$H$3</formula>
    </cfRule>
  </conditionalFormatting>
  <conditionalFormatting sqref="D45:D74">
    <cfRule type="cellIs" dxfId="844" priority="390" stopIfTrue="1" operator="equal">
      <formula>$H$3</formula>
    </cfRule>
    <cfRule type="cellIs" dxfId="843" priority="389" stopIfTrue="1" operator="lessThan">
      <formula>$H$3</formula>
    </cfRule>
  </conditionalFormatting>
  <conditionalFormatting sqref="D84:D98">
    <cfRule type="cellIs" dxfId="842" priority="1803" stopIfTrue="1" operator="equal">
      <formula>$H$3</formula>
    </cfRule>
    <cfRule type="cellIs" dxfId="841" priority="1799" stopIfTrue="1" operator="lessThan">
      <formula>$H$3</formula>
    </cfRule>
  </conditionalFormatting>
  <conditionalFormatting sqref="D101:D119">
    <cfRule type="cellIs" dxfId="840" priority="1573" stopIfTrue="1" operator="equal">
      <formula>$H$3</formula>
    </cfRule>
    <cfRule type="cellIs" dxfId="839" priority="1572" stopIfTrue="1" operator="lessThan">
      <formula>$H$3</formula>
    </cfRule>
  </conditionalFormatting>
  <conditionalFormatting sqref="D121:D158">
    <cfRule type="cellIs" dxfId="838" priority="1151" stopIfTrue="1" operator="equal">
      <formula>$H$3</formula>
    </cfRule>
    <cfRule type="cellIs" dxfId="837" priority="1150" stopIfTrue="1" operator="lessThan">
      <formula>$H$3</formula>
    </cfRule>
  </conditionalFormatting>
  <conditionalFormatting sqref="E6:E21">
    <cfRule type="expression" dxfId="836" priority="1876" stopIfTrue="1">
      <formula>$B6=$H$3</formula>
    </cfRule>
  </conditionalFormatting>
  <conditionalFormatting sqref="E6:E42">
    <cfRule type="expression" dxfId="835" priority="1708" stopIfTrue="1">
      <formula>$F6=$H$3</formula>
    </cfRule>
    <cfRule type="expression" dxfId="834" priority="1707" stopIfTrue="1">
      <formula>$B6=$H$3</formula>
    </cfRule>
    <cfRule type="expression" dxfId="833" priority="1706" stopIfTrue="1">
      <formula>D6&lt;$H$3</formula>
    </cfRule>
  </conditionalFormatting>
  <conditionalFormatting sqref="E45:E60 C58:C63">
    <cfRule type="expression" dxfId="832" priority="586" stopIfTrue="1">
      <formula>B45&lt;$H$3</formula>
    </cfRule>
  </conditionalFormatting>
  <conditionalFormatting sqref="E50:E57">
    <cfRule type="expression" dxfId="831" priority="1355" stopIfTrue="1">
      <formula>$F50=$H$3</formula>
    </cfRule>
    <cfRule type="expression" dxfId="830" priority="1354" stopIfTrue="1">
      <formula>D50&lt;$H$3</formula>
    </cfRule>
    <cfRule type="expression" dxfId="829" priority="1353" stopIfTrue="1">
      <formula>$B50=$H$3</formula>
    </cfRule>
  </conditionalFormatting>
  <conditionalFormatting sqref="E58:E60">
    <cfRule type="expression" dxfId="828" priority="581" stopIfTrue="1">
      <formula>D58&lt;$H$3</formula>
    </cfRule>
    <cfRule type="expression" dxfId="827" priority="582" stopIfTrue="1">
      <formula>$B58=$H$3</formula>
    </cfRule>
    <cfRule type="expression" dxfId="826" priority="583" stopIfTrue="1">
      <formula>D58&lt;$H$3</formula>
    </cfRule>
    <cfRule type="expression" dxfId="825" priority="584" stopIfTrue="1">
      <formula>$F58=$H$3</formula>
    </cfRule>
    <cfRule type="expression" dxfId="824" priority="585" stopIfTrue="1">
      <formula>$B58=$H$3</formula>
    </cfRule>
  </conditionalFormatting>
  <conditionalFormatting sqref="E61:E66">
    <cfRule type="expression" dxfId="823" priority="1053" stopIfTrue="1">
      <formula>$F61=$H$3</formula>
    </cfRule>
    <cfRule type="expression" dxfId="822" priority="1052" stopIfTrue="1">
      <formula>D61&lt;$H$3</formula>
    </cfRule>
    <cfRule type="expression" dxfId="821" priority="1051" stopIfTrue="1">
      <formula>$B61=$H$3</formula>
    </cfRule>
    <cfRule type="expression" dxfId="820" priority="1050" stopIfTrue="1">
      <formula>D61&lt;$H$3</formula>
    </cfRule>
    <cfRule type="expression" dxfId="819" priority="1049" stopIfTrue="1">
      <formula>$B61=$H$3</formula>
    </cfRule>
    <cfRule type="expression" dxfId="818" priority="1048" stopIfTrue="1">
      <formula>$F61=$H$3</formula>
    </cfRule>
    <cfRule type="expression" dxfId="817" priority="1047" stopIfTrue="1">
      <formula>D61&lt;$H$3</formula>
    </cfRule>
    <cfRule type="expression" dxfId="816" priority="1046" stopIfTrue="1">
      <formula>$B61=$H$3</formula>
    </cfRule>
    <cfRule type="expression" dxfId="815" priority="1045" stopIfTrue="1">
      <formula>D61&lt;$H$3</formula>
    </cfRule>
    <cfRule type="expression" dxfId="814" priority="1044" stopIfTrue="1">
      <formula>$B61=$H$3</formula>
    </cfRule>
    <cfRule type="expression" dxfId="813" priority="1043" stopIfTrue="1">
      <formula>$F61=$H$3</formula>
    </cfRule>
    <cfRule type="expression" dxfId="812" priority="1042" stopIfTrue="1">
      <formula>$B61=$H$3</formula>
    </cfRule>
    <cfRule type="expression" dxfId="811" priority="1041" stopIfTrue="1">
      <formula>$F61=$H$3</formula>
    </cfRule>
    <cfRule type="expression" dxfId="810" priority="1040" stopIfTrue="1">
      <formula>D61&lt;$H$3</formula>
    </cfRule>
    <cfRule type="expression" dxfId="809" priority="1062" stopIfTrue="1">
      <formula>D61&lt;$H$3</formula>
    </cfRule>
    <cfRule type="expression" dxfId="808" priority="1085" stopIfTrue="1">
      <formula>$B61=$H$3</formula>
    </cfRule>
    <cfRule type="expression" dxfId="807" priority="1060" stopIfTrue="1">
      <formula>$F61=$H$3</formula>
    </cfRule>
    <cfRule type="expression" dxfId="806" priority="1065" stopIfTrue="1">
      <formula>$F61=$H$3</formula>
    </cfRule>
    <cfRule type="expression" dxfId="805" priority="1064" stopIfTrue="1">
      <formula>D61&lt;$H$3</formula>
    </cfRule>
    <cfRule type="expression" dxfId="804" priority="1063" stopIfTrue="1">
      <formula>$F61=$H$3</formula>
    </cfRule>
    <cfRule type="expression" dxfId="803" priority="1061" stopIfTrue="1">
      <formula>$B61=$H$3</formula>
    </cfRule>
    <cfRule type="expression" dxfId="802" priority="1059" stopIfTrue="1">
      <formula>D61&lt;$H$3</formula>
    </cfRule>
    <cfRule type="expression" dxfId="801" priority="1058" stopIfTrue="1">
      <formula>$F61=$H$3</formula>
    </cfRule>
    <cfRule type="expression" dxfId="800" priority="1057" stopIfTrue="1">
      <formula>$B61=$H$3</formula>
    </cfRule>
    <cfRule type="expression" dxfId="799" priority="1056" stopIfTrue="1">
      <formula>$F61=$H$3</formula>
    </cfRule>
    <cfRule type="expression" dxfId="798" priority="1055" stopIfTrue="1">
      <formula>D61&lt;$H$3</formula>
    </cfRule>
    <cfRule type="expression" dxfId="797" priority="1054" stopIfTrue="1">
      <formula>$B61=$H$3</formula>
    </cfRule>
    <cfRule type="expression" dxfId="796" priority="1133" stopIfTrue="1">
      <formula>$F61=$H$3</formula>
    </cfRule>
    <cfRule type="expression" dxfId="795" priority="1132" stopIfTrue="1">
      <formula>D61&lt;$H$3</formula>
    </cfRule>
    <cfRule type="expression" dxfId="794" priority="1109" stopIfTrue="1">
      <formula>$F61=$H$3</formula>
    </cfRule>
    <cfRule type="expression" dxfId="793" priority="1108" stopIfTrue="1">
      <formula>$B61=$H$3</formula>
    </cfRule>
    <cfRule type="expression" dxfId="792" priority="1107" stopIfTrue="1">
      <formula>$F61=$H$3</formula>
    </cfRule>
    <cfRule type="expression" dxfId="791" priority="1106" stopIfTrue="1">
      <formula>D61&lt;$H$3</formula>
    </cfRule>
    <cfRule type="expression" dxfId="790" priority="1105" stopIfTrue="1">
      <formula>$B61=$H$3</formula>
    </cfRule>
    <cfRule type="expression" dxfId="789" priority="1104" stopIfTrue="1">
      <formula>$F61=$H$3</formula>
    </cfRule>
    <cfRule type="expression" dxfId="788" priority="1103" stopIfTrue="1">
      <formula>D61&lt;$H$3</formula>
    </cfRule>
    <cfRule type="expression" dxfId="787" priority="1102" stopIfTrue="1">
      <formula>$F61=$H$3</formula>
    </cfRule>
    <cfRule type="expression" dxfId="786" priority="1101" stopIfTrue="1">
      <formula>D61&lt;$H$3</formula>
    </cfRule>
    <cfRule type="expression" dxfId="785" priority="1100" stopIfTrue="1">
      <formula>$B61=$H$3</formula>
    </cfRule>
    <cfRule type="expression" dxfId="784" priority="1099" stopIfTrue="1">
      <formula>$F61=$H$3</formula>
    </cfRule>
    <cfRule type="expression" dxfId="783" priority="1098" stopIfTrue="1">
      <formula>D61&lt;$H$3</formula>
    </cfRule>
    <cfRule type="expression" dxfId="782" priority="1097" stopIfTrue="1">
      <formula>$F61=$H$3</formula>
    </cfRule>
    <cfRule type="expression" dxfId="781" priority="1096" stopIfTrue="1">
      <formula>$B61=$H$3</formula>
    </cfRule>
    <cfRule type="expression" dxfId="780" priority="1095" stopIfTrue="1">
      <formula>$F61=$H$3</formula>
    </cfRule>
    <cfRule type="expression" dxfId="779" priority="1094" stopIfTrue="1">
      <formula>D61&lt;$H$3</formula>
    </cfRule>
    <cfRule type="expression" dxfId="778" priority="1093" stopIfTrue="1">
      <formula>$B61=$H$3</formula>
    </cfRule>
    <cfRule type="expression" dxfId="777" priority="1092" stopIfTrue="1">
      <formula>$F61=$H$3</formula>
    </cfRule>
    <cfRule type="expression" dxfId="776" priority="1091" stopIfTrue="1">
      <formula>D61&lt;$H$3</formula>
    </cfRule>
    <cfRule type="expression" dxfId="775" priority="1090" stopIfTrue="1">
      <formula>$B61=$H$3</formula>
    </cfRule>
    <cfRule type="expression" dxfId="774" priority="1089" stopIfTrue="1">
      <formula>D61&lt;$H$3</formula>
    </cfRule>
    <cfRule type="expression" dxfId="773" priority="1088" stopIfTrue="1">
      <formula>$B61=$H$3</formula>
    </cfRule>
    <cfRule type="expression" dxfId="772" priority="1087" stopIfTrue="1">
      <formula>$F61=$H$3</formula>
    </cfRule>
    <cfRule type="expression" dxfId="771" priority="1086" stopIfTrue="1">
      <formula>D61&lt;$H$3</formula>
    </cfRule>
    <cfRule type="expression" dxfId="770" priority="1084" stopIfTrue="1">
      <formula>D61&lt;$H$3</formula>
    </cfRule>
    <cfRule type="expression" dxfId="769" priority="1083" stopIfTrue="1">
      <formula>$B61=$H$3</formula>
    </cfRule>
    <cfRule type="expression" dxfId="768" priority="1082" stopIfTrue="1">
      <formula>$F61=$H$3</formula>
    </cfRule>
    <cfRule type="expression" dxfId="767" priority="1081" stopIfTrue="1">
      <formula>$B61=$H$3</formula>
    </cfRule>
    <cfRule type="expression" dxfId="766" priority="1080" stopIfTrue="1">
      <formula>$F61=$H$3</formula>
    </cfRule>
    <cfRule type="expression" dxfId="765" priority="1079" stopIfTrue="1">
      <formula>D61&lt;$H$3</formula>
    </cfRule>
    <cfRule type="expression" dxfId="764" priority="1070" stopIfTrue="1">
      <formula>$F61=$H$3</formula>
    </cfRule>
    <cfRule type="expression" dxfId="763" priority="1069" stopIfTrue="1">
      <formula>$B61=$H$3</formula>
    </cfRule>
    <cfRule type="expression" dxfId="762" priority="1068" stopIfTrue="1">
      <formula>$F61=$H$3</formula>
    </cfRule>
    <cfRule type="expression" dxfId="761" priority="1067" stopIfTrue="1">
      <formula>D61&lt;$H$3</formula>
    </cfRule>
    <cfRule type="expression" dxfId="760" priority="1066" stopIfTrue="1">
      <formula>$B61=$H$3</formula>
    </cfRule>
  </conditionalFormatting>
  <conditionalFormatting sqref="E61:E81">
    <cfRule type="expression" dxfId="759" priority="1131" stopIfTrue="1">
      <formula>$B61=$H$3</formula>
    </cfRule>
  </conditionalFormatting>
  <conditionalFormatting sqref="E62:E66">
    <cfRule type="expression" dxfId="758" priority="809" stopIfTrue="1">
      <formula>$B62=$H$3</formula>
    </cfRule>
    <cfRule type="expression" dxfId="757" priority="808" stopIfTrue="1">
      <formula>$F62=$H$3</formula>
    </cfRule>
    <cfRule type="expression" dxfId="756" priority="807" stopIfTrue="1">
      <formula>D62&lt;$H$3</formula>
    </cfRule>
    <cfRule type="expression" dxfId="755" priority="806" stopIfTrue="1">
      <formula>$F62=$H$3</formula>
    </cfRule>
    <cfRule type="expression" dxfId="754" priority="805" stopIfTrue="1">
      <formula>D62&lt;$H$3</formula>
    </cfRule>
    <cfRule type="expression" dxfId="753" priority="804" stopIfTrue="1">
      <formula>$B62=$H$3</formula>
    </cfRule>
    <cfRule type="expression" dxfId="752" priority="803" stopIfTrue="1">
      <formula>$F62=$H$3</formula>
    </cfRule>
    <cfRule type="expression" dxfId="751" priority="802" stopIfTrue="1">
      <formula>D62&lt;$H$3</formula>
    </cfRule>
    <cfRule type="expression" dxfId="750" priority="801" stopIfTrue="1">
      <formula>$F62=$H$3</formula>
    </cfRule>
    <cfRule type="expression" dxfId="749" priority="800" stopIfTrue="1">
      <formula>$B62=$H$3</formula>
    </cfRule>
    <cfRule type="expression" dxfId="748" priority="799" stopIfTrue="1">
      <formula>$F62=$H$3</formula>
    </cfRule>
    <cfRule type="expression" dxfId="747" priority="798" stopIfTrue="1">
      <formula>D62&lt;$H$3</formula>
    </cfRule>
    <cfRule type="expression" dxfId="746" priority="797" stopIfTrue="1">
      <formula>$B62=$H$3</formula>
    </cfRule>
    <cfRule type="expression" dxfId="745" priority="796" stopIfTrue="1">
      <formula>$F62=$H$3</formula>
    </cfRule>
    <cfRule type="expression" dxfId="744" priority="795" stopIfTrue="1">
      <formula>D62&lt;$H$3</formula>
    </cfRule>
    <cfRule type="expression" dxfId="743" priority="794" stopIfTrue="1">
      <formula>$B62=$H$3</formula>
    </cfRule>
    <cfRule type="expression" dxfId="742" priority="793" stopIfTrue="1">
      <formula>D62&lt;$H$3</formula>
    </cfRule>
    <cfRule type="expression" dxfId="741" priority="792" stopIfTrue="1">
      <formula>$B62=$H$3</formula>
    </cfRule>
    <cfRule type="expression" dxfId="740" priority="791" stopIfTrue="1">
      <formula>$F62=$H$3</formula>
    </cfRule>
    <cfRule type="expression" dxfId="739" priority="790" stopIfTrue="1">
      <formula>D62&lt;$H$3</formula>
    </cfRule>
    <cfRule type="expression" dxfId="738" priority="789" stopIfTrue="1">
      <formula>$B62=$H$3</formula>
    </cfRule>
    <cfRule type="expression" dxfId="737" priority="788" stopIfTrue="1">
      <formula>D62&lt;$H$3</formula>
    </cfRule>
    <cfRule type="expression" dxfId="736" priority="787" stopIfTrue="1">
      <formula>$B62=$H$3</formula>
    </cfRule>
    <cfRule type="expression" dxfId="735" priority="786" stopIfTrue="1">
      <formula>$F62=$H$3</formula>
    </cfRule>
    <cfRule type="expression" dxfId="734" priority="877" stopIfTrue="1">
      <formula>$B62=$H$3</formula>
    </cfRule>
    <cfRule type="expression" dxfId="733" priority="816" stopIfTrue="1">
      <formula>$B62=$H$3</formula>
    </cfRule>
    <cfRule type="expression" dxfId="732" priority="817" stopIfTrue="1">
      <formula>$F62=$H$3</formula>
    </cfRule>
    <cfRule type="expression" dxfId="731" priority="818" stopIfTrue="1">
      <formula>$B62=$H$3</formula>
    </cfRule>
    <cfRule type="expression" dxfId="730" priority="819" stopIfTrue="1">
      <formula>D62&lt;$H$3</formula>
    </cfRule>
    <cfRule type="expression" dxfId="729" priority="820" stopIfTrue="1">
      <formula>$B62=$H$3</formula>
    </cfRule>
    <cfRule type="expression" dxfId="728" priority="821" stopIfTrue="1">
      <formula>D62&lt;$H$3</formula>
    </cfRule>
    <cfRule type="expression" dxfId="727" priority="822" stopIfTrue="1">
      <formula>$F62=$H$3</formula>
    </cfRule>
    <cfRule type="expression" dxfId="726" priority="823" stopIfTrue="1">
      <formula>$B62=$H$3</formula>
    </cfRule>
    <cfRule type="expression" dxfId="725" priority="824" stopIfTrue="1">
      <formula>D62&lt;$H$3</formula>
    </cfRule>
    <cfRule type="expression" dxfId="724" priority="825" stopIfTrue="1">
      <formula>$B62=$H$3</formula>
    </cfRule>
    <cfRule type="expression" dxfId="723" priority="826" stopIfTrue="1">
      <formula>D62&lt;$H$3</formula>
    </cfRule>
    <cfRule type="expression" dxfId="722" priority="827" stopIfTrue="1">
      <formula>$F62=$H$3</formula>
    </cfRule>
    <cfRule type="expression" dxfId="721" priority="828" stopIfTrue="1">
      <formula>$B62=$H$3</formula>
    </cfRule>
    <cfRule type="expression" dxfId="720" priority="829" stopIfTrue="1">
      <formula>D62&lt;$H$3</formula>
    </cfRule>
    <cfRule type="expression" dxfId="719" priority="830" stopIfTrue="1">
      <formula>$F62=$H$3</formula>
    </cfRule>
    <cfRule type="expression" dxfId="718" priority="832" stopIfTrue="1">
      <formula>$F62=$H$3</formula>
    </cfRule>
    <cfRule type="expression" dxfId="717" priority="833" stopIfTrue="1">
      <formula>D62&lt;$H$3</formula>
    </cfRule>
    <cfRule type="expression" dxfId="716" priority="834" stopIfTrue="1">
      <formula>$F62=$H$3</formula>
    </cfRule>
    <cfRule type="expression" dxfId="715" priority="835" stopIfTrue="1">
      <formula>$B62=$H$3</formula>
    </cfRule>
    <cfRule type="expression" dxfId="714" priority="836" stopIfTrue="1">
      <formula>D62&lt;$H$3</formula>
    </cfRule>
    <cfRule type="expression" dxfId="713" priority="837" stopIfTrue="1">
      <formula>$F62=$H$3</formula>
    </cfRule>
    <cfRule type="expression" dxfId="712" priority="838" stopIfTrue="1">
      <formula>D62&lt;$H$3</formula>
    </cfRule>
    <cfRule type="expression" dxfId="711" priority="839" stopIfTrue="1">
      <formula>$F62=$H$3</formula>
    </cfRule>
    <cfRule type="expression" dxfId="710" priority="840" stopIfTrue="1">
      <formula>$B62=$H$3</formula>
    </cfRule>
    <cfRule type="expression" dxfId="709" priority="841" stopIfTrue="1">
      <formula>D62&lt;$H$3</formula>
    </cfRule>
    <cfRule type="expression" dxfId="708" priority="842" stopIfTrue="1">
      <formula>$F62=$H$3</formula>
    </cfRule>
    <cfRule type="expression" dxfId="707" priority="843" stopIfTrue="1">
      <formula>$B62=$H$3</formula>
    </cfRule>
    <cfRule type="expression" dxfId="706" priority="844" stopIfTrue="1">
      <formula>$F62=$H$3</formula>
    </cfRule>
    <cfRule type="expression" dxfId="705" priority="845" stopIfTrue="1">
      <formula>$B62=$H$3</formula>
    </cfRule>
    <cfRule type="expression" dxfId="704" priority="846" stopIfTrue="1">
      <formula>D62&lt;$H$3</formula>
    </cfRule>
    <cfRule type="expression" dxfId="703" priority="847" stopIfTrue="1">
      <formula>$F62=$H$3</formula>
    </cfRule>
    <cfRule type="expression" dxfId="702" priority="848" stopIfTrue="1">
      <formula>D62&lt;$H$3</formula>
    </cfRule>
    <cfRule type="expression" dxfId="701" priority="849" stopIfTrue="1">
      <formula>$B62=$H$3</formula>
    </cfRule>
    <cfRule type="expression" dxfId="700" priority="850" stopIfTrue="1">
      <formula>D62&lt;$H$3</formula>
    </cfRule>
    <cfRule type="expression" dxfId="699" priority="851" stopIfTrue="1">
      <formula>$F62=$H$3</formula>
    </cfRule>
    <cfRule type="expression" dxfId="698" priority="852" stopIfTrue="1">
      <formula>$B62=$H$3</formula>
    </cfRule>
    <cfRule type="expression" dxfId="697" priority="853" stopIfTrue="1">
      <formula>D62&lt;$H$3</formula>
    </cfRule>
    <cfRule type="expression" dxfId="696" priority="855" stopIfTrue="1">
      <formula>$F62=$H$3</formula>
    </cfRule>
    <cfRule type="expression" dxfId="695" priority="856" stopIfTrue="1">
      <formula>D62&lt;$H$3</formula>
    </cfRule>
    <cfRule type="expression" dxfId="694" priority="857" stopIfTrue="1">
      <formula>$B62=$H$3</formula>
    </cfRule>
    <cfRule type="expression" dxfId="693" priority="858" stopIfTrue="1">
      <formula>D62&lt;$H$3</formula>
    </cfRule>
    <cfRule type="expression" dxfId="692" priority="859" stopIfTrue="1">
      <formula>$F62=$H$3</formula>
    </cfRule>
    <cfRule type="expression" dxfId="691" priority="860" stopIfTrue="1">
      <formula>$B62=$H$3</formula>
    </cfRule>
    <cfRule type="expression" dxfId="690" priority="861" stopIfTrue="1">
      <formula>D62&lt;$H$3</formula>
    </cfRule>
    <cfRule type="expression" dxfId="689" priority="862" stopIfTrue="1">
      <formula>$F62=$H$3</formula>
    </cfRule>
    <cfRule type="expression" dxfId="688" priority="863" stopIfTrue="1">
      <formula>D62&lt;$H$3</formula>
    </cfRule>
    <cfRule type="expression" dxfId="687" priority="864" stopIfTrue="1">
      <formula>$F62=$H$3</formula>
    </cfRule>
    <cfRule type="expression" dxfId="686" priority="865" stopIfTrue="1">
      <formula>$B62=$H$3</formula>
    </cfRule>
    <cfRule type="expression" dxfId="685" priority="866" stopIfTrue="1">
      <formula>$F62=$H$3</formula>
    </cfRule>
    <cfRule type="expression" dxfId="684" priority="867" stopIfTrue="1">
      <formula>$B62=$H$3</formula>
    </cfRule>
    <cfRule type="expression" dxfId="683" priority="868" stopIfTrue="1">
      <formula>D62&lt;$H$3</formula>
    </cfRule>
    <cfRule type="expression" dxfId="682" priority="869" stopIfTrue="1">
      <formula>$B62=$H$3</formula>
    </cfRule>
    <cfRule type="expression" dxfId="681" priority="870" stopIfTrue="1">
      <formula>D62&lt;$H$3</formula>
    </cfRule>
    <cfRule type="expression" dxfId="680" priority="871" stopIfTrue="1">
      <formula>$F62=$H$3</formula>
    </cfRule>
    <cfRule type="expression" dxfId="679" priority="872" stopIfTrue="1">
      <formula>$B62=$H$3</formula>
    </cfRule>
    <cfRule type="expression" dxfId="678" priority="873" stopIfTrue="1">
      <formula>D62&lt;$H$3</formula>
    </cfRule>
    <cfRule type="expression" dxfId="677" priority="874" stopIfTrue="1">
      <formula>$B62=$H$3</formula>
    </cfRule>
    <cfRule type="expression" dxfId="676" priority="875" stopIfTrue="1">
      <formula>D62&lt;$H$3</formula>
    </cfRule>
    <cfRule type="expression" dxfId="675" priority="876" stopIfTrue="1">
      <formula>$F62=$H$3</formula>
    </cfRule>
    <cfRule type="expression" dxfId="674" priority="831" stopIfTrue="1">
      <formula>$B62=$H$3</formula>
    </cfRule>
    <cfRule type="expression" dxfId="673" priority="878" stopIfTrue="1">
      <formula>D62&lt;$H$3</formula>
    </cfRule>
    <cfRule type="expression" dxfId="672" priority="879" stopIfTrue="1">
      <formula>$F62=$H$3</formula>
    </cfRule>
    <cfRule type="expression" dxfId="671" priority="880" stopIfTrue="1">
      <formula>$B62=$H$3</formula>
    </cfRule>
    <cfRule type="expression" dxfId="670" priority="881" stopIfTrue="1">
      <formula>$F62=$H$3</formula>
    </cfRule>
    <cfRule type="expression" dxfId="669" priority="882" stopIfTrue="1">
      <formula>D62&lt;$H$3</formula>
    </cfRule>
    <cfRule type="expression" dxfId="668" priority="883" stopIfTrue="1">
      <formula>$F62=$H$3</formula>
    </cfRule>
    <cfRule type="expression" dxfId="667" priority="884" stopIfTrue="1">
      <formula>$B62=$H$3</formula>
    </cfRule>
    <cfRule type="expression" dxfId="666" priority="885" stopIfTrue="1">
      <formula>D62&lt;$H$3</formula>
    </cfRule>
    <cfRule type="expression" dxfId="665" priority="886" stopIfTrue="1">
      <formula>$F62=$H$3</formula>
    </cfRule>
    <cfRule type="expression" dxfId="664" priority="887" stopIfTrue="1">
      <formula>D62&lt;$H$3</formula>
    </cfRule>
    <cfRule type="expression" dxfId="663" priority="888" stopIfTrue="1">
      <formula>$F62=$H$3</formula>
    </cfRule>
    <cfRule type="expression" dxfId="662" priority="889" stopIfTrue="1">
      <formula>$B62=$H$3</formula>
    </cfRule>
    <cfRule type="expression" dxfId="661" priority="890" stopIfTrue="1">
      <formula>D62&lt;$H$3</formula>
    </cfRule>
    <cfRule type="expression" dxfId="660" priority="891" stopIfTrue="1">
      <formula>$F62=$H$3</formula>
    </cfRule>
    <cfRule type="expression" dxfId="659" priority="892" stopIfTrue="1">
      <formula>$B62=$H$3</formula>
    </cfRule>
    <cfRule type="expression" dxfId="658" priority="893" stopIfTrue="1">
      <formula>$F62=$H$3</formula>
    </cfRule>
    <cfRule type="expression" dxfId="657" priority="815" stopIfTrue="1">
      <formula>$F62=$H$3</formula>
    </cfRule>
    <cfRule type="expression" dxfId="656" priority="814" stopIfTrue="1">
      <formula>D62&lt;$H$3</formula>
    </cfRule>
    <cfRule type="expression" dxfId="655" priority="813" stopIfTrue="1">
      <formula>$F62=$H$3</formula>
    </cfRule>
    <cfRule type="expression" dxfId="654" priority="812" stopIfTrue="1">
      <formula>$B62=$H$3</formula>
    </cfRule>
    <cfRule type="expression" dxfId="653" priority="811" stopIfTrue="1">
      <formula>$F62=$H$3</formula>
    </cfRule>
    <cfRule type="expression" dxfId="652" priority="810" stopIfTrue="1">
      <formula>D62&lt;$H$3</formula>
    </cfRule>
  </conditionalFormatting>
  <conditionalFormatting sqref="E68">
    <cfRule type="expression" dxfId="651" priority="308" stopIfTrue="1">
      <formula>D68&lt;$H$3</formula>
    </cfRule>
    <cfRule type="expression" dxfId="650" priority="288" stopIfTrue="1">
      <formula>$F68=$H$3</formula>
    </cfRule>
    <cfRule type="expression" dxfId="649" priority="289" stopIfTrue="1">
      <formula>$B68=$H$3</formula>
    </cfRule>
    <cfRule type="expression" dxfId="648" priority="323" stopIfTrue="1">
      <formula>D68&lt;$H$3</formula>
    </cfRule>
    <cfRule type="expression" dxfId="647" priority="290" stopIfTrue="1">
      <formula>D68&lt;$H$3</formula>
    </cfRule>
    <cfRule type="expression" dxfId="646" priority="291" stopIfTrue="1">
      <formula>$B68=$H$3</formula>
    </cfRule>
    <cfRule type="expression" dxfId="645" priority="321" stopIfTrue="1">
      <formula>$F68=$H$3</formula>
    </cfRule>
    <cfRule type="expression" dxfId="644" priority="293" stopIfTrue="1">
      <formula>$F68=$H$3</formula>
    </cfRule>
    <cfRule type="expression" dxfId="643" priority="320" stopIfTrue="1">
      <formula>$B68=$H$3</formula>
    </cfRule>
    <cfRule type="expression" dxfId="642" priority="318" stopIfTrue="1">
      <formula>D68&lt;$H$3</formula>
    </cfRule>
    <cfRule type="expression" dxfId="641" priority="317" stopIfTrue="1">
      <formula>$F68=$H$3</formula>
    </cfRule>
    <cfRule type="expression" dxfId="640" priority="316" stopIfTrue="1">
      <formula>D68&lt;$H$3</formula>
    </cfRule>
    <cfRule type="expression" dxfId="639" priority="315" stopIfTrue="1">
      <formula>$B68=$H$3</formula>
    </cfRule>
    <cfRule type="expression" dxfId="638" priority="309" stopIfTrue="1">
      <formula>$B68=$H$3</formula>
    </cfRule>
    <cfRule type="expression" dxfId="637" priority="314" stopIfTrue="1">
      <formula>$F68=$H$3</formula>
    </cfRule>
    <cfRule type="expression" dxfId="636" priority="307" stopIfTrue="1">
      <formula>$F68=$H$3</formula>
    </cfRule>
    <cfRule type="expression" dxfId="635" priority="306" stopIfTrue="1">
      <formula>D68&lt;$H$3</formula>
    </cfRule>
    <cfRule type="expression" dxfId="634" priority="299" stopIfTrue="1">
      <formula>D68&lt;$H$3</formula>
    </cfRule>
    <cfRule type="expression" dxfId="633" priority="305" stopIfTrue="1">
      <formula>$B68=$H$3</formula>
    </cfRule>
    <cfRule type="expression" dxfId="632" priority="304" stopIfTrue="1">
      <formula>$F68=$H$3</formula>
    </cfRule>
    <cfRule type="expression" dxfId="631" priority="303" stopIfTrue="1">
      <formula>D68&lt;$H$3</formula>
    </cfRule>
    <cfRule type="expression" dxfId="630" priority="302" stopIfTrue="1">
      <formula>$B68=$H$3</formula>
    </cfRule>
    <cfRule type="expression" dxfId="629" priority="298" stopIfTrue="1">
      <formula>$F68=$H$3</formula>
    </cfRule>
    <cfRule type="expression" dxfId="628" priority="310" stopIfTrue="1">
      <formula>D68&lt;$H$3</formula>
    </cfRule>
    <cfRule type="expression" dxfId="627" priority="301" stopIfTrue="1">
      <formula>D68&lt;$H$3</formula>
    </cfRule>
    <cfRule type="expression" dxfId="626" priority="300" stopIfTrue="1">
      <formula>$F68=$H$3</formula>
    </cfRule>
    <cfRule type="expression" dxfId="625" priority="286" stopIfTrue="1">
      <formula>$B68=$H$3</formula>
    </cfRule>
    <cfRule type="expression" dxfId="624" priority="285" stopIfTrue="1">
      <formula>D68&lt;$H$3</formula>
    </cfRule>
    <cfRule type="expression" dxfId="623" priority="284" stopIfTrue="1">
      <formula>$B68=$H$3</formula>
    </cfRule>
    <cfRule type="expression" dxfId="622" priority="313" stopIfTrue="1">
      <formula>D68&lt;$H$3</formula>
    </cfRule>
    <cfRule type="expression" dxfId="621" priority="292" stopIfTrue="1">
      <formula>D68&lt;$H$3</formula>
    </cfRule>
    <cfRule type="expression" dxfId="620" priority="312" stopIfTrue="1">
      <formula>$B68=$H$3</formula>
    </cfRule>
    <cfRule type="expression" dxfId="619" priority="294" stopIfTrue="1">
      <formula>$B68=$H$3</formula>
    </cfRule>
    <cfRule type="expression" dxfId="618" priority="295" stopIfTrue="1">
      <formula>D68&lt;$H$3</formula>
    </cfRule>
    <cfRule type="expression" dxfId="617" priority="296" stopIfTrue="1">
      <formula>$F68=$H$3</formula>
    </cfRule>
    <cfRule type="expression" dxfId="616" priority="311" stopIfTrue="1">
      <formula>$F68=$H$3</formula>
    </cfRule>
    <cfRule type="expression" dxfId="615" priority="297" stopIfTrue="1">
      <formula>$B68=$H$3</formula>
    </cfRule>
    <cfRule type="expression" dxfId="614" priority="319" stopIfTrue="1">
      <formula>$F68=$H$3</formula>
    </cfRule>
    <cfRule type="expression" dxfId="613" priority="324" stopIfTrue="1">
      <formula>$F68=$H$3</formula>
    </cfRule>
    <cfRule type="expression" dxfId="612" priority="287" stopIfTrue="1">
      <formula>D68&lt;$H$3</formula>
    </cfRule>
    <cfRule type="expression" dxfId="611" priority="322" stopIfTrue="1">
      <formula>$B68=$H$3</formula>
    </cfRule>
  </conditionalFormatting>
  <conditionalFormatting sqref="E68:E71 C69:C70 G69:G74">
    <cfRule type="expression" dxfId="610" priority="238" stopIfTrue="1">
      <formula>$F68=$H$3</formula>
    </cfRule>
  </conditionalFormatting>
  <conditionalFormatting sqref="E69:E71 C69:C70 G69:G74">
    <cfRule type="expression" dxfId="609" priority="226" stopIfTrue="1">
      <formula>$B69=$H$3</formula>
    </cfRule>
  </conditionalFormatting>
  <conditionalFormatting sqref="E69:E71">
    <cfRule type="expression" dxfId="608" priority="224" stopIfTrue="1">
      <formula>$B69=$H$3</formula>
    </cfRule>
    <cfRule type="expression" dxfId="607" priority="225" stopIfTrue="1">
      <formula>D69&lt;$H$3</formula>
    </cfRule>
  </conditionalFormatting>
  <conditionalFormatting sqref="E69:E74">
    <cfRule type="expression" dxfId="606" priority="202" stopIfTrue="1">
      <formula>$F69=$H$3</formula>
    </cfRule>
  </conditionalFormatting>
  <conditionalFormatting sqref="E72:E74">
    <cfRule type="expression" dxfId="605" priority="192" stopIfTrue="1">
      <formula>$F72=$H$3</formula>
    </cfRule>
    <cfRule type="expression" dxfId="604" priority="190" stopIfTrue="1">
      <formula>$B72=$H$3</formula>
    </cfRule>
    <cfRule type="expression" dxfId="603" priority="189" stopIfTrue="1">
      <formula>$F72=$H$3</formula>
    </cfRule>
    <cfRule type="expression" dxfId="602" priority="188" stopIfTrue="1">
      <formula>D72&lt;$H$3</formula>
    </cfRule>
    <cfRule type="expression" dxfId="601" priority="187" stopIfTrue="1">
      <formula>$B72=$H$3</formula>
    </cfRule>
    <cfRule type="expression" dxfId="600" priority="178" stopIfTrue="1">
      <formula>D72&lt;$H$3</formula>
    </cfRule>
    <cfRule type="expression" dxfId="599" priority="191" stopIfTrue="1">
      <formula>D72&lt;$H$3</formula>
    </cfRule>
    <cfRule type="expression" dxfId="598" priority="201" stopIfTrue="1">
      <formula>D72&lt;$H$3</formula>
    </cfRule>
    <cfRule type="expression" dxfId="597" priority="200" stopIfTrue="1">
      <formula>$B72=$H$3</formula>
    </cfRule>
    <cfRule type="expression" dxfId="596" priority="199" stopIfTrue="1">
      <formula>$F72=$H$3</formula>
    </cfRule>
    <cfRule type="expression" dxfId="595" priority="198" stopIfTrue="1">
      <formula>$B72=$H$3</formula>
    </cfRule>
    <cfRule type="expression" dxfId="594" priority="197" stopIfTrue="1">
      <formula>$F72=$H$3</formula>
    </cfRule>
    <cfRule type="expression" dxfId="593" priority="196" stopIfTrue="1">
      <formula>D72&lt;$H$3</formula>
    </cfRule>
    <cfRule type="expression" dxfId="592" priority="195" stopIfTrue="1">
      <formula>$F72=$H$3</formula>
    </cfRule>
    <cfRule type="expression" dxfId="591" priority="193" stopIfTrue="1">
      <formula>$B72=$H$3</formula>
    </cfRule>
    <cfRule type="expression" dxfId="590" priority="194" stopIfTrue="1">
      <formula>D72&lt;$H$3</formula>
    </cfRule>
  </conditionalFormatting>
  <conditionalFormatting sqref="E74">
    <cfRule type="expression" dxfId="589" priority="108" stopIfTrue="1">
      <formula>$F74=$H$3</formula>
    </cfRule>
    <cfRule type="expression" dxfId="588" priority="109" stopIfTrue="1">
      <formula>D74&lt;$H$3</formula>
    </cfRule>
    <cfRule type="expression" dxfId="587" priority="110" stopIfTrue="1">
      <formula>$B74=$H$3</formula>
    </cfRule>
    <cfRule type="expression" dxfId="586" priority="111" stopIfTrue="1">
      <formula>D74&lt;$H$3</formula>
    </cfRule>
    <cfRule type="expression" dxfId="585" priority="112" stopIfTrue="1">
      <formula>$F74=$H$3</formula>
    </cfRule>
    <cfRule type="expression" dxfId="584" priority="113" stopIfTrue="1">
      <formula>$B74=$H$3</formula>
    </cfRule>
    <cfRule type="expression" dxfId="583" priority="114" stopIfTrue="1">
      <formula>D74&lt;$H$3</formula>
    </cfRule>
    <cfRule type="expression" dxfId="582" priority="177" stopIfTrue="1">
      <formula>$B74=$H$3</formula>
    </cfRule>
    <cfRule type="expression" dxfId="581" priority="175" stopIfTrue="1">
      <formula>$F74=$H$3</formula>
    </cfRule>
    <cfRule type="expression" dxfId="580" priority="174" stopIfTrue="1">
      <formula>$B74=$H$3</formula>
    </cfRule>
    <cfRule type="expression" dxfId="579" priority="173" stopIfTrue="1">
      <formula>$F74=$H$3</formula>
    </cfRule>
    <cfRule type="expression" dxfId="578" priority="171" stopIfTrue="1">
      <formula>$B74=$H$3</formula>
    </cfRule>
    <cfRule type="expression" dxfId="577" priority="170" stopIfTrue="1">
      <formula>$F74=$H$3</formula>
    </cfRule>
    <cfRule type="expression" dxfId="576" priority="169" stopIfTrue="1">
      <formula>D74&lt;$H$3</formula>
    </cfRule>
    <cfRule type="expression" dxfId="575" priority="168" stopIfTrue="1">
      <formula>$B74=$H$3</formula>
    </cfRule>
    <cfRule type="expression" dxfId="574" priority="167" stopIfTrue="1">
      <formula>D74&lt;$H$3</formula>
    </cfRule>
    <cfRule type="expression" dxfId="573" priority="166" stopIfTrue="1">
      <formula>$B74=$H$3</formula>
    </cfRule>
    <cfRule type="expression" dxfId="572" priority="172" stopIfTrue="1">
      <formula>D74&lt;$H$3</formula>
    </cfRule>
    <cfRule type="expression" dxfId="571" priority="165" stopIfTrue="1">
      <formula>$F74=$H$3</formula>
    </cfRule>
    <cfRule type="expression" dxfId="570" priority="164" stopIfTrue="1">
      <formula>D74&lt;$H$3</formula>
    </cfRule>
    <cfRule type="expression" dxfId="569" priority="163" stopIfTrue="1">
      <formula>$B74=$H$3</formula>
    </cfRule>
    <cfRule type="expression" dxfId="568" priority="162" stopIfTrue="1">
      <formula>D74&lt;$H$3</formula>
    </cfRule>
    <cfRule type="expression" dxfId="567" priority="161" stopIfTrue="1">
      <formula>$B74=$H$3</formula>
    </cfRule>
    <cfRule type="expression" dxfId="566" priority="132" stopIfTrue="1">
      <formula>$F74=$H$3</formula>
    </cfRule>
    <cfRule type="expression" dxfId="565" priority="131" stopIfTrue="1">
      <formula>D74&lt;$H$3</formula>
    </cfRule>
    <cfRule type="expression" dxfId="564" priority="130" stopIfTrue="1">
      <formula>$B74=$H$3</formula>
    </cfRule>
    <cfRule type="expression" dxfId="563" priority="129" stopIfTrue="1">
      <formula>$F74=$H$3</formula>
    </cfRule>
    <cfRule type="expression" dxfId="562" priority="128" stopIfTrue="1">
      <formula>$B74=$H$3</formula>
    </cfRule>
    <cfRule type="expression" dxfId="561" priority="127" stopIfTrue="1">
      <formula>$F74=$H$3</formula>
    </cfRule>
    <cfRule type="expression" dxfId="560" priority="126" stopIfTrue="1">
      <formula>D74&lt;$H$3</formula>
    </cfRule>
    <cfRule type="expression" dxfId="559" priority="120" stopIfTrue="1">
      <formula>$B74=$H$3</formula>
    </cfRule>
    <cfRule type="expression" dxfId="558" priority="95" stopIfTrue="1">
      <formula>D74&lt;$H$3</formula>
    </cfRule>
    <cfRule type="expression" dxfId="557" priority="96" stopIfTrue="1">
      <formula>$F74=$H$3</formula>
    </cfRule>
    <cfRule type="expression" dxfId="556" priority="125" stopIfTrue="1">
      <formula>$F74=$H$3</formula>
    </cfRule>
    <cfRule type="expression" dxfId="555" priority="124" stopIfTrue="1">
      <formula>D74&lt;$H$3</formula>
    </cfRule>
    <cfRule type="expression" dxfId="554" priority="97" stopIfTrue="1">
      <formula>$B74=$H$3</formula>
    </cfRule>
    <cfRule type="expression" dxfId="553" priority="98" stopIfTrue="1">
      <formula>$F74=$H$3</formula>
    </cfRule>
    <cfRule type="expression" dxfId="552" priority="99" stopIfTrue="1">
      <formula>$B74=$H$3</formula>
    </cfRule>
    <cfRule type="expression" dxfId="551" priority="100" stopIfTrue="1">
      <formula>D74&lt;$H$3</formula>
    </cfRule>
    <cfRule type="expression" dxfId="550" priority="101" stopIfTrue="1">
      <formula>$F74=$H$3</formula>
    </cfRule>
    <cfRule type="expression" dxfId="549" priority="102" stopIfTrue="1">
      <formula>D74&lt;$H$3</formula>
    </cfRule>
    <cfRule type="expression" dxfId="548" priority="103" stopIfTrue="1">
      <formula>$B74=$H$3</formula>
    </cfRule>
    <cfRule type="expression" dxfId="547" priority="123" stopIfTrue="1">
      <formula>$B74=$H$3</formula>
    </cfRule>
    <cfRule type="expression" dxfId="546" priority="122" stopIfTrue="1">
      <formula>$F74=$H$3</formula>
    </cfRule>
    <cfRule type="expression" dxfId="545" priority="121" stopIfTrue="1">
      <formula>D74&lt;$H$3</formula>
    </cfRule>
    <cfRule type="expression" dxfId="544" priority="119" stopIfTrue="1">
      <formula>$F74=$H$3</formula>
    </cfRule>
    <cfRule type="expression" dxfId="543" priority="118" stopIfTrue="1">
      <formula>D74&lt;$H$3</formula>
    </cfRule>
    <cfRule type="expression" dxfId="542" priority="117" stopIfTrue="1">
      <formula>$B74=$H$3</formula>
    </cfRule>
    <cfRule type="expression" dxfId="541" priority="104" stopIfTrue="1">
      <formula>D74&lt;$H$3</formula>
    </cfRule>
    <cfRule type="expression" dxfId="540" priority="105" stopIfTrue="1">
      <formula>$F74=$H$3</formula>
    </cfRule>
    <cfRule type="expression" dxfId="539" priority="116" stopIfTrue="1">
      <formula>D74&lt;$H$3</formula>
    </cfRule>
    <cfRule type="expression" dxfId="538" priority="115" stopIfTrue="1">
      <formula>$F74=$H$3</formula>
    </cfRule>
    <cfRule type="expression" dxfId="537" priority="106" stopIfTrue="1">
      <formula>$B74=$H$3</formula>
    </cfRule>
    <cfRule type="expression" dxfId="536" priority="107" stopIfTrue="1">
      <formula>D74&lt;$H$3</formula>
    </cfRule>
  </conditionalFormatting>
  <conditionalFormatting sqref="E74:E81 C75:C81 G75:G81">
    <cfRule type="expression" dxfId="535" priority="35" stopIfTrue="1">
      <formula>B74&lt;$H$3</formula>
    </cfRule>
  </conditionalFormatting>
  <conditionalFormatting sqref="E75:E81">
    <cfRule type="expression" dxfId="534" priority="2" stopIfTrue="1">
      <formula>D75&lt;$H$3</formula>
    </cfRule>
  </conditionalFormatting>
  <conditionalFormatting sqref="E80:E81">
    <cfRule type="expression" dxfId="533" priority="1" stopIfTrue="1">
      <formula>$B80=$H$3</formula>
    </cfRule>
  </conditionalFormatting>
  <conditionalFormatting sqref="E84:E87">
    <cfRule type="expression" dxfId="532" priority="1486" stopIfTrue="1">
      <formula>D84&lt;$H$3</formula>
    </cfRule>
  </conditionalFormatting>
  <conditionalFormatting sqref="E84:E98 G84:G98 C101:C119 E101:E119 G101:G119 C84:C98 C6:C12 C45:C81 G45:G74 E45:E81">
    <cfRule type="expression" dxfId="531" priority="1878" stopIfTrue="1">
      <formula>$B6=$H$3</formula>
    </cfRule>
  </conditionalFormatting>
  <conditionalFormatting sqref="E84:E98 G84:G98 C101:C119 E101:E119 G101:G119">
    <cfRule type="expression" dxfId="530" priority="1869" stopIfTrue="1">
      <formula>B84&lt;$H$3</formula>
    </cfRule>
  </conditionalFormatting>
  <conditionalFormatting sqref="E121:E151 G121:G151 C121:C158 E153:E158 G153:G158">
    <cfRule type="expression" dxfId="529" priority="47" stopIfTrue="1">
      <formula>$F121=$H$3</formula>
    </cfRule>
    <cfRule type="expression" dxfId="528" priority="46" stopIfTrue="1">
      <formula>$B121=$H$3</formula>
    </cfRule>
    <cfRule type="expression" dxfId="527" priority="45" stopIfTrue="1">
      <formula>B121&lt;$H$3</formula>
    </cfRule>
  </conditionalFormatting>
  <conditionalFormatting sqref="F6:F42">
    <cfRule type="cellIs" dxfId="526" priority="1842" stopIfTrue="1" operator="lessThan">
      <formula>$H$3</formula>
    </cfRule>
    <cfRule type="cellIs" dxfId="525" priority="1845" stopIfTrue="1" operator="equal">
      <formula>$H$3</formula>
    </cfRule>
  </conditionalFormatting>
  <conditionalFormatting sqref="F45:F74">
    <cfRule type="cellIs" dxfId="524" priority="401" stopIfTrue="1" operator="lessThan">
      <formula>$H$3</formula>
    </cfRule>
    <cfRule type="cellIs" dxfId="523" priority="402" stopIfTrue="1" operator="equal">
      <formula>$H$3</formula>
    </cfRule>
  </conditionalFormatting>
  <conditionalFormatting sqref="F84:F98">
    <cfRule type="cellIs" dxfId="522" priority="1735" stopIfTrue="1" operator="equal">
      <formula>$H$3</formula>
    </cfRule>
    <cfRule type="cellIs" dxfId="521" priority="1734" stopIfTrue="1" operator="lessThan">
      <formula>$H$3</formula>
    </cfRule>
  </conditionalFormatting>
  <conditionalFormatting sqref="F101:F119">
    <cfRule type="cellIs" dxfId="520" priority="1555" stopIfTrue="1" operator="lessThan">
      <formula>$H$3</formula>
    </cfRule>
    <cfRule type="cellIs" dxfId="519" priority="1556" stopIfTrue="1" operator="equal">
      <formula>$H$3</formula>
    </cfRule>
  </conditionalFormatting>
  <conditionalFormatting sqref="F121:F151">
    <cfRule type="cellIs" dxfId="518" priority="404" stopIfTrue="1" operator="lessThan">
      <formula>$H$3</formula>
    </cfRule>
    <cfRule type="cellIs" dxfId="517" priority="405" stopIfTrue="1" operator="equal">
      <formula>$H$3</formula>
    </cfRule>
  </conditionalFormatting>
  <conditionalFormatting sqref="G6:G42">
    <cfRule type="expression" dxfId="516" priority="1770" stopIfTrue="1">
      <formula>$B6=$H$3</formula>
    </cfRule>
    <cfRule type="expression" dxfId="515" priority="1769" stopIfTrue="1">
      <formula>F6&lt;$H$3</formula>
    </cfRule>
    <cfRule type="expression" dxfId="514" priority="1771" stopIfTrue="1">
      <formula>$F6=$H$3</formula>
    </cfRule>
  </conditionalFormatting>
  <conditionalFormatting sqref="G45">
    <cfRule type="expression" dxfId="513" priority="1406" stopIfTrue="1">
      <formula>$B45=$H$3</formula>
    </cfRule>
    <cfRule type="expression" dxfId="512" priority="1408" stopIfTrue="1">
      <formula>$F45=$H$3</formula>
    </cfRule>
  </conditionalFormatting>
  <conditionalFormatting sqref="G45:G58">
    <cfRule type="expression" dxfId="511" priority="1407" stopIfTrue="1">
      <formula>F45&lt;$H$3</formula>
    </cfRule>
  </conditionalFormatting>
  <conditionalFormatting sqref="G46:G47">
    <cfRule type="expression" dxfId="510" priority="1493" stopIfTrue="1">
      <formula>$B46=$H$3</formula>
    </cfRule>
    <cfRule type="expression" dxfId="509" priority="1494" stopIfTrue="1">
      <formula>F46&lt;$H$3</formula>
    </cfRule>
    <cfRule type="expression" dxfId="508" priority="1495" stopIfTrue="1">
      <formula>$F46=$H$3</formula>
    </cfRule>
  </conditionalFormatting>
  <conditionalFormatting sqref="G46:G58">
    <cfRule type="expression" dxfId="507" priority="1480" stopIfTrue="1">
      <formula>$F46=$H$3</formula>
    </cfRule>
    <cfRule type="expression" dxfId="506" priority="1496" stopIfTrue="1">
      <formula>$B46=$H$3</formula>
    </cfRule>
    <cfRule type="expression" dxfId="505" priority="1497" stopIfTrue="1">
      <formula>F46&lt;$H$3</formula>
    </cfRule>
  </conditionalFormatting>
  <conditionalFormatting sqref="G48:G58">
    <cfRule type="expression" dxfId="504" priority="1479" stopIfTrue="1">
      <formula>F48&lt;$H$3</formula>
    </cfRule>
    <cfRule type="expression" dxfId="503" priority="1478" stopIfTrue="1">
      <formula>$B48=$H$3</formula>
    </cfRule>
  </conditionalFormatting>
  <conditionalFormatting sqref="G59:G64">
    <cfRule type="expression" dxfId="502" priority="1147" stopIfTrue="1">
      <formula>F59&lt;$H$3</formula>
    </cfRule>
  </conditionalFormatting>
  <conditionalFormatting sqref="G59:G68">
    <cfRule type="expression" dxfId="501" priority="383" stopIfTrue="1">
      <formula>F59&lt;$H$3</formula>
    </cfRule>
  </conditionalFormatting>
  <conditionalFormatting sqref="G59:G74">
    <cfRule type="expression" dxfId="500" priority="384" stopIfTrue="1">
      <formula>$F59=$H$3</formula>
    </cfRule>
  </conditionalFormatting>
  <conditionalFormatting sqref="G59:G81">
    <cfRule type="expression" dxfId="499" priority="387" stopIfTrue="1">
      <formula>$B59=$H$3</formula>
    </cfRule>
  </conditionalFormatting>
  <conditionalFormatting sqref="G65:G74 C66:C70 E69:E71">
    <cfRule type="expression" dxfId="498" priority="237" stopIfTrue="1">
      <formula>$B65=$H$3</formula>
    </cfRule>
    <cfRule type="expression" dxfId="497" priority="235" stopIfTrue="1">
      <formula>B65&lt;$H$3</formula>
    </cfRule>
  </conditionalFormatting>
  <conditionalFormatting sqref="G69:G74">
    <cfRule type="expression" dxfId="496" priority="217" stopIfTrue="1">
      <formula>F69&lt;$H$3</formula>
    </cfRule>
    <cfRule type="expression" dxfId="495" priority="216" stopIfTrue="1">
      <formula>$B69=$H$3</formula>
    </cfRule>
  </conditionalFormatting>
  <conditionalFormatting sqref="G69:G81 E74:E81 C75:C81">
    <cfRule type="expression" dxfId="494" priority="36" stopIfTrue="1">
      <formula>$F69=$H$3</formula>
    </cfRule>
  </conditionalFormatting>
  <pageMargins left="0.7" right="0.7" top="0.75" bottom="0.75" header="0.3" footer="0.3"/>
  <pageSetup paperSize="9" orientation="portrait"/>
  <ignoredErrors>
    <ignoredError sqref="F125:F126 D126 B125:B127 D40 D118 F37:F40 D113 D33 F116:F117 B113:B115 F111:F112 D110:F110 F35 B36:B38 B107:B108 F104:F105 F29:F33 D28:D30 B28:B32 B26 F25:F27 B25:D25 D103:D106 F102 B24 D18 D20:D22 F18:F19 B18:B21 D15:F17 D14 F14 B12:B14 F12 D9 F9:F10 B8 F128:F130 B51:B52 D52 F52 B131 B132:B133 D131 F132 F134:F135 D133:D134 D54 B53:F53 B54:C54 E54:F54 F55 B57:B59 B137:B139 F59 D60:D61 D138 F138 F60 F61 B144:B145 B63 D63 F142 B143 B65:B66 B64:D64 F64 D143 F143 F65:F66 D65:D66 B69 F147:F148 B149 F72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M195"/>
  <sheetViews>
    <sheetView tabSelected="1" zoomScaleNormal="100" workbookViewId="0">
      <selection activeCell="H67" sqref="H67"/>
    </sheetView>
  </sheetViews>
  <sheetFormatPr defaultColWidth="9" defaultRowHeight="15.6"/>
  <cols>
    <col min="1" max="1" width="18" customWidth="1"/>
    <col min="2" max="7" width="11.796875" customWidth="1"/>
    <col min="8" max="8" width="62.09765625" customWidth="1"/>
    <col min="9" max="9" width="10.59765625" customWidth="1"/>
  </cols>
  <sheetData>
    <row r="1" spans="1:13" s="30" customFormat="1" ht="77.55" customHeight="1">
      <c r="A1" s="1"/>
      <c r="B1" s="1"/>
      <c r="C1" s="96" t="s">
        <v>0</v>
      </c>
      <c r="D1" s="97"/>
      <c r="E1" s="97"/>
      <c r="F1" s="97"/>
      <c r="G1" s="97"/>
      <c r="H1" s="97"/>
      <c r="I1" s="97"/>
    </row>
    <row r="2" spans="1:13" s="30" customFormat="1" ht="23.1" customHeight="1">
      <c r="A2" s="98" t="s">
        <v>1</v>
      </c>
      <c r="B2" s="98"/>
      <c r="C2" s="99" t="s">
        <v>2</v>
      </c>
      <c r="D2" s="99"/>
      <c r="E2" s="99"/>
      <c r="F2" s="99"/>
      <c r="G2" s="99"/>
      <c r="H2" s="99"/>
      <c r="I2" s="99"/>
    </row>
    <row r="3" spans="1:13" s="30" customFormat="1" ht="25.05" customHeight="1">
      <c r="A3" s="133"/>
      <c r="B3" s="133"/>
      <c r="C3" s="133"/>
      <c r="D3" s="133"/>
      <c r="E3" s="133"/>
      <c r="F3" s="133"/>
      <c r="G3" s="133"/>
      <c r="H3" s="32">
        <v>46185</v>
      </c>
      <c r="I3" s="3"/>
    </row>
    <row r="4" spans="1:13" s="31" customFormat="1" ht="24" customHeight="1">
      <c r="A4" s="130" t="s">
        <v>1039</v>
      </c>
      <c r="B4" s="105"/>
      <c r="C4" s="105"/>
      <c r="D4" s="105"/>
      <c r="E4" s="105"/>
      <c r="F4" s="105"/>
      <c r="G4" s="105"/>
      <c r="H4" s="105"/>
      <c r="I4" s="106"/>
    </row>
    <row r="5" spans="1:13" s="31" customFormat="1" ht="24" customHeight="1">
      <c r="A5" s="15" t="s">
        <v>3</v>
      </c>
      <c r="B5" s="107" t="s">
        <v>4</v>
      </c>
      <c r="C5" s="108"/>
      <c r="D5" s="107" t="s">
        <v>5</v>
      </c>
      <c r="E5" s="108"/>
      <c r="F5" s="107" t="s">
        <v>6</v>
      </c>
      <c r="G5" s="108"/>
      <c r="H5" s="15" t="s">
        <v>7</v>
      </c>
      <c r="I5" s="15" t="s">
        <v>434</v>
      </c>
      <c r="M5" s="31" t="s">
        <v>250</v>
      </c>
    </row>
    <row r="6" spans="1:13" ht="24" hidden="1" customHeight="1">
      <c r="A6" s="29" t="s">
        <v>622</v>
      </c>
      <c r="B6" s="33">
        <v>45986</v>
      </c>
      <c r="C6" s="23">
        <v>0.70833333333333304</v>
      </c>
      <c r="D6" s="33">
        <v>45989</v>
      </c>
      <c r="E6" s="34">
        <v>0.40277777777777801</v>
      </c>
      <c r="F6" s="33">
        <v>45990</v>
      </c>
      <c r="G6" s="23">
        <v>8.8194444444444395E-2</v>
      </c>
      <c r="H6" s="20" t="s">
        <v>12</v>
      </c>
      <c r="I6" s="10"/>
    </row>
    <row r="7" spans="1:13" ht="24" hidden="1" customHeight="1">
      <c r="A7" s="29" t="s">
        <v>623</v>
      </c>
      <c r="B7" s="33">
        <v>45991</v>
      </c>
      <c r="C7" s="23">
        <v>0.125</v>
      </c>
      <c r="D7" s="33">
        <v>45991</v>
      </c>
      <c r="E7" s="34">
        <v>0.5</v>
      </c>
      <c r="F7" s="33">
        <v>45991</v>
      </c>
      <c r="G7" s="23">
        <v>0.91666666666666696</v>
      </c>
      <c r="H7" s="20"/>
      <c r="I7" s="10"/>
    </row>
    <row r="8" spans="1:13" ht="24" hidden="1" customHeight="1">
      <c r="A8" s="35" t="s">
        <v>624</v>
      </c>
      <c r="B8" s="33">
        <v>45996</v>
      </c>
      <c r="C8" s="23">
        <v>0.33333333333333298</v>
      </c>
      <c r="D8" s="33">
        <v>45997</v>
      </c>
      <c r="E8" s="34">
        <v>0.58194444444444404</v>
      </c>
      <c r="F8" s="33">
        <v>45997</v>
      </c>
      <c r="G8" s="23">
        <v>0.99444444444444402</v>
      </c>
      <c r="H8" s="20"/>
      <c r="I8" s="10"/>
    </row>
    <row r="9" spans="1:13" ht="24" hidden="1" customHeight="1">
      <c r="A9" s="35" t="s">
        <v>625</v>
      </c>
      <c r="B9" s="33">
        <v>46000</v>
      </c>
      <c r="C9" s="23">
        <v>0.375</v>
      </c>
      <c r="D9" s="33">
        <v>46000</v>
      </c>
      <c r="E9" s="34">
        <v>0.41666666666666702</v>
      </c>
      <c r="F9" s="33">
        <v>46000</v>
      </c>
      <c r="G9" s="23">
        <v>0.95833333333333304</v>
      </c>
      <c r="H9" s="20"/>
      <c r="I9" s="10"/>
    </row>
    <row r="10" spans="1:13" ht="24" hidden="1" customHeight="1">
      <c r="A10" s="29" t="s">
        <v>626</v>
      </c>
      <c r="B10" s="36"/>
      <c r="C10" s="37"/>
      <c r="D10" s="17"/>
      <c r="E10" s="37"/>
      <c r="F10" s="17"/>
      <c r="G10" s="37"/>
      <c r="H10" s="20" t="s">
        <v>374</v>
      </c>
      <c r="I10" s="10"/>
    </row>
    <row r="11" spans="1:13" ht="24" hidden="1" customHeight="1">
      <c r="A11" s="29" t="s">
        <v>627</v>
      </c>
      <c r="B11" s="36"/>
      <c r="C11" s="37"/>
      <c r="D11" s="17"/>
      <c r="E11" s="37"/>
      <c r="F11" s="17"/>
      <c r="G11" s="37"/>
      <c r="H11" s="20" t="s">
        <v>628</v>
      </c>
      <c r="I11" s="10"/>
    </row>
    <row r="12" spans="1:13" ht="24" hidden="1" customHeight="1">
      <c r="A12" s="29" t="s">
        <v>629</v>
      </c>
      <c r="B12" s="33">
        <v>46008</v>
      </c>
      <c r="C12" s="34">
        <v>0.5</v>
      </c>
      <c r="D12" s="33">
        <v>46010</v>
      </c>
      <c r="E12" s="34">
        <v>0</v>
      </c>
      <c r="F12" s="33">
        <v>46010</v>
      </c>
      <c r="G12" s="23">
        <v>0.625</v>
      </c>
      <c r="H12" s="20" t="s">
        <v>12</v>
      </c>
      <c r="I12" s="10"/>
    </row>
    <row r="13" spans="1:13" ht="24" hidden="1" customHeight="1">
      <c r="A13" s="29" t="s">
        <v>630</v>
      </c>
      <c r="B13" s="33">
        <v>46011</v>
      </c>
      <c r="C13" s="34">
        <v>0.625</v>
      </c>
      <c r="D13" s="33">
        <v>46012</v>
      </c>
      <c r="E13" s="34">
        <v>0.54166666666666696</v>
      </c>
      <c r="F13" s="33">
        <v>46012</v>
      </c>
      <c r="G13" s="23">
        <v>0.95833333333333304</v>
      </c>
      <c r="H13" s="20" t="s">
        <v>12</v>
      </c>
      <c r="I13" s="10"/>
    </row>
    <row r="14" spans="1:13" ht="24" hidden="1" customHeight="1">
      <c r="A14" s="35" t="s">
        <v>441</v>
      </c>
      <c r="B14" s="33">
        <v>46017</v>
      </c>
      <c r="C14" s="34">
        <v>0.53541666666666698</v>
      </c>
      <c r="D14" s="33">
        <v>46017</v>
      </c>
      <c r="E14" s="34">
        <v>0.749305555555556</v>
      </c>
      <c r="F14" s="33">
        <v>46018</v>
      </c>
      <c r="G14" s="23">
        <v>0.179166666666667</v>
      </c>
      <c r="H14" s="20" t="s">
        <v>631</v>
      </c>
      <c r="I14" s="10"/>
    </row>
    <row r="15" spans="1:13" ht="24" hidden="1" customHeight="1">
      <c r="A15" s="35" t="s">
        <v>632</v>
      </c>
      <c r="B15" s="33">
        <v>46020</v>
      </c>
      <c r="C15" s="34">
        <v>0</v>
      </c>
      <c r="D15" s="33">
        <v>46020</v>
      </c>
      <c r="E15" s="34">
        <v>0.24513888888888899</v>
      </c>
      <c r="F15" s="33">
        <v>46021</v>
      </c>
      <c r="G15" s="23">
        <v>0.16111111111111101</v>
      </c>
      <c r="H15" s="20"/>
      <c r="I15" s="10"/>
    </row>
    <row r="16" spans="1:13" ht="24" hidden="1" customHeight="1">
      <c r="A16" s="35" t="s">
        <v>443</v>
      </c>
      <c r="B16" s="36"/>
      <c r="C16" s="37"/>
      <c r="D16" s="17"/>
      <c r="E16" s="37"/>
      <c r="F16" s="17"/>
      <c r="G16" s="37"/>
      <c r="H16" s="20" t="s">
        <v>374</v>
      </c>
      <c r="I16" s="10"/>
    </row>
    <row r="17" spans="1:9" ht="24" hidden="1" customHeight="1">
      <c r="A17" s="29" t="s">
        <v>633</v>
      </c>
      <c r="B17" s="33">
        <v>46028</v>
      </c>
      <c r="C17" s="34">
        <v>0.66666666666666696</v>
      </c>
      <c r="D17" s="33">
        <v>46028</v>
      </c>
      <c r="E17" s="34">
        <v>0.95833333333333304</v>
      </c>
      <c r="F17" s="33">
        <v>46029</v>
      </c>
      <c r="G17" s="23">
        <v>0.23888888888888901</v>
      </c>
      <c r="H17" s="20"/>
      <c r="I17" s="10"/>
    </row>
    <row r="18" spans="1:9" ht="24" hidden="1" customHeight="1">
      <c r="A18" s="29" t="s">
        <v>634</v>
      </c>
      <c r="B18" s="33">
        <v>46030</v>
      </c>
      <c r="C18" s="34">
        <v>0.125</v>
      </c>
      <c r="D18" s="33">
        <v>46030</v>
      </c>
      <c r="E18" s="34">
        <v>0.16666666666666699</v>
      </c>
      <c r="F18" s="33">
        <v>46030</v>
      </c>
      <c r="G18" s="23">
        <v>0.91666666666666696</v>
      </c>
      <c r="H18" s="20"/>
      <c r="I18" s="10"/>
    </row>
    <row r="19" spans="1:9" ht="24" hidden="1" customHeight="1">
      <c r="A19" s="29" t="s">
        <v>635</v>
      </c>
      <c r="B19" s="33">
        <f>F18+1</f>
        <v>46031</v>
      </c>
      <c r="C19" s="34">
        <v>0.95833333333333304</v>
      </c>
      <c r="D19" s="33">
        <f>B19+1</f>
        <v>46032</v>
      </c>
      <c r="E19" s="34">
        <v>0.79166666666666696</v>
      </c>
      <c r="F19" s="33">
        <f>D19+1</f>
        <v>46033</v>
      </c>
      <c r="G19" s="23">
        <v>0.18541666666666701</v>
      </c>
      <c r="H19" s="20"/>
      <c r="I19" s="10"/>
    </row>
    <row r="20" spans="1:9" ht="24" hidden="1" customHeight="1">
      <c r="A20" s="35" t="s">
        <v>636</v>
      </c>
      <c r="B20" s="33">
        <v>46037</v>
      </c>
      <c r="C20" s="34">
        <v>0.66666666666666696</v>
      </c>
      <c r="D20" s="33">
        <f>B20</f>
        <v>46037</v>
      </c>
      <c r="E20" s="34">
        <v>0.89652777777777803</v>
      </c>
      <c r="F20" s="33">
        <f>D20+1</f>
        <v>46038</v>
      </c>
      <c r="G20" s="34">
        <v>0.4375</v>
      </c>
      <c r="H20" s="20"/>
      <c r="I20" s="10"/>
    </row>
    <row r="21" spans="1:9" ht="24" hidden="1" customHeight="1">
      <c r="A21" s="29" t="s">
        <v>637</v>
      </c>
      <c r="B21" s="38">
        <f>F20+1</f>
        <v>46039</v>
      </c>
      <c r="C21" s="34">
        <v>0.91249999999999998</v>
      </c>
      <c r="D21" s="33">
        <f>B21+2</f>
        <v>46041</v>
      </c>
      <c r="E21" s="34">
        <v>0.79166666666666696</v>
      </c>
      <c r="F21" s="33">
        <f>D21+1</f>
        <v>46042</v>
      </c>
      <c r="G21" s="34">
        <v>0.76249999999999996</v>
      </c>
      <c r="H21" s="20"/>
      <c r="I21" s="39"/>
    </row>
    <row r="22" spans="1:9" ht="24" hidden="1" customHeight="1">
      <c r="A22" s="29" t="s">
        <v>638</v>
      </c>
      <c r="B22" s="36"/>
      <c r="C22" s="37"/>
      <c r="D22" s="17"/>
      <c r="E22" s="37"/>
      <c r="F22" s="17"/>
      <c r="G22" s="37"/>
      <c r="H22" s="20" t="s">
        <v>374</v>
      </c>
      <c r="I22" s="39"/>
    </row>
    <row r="23" spans="1:9" ht="24" hidden="1" customHeight="1">
      <c r="A23" s="35" t="s">
        <v>639</v>
      </c>
      <c r="B23" s="36"/>
      <c r="C23" s="37"/>
      <c r="D23" s="17"/>
      <c r="E23" s="37"/>
      <c r="F23" s="17"/>
      <c r="G23" s="37"/>
      <c r="H23" s="20" t="s">
        <v>628</v>
      </c>
      <c r="I23" s="39"/>
    </row>
    <row r="24" spans="1:9" ht="24" hidden="1" customHeight="1">
      <c r="A24" s="29" t="s">
        <v>640</v>
      </c>
      <c r="B24" s="38">
        <v>46049</v>
      </c>
      <c r="C24" s="34">
        <v>0.875</v>
      </c>
      <c r="D24" s="38">
        <f>B24+2</f>
        <v>46051</v>
      </c>
      <c r="E24" s="34">
        <v>0.54166666666666696</v>
      </c>
      <c r="F24" s="38">
        <f>D24+1</f>
        <v>46052</v>
      </c>
      <c r="G24" s="34">
        <v>0.233333333333333</v>
      </c>
      <c r="H24" s="20" t="s">
        <v>12</v>
      </c>
      <c r="I24" s="39"/>
    </row>
    <row r="25" spans="1:9" ht="23.55" hidden="1" customHeight="1">
      <c r="A25" s="29" t="s">
        <v>641</v>
      </c>
      <c r="B25" s="38">
        <f>F24+1</f>
        <v>46053</v>
      </c>
      <c r="C25" s="34">
        <v>0.25</v>
      </c>
      <c r="D25" s="38">
        <f>B25+3</f>
        <v>46056</v>
      </c>
      <c r="E25" s="34">
        <v>0.625</v>
      </c>
      <c r="F25" s="38">
        <f>D25+1</f>
        <v>46057</v>
      </c>
      <c r="G25" s="34">
        <v>4.4444444444444398E-2</v>
      </c>
      <c r="H25" s="20" t="s">
        <v>12</v>
      </c>
      <c r="I25" s="39"/>
    </row>
    <row r="26" spans="1:9" ht="24" hidden="1" customHeight="1">
      <c r="A26" s="35" t="s">
        <v>642</v>
      </c>
      <c r="B26" s="38">
        <f>F25+4</f>
        <v>46061</v>
      </c>
      <c r="C26" s="34">
        <v>0.45833333333333298</v>
      </c>
      <c r="D26" s="38">
        <f>B26</f>
        <v>46061</v>
      </c>
      <c r="E26" s="34">
        <v>0.79166666666666696</v>
      </c>
      <c r="F26" s="38">
        <f>D26+1</f>
        <v>46062</v>
      </c>
      <c r="G26" s="34">
        <v>0.41666666666666702</v>
      </c>
      <c r="H26" s="20"/>
      <c r="I26" s="10"/>
    </row>
    <row r="27" spans="1:9" ht="24" hidden="1" customHeight="1">
      <c r="A27" s="29" t="s">
        <v>643</v>
      </c>
      <c r="B27" s="38">
        <f>F26+2</f>
        <v>46064</v>
      </c>
      <c r="C27" s="34">
        <v>0</v>
      </c>
      <c r="D27" s="38">
        <f>B27</f>
        <v>46064</v>
      </c>
      <c r="E27" s="34">
        <v>8.3333333333333301E-2</v>
      </c>
      <c r="F27" s="38">
        <f>D27</f>
        <v>46064</v>
      </c>
      <c r="G27" s="34">
        <v>0.84791666666666698</v>
      </c>
      <c r="H27" s="20"/>
      <c r="I27" s="10"/>
    </row>
    <row r="28" spans="1:9" ht="24" hidden="1" customHeight="1">
      <c r="A28" s="29" t="s">
        <v>644</v>
      </c>
      <c r="B28" s="40">
        <v>46068</v>
      </c>
      <c r="C28" s="34">
        <v>0.83333333333333304</v>
      </c>
      <c r="D28" s="38">
        <v>46071</v>
      </c>
      <c r="E28" s="34">
        <v>0.52430555555555602</v>
      </c>
      <c r="F28" s="38">
        <v>46071</v>
      </c>
      <c r="G28" s="34">
        <v>0.90138888888888902</v>
      </c>
      <c r="H28" s="20" t="s">
        <v>12</v>
      </c>
      <c r="I28" s="10"/>
    </row>
    <row r="29" spans="1:9" ht="24" hidden="1" customHeight="1">
      <c r="A29" s="29" t="s">
        <v>645</v>
      </c>
      <c r="B29" s="40">
        <f>F28+4</f>
        <v>46075</v>
      </c>
      <c r="C29" s="34">
        <v>0.25</v>
      </c>
      <c r="D29" s="38">
        <f>B29</f>
        <v>46075</v>
      </c>
      <c r="E29" s="34">
        <v>0.41666666666666702</v>
      </c>
      <c r="F29" s="38">
        <f>D29</f>
        <v>46075</v>
      </c>
      <c r="G29" s="34">
        <v>0.95833333333333304</v>
      </c>
      <c r="H29" s="20"/>
      <c r="I29" s="10"/>
    </row>
    <row r="30" spans="1:9" ht="24" hidden="1" customHeight="1">
      <c r="A30" s="29" t="s">
        <v>646</v>
      </c>
      <c r="B30" s="40">
        <f>F29+1</f>
        <v>46076</v>
      </c>
      <c r="C30" s="34">
        <v>0.83333333333333304</v>
      </c>
      <c r="D30" s="38">
        <f>B30+1</f>
        <v>46077</v>
      </c>
      <c r="E30" s="34">
        <v>0.34722222222222199</v>
      </c>
      <c r="F30" s="38">
        <f>D30</f>
        <v>46077</v>
      </c>
      <c r="G30" s="34">
        <v>0.72916666666666696</v>
      </c>
      <c r="H30" s="20" t="s">
        <v>12</v>
      </c>
      <c r="I30" s="10"/>
    </row>
    <row r="31" spans="1:9" ht="24" hidden="1" customHeight="1">
      <c r="A31" s="29" t="s">
        <v>647</v>
      </c>
      <c r="B31" s="40">
        <f>F30+1</f>
        <v>46078</v>
      </c>
      <c r="C31" s="34">
        <v>0.66666666666666696</v>
      </c>
      <c r="D31" s="38">
        <f>B31+2</f>
        <v>46080</v>
      </c>
      <c r="E31" s="34">
        <v>0.91666666666666696</v>
      </c>
      <c r="F31" s="38">
        <f t="shared" ref="F31:F36" si="0">D31+1</f>
        <v>46081</v>
      </c>
      <c r="G31" s="34">
        <v>0.33333333333333298</v>
      </c>
      <c r="H31" s="20" t="s">
        <v>12</v>
      </c>
      <c r="I31" s="10"/>
    </row>
    <row r="32" spans="1:9" ht="24" hidden="1" customHeight="1">
      <c r="A32" s="35" t="s">
        <v>648</v>
      </c>
      <c r="B32" s="40">
        <f>F31+4</f>
        <v>46085</v>
      </c>
      <c r="C32" s="34">
        <v>0.70833333333333304</v>
      </c>
      <c r="D32" s="38">
        <f>B32</f>
        <v>46085</v>
      </c>
      <c r="E32" s="34">
        <v>0.85416666666666696</v>
      </c>
      <c r="F32" s="40">
        <f t="shared" si="0"/>
        <v>46086</v>
      </c>
      <c r="G32" s="34">
        <v>0.23125000000000001</v>
      </c>
      <c r="H32" s="20"/>
      <c r="I32" s="10"/>
    </row>
    <row r="33" spans="1:9" ht="24" hidden="1" customHeight="1">
      <c r="A33" s="29" t="s">
        <v>649</v>
      </c>
      <c r="B33" s="40">
        <f>F32+1</f>
        <v>46087</v>
      </c>
      <c r="C33" s="34">
        <v>0.9375</v>
      </c>
      <c r="D33" s="38">
        <f>B33+1</f>
        <v>46088</v>
      </c>
      <c r="E33" s="34">
        <v>0.66666666666666696</v>
      </c>
      <c r="F33" s="40">
        <f t="shared" si="0"/>
        <v>46089</v>
      </c>
      <c r="G33" s="34">
        <v>0.68125000000000002</v>
      </c>
      <c r="H33" s="20" t="s">
        <v>650</v>
      </c>
      <c r="I33" s="13"/>
    </row>
    <row r="34" spans="1:9" ht="24" hidden="1" customHeight="1">
      <c r="A34" s="29" t="s">
        <v>595</v>
      </c>
      <c r="B34" s="40">
        <f>F33+4</f>
        <v>46093</v>
      </c>
      <c r="C34" s="34">
        <v>0.5</v>
      </c>
      <c r="D34" s="38">
        <f t="shared" ref="D34:D38" si="1">B34</f>
        <v>46093</v>
      </c>
      <c r="E34" s="34">
        <v>0.79166666666666696</v>
      </c>
      <c r="F34" s="40">
        <f t="shared" si="0"/>
        <v>46094</v>
      </c>
      <c r="G34" s="34">
        <v>0.125</v>
      </c>
      <c r="H34" s="20"/>
      <c r="I34" s="10"/>
    </row>
    <row r="35" spans="1:9" ht="24" hidden="1" customHeight="1">
      <c r="A35" s="29" t="s">
        <v>651</v>
      </c>
      <c r="B35" s="40">
        <f>F34+3</f>
        <v>46097</v>
      </c>
      <c r="C35" s="34">
        <v>0.45833333333333298</v>
      </c>
      <c r="D35" s="38">
        <f t="shared" si="1"/>
        <v>46097</v>
      </c>
      <c r="E35" s="34">
        <v>0.67916666666666703</v>
      </c>
      <c r="F35" s="40">
        <f t="shared" si="0"/>
        <v>46098</v>
      </c>
      <c r="G35" s="34">
        <v>0.21388888888888899</v>
      </c>
      <c r="H35" s="20"/>
      <c r="I35" s="10"/>
    </row>
    <row r="36" spans="1:9" ht="24" hidden="1" customHeight="1">
      <c r="A36" s="29" t="s">
        <v>652</v>
      </c>
      <c r="B36" s="40">
        <f>F35+1</f>
        <v>46099</v>
      </c>
      <c r="C36" s="34">
        <v>0.25</v>
      </c>
      <c r="D36" s="40">
        <f>B36+1</f>
        <v>46100</v>
      </c>
      <c r="E36" s="34">
        <v>0.45555555555555599</v>
      </c>
      <c r="F36" s="40">
        <f t="shared" si="0"/>
        <v>46101</v>
      </c>
      <c r="G36" s="34">
        <v>0.125</v>
      </c>
      <c r="H36" s="20" t="s">
        <v>12</v>
      </c>
      <c r="I36" s="10"/>
    </row>
    <row r="37" spans="1:9" ht="24" hidden="1" customHeight="1">
      <c r="A37" s="29" t="s">
        <v>315</v>
      </c>
      <c r="B37" s="40">
        <f>F36+1</f>
        <v>46102</v>
      </c>
      <c r="C37" s="34">
        <v>8.3333333333333301E-2</v>
      </c>
      <c r="D37" s="40">
        <f t="shared" si="1"/>
        <v>46102</v>
      </c>
      <c r="E37" s="34">
        <v>0.33333333333333298</v>
      </c>
      <c r="F37" s="40">
        <f>D37</f>
        <v>46102</v>
      </c>
      <c r="G37" s="34">
        <v>0.9375</v>
      </c>
      <c r="H37" s="20"/>
      <c r="I37" s="10"/>
    </row>
    <row r="38" spans="1:9" ht="24" hidden="1" customHeight="1">
      <c r="A38" s="35" t="s">
        <v>653</v>
      </c>
      <c r="B38" s="40">
        <f>F37+5</f>
        <v>46107</v>
      </c>
      <c r="C38" s="34">
        <v>0.375</v>
      </c>
      <c r="D38" s="40">
        <f t="shared" si="1"/>
        <v>46107</v>
      </c>
      <c r="E38" s="34">
        <v>0.64583333333333304</v>
      </c>
      <c r="F38" s="40">
        <f>D38+1</f>
        <v>46108</v>
      </c>
      <c r="G38" s="34">
        <v>0.27083333333333298</v>
      </c>
      <c r="H38" s="20"/>
      <c r="I38" s="10"/>
    </row>
    <row r="39" spans="1:9" ht="24" hidden="1" customHeight="1">
      <c r="A39" s="29" t="s">
        <v>654</v>
      </c>
      <c r="B39" s="40">
        <f>F38+1</f>
        <v>46109</v>
      </c>
      <c r="C39" s="34">
        <v>0.9375</v>
      </c>
      <c r="D39" s="40">
        <f>B39+1</f>
        <v>46110</v>
      </c>
      <c r="E39" s="34">
        <v>2.0833333333333301E-2</v>
      </c>
      <c r="F39" s="40">
        <f>D39</f>
        <v>46110</v>
      </c>
      <c r="G39" s="34">
        <v>0.84375</v>
      </c>
      <c r="H39" s="20"/>
      <c r="I39" s="10"/>
    </row>
    <row r="40" spans="1:9" ht="24" hidden="1" customHeight="1">
      <c r="A40" s="29" t="s">
        <v>655</v>
      </c>
      <c r="B40" s="40">
        <f>F39+4</f>
        <v>46114</v>
      </c>
      <c r="C40" s="34">
        <v>0.75</v>
      </c>
      <c r="D40" s="40">
        <f t="shared" ref="D40:D41" si="2">B40</f>
        <v>46114</v>
      </c>
      <c r="E40" s="34">
        <v>0.85416666666666696</v>
      </c>
      <c r="F40" s="40">
        <f>D40+1</f>
        <v>46115</v>
      </c>
      <c r="G40" s="34">
        <v>0.20555555555555599</v>
      </c>
      <c r="H40" s="20"/>
      <c r="I40" s="10"/>
    </row>
    <row r="41" spans="1:9" ht="24" hidden="1" customHeight="1">
      <c r="A41" s="29" t="s">
        <v>656</v>
      </c>
      <c r="B41" s="40">
        <f>F40+3</f>
        <v>46118</v>
      </c>
      <c r="C41" s="34">
        <v>0.41666666666666702</v>
      </c>
      <c r="D41" s="40">
        <f t="shared" si="2"/>
        <v>46118</v>
      </c>
      <c r="E41" s="34">
        <v>0.454166666666667</v>
      </c>
      <c r="F41" s="40">
        <f>D41+1</f>
        <v>46119</v>
      </c>
      <c r="G41" s="34">
        <v>8.3333333333333301E-2</v>
      </c>
      <c r="H41" s="41"/>
      <c r="I41" s="10"/>
    </row>
    <row r="42" spans="1:9" ht="24" hidden="1" customHeight="1">
      <c r="A42" s="29" t="s">
        <v>306</v>
      </c>
      <c r="B42" s="40">
        <f>F41+1</f>
        <v>46120</v>
      </c>
      <c r="C42" s="34">
        <v>4.1666666666666699E-2</v>
      </c>
      <c r="D42" s="40">
        <f>B42+3</f>
        <v>46123</v>
      </c>
      <c r="E42" s="34">
        <v>0.98611111111111116</v>
      </c>
      <c r="F42" s="40">
        <f>D42+1</f>
        <v>46124</v>
      </c>
      <c r="G42" s="34">
        <v>0.50972222222222219</v>
      </c>
      <c r="H42" s="20" t="s">
        <v>797</v>
      </c>
      <c r="I42" s="10"/>
    </row>
    <row r="43" spans="1:9" ht="24" hidden="1" customHeight="1">
      <c r="A43" s="29" t="s">
        <v>657</v>
      </c>
      <c r="B43" s="40">
        <f>F42+1</f>
        <v>46125</v>
      </c>
      <c r="C43" s="34">
        <v>0.5</v>
      </c>
      <c r="D43" s="40">
        <f>B43+2</f>
        <v>46127</v>
      </c>
      <c r="E43" s="34">
        <v>6.25E-2</v>
      </c>
      <c r="F43" s="40">
        <f>D43</f>
        <v>46127</v>
      </c>
      <c r="G43" s="34">
        <v>0.44583333333333336</v>
      </c>
      <c r="H43" s="20"/>
      <c r="I43" s="10"/>
    </row>
    <row r="44" spans="1:9" ht="24" hidden="1" customHeight="1">
      <c r="A44" s="35" t="s">
        <v>658</v>
      </c>
      <c r="B44" s="40">
        <f>F43+5</f>
        <v>46132</v>
      </c>
      <c r="C44" s="34">
        <v>0</v>
      </c>
      <c r="D44" s="40">
        <f>B44</f>
        <v>46132</v>
      </c>
      <c r="E44" s="34">
        <v>0.33333333333333331</v>
      </c>
      <c r="F44" s="40">
        <f>D44</f>
        <v>46132</v>
      </c>
      <c r="G44" s="34">
        <v>0.83333333333333337</v>
      </c>
      <c r="H44" s="20"/>
      <c r="I44" s="10"/>
    </row>
    <row r="45" spans="1:9" ht="24" hidden="1" customHeight="1">
      <c r="A45" s="29" t="s">
        <v>659</v>
      </c>
      <c r="B45" s="40">
        <f>F44+2</f>
        <v>46134</v>
      </c>
      <c r="C45" s="34">
        <v>0.95833333333333337</v>
      </c>
      <c r="D45" s="40">
        <f>B45+1</f>
        <v>46135</v>
      </c>
      <c r="E45" s="34">
        <v>0.15</v>
      </c>
      <c r="F45" s="40">
        <f>D45</f>
        <v>46135</v>
      </c>
      <c r="G45" s="34">
        <v>0.91666666666666663</v>
      </c>
      <c r="H45" s="20" t="s">
        <v>797</v>
      </c>
      <c r="I45" s="10"/>
    </row>
    <row r="46" spans="1:9" ht="24" hidden="1" customHeight="1">
      <c r="A46" s="29" t="s">
        <v>660</v>
      </c>
      <c r="B46" s="40">
        <f>F45+4</f>
        <v>46139</v>
      </c>
      <c r="C46" s="34">
        <v>0.625</v>
      </c>
      <c r="D46" s="40">
        <f>B46+1</f>
        <v>46140</v>
      </c>
      <c r="E46" s="34">
        <v>0.375</v>
      </c>
      <c r="F46" s="40">
        <f>D46</f>
        <v>46140</v>
      </c>
      <c r="G46" s="34">
        <v>0.79166666666666663</v>
      </c>
      <c r="H46" s="20"/>
      <c r="I46" s="10"/>
    </row>
    <row r="47" spans="1:9" ht="24" hidden="1" customHeight="1">
      <c r="A47" s="29" t="s">
        <v>661</v>
      </c>
      <c r="B47" s="36"/>
      <c r="C47" s="37"/>
      <c r="D47" s="17"/>
      <c r="E47" s="37"/>
      <c r="F47" s="17"/>
      <c r="G47" s="37"/>
      <c r="H47" s="20" t="s">
        <v>628</v>
      </c>
      <c r="I47" s="10"/>
    </row>
    <row r="48" spans="1:9" ht="24" hidden="1" customHeight="1">
      <c r="A48" s="29" t="s">
        <v>831</v>
      </c>
      <c r="B48" s="40">
        <f>F46+3</f>
        <v>46143</v>
      </c>
      <c r="C48" s="34">
        <v>0.54166666666666663</v>
      </c>
      <c r="D48" s="40">
        <f>B48+2</f>
        <v>46145</v>
      </c>
      <c r="E48" s="34">
        <v>8.3333333333333329E-2</v>
      </c>
      <c r="F48" s="40">
        <f>D48</f>
        <v>46145</v>
      </c>
      <c r="G48" s="34">
        <v>0.70833333333333337</v>
      </c>
      <c r="H48" s="20"/>
      <c r="I48" s="13"/>
    </row>
    <row r="49" spans="1:9" ht="24" hidden="1" customHeight="1">
      <c r="A49" s="29" t="s">
        <v>777</v>
      </c>
      <c r="B49" s="40">
        <f>F48+1</f>
        <v>46146</v>
      </c>
      <c r="C49" s="34">
        <v>0.75</v>
      </c>
      <c r="D49" s="40">
        <f>B49+2</f>
        <v>46148</v>
      </c>
      <c r="E49" s="34">
        <v>0.97916666666666663</v>
      </c>
      <c r="F49" s="40">
        <f>D49+1</f>
        <v>46149</v>
      </c>
      <c r="G49" s="34">
        <v>0.5</v>
      </c>
      <c r="H49" s="20"/>
      <c r="I49" s="13"/>
    </row>
    <row r="50" spans="1:9" ht="24" hidden="1" customHeight="1">
      <c r="A50" s="35" t="s">
        <v>827</v>
      </c>
      <c r="B50" s="40">
        <f>F49+4</f>
        <v>46153</v>
      </c>
      <c r="C50" s="34">
        <v>0.95833333333333337</v>
      </c>
      <c r="D50" s="40">
        <f>B50+1</f>
        <v>46154</v>
      </c>
      <c r="E50" s="34">
        <v>0.58333333333333337</v>
      </c>
      <c r="F50" s="72">
        <f>D50+1</f>
        <v>46155</v>
      </c>
      <c r="G50" s="34">
        <v>7.2916666666666671E-2</v>
      </c>
      <c r="H50" s="20"/>
      <c r="I50" s="10"/>
    </row>
    <row r="51" spans="1:9" ht="24" hidden="1" customHeight="1">
      <c r="A51" s="26" t="s">
        <v>861</v>
      </c>
      <c r="B51" s="40">
        <f>F50+2</f>
        <v>46157</v>
      </c>
      <c r="C51" s="34">
        <v>0.16666666666666666</v>
      </c>
      <c r="D51" s="40">
        <f t="shared" ref="D51:D52" si="3">B51</f>
        <v>46157</v>
      </c>
      <c r="E51" s="34">
        <v>0.43888888888888888</v>
      </c>
      <c r="F51" s="72">
        <f>D51</f>
        <v>46157</v>
      </c>
      <c r="G51" s="34">
        <v>0.66597222222222219</v>
      </c>
      <c r="H51" s="20" t="s">
        <v>937</v>
      </c>
      <c r="I51" s="10"/>
    </row>
    <row r="52" spans="1:9" ht="24" hidden="1" customHeight="1">
      <c r="A52" s="26" t="s">
        <v>861</v>
      </c>
      <c r="B52" s="40">
        <f>F51</f>
        <v>46157</v>
      </c>
      <c r="C52" s="34">
        <v>0.66666666666666663</v>
      </c>
      <c r="D52" s="40">
        <f t="shared" si="3"/>
        <v>46157</v>
      </c>
      <c r="E52" s="34">
        <v>0.70833333333333337</v>
      </c>
      <c r="F52" s="72">
        <f>D52+1</f>
        <v>46158</v>
      </c>
      <c r="G52" s="34">
        <v>0.38611111111111113</v>
      </c>
      <c r="H52" s="20" t="s">
        <v>938</v>
      </c>
      <c r="I52" s="10"/>
    </row>
    <row r="53" spans="1:9" ht="24" hidden="1" customHeight="1">
      <c r="A53" s="29" t="s">
        <v>862</v>
      </c>
      <c r="B53" s="40">
        <f>F52+4</f>
        <v>46162</v>
      </c>
      <c r="C53" s="34">
        <v>0.20833333333333334</v>
      </c>
      <c r="D53" s="40">
        <f>B53+1</f>
        <v>46163</v>
      </c>
      <c r="E53" s="34">
        <v>0.54166666666666663</v>
      </c>
      <c r="F53" s="72">
        <f>D53+1</f>
        <v>46164</v>
      </c>
      <c r="G53" s="34">
        <v>4.1666666666666664E-2</v>
      </c>
      <c r="H53" s="20"/>
      <c r="I53" s="10"/>
    </row>
    <row r="54" spans="1:9" ht="24" hidden="1" customHeight="1">
      <c r="A54" s="29" t="s">
        <v>891</v>
      </c>
      <c r="B54" s="40">
        <f>F53+3</f>
        <v>46167</v>
      </c>
      <c r="C54" s="34">
        <v>0.16666666666666666</v>
      </c>
      <c r="D54" s="40">
        <f>B54</f>
        <v>46167</v>
      </c>
      <c r="E54" s="34">
        <v>0.2326388888888889</v>
      </c>
      <c r="F54" s="72">
        <f>D54</f>
        <v>46167</v>
      </c>
      <c r="G54" s="34">
        <v>0.875</v>
      </c>
      <c r="H54" s="20"/>
      <c r="I54" s="10"/>
    </row>
    <row r="55" spans="1:9" ht="24" customHeight="1">
      <c r="A55" s="29" t="s">
        <v>902</v>
      </c>
      <c r="B55" s="40">
        <f>F54+1</f>
        <v>46168</v>
      </c>
      <c r="C55" s="34">
        <v>0.70833333333333337</v>
      </c>
      <c r="D55" s="40">
        <f>B55+4</f>
        <v>46172</v>
      </c>
      <c r="E55" s="34">
        <v>5.2777777777777778E-2</v>
      </c>
      <c r="F55" s="72">
        <f>D55</f>
        <v>46172</v>
      </c>
      <c r="G55" s="34">
        <v>0.66666666666666663</v>
      </c>
      <c r="H55" s="20" t="s">
        <v>1005</v>
      </c>
      <c r="I55" s="10"/>
    </row>
    <row r="56" spans="1:9" ht="24" customHeight="1">
      <c r="A56" s="29" t="s">
        <v>932</v>
      </c>
      <c r="B56" s="40">
        <f>F55+1</f>
        <v>46173</v>
      </c>
      <c r="C56" s="34">
        <v>0.66666666666666663</v>
      </c>
      <c r="D56" s="40">
        <f>B56+3</f>
        <v>46176</v>
      </c>
      <c r="E56" s="34">
        <v>8.3333333333333329E-2</v>
      </c>
      <c r="F56" s="40">
        <f>D56</f>
        <v>46176</v>
      </c>
      <c r="G56" s="34">
        <v>0.5</v>
      </c>
      <c r="H56" s="20" t="s">
        <v>985</v>
      </c>
      <c r="I56" s="10"/>
    </row>
    <row r="57" spans="1:9" ht="24" customHeight="1">
      <c r="A57" s="35" t="s">
        <v>957</v>
      </c>
      <c r="B57" s="40">
        <f>F56+5</f>
        <v>46181</v>
      </c>
      <c r="C57" s="34">
        <v>0.20833333333333334</v>
      </c>
      <c r="D57" s="40">
        <f>B57</f>
        <v>46181</v>
      </c>
      <c r="E57" s="34">
        <v>0.33611111111111114</v>
      </c>
      <c r="F57" s="40">
        <f>D57</f>
        <v>46181</v>
      </c>
      <c r="G57" s="34">
        <v>0.72569444444444442</v>
      </c>
      <c r="H57" s="20"/>
      <c r="I57" s="10"/>
    </row>
    <row r="58" spans="1:9" ht="24" customHeight="1">
      <c r="A58" s="35" t="s">
        <v>972</v>
      </c>
      <c r="B58" s="40">
        <f>F57+2</f>
        <v>46183</v>
      </c>
      <c r="C58" s="34">
        <v>0.72083333333333333</v>
      </c>
      <c r="D58" s="40">
        <f>B58</f>
        <v>46183</v>
      </c>
      <c r="E58" s="34">
        <v>0.74652777777777779</v>
      </c>
      <c r="F58" s="40">
        <f>D58+1</f>
        <v>46184</v>
      </c>
      <c r="G58" s="34">
        <v>0.66527777777777775</v>
      </c>
      <c r="H58" s="20" t="s">
        <v>983</v>
      </c>
      <c r="I58" s="10"/>
    </row>
    <row r="59" spans="1:9" ht="24" customHeight="1">
      <c r="A59" s="29" t="s">
        <v>999</v>
      </c>
      <c r="B59" s="36"/>
      <c r="C59" s="37"/>
      <c r="D59" s="17"/>
      <c r="E59" s="37"/>
      <c r="F59" s="17"/>
      <c r="G59" s="37"/>
      <c r="H59" s="20" t="s">
        <v>374</v>
      </c>
      <c r="I59" s="10"/>
    </row>
    <row r="60" spans="1:9" ht="24" customHeight="1">
      <c r="A60" s="29" t="s">
        <v>1009</v>
      </c>
      <c r="B60" s="36"/>
      <c r="C60" s="37"/>
      <c r="D60" s="17"/>
      <c r="E60" s="37"/>
      <c r="F60" s="17"/>
      <c r="G60" s="37"/>
      <c r="H60" s="20" t="s">
        <v>628</v>
      </c>
      <c r="I60" s="10"/>
    </row>
    <row r="61" spans="1:9" ht="24" customHeight="1">
      <c r="A61" s="29" t="s">
        <v>1010</v>
      </c>
      <c r="B61" s="33">
        <f>F58+7</f>
        <v>46191</v>
      </c>
      <c r="C61" s="23">
        <v>0.25</v>
      </c>
      <c r="D61" s="91">
        <f>B61</f>
        <v>46191</v>
      </c>
      <c r="E61" s="23">
        <v>0.29166666666666669</v>
      </c>
      <c r="F61" s="91">
        <f>D61</f>
        <v>46191</v>
      </c>
      <c r="G61" s="23">
        <v>0.875</v>
      </c>
      <c r="H61" s="20"/>
      <c r="I61" s="10"/>
    </row>
    <row r="62" spans="1:9" ht="24" customHeight="1">
      <c r="A62" s="29" t="s">
        <v>1037</v>
      </c>
      <c r="B62" s="33">
        <f>F61+1</f>
        <v>46192</v>
      </c>
      <c r="C62" s="23">
        <v>0.875</v>
      </c>
      <c r="D62" s="91">
        <f>B62+1</f>
        <v>46193</v>
      </c>
      <c r="E62" s="23">
        <v>8.3333333333333329E-2</v>
      </c>
      <c r="F62" s="91">
        <f>D62</f>
        <v>46193</v>
      </c>
      <c r="G62" s="23">
        <v>0.58333333333333337</v>
      </c>
      <c r="H62" s="20"/>
      <c r="I62" s="10"/>
    </row>
    <row r="63" spans="1:9" ht="24" customHeight="1">
      <c r="A63" s="29" t="s">
        <v>1056</v>
      </c>
      <c r="B63" s="28">
        <f>F62+5</f>
        <v>46198</v>
      </c>
      <c r="C63" s="23">
        <v>4.1666666666666664E-2</v>
      </c>
      <c r="D63" s="91">
        <f>B63</f>
        <v>46198</v>
      </c>
      <c r="E63" s="23">
        <v>0.20833333333333334</v>
      </c>
      <c r="F63" s="91">
        <f>D63</f>
        <v>46198</v>
      </c>
      <c r="G63" s="23">
        <v>0.70833333333333337</v>
      </c>
      <c r="H63" s="20"/>
      <c r="I63" s="10"/>
    </row>
    <row r="64" spans="1:9" ht="24" customHeight="1">
      <c r="A64" s="29" t="s">
        <v>1094</v>
      </c>
      <c r="B64" s="28">
        <f>F63+2</f>
        <v>46200</v>
      </c>
      <c r="C64" s="23">
        <v>0.45833333333333331</v>
      </c>
      <c r="D64" s="91">
        <f>B64</f>
        <v>46200</v>
      </c>
      <c r="E64" s="23">
        <v>0.5</v>
      </c>
      <c r="F64" s="91">
        <f>D64+1</f>
        <v>46201</v>
      </c>
      <c r="G64" s="23">
        <v>0.16666666666666666</v>
      </c>
      <c r="H64" s="20"/>
      <c r="I64" s="13"/>
    </row>
    <row r="65" spans="1:13" ht="24" customHeight="1">
      <c r="A65" s="29" t="s">
        <v>1103</v>
      </c>
      <c r="B65" s="28">
        <f>F64+3</f>
        <v>46204</v>
      </c>
      <c r="C65" s="23">
        <v>0.95833333333333337</v>
      </c>
      <c r="D65" s="91">
        <f>B65+1</f>
        <v>46205</v>
      </c>
      <c r="E65" s="23">
        <v>4.1666666666666664E-2</v>
      </c>
      <c r="F65" s="91">
        <f>D65</f>
        <v>46205</v>
      </c>
      <c r="G65" s="23">
        <v>0.54166666666666663</v>
      </c>
      <c r="H65" s="20"/>
      <c r="I65" s="13"/>
    </row>
    <row r="66" spans="1:13" s="31" customFormat="1" ht="24" customHeight="1">
      <c r="A66" s="130" t="s">
        <v>1038</v>
      </c>
      <c r="B66" s="105"/>
      <c r="C66" s="105"/>
      <c r="D66" s="105"/>
      <c r="E66" s="105"/>
      <c r="F66" s="105"/>
      <c r="G66" s="105"/>
      <c r="H66" s="105"/>
      <c r="I66" s="106"/>
    </row>
    <row r="67" spans="1:13" s="31" customFormat="1" ht="24" customHeight="1">
      <c r="A67" s="15" t="s">
        <v>3</v>
      </c>
      <c r="B67" s="107" t="s">
        <v>4</v>
      </c>
      <c r="C67" s="108"/>
      <c r="D67" s="107" t="s">
        <v>5</v>
      </c>
      <c r="E67" s="108"/>
      <c r="F67" s="107" t="s">
        <v>6</v>
      </c>
      <c r="G67" s="108"/>
      <c r="H67" s="15" t="s">
        <v>7</v>
      </c>
      <c r="I67" s="15" t="s">
        <v>434</v>
      </c>
      <c r="M67" s="31" t="s">
        <v>250</v>
      </c>
    </row>
    <row r="68" spans="1:13" ht="24" hidden="1" customHeight="1">
      <c r="A68" s="35" t="s">
        <v>662</v>
      </c>
      <c r="B68" s="36"/>
      <c r="C68" s="37"/>
      <c r="D68" s="17"/>
      <c r="E68" s="37"/>
      <c r="F68" s="17"/>
      <c r="G68" s="37"/>
      <c r="H68" s="20" t="s">
        <v>628</v>
      </c>
      <c r="I68" s="10"/>
    </row>
    <row r="69" spans="1:13" ht="24" hidden="1" customHeight="1">
      <c r="A69" s="29" t="s">
        <v>663</v>
      </c>
      <c r="B69" s="38">
        <v>45998</v>
      </c>
      <c r="C69" s="23">
        <v>0.625</v>
      </c>
      <c r="D69" s="38">
        <v>45999</v>
      </c>
      <c r="E69" s="34">
        <v>0.49305555555555602</v>
      </c>
      <c r="F69" s="38">
        <v>46000</v>
      </c>
      <c r="G69" s="23">
        <v>0.17361111111111099</v>
      </c>
      <c r="H69" s="20"/>
      <c r="I69" s="39"/>
    </row>
    <row r="70" spans="1:13" ht="24" hidden="1" customHeight="1">
      <c r="A70" s="14" t="s">
        <v>664</v>
      </c>
      <c r="B70" s="38">
        <v>46001</v>
      </c>
      <c r="C70" s="23">
        <v>0.16666666666666699</v>
      </c>
      <c r="D70" s="42">
        <v>46001</v>
      </c>
      <c r="E70" s="34">
        <v>0.77083333333333304</v>
      </c>
      <c r="F70" s="38">
        <v>46002</v>
      </c>
      <c r="G70" s="23">
        <v>8.3333333333333301E-2</v>
      </c>
      <c r="H70" s="20"/>
      <c r="I70" s="39"/>
    </row>
    <row r="71" spans="1:13" ht="24" hidden="1" customHeight="1">
      <c r="A71" s="29" t="s">
        <v>665</v>
      </c>
      <c r="B71" s="38">
        <v>46006</v>
      </c>
      <c r="C71" s="23">
        <v>0.41666666666666702</v>
      </c>
      <c r="D71" s="42">
        <v>46006</v>
      </c>
      <c r="E71" s="34">
        <v>0.55555555555555602</v>
      </c>
      <c r="F71" s="38">
        <v>46007</v>
      </c>
      <c r="G71" s="23">
        <v>8.3333333333333301E-2</v>
      </c>
      <c r="H71" s="20" t="s">
        <v>631</v>
      </c>
      <c r="I71" s="39"/>
    </row>
    <row r="72" spans="1:13" ht="24" hidden="1" customHeight="1">
      <c r="A72" s="29" t="s">
        <v>666</v>
      </c>
      <c r="B72" s="38">
        <v>46009</v>
      </c>
      <c r="C72" s="23">
        <v>0</v>
      </c>
      <c r="D72" s="42">
        <v>46009</v>
      </c>
      <c r="E72" s="34">
        <v>0.91666666666666696</v>
      </c>
      <c r="F72" s="38">
        <v>46010</v>
      </c>
      <c r="G72" s="23">
        <v>0.58333333333333304</v>
      </c>
      <c r="H72" s="20"/>
      <c r="I72" s="39"/>
    </row>
    <row r="73" spans="1:13" ht="24" hidden="1" customHeight="1">
      <c r="A73" s="29" t="s">
        <v>667</v>
      </c>
      <c r="B73" s="36"/>
      <c r="C73" s="37"/>
      <c r="D73" s="17"/>
      <c r="E73" s="37"/>
      <c r="F73" s="17"/>
      <c r="G73" s="37"/>
      <c r="H73" s="20" t="s">
        <v>374</v>
      </c>
      <c r="I73" s="13"/>
    </row>
    <row r="74" spans="1:13" ht="24" hidden="1" customHeight="1">
      <c r="A74" s="35" t="s">
        <v>668</v>
      </c>
      <c r="B74" s="36"/>
      <c r="C74" s="37"/>
      <c r="D74" s="17"/>
      <c r="E74" s="37"/>
      <c r="F74" s="17"/>
      <c r="G74" s="37"/>
      <c r="H74" s="20" t="s">
        <v>628</v>
      </c>
      <c r="I74" s="10"/>
    </row>
    <row r="75" spans="1:13" ht="24" hidden="1" customHeight="1">
      <c r="A75" s="29" t="s">
        <v>669</v>
      </c>
      <c r="B75" s="38">
        <v>46017</v>
      </c>
      <c r="C75" s="23">
        <v>0.5</v>
      </c>
      <c r="D75" s="42">
        <v>46018</v>
      </c>
      <c r="E75" s="34">
        <v>0.27916666666666701</v>
      </c>
      <c r="F75" s="38">
        <v>46018</v>
      </c>
      <c r="G75" s="23">
        <v>0.95833333333333304</v>
      </c>
      <c r="H75" s="20" t="s">
        <v>12</v>
      </c>
      <c r="I75" s="39"/>
    </row>
    <row r="76" spans="1:13" ht="24" hidden="1" customHeight="1">
      <c r="A76" s="14" t="s">
        <v>670</v>
      </c>
      <c r="B76" s="38">
        <v>46019</v>
      </c>
      <c r="C76" s="23">
        <v>0.83333333333333304</v>
      </c>
      <c r="D76" s="42">
        <v>46022</v>
      </c>
      <c r="E76" s="34">
        <v>0.45833333333333298</v>
      </c>
      <c r="F76" s="38">
        <v>46022</v>
      </c>
      <c r="G76" s="23">
        <v>0.85416666666666696</v>
      </c>
      <c r="H76" s="20" t="s">
        <v>12</v>
      </c>
      <c r="I76" s="39"/>
    </row>
    <row r="77" spans="1:13" ht="24" hidden="1" customHeight="1">
      <c r="A77" s="29" t="s">
        <v>671</v>
      </c>
      <c r="B77" s="38">
        <f>F76+5</f>
        <v>46027</v>
      </c>
      <c r="C77" s="23">
        <v>0.125</v>
      </c>
      <c r="D77" s="42">
        <f>B77</f>
        <v>46027</v>
      </c>
      <c r="E77" s="34">
        <v>0.65416666666666701</v>
      </c>
      <c r="F77" s="42">
        <f>D77+1</f>
        <v>46028</v>
      </c>
      <c r="G77" s="23">
        <v>0.22916666666666699</v>
      </c>
      <c r="H77" s="20"/>
      <c r="I77" s="39"/>
    </row>
    <row r="78" spans="1:13" ht="24" hidden="1" customHeight="1">
      <c r="A78" s="29" t="s">
        <v>672</v>
      </c>
      <c r="B78" s="38">
        <f>F77+1</f>
        <v>46029</v>
      </c>
      <c r="C78" s="23">
        <v>0.75</v>
      </c>
      <c r="D78" s="42">
        <f>B78</f>
        <v>46029</v>
      </c>
      <c r="E78" s="34">
        <v>0.79166666666666696</v>
      </c>
      <c r="F78" s="38">
        <f>D78+1</f>
        <v>46030</v>
      </c>
      <c r="G78" s="23">
        <v>0.468055555555556</v>
      </c>
      <c r="H78" s="20"/>
      <c r="I78" s="39"/>
    </row>
    <row r="79" spans="1:13" ht="24" hidden="1" customHeight="1">
      <c r="A79" s="29" t="s">
        <v>673</v>
      </c>
      <c r="B79" s="36"/>
      <c r="C79" s="37"/>
      <c r="D79" s="17"/>
      <c r="E79" s="37"/>
      <c r="F79" s="17"/>
      <c r="G79" s="37"/>
      <c r="H79" s="20" t="s">
        <v>374</v>
      </c>
      <c r="I79" s="13"/>
    </row>
    <row r="80" spans="1:13" ht="24" hidden="1" customHeight="1">
      <c r="A80" s="35" t="s">
        <v>674</v>
      </c>
      <c r="B80" s="36"/>
      <c r="C80" s="37"/>
      <c r="D80" s="17"/>
      <c r="E80" s="37"/>
      <c r="F80" s="17"/>
      <c r="G80" s="37"/>
      <c r="H80" s="20" t="s">
        <v>628</v>
      </c>
      <c r="I80" s="10"/>
    </row>
    <row r="81" spans="1:9" ht="24" hidden="1" customHeight="1">
      <c r="A81" s="29" t="s">
        <v>675</v>
      </c>
      <c r="B81" s="38">
        <v>46036</v>
      </c>
      <c r="C81" s="23">
        <v>0.70833333333333304</v>
      </c>
      <c r="D81" s="42">
        <v>46037</v>
      </c>
      <c r="E81" s="34">
        <v>0.29166666666666702</v>
      </c>
      <c r="F81" s="38">
        <v>46037</v>
      </c>
      <c r="G81" s="23">
        <v>0.83333333333333304</v>
      </c>
      <c r="H81" s="20"/>
      <c r="I81" s="39"/>
    </row>
    <row r="82" spans="1:9" ht="24" hidden="1" customHeight="1">
      <c r="A82" s="14" t="s">
        <v>676</v>
      </c>
      <c r="B82" s="38">
        <v>46038</v>
      </c>
      <c r="C82" s="23">
        <v>0.83333333333333304</v>
      </c>
      <c r="D82" s="42">
        <v>46041</v>
      </c>
      <c r="E82" s="34">
        <v>0.5625</v>
      </c>
      <c r="F82" s="38">
        <v>46042</v>
      </c>
      <c r="G82" s="23">
        <v>4.8611111111111103E-3</v>
      </c>
      <c r="H82" s="20" t="s">
        <v>12</v>
      </c>
      <c r="I82" s="39"/>
    </row>
    <row r="83" spans="1:9" ht="24" hidden="1" customHeight="1">
      <c r="A83" s="29" t="s">
        <v>677</v>
      </c>
      <c r="B83" s="38">
        <f>F82+4</f>
        <v>46046</v>
      </c>
      <c r="C83" s="23">
        <v>0.41666666666666702</v>
      </c>
      <c r="D83" s="42">
        <f>B83</f>
        <v>46046</v>
      </c>
      <c r="E83" s="34">
        <v>0.70833333333333304</v>
      </c>
      <c r="F83" s="38">
        <f t="shared" ref="F83:F87" si="4">D83+1</f>
        <v>46047</v>
      </c>
      <c r="G83" s="23">
        <v>0.16666666666666699</v>
      </c>
      <c r="H83" s="20"/>
      <c r="I83" s="39"/>
    </row>
    <row r="84" spans="1:9" ht="24" hidden="1" customHeight="1">
      <c r="A84" s="29" t="s">
        <v>678</v>
      </c>
      <c r="B84" s="38">
        <f>F83+1</f>
        <v>46048</v>
      </c>
      <c r="C84" s="23">
        <v>0.91666666666666696</v>
      </c>
      <c r="D84" s="42">
        <f>B84+2</f>
        <v>46050</v>
      </c>
      <c r="E84" s="34">
        <v>8.3333333333333301E-2</v>
      </c>
      <c r="F84" s="38">
        <f t="shared" si="4"/>
        <v>46051</v>
      </c>
      <c r="G84" s="23">
        <v>0.20833333333333301</v>
      </c>
      <c r="H84" s="20" t="s">
        <v>12</v>
      </c>
      <c r="I84" s="39"/>
    </row>
    <row r="85" spans="1:9" ht="24" hidden="1" customHeight="1">
      <c r="A85" s="29" t="s">
        <v>679</v>
      </c>
      <c r="B85" s="38">
        <f>F84+3</f>
        <v>46054</v>
      </c>
      <c r="C85" s="23">
        <v>0.95833333333333304</v>
      </c>
      <c r="D85" s="42">
        <f>B85+1</f>
        <v>46055</v>
      </c>
      <c r="E85" s="34">
        <v>0.625</v>
      </c>
      <c r="F85" s="38">
        <f t="shared" si="4"/>
        <v>46056</v>
      </c>
      <c r="G85" s="23">
        <v>0.249305555555556</v>
      </c>
      <c r="H85" s="20"/>
      <c r="I85" s="39"/>
    </row>
    <row r="86" spans="1:9" ht="24" hidden="1" customHeight="1">
      <c r="A86" s="29" t="s">
        <v>680</v>
      </c>
      <c r="B86" s="28">
        <f>F85+3</f>
        <v>46059</v>
      </c>
      <c r="C86" s="23">
        <v>0.5</v>
      </c>
      <c r="D86" s="28">
        <f>B86</f>
        <v>46059</v>
      </c>
      <c r="E86" s="23">
        <v>0.624305555555556</v>
      </c>
      <c r="F86" s="38">
        <f t="shared" si="4"/>
        <v>46060</v>
      </c>
      <c r="G86" s="23">
        <v>0.54444444444444395</v>
      </c>
      <c r="H86" s="20"/>
      <c r="I86" s="39"/>
    </row>
    <row r="87" spans="1:9" ht="24" hidden="1" customHeight="1">
      <c r="A87" s="29" t="s">
        <v>681</v>
      </c>
      <c r="B87" s="28">
        <f>F86+1</f>
        <v>46061</v>
      </c>
      <c r="C87" s="23">
        <v>0.41666666666666702</v>
      </c>
      <c r="D87" s="28">
        <f>B87+4</f>
        <v>46065</v>
      </c>
      <c r="E87" s="23">
        <v>0.27083333333333298</v>
      </c>
      <c r="F87" s="38">
        <f t="shared" si="4"/>
        <v>46066</v>
      </c>
      <c r="G87" s="23">
        <v>6.6666666666666693E-2</v>
      </c>
      <c r="H87" s="20" t="s">
        <v>682</v>
      </c>
      <c r="I87" s="39"/>
    </row>
    <row r="88" spans="1:9" ht="24" hidden="1" customHeight="1">
      <c r="A88" s="14" t="s">
        <v>683</v>
      </c>
      <c r="B88" s="28">
        <f>F87+1</f>
        <v>46067</v>
      </c>
      <c r="C88" s="23">
        <v>4.1666666666666699E-2</v>
      </c>
      <c r="D88" s="28">
        <f>B88+5</f>
        <v>46072</v>
      </c>
      <c r="E88" s="34">
        <v>0.18124999999999999</v>
      </c>
      <c r="F88" s="38">
        <f>D88</f>
        <v>46072</v>
      </c>
      <c r="G88" s="23">
        <v>0.625</v>
      </c>
      <c r="H88" s="20" t="s">
        <v>12</v>
      </c>
      <c r="I88" s="39"/>
    </row>
    <row r="89" spans="1:9" ht="24" hidden="1" customHeight="1">
      <c r="A89" s="29" t="s">
        <v>684</v>
      </c>
      <c r="B89" s="28">
        <f>F88+4</f>
        <v>46076</v>
      </c>
      <c r="C89" s="23">
        <v>0.79166666666666696</v>
      </c>
      <c r="D89" s="28">
        <f>B89+1</f>
        <v>46077</v>
      </c>
      <c r="E89" s="34">
        <v>0.30902777777777801</v>
      </c>
      <c r="F89" s="38">
        <f>D89</f>
        <v>46077</v>
      </c>
      <c r="G89" s="23">
        <v>0.70833333333333304</v>
      </c>
      <c r="H89" s="20"/>
      <c r="I89" s="39"/>
    </row>
    <row r="90" spans="1:9" ht="24" hidden="1" customHeight="1">
      <c r="A90" s="29" t="s">
        <v>685</v>
      </c>
      <c r="B90" s="28">
        <f>F89+2</f>
        <v>46079</v>
      </c>
      <c r="C90" s="23">
        <v>0.29166666666666702</v>
      </c>
      <c r="D90" s="28">
        <f>B90+1</f>
        <v>46080</v>
      </c>
      <c r="E90" s="34">
        <v>0.41388888888888897</v>
      </c>
      <c r="F90" s="38">
        <v>46081</v>
      </c>
      <c r="G90" s="23">
        <v>0.80486111111111103</v>
      </c>
      <c r="H90" s="20" t="s">
        <v>12</v>
      </c>
      <c r="I90" s="39"/>
    </row>
    <row r="91" spans="1:9" ht="24" hidden="1" customHeight="1">
      <c r="A91" s="29" t="s">
        <v>686</v>
      </c>
      <c r="B91" s="36"/>
      <c r="C91" s="37"/>
      <c r="D91" s="17"/>
      <c r="E91" s="37"/>
      <c r="F91" s="17"/>
      <c r="G91" s="37"/>
      <c r="H91" s="20" t="s">
        <v>374</v>
      </c>
      <c r="I91" s="39"/>
    </row>
    <row r="92" spans="1:9" ht="24" hidden="1" customHeight="1">
      <c r="A92" s="29" t="s">
        <v>687</v>
      </c>
      <c r="B92" s="36"/>
      <c r="C92" s="37"/>
      <c r="D92" s="17"/>
      <c r="E92" s="37"/>
      <c r="F92" s="17"/>
      <c r="G92" s="37"/>
      <c r="H92" s="20" t="s">
        <v>628</v>
      </c>
      <c r="I92" s="39"/>
    </row>
    <row r="93" spans="1:9" ht="24" hidden="1" customHeight="1">
      <c r="A93" s="29" t="s">
        <v>688</v>
      </c>
      <c r="B93" s="28">
        <f>F90+6</f>
        <v>46087</v>
      </c>
      <c r="C93" s="23">
        <v>0.75</v>
      </c>
      <c r="D93" s="28">
        <f>B93+1</f>
        <v>46088</v>
      </c>
      <c r="E93" s="34">
        <v>0.70833333333333304</v>
      </c>
      <c r="F93" s="38">
        <f>D93+1</f>
        <v>46089</v>
      </c>
      <c r="G93" s="23">
        <v>0.47916666666666702</v>
      </c>
      <c r="H93" s="20" t="s">
        <v>12</v>
      </c>
      <c r="I93" s="39"/>
    </row>
    <row r="94" spans="1:9" ht="24" hidden="1" customHeight="1">
      <c r="A94" s="14" t="s">
        <v>689</v>
      </c>
      <c r="B94" s="28">
        <f>F93+1</f>
        <v>46090</v>
      </c>
      <c r="C94" s="23">
        <v>0.5</v>
      </c>
      <c r="D94" s="28">
        <f>B94+1</f>
        <v>46091</v>
      </c>
      <c r="E94" s="34">
        <v>0.125</v>
      </c>
      <c r="F94" s="38">
        <f>D94</f>
        <v>46091</v>
      </c>
      <c r="G94" s="23">
        <v>0.54166666666666696</v>
      </c>
      <c r="H94" s="20" t="s">
        <v>12</v>
      </c>
      <c r="I94" s="39"/>
    </row>
    <row r="95" spans="1:9" ht="24" hidden="1" customHeight="1">
      <c r="A95" s="29" t="s">
        <v>690</v>
      </c>
      <c r="B95" s="28">
        <f>F94+5</f>
        <v>46096</v>
      </c>
      <c r="C95" s="23">
        <v>0.20833333333333301</v>
      </c>
      <c r="D95" s="28">
        <f t="shared" ref="D95:D96" si="5">B95</f>
        <v>46096</v>
      </c>
      <c r="E95" s="34">
        <v>0.48680555555555599</v>
      </c>
      <c r="F95" s="38">
        <f>D95</f>
        <v>46096</v>
      </c>
      <c r="G95" s="23">
        <v>0.875</v>
      </c>
      <c r="H95" s="20"/>
      <c r="I95" s="39"/>
    </row>
    <row r="96" spans="1:9" ht="24" hidden="1" customHeight="1">
      <c r="A96" s="29" t="s">
        <v>691</v>
      </c>
      <c r="B96" s="28">
        <f>F95+2</f>
        <v>46098</v>
      </c>
      <c r="C96" s="23">
        <v>0.58333333333333304</v>
      </c>
      <c r="D96" s="28">
        <f t="shared" si="5"/>
        <v>46098</v>
      </c>
      <c r="E96" s="34">
        <v>0.63888888888888895</v>
      </c>
      <c r="F96" s="28">
        <f>D96+1</f>
        <v>46099</v>
      </c>
      <c r="G96" s="23">
        <v>0.468055555555556</v>
      </c>
      <c r="H96" s="20"/>
      <c r="I96" s="39"/>
    </row>
    <row r="97" spans="1:9" ht="24" hidden="1" customHeight="1">
      <c r="A97" s="29" t="s">
        <v>692</v>
      </c>
      <c r="B97" s="36"/>
      <c r="C97" s="37"/>
      <c r="D97" s="17"/>
      <c r="E97" s="37"/>
      <c r="F97" s="17"/>
      <c r="G97" s="37"/>
      <c r="H97" s="20" t="s">
        <v>374</v>
      </c>
      <c r="I97" s="39"/>
    </row>
    <row r="98" spans="1:9" ht="24" hidden="1" customHeight="1">
      <c r="A98" s="29" t="s">
        <v>693</v>
      </c>
      <c r="B98" s="36"/>
      <c r="C98" s="37"/>
      <c r="D98" s="17"/>
      <c r="E98" s="37"/>
      <c r="F98" s="17"/>
      <c r="G98" s="37"/>
      <c r="H98" s="20" t="s">
        <v>628</v>
      </c>
      <c r="I98" s="39"/>
    </row>
    <row r="99" spans="1:9" ht="24" hidden="1" customHeight="1">
      <c r="A99" s="29" t="s">
        <v>694</v>
      </c>
      <c r="B99" s="28">
        <f>F96+6</f>
        <v>46105</v>
      </c>
      <c r="C99" s="23">
        <v>0.91666666666666696</v>
      </c>
      <c r="D99" s="28">
        <f>B99+2</f>
        <v>46107</v>
      </c>
      <c r="E99" s="34">
        <v>0.375</v>
      </c>
      <c r="F99" s="28">
        <f>D99+1</f>
        <v>46108</v>
      </c>
      <c r="G99" s="23">
        <v>0</v>
      </c>
      <c r="H99" s="20" t="s">
        <v>12</v>
      </c>
      <c r="I99" s="39"/>
    </row>
    <row r="100" spans="1:9" ht="24" hidden="1" customHeight="1">
      <c r="A100" s="29" t="s">
        <v>695</v>
      </c>
      <c r="B100" s="28">
        <f>F99</f>
        <v>46108</v>
      </c>
      <c r="C100" s="23">
        <v>0.95833333333333304</v>
      </c>
      <c r="D100" s="28">
        <f>B100+2</f>
        <v>46110</v>
      </c>
      <c r="E100" s="34">
        <v>0.58333333333333304</v>
      </c>
      <c r="F100" s="28">
        <f>D100</f>
        <v>46110</v>
      </c>
      <c r="G100" s="23">
        <v>0.97361111111111098</v>
      </c>
      <c r="H100" s="20" t="s">
        <v>12</v>
      </c>
      <c r="I100" s="39"/>
    </row>
    <row r="101" spans="1:9" ht="24" hidden="1" customHeight="1">
      <c r="A101" s="29" t="s">
        <v>696</v>
      </c>
      <c r="B101" s="28">
        <f>F100+5</f>
        <v>46115</v>
      </c>
      <c r="C101" s="23">
        <v>0.79166666666666696</v>
      </c>
      <c r="D101" s="28">
        <f>B101+1</f>
        <v>46116</v>
      </c>
      <c r="E101" s="34">
        <v>0.33124999999999999</v>
      </c>
      <c r="F101" s="28">
        <f>D101+1</f>
        <v>46117</v>
      </c>
      <c r="G101" s="23">
        <v>8.9583333333333307E-2</v>
      </c>
      <c r="H101" s="41"/>
      <c r="I101" s="39"/>
    </row>
    <row r="102" spans="1:9" ht="24" hidden="1" customHeight="1">
      <c r="A102" s="29" t="s">
        <v>697</v>
      </c>
      <c r="B102" s="28">
        <f>F101+1</f>
        <v>46118</v>
      </c>
      <c r="C102" s="23">
        <v>0.5</v>
      </c>
      <c r="D102" s="28">
        <f>B102</f>
        <v>46118</v>
      </c>
      <c r="E102" s="34">
        <v>0.83333333333333304</v>
      </c>
      <c r="F102" s="28">
        <f>D102+1</f>
        <v>46119</v>
      </c>
      <c r="G102" s="23">
        <v>0.5</v>
      </c>
      <c r="H102" s="20"/>
      <c r="I102" s="39"/>
    </row>
    <row r="103" spans="1:9" ht="24" hidden="1" customHeight="1">
      <c r="A103" s="29" t="s">
        <v>698</v>
      </c>
      <c r="B103" s="36"/>
      <c r="C103" s="37"/>
      <c r="D103" s="17"/>
      <c r="E103" s="37"/>
      <c r="F103" s="17"/>
      <c r="G103" s="37"/>
      <c r="H103" s="20" t="s">
        <v>374</v>
      </c>
      <c r="I103" s="39"/>
    </row>
    <row r="104" spans="1:9" ht="24" hidden="1" customHeight="1">
      <c r="A104" s="29" t="s">
        <v>699</v>
      </c>
      <c r="B104" s="36"/>
      <c r="C104" s="37"/>
      <c r="D104" s="17"/>
      <c r="E104" s="37"/>
      <c r="F104" s="17"/>
      <c r="G104" s="37"/>
      <c r="H104" s="20" t="s">
        <v>628</v>
      </c>
      <c r="I104" s="39"/>
    </row>
    <row r="105" spans="1:9" ht="25.5" hidden="1" customHeight="1">
      <c r="A105" s="29" t="s">
        <v>700</v>
      </c>
      <c r="B105" s="28">
        <f>F102+7</f>
        <v>46126</v>
      </c>
      <c r="C105" s="23">
        <v>0.29166666666666669</v>
      </c>
      <c r="D105" s="28">
        <f>B105+6</f>
        <v>46132</v>
      </c>
      <c r="E105" s="34">
        <v>0.95833333333333337</v>
      </c>
      <c r="F105" s="28">
        <f>D105+1</f>
        <v>46133</v>
      </c>
      <c r="G105" s="23">
        <v>0.5</v>
      </c>
      <c r="H105" s="20" t="s">
        <v>809</v>
      </c>
      <c r="I105" s="39"/>
    </row>
    <row r="106" spans="1:9" ht="24" hidden="1" customHeight="1">
      <c r="A106" s="29" t="s">
        <v>701</v>
      </c>
      <c r="B106" s="28">
        <f>F105+1</f>
        <v>46134</v>
      </c>
      <c r="C106" s="23">
        <v>0.45833333333333331</v>
      </c>
      <c r="D106" s="28">
        <f>B106</f>
        <v>46134</v>
      </c>
      <c r="E106" s="23">
        <v>0.66666666666666663</v>
      </c>
      <c r="F106" s="28">
        <f>D106+1</f>
        <v>46135</v>
      </c>
      <c r="G106" s="23">
        <v>8.3333333333333329E-2</v>
      </c>
      <c r="H106" s="20"/>
      <c r="I106" s="39"/>
    </row>
    <row r="107" spans="1:9" ht="24" hidden="1" customHeight="1">
      <c r="A107" s="29" t="s">
        <v>702</v>
      </c>
      <c r="B107" s="28">
        <f>F106+4</f>
        <v>46139</v>
      </c>
      <c r="C107" s="23">
        <v>0.83333333333333337</v>
      </c>
      <c r="D107" s="28">
        <f>B107+1</f>
        <v>46140</v>
      </c>
      <c r="E107" s="23">
        <v>0.12708333333333333</v>
      </c>
      <c r="F107" s="28">
        <f>D107</f>
        <v>46140</v>
      </c>
      <c r="G107" s="23">
        <v>0.58333333333333337</v>
      </c>
      <c r="H107" s="20"/>
      <c r="I107" s="39"/>
    </row>
    <row r="108" spans="1:9" ht="24" hidden="1" customHeight="1">
      <c r="A108" s="29" t="s">
        <v>903</v>
      </c>
      <c r="B108" s="28">
        <f>F107+2</f>
        <v>46142</v>
      </c>
      <c r="C108" s="23">
        <v>0.83333333333333337</v>
      </c>
      <c r="D108" s="28">
        <f>B108+1</f>
        <v>46143</v>
      </c>
      <c r="E108" s="23">
        <v>0.78888888888888886</v>
      </c>
      <c r="F108" s="28">
        <f t="shared" ref="F108:F114" si="6">D108+1</f>
        <v>46144</v>
      </c>
      <c r="G108" s="23">
        <v>0.83333333333333337</v>
      </c>
      <c r="H108" s="20"/>
      <c r="I108" s="39"/>
    </row>
    <row r="109" spans="1:9" ht="24" hidden="1" customHeight="1">
      <c r="A109" s="29" t="s">
        <v>763</v>
      </c>
      <c r="B109" s="28">
        <f>F108+4</f>
        <v>46148</v>
      </c>
      <c r="C109" s="23">
        <v>0.83333333333333337</v>
      </c>
      <c r="D109" s="28">
        <f>B109</f>
        <v>46148</v>
      </c>
      <c r="E109" s="23">
        <v>0.91666666666666663</v>
      </c>
      <c r="F109" s="28">
        <f t="shared" si="6"/>
        <v>46149</v>
      </c>
      <c r="G109" s="23">
        <v>0.41666666666666669</v>
      </c>
      <c r="H109" s="20"/>
      <c r="I109" s="39"/>
    </row>
    <row r="110" spans="1:9" ht="24" hidden="1" customHeight="1">
      <c r="A110" s="29" t="s">
        <v>828</v>
      </c>
      <c r="B110" s="28">
        <f>F109+3</f>
        <v>46152</v>
      </c>
      <c r="C110" s="23">
        <v>0.83333333333333337</v>
      </c>
      <c r="D110" s="28">
        <f>B110</f>
        <v>46152</v>
      </c>
      <c r="E110" s="23">
        <v>0.875</v>
      </c>
      <c r="F110" s="28">
        <f t="shared" si="6"/>
        <v>46153</v>
      </c>
      <c r="G110" s="23">
        <v>0.47291666666666665</v>
      </c>
      <c r="H110" s="20"/>
      <c r="I110" s="39"/>
    </row>
    <row r="111" spans="1:9" ht="24" hidden="1" customHeight="1">
      <c r="A111" s="29" t="s">
        <v>853</v>
      </c>
      <c r="B111" s="28">
        <f>F110+1</f>
        <v>46154</v>
      </c>
      <c r="C111" s="23">
        <v>0.45833333333333331</v>
      </c>
      <c r="D111" s="28">
        <f>B111+1</f>
        <v>46155</v>
      </c>
      <c r="E111" s="34">
        <v>0.75</v>
      </c>
      <c r="F111" s="28">
        <f t="shared" si="6"/>
        <v>46156</v>
      </c>
      <c r="G111" s="23">
        <v>0.27847222222222223</v>
      </c>
      <c r="H111" s="60" t="s">
        <v>933</v>
      </c>
      <c r="I111" s="39"/>
    </row>
    <row r="112" spans="1:9" ht="24" hidden="1" customHeight="1">
      <c r="A112" s="29" t="s">
        <v>855</v>
      </c>
      <c r="B112" s="28">
        <f>F111+1</f>
        <v>46157</v>
      </c>
      <c r="C112" s="23">
        <v>0.22916666666666666</v>
      </c>
      <c r="D112" s="28">
        <f>B112</f>
        <v>46157</v>
      </c>
      <c r="E112" s="34">
        <v>0.875</v>
      </c>
      <c r="F112" s="28">
        <f t="shared" si="6"/>
        <v>46158</v>
      </c>
      <c r="G112" s="23">
        <v>0.45833333333333331</v>
      </c>
      <c r="H112" s="20" t="s">
        <v>870</v>
      </c>
      <c r="I112" s="39"/>
    </row>
    <row r="113" spans="1:11" ht="24" customHeight="1">
      <c r="A113" s="29" t="s">
        <v>867</v>
      </c>
      <c r="B113" s="28">
        <f>F112+5</f>
        <v>46163</v>
      </c>
      <c r="C113" s="23">
        <v>0.20833333333333334</v>
      </c>
      <c r="D113" s="28">
        <f>B113</f>
        <v>46163</v>
      </c>
      <c r="E113" s="34">
        <v>0.375</v>
      </c>
      <c r="F113" s="28">
        <f t="shared" si="6"/>
        <v>46164</v>
      </c>
      <c r="G113" s="23">
        <v>0.125</v>
      </c>
      <c r="H113" s="20"/>
      <c r="I113" s="39"/>
    </row>
    <row r="114" spans="1:11" ht="24" customHeight="1">
      <c r="A114" s="44" t="s">
        <v>904</v>
      </c>
      <c r="B114" s="28">
        <f>F113+1</f>
        <v>46165</v>
      </c>
      <c r="C114" s="23">
        <v>0.91666666666666663</v>
      </c>
      <c r="D114" s="28">
        <f>B114+1</f>
        <v>46166</v>
      </c>
      <c r="E114" s="34">
        <v>0.5708333333333333</v>
      </c>
      <c r="F114" s="28">
        <f t="shared" si="6"/>
        <v>46167</v>
      </c>
      <c r="G114" s="23">
        <v>0.28888888888888886</v>
      </c>
      <c r="H114" s="20"/>
      <c r="I114" s="39"/>
    </row>
    <row r="115" spans="1:11" ht="24" customHeight="1">
      <c r="A115" s="29" t="s">
        <v>916</v>
      </c>
      <c r="B115" s="36"/>
      <c r="C115" s="37"/>
      <c r="D115" s="17"/>
      <c r="E115" s="37"/>
      <c r="F115" s="17"/>
      <c r="G115" s="37"/>
      <c r="H115" s="20" t="s">
        <v>374</v>
      </c>
      <c r="I115" s="39"/>
    </row>
    <row r="116" spans="1:11" ht="24" customHeight="1">
      <c r="A116" s="29" t="s">
        <v>930</v>
      </c>
      <c r="B116" s="36"/>
      <c r="C116" s="37"/>
      <c r="D116" s="17"/>
      <c r="E116" s="37"/>
      <c r="F116" s="17"/>
      <c r="G116" s="37"/>
      <c r="H116" s="20" t="s">
        <v>628</v>
      </c>
      <c r="I116" s="39"/>
    </row>
    <row r="117" spans="1:11" ht="24" customHeight="1">
      <c r="A117" s="29" t="s">
        <v>942</v>
      </c>
      <c r="B117" s="28">
        <f>F114+7</f>
        <v>46174</v>
      </c>
      <c r="C117" s="23">
        <v>0.125</v>
      </c>
      <c r="D117" s="28">
        <f>B117</f>
        <v>46174</v>
      </c>
      <c r="E117" s="34">
        <v>0.51736111111111116</v>
      </c>
      <c r="F117" s="28">
        <f t="shared" ref="F117:F119" si="7">D117+1</f>
        <v>46175</v>
      </c>
      <c r="G117" s="23">
        <v>0.58263888888888893</v>
      </c>
      <c r="H117" s="20"/>
      <c r="I117" s="39"/>
    </row>
    <row r="118" spans="1:11" ht="24" customHeight="1">
      <c r="A118" s="29" t="s">
        <v>943</v>
      </c>
      <c r="B118" s="28">
        <f>F117+1</f>
        <v>46176</v>
      </c>
      <c r="C118" s="23">
        <v>0.625</v>
      </c>
      <c r="D118" s="28">
        <f>B118+1</f>
        <v>46177</v>
      </c>
      <c r="E118" s="34">
        <v>0.58333333333333337</v>
      </c>
      <c r="F118" s="28">
        <f t="shared" si="7"/>
        <v>46178</v>
      </c>
      <c r="G118" s="23">
        <v>4.1666666666666664E-2</v>
      </c>
      <c r="H118" s="20"/>
      <c r="I118" s="39"/>
    </row>
    <row r="119" spans="1:11" ht="24" customHeight="1">
      <c r="A119" s="29" t="s">
        <v>981</v>
      </c>
      <c r="B119" s="28">
        <f>F118+4</f>
        <v>46182</v>
      </c>
      <c r="C119" s="23">
        <v>0.77083333333333337</v>
      </c>
      <c r="D119" s="28">
        <f>B119</f>
        <v>46182</v>
      </c>
      <c r="E119" s="34">
        <v>0.99097222222222225</v>
      </c>
      <c r="F119" s="28">
        <f t="shared" si="7"/>
        <v>46183</v>
      </c>
      <c r="G119" s="23">
        <v>0.5625</v>
      </c>
      <c r="H119" s="20"/>
      <c r="I119" s="39"/>
    </row>
    <row r="120" spans="1:11" ht="24" customHeight="1">
      <c r="A120" s="44" t="s">
        <v>996</v>
      </c>
      <c r="B120" s="28">
        <f>F119+2</f>
        <v>46185</v>
      </c>
      <c r="C120" s="23">
        <v>0.29166666666666669</v>
      </c>
      <c r="D120" s="28">
        <f>B120</f>
        <v>46185</v>
      </c>
      <c r="E120" s="34">
        <v>0.31527777777777777</v>
      </c>
      <c r="F120" s="28">
        <f t="shared" ref="F120:F125" si="8">D120</f>
        <v>46185</v>
      </c>
      <c r="G120" s="23">
        <v>0.95833333333333337</v>
      </c>
      <c r="H120" s="20"/>
      <c r="I120" s="39"/>
    </row>
    <row r="121" spans="1:11" ht="24" customHeight="1">
      <c r="A121" s="29" t="s">
        <v>998</v>
      </c>
      <c r="B121" s="28">
        <f>F120+5</f>
        <v>46190</v>
      </c>
      <c r="C121" s="43">
        <v>0.14583333333333334</v>
      </c>
      <c r="D121" s="24">
        <f>B121</f>
        <v>46190</v>
      </c>
      <c r="E121" s="43">
        <v>0.22916666666666666</v>
      </c>
      <c r="F121" s="24">
        <f t="shared" si="8"/>
        <v>46190</v>
      </c>
      <c r="G121" s="43">
        <v>0.72916666666666663</v>
      </c>
      <c r="H121" s="20"/>
      <c r="I121" s="39"/>
    </row>
    <row r="122" spans="1:11" ht="24" customHeight="1">
      <c r="A122" s="29" t="s">
        <v>1053</v>
      </c>
      <c r="B122" s="28">
        <f>F121+4</f>
        <v>46194</v>
      </c>
      <c r="C122" s="43">
        <v>0.25</v>
      </c>
      <c r="D122" s="24">
        <f>B122</f>
        <v>46194</v>
      </c>
      <c r="E122" s="43">
        <v>0.29166666666666669</v>
      </c>
      <c r="F122" s="24">
        <f t="shared" si="8"/>
        <v>46194</v>
      </c>
      <c r="G122" s="43">
        <v>0.95833333333333337</v>
      </c>
      <c r="H122" s="20"/>
      <c r="I122" s="39"/>
    </row>
    <row r="123" spans="1:11" ht="24" customHeight="1">
      <c r="A123" s="29" t="s">
        <v>1060</v>
      </c>
      <c r="B123" s="28">
        <f>F122+1</f>
        <v>46195</v>
      </c>
      <c r="C123" s="43">
        <v>0.83333333333333337</v>
      </c>
      <c r="D123" s="24">
        <f>B123+1</f>
        <v>46196</v>
      </c>
      <c r="E123" s="43">
        <v>0.375</v>
      </c>
      <c r="F123" s="24">
        <f t="shared" si="8"/>
        <v>46196</v>
      </c>
      <c r="G123" s="43">
        <v>0.95833333333333337</v>
      </c>
      <c r="H123" s="20"/>
      <c r="I123" s="39"/>
    </row>
    <row r="124" spans="1:11" ht="24" customHeight="1">
      <c r="A124" s="44" t="s">
        <v>1070</v>
      </c>
      <c r="B124" s="28">
        <f>F123+1</f>
        <v>46197</v>
      </c>
      <c r="C124" s="43">
        <v>0.85416666666666663</v>
      </c>
      <c r="D124" s="24">
        <f>B124+2</f>
        <v>46199</v>
      </c>
      <c r="E124" s="43">
        <v>2.0833333333333332E-2</v>
      </c>
      <c r="F124" s="24">
        <f t="shared" si="8"/>
        <v>46199</v>
      </c>
      <c r="G124" s="43">
        <v>0.52083333333333337</v>
      </c>
      <c r="H124" s="20"/>
      <c r="I124" s="39"/>
    </row>
    <row r="125" spans="1:11" ht="24" customHeight="1">
      <c r="A125" s="44" t="s">
        <v>1095</v>
      </c>
      <c r="B125" s="28">
        <f>F124+4</f>
        <v>46203</v>
      </c>
      <c r="C125" s="43">
        <v>0.83333333333333337</v>
      </c>
      <c r="D125" s="24">
        <f>B125+1</f>
        <v>46204</v>
      </c>
      <c r="E125" s="43">
        <v>0</v>
      </c>
      <c r="F125" s="24">
        <f t="shared" si="8"/>
        <v>46204</v>
      </c>
      <c r="G125" s="43">
        <v>0.5</v>
      </c>
      <c r="H125" s="20"/>
      <c r="I125" s="39"/>
    </row>
    <row r="126" spans="1:11" ht="24" customHeight="1">
      <c r="A126" s="44"/>
      <c r="B126" s="28"/>
      <c r="C126" s="28"/>
      <c r="D126" s="28"/>
      <c r="E126" s="28"/>
      <c r="F126" s="28"/>
      <c r="G126" s="28"/>
      <c r="H126" s="13"/>
      <c r="I126" s="39"/>
    </row>
    <row r="127" spans="1:11" ht="24" hidden="1" customHeight="1">
      <c r="A127" s="104" t="s">
        <v>703</v>
      </c>
      <c r="B127" s="109"/>
      <c r="C127" s="109"/>
      <c r="D127" s="109"/>
      <c r="E127" s="109"/>
      <c r="F127" s="109"/>
      <c r="G127" s="109"/>
      <c r="H127" s="109"/>
      <c r="I127" s="110"/>
    </row>
    <row r="128" spans="1:11" ht="24.45" hidden="1" customHeight="1">
      <c r="A128" s="15" t="s">
        <v>3</v>
      </c>
      <c r="B128" s="107" t="s">
        <v>4</v>
      </c>
      <c r="C128" s="108"/>
      <c r="D128" s="107" t="s">
        <v>5</v>
      </c>
      <c r="E128" s="108"/>
      <c r="F128" s="107" t="s">
        <v>6</v>
      </c>
      <c r="G128" s="108"/>
      <c r="H128" s="45" t="s">
        <v>7</v>
      </c>
      <c r="I128" s="45" t="s">
        <v>8</v>
      </c>
      <c r="K128" t="s">
        <v>250</v>
      </c>
    </row>
    <row r="129" spans="1:13" ht="24" hidden="1" customHeight="1">
      <c r="A129" s="29" t="s">
        <v>704</v>
      </c>
      <c r="B129" s="28">
        <v>45979</v>
      </c>
      <c r="C129" s="23">
        <v>0.29166666666666702</v>
      </c>
      <c r="D129" s="28">
        <v>45981</v>
      </c>
      <c r="E129" s="23">
        <v>0.116666666666667</v>
      </c>
      <c r="F129" s="28">
        <v>45981</v>
      </c>
      <c r="G129" s="23">
        <v>0.89583333333333304</v>
      </c>
      <c r="H129" s="20" t="s">
        <v>705</v>
      </c>
      <c r="I129" s="13"/>
    </row>
    <row r="130" spans="1:13" ht="24" hidden="1" customHeight="1">
      <c r="A130" s="29" t="s">
        <v>706</v>
      </c>
      <c r="B130" s="28">
        <v>45983</v>
      </c>
      <c r="C130" s="23">
        <v>4.1666666666666699E-2</v>
      </c>
      <c r="D130" s="28">
        <v>45983</v>
      </c>
      <c r="E130" s="23">
        <v>0.29166666666666702</v>
      </c>
      <c r="F130" s="28">
        <v>45983</v>
      </c>
      <c r="G130" s="23">
        <v>0.70833333333333304</v>
      </c>
      <c r="H130" s="20"/>
      <c r="I130" s="13"/>
    </row>
    <row r="131" spans="1:13" ht="24" hidden="1" customHeight="1">
      <c r="A131" s="29" t="s">
        <v>707</v>
      </c>
      <c r="B131" s="28">
        <f>F130+5</f>
        <v>45988</v>
      </c>
      <c r="C131" s="23">
        <v>0.95833333333333304</v>
      </c>
      <c r="D131" s="28">
        <f>B131+1</f>
        <v>45989</v>
      </c>
      <c r="E131" s="23">
        <v>0.20833333333333301</v>
      </c>
      <c r="F131" s="28">
        <f>D131</f>
        <v>45989</v>
      </c>
      <c r="G131" s="23">
        <v>0.72916666666666696</v>
      </c>
      <c r="H131" s="20"/>
      <c r="I131" s="13"/>
    </row>
    <row r="132" spans="1:13" ht="24" hidden="1" customHeight="1">
      <c r="A132" s="29" t="s">
        <v>708</v>
      </c>
      <c r="B132" s="28">
        <f>F131+2</f>
        <v>45991</v>
      </c>
      <c r="C132" s="23">
        <v>0.5</v>
      </c>
      <c r="D132" s="28">
        <f t="shared" ref="D132:D134" si="9">B132</f>
        <v>45991</v>
      </c>
      <c r="E132" s="23">
        <v>0.54166666666666696</v>
      </c>
      <c r="F132" s="28">
        <f t="shared" ref="F132:F134" si="10">D132+1</f>
        <v>45992</v>
      </c>
      <c r="G132" s="23">
        <v>0.25</v>
      </c>
      <c r="H132" s="20"/>
      <c r="I132" s="13"/>
    </row>
    <row r="133" spans="1:13" ht="24" hidden="1" customHeight="1">
      <c r="A133" s="29" t="s">
        <v>709</v>
      </c>
      <c r="B133" s="28">
        <f>F132+4</f>
        <v>45996</v>
      </c>
      <c r="C133" s="23">
        <v>0.45833333333333298</v>
      </c>
      <c r="D133" s="28">
        <f t="shared" si="9"/>
        <v>45996</v>
      </c>
      <c r="E133" s="23">
        <v>0.71666666666666701</v>
      </c>
      <c r="F133" s="28">
        <f t="shared" si="10"/>
        <v>45997</v>
      </c>
      <c r="G133" s="23">
        <v>0.2</v>
      </c>
      <c r="H133" s="20"/>
      <c r="I133" s="13"/>
    </row>
    <row r="134" spans="1:13" ht="24" hidden="1" customHeight="1">
      <c r="A134" s="29" t="s">
        <v>710</v>
      </c>
      <c r="B134" s="28">
        <f>F133+3</f>
        <v>46000</v>
      </c>
      <c r="C134" s="23">
        <v>0.66666666666666696</v>
      </c>
      <c r="D134" s="28">
        <f t="shared" si="9"/>
        <v>46000</v>
      </c>
      <c r="E134" s="23">
        <v>0.71666666666666701</v>
      </c>
      <c r="F134" s="28">
        <f t="shared" si="10"/>
        <v>46001</v>
      </c>
      <c r="G134" s="23">
        <v>0.28333333333333299</v>
      </c>
      <c r="H134" s="20"/>
      <c r="I134" s="13"/>
    </row>
    <row r="135" spans="1:13" ht="24" hidden="1" customHeight="1">
      <c r="A135" s="29" t="s">
        <v>711</v>
      </c>
      <c r="B135" s="28">
        <f>F134+1</f>
        <v>46002</v>
      </c>
      <c r="C135" s="23">
        <v>0.41666666666666702</v>
      </c>
      <c r="D135" s="28">
        <f>B135+3</f>
        <v>46005</v>
      </c>
      <c r="E135" s="23">
        <v>2.5000000000000001E-2</v>
      </c>
      <c r="F135" s="28">
        <v>46005</v>
      </c>
      <c r="G135" s="23">
        <v>0.87083333333333302</v>
      </c>
      <c r="H135" s="20" t="s">
        <v>712</v>
      </c>
      <c r="I135" s="13"/>
    </row>
    <row r="136" spans="1:13" ht="24" hidden="1" customHeight="1">
      <c r="A136" s="29" t="s">
        <v>713</v>
      </c>
      <c r="B136" s="28">
        <f>F135+2</f>
        <v>46007</v>
      </c>
      <c r="C136" s="23">
        <v>8.3333333333333301E-2</v>
      </c>
      <c r="D136" s="28">
        <v>46007</v>
      </c>
      <c r="E136" s="23">
        <v>0.86666666666666703</v>
      </c>
      <c r="F136" s="28">
        <f>D136+1</f>
        <v>46008</v>
      </c>
      <c r="G136" s="23">
        <v>0.35416666666666702</v>
      </c>
      <c r="H136" s="20" t="s">
        <v>12</v>
      </c>
      <c r="I136" s="13"/>
    </row>
    <row r="137" spans="1:13" ht="24" hidden="1" customHeight="1">
      <c r="A137" s="29" t="s">
        <v>714</v>
      </c>
      <c r="B137" s="28">
        <f>F136+5</f>
        <v>46013</v>
      </c>
      <c r="C137" s="23">
        <v>6.9444444444444404E-4</v>
      </c>
      <c r="D137" s="28">
        <v>46013</v>
      </c>
      <c r="E137" s="23">
        <v>0.2</v>
      </c>
      <c r="F137" s="28">
        <f>D137</f>
        <v>46013</v>
      </c>
      <c r="G137" s="23">
        <v>0.5</v>
      </c>
      <c r="H137" s="20" t="s">
        <v>631</v>
      </c>
      <c r="I137" s="13"/>
    </row>
    <row r="138" spans="1:13" ht="24" hidden="1" customHeight="1">
      <c r="A138" s="29" t="s">
        <v>715</v>
      </c>
      <c r="B138" s="28">
        <f>F137+2</f>
        <v>46015</v>
      </c>
      <c r="C138" s="23">
        <v>0.54166666666666696</v>
      </c>
      <c r="D138" s="28">
        <f t="shared" ref="D138" si="11">B138</f>
        <v>46015</v>
      </c>
      <c r="E138" s="23">
        <v>0.57499999999999996</v>
      </c>
      <c r="F138" s="28">
        <f>D138+1</f>
        <v>46016</v>
      </c>
      <c r="G138" s="23">
        <v>0.120833333333333</v>
      </c>
      <c r="H138" s="20" t="s">
        <v>716</v>
      </c>
      <c r="I138" s="13"/>
    </row>
    <row r="139" spans="1:13" ht="24" hidden="1" customHeight="1">
      <c r="A139" s="46" t="s">
        <v>717</v>
      </c>
      <c r="B139" s="28">
        <v>46016</v>
      </c>
      <c r="C139" s="23">
        <v>0.233333333333333</v>
      </c>
      <c r="D139" s="28">
        <v>46017</v>
      </c>
      <c r="E139" s="23">
        <v>0.36666666666666697</v>
      </c>
      <c r="F139" s="28">
        <v>46017</v>
      </c>
      <c r="G139" s="23">
        <v>0.66666666666666696</v>
      </c>
      <c r="H139" s="20" t="s">
        <v>718</v>
      </c>
      <c r="I139" s="47"/>
    </row>
    <row r="140" spans="1:13" ht="24" hidden="1" customHeight="1">
      <c r="A140" s="29" t="s">
        <v>715</v>
      </c>
      <c r="B140" s="28">
        <v>46017</v>
      </c>
      <c r="C140" s="23">
        <v>0.875</v>
      </c>
      <c r="D140" s="28">
        <v>46018</v>
      </c>
      <c r="E140" s="23">
        <v>0.05</v>
      </c>
      <c r="F140" s="28">
        <v>46018</v>
      </c>
      <c r="G140" s="23">
        <v>0.54583333333333295</v>
      </c>
      <c r="H140" s="20" t="s">
        <v>719</v>
      </c>
      <c r="I140" s="13"/>
    </row>
    <row r="141" spans="1:13" ht="24" hidden="1" customHeight="1">
      <c r="A141" s="29" t="s">
        <v>720</v>
      </c>
      <c r="B141" s="28">
        <v>46021</v>
      </c>
      <c r="C141" s="23">
        <v>0.75</v>
      </c>
      <c r="D141" s="28">
        <v>46022</v>
      </c>
      <c r="E141" s="34">
        <v>0.66666666666666696</v>
      </c>
      <c r="F141" s="28">
        <v>46022</v>
      </c>
      <c r="G141" s="34">
        <v>0.95833333333333304</v>
      </c>
      <c r="H141" s="20" t="s">
        <v>12</v>
      </c>
      <c r="I141" s="13"/>
    </row>
    <row r="142" spans="1:13" ht="24" hidden="1" customHeight="1">
      <c r="A142" s="46" t="s">
        <v>447</v>
      </c>
      <c r="B142" s="28">
        <v>46025</v>
      </c>
      <c r="C142" s="23">
        <v>0</v>
      </c>
      <c r="D142" s="28">
        <v>46025</v>
      </c>
      <c r="E142" s="23">
        <v>0.58333333333333304</v>
      </c>
      <c r="F142" s="28">
        <v>46026</v>
      </c>
      <c r="G142" s="23">
        <v>0.45833333333333298</v>
      </c>
      <c r="H142" s="20" t="s">
        <v>448</v>
      </c>
      <c r="I142" s="48"/>
    </row>
    <row r="143" spans="1:13" s="31" customFormat="1" ht="24" customHeight="1">
      <c r="A143" s="130" t="s">
        <v>1099</v>
      </c>
      <c r="B143" s="105"/>
      <c r="C143" s="105"/>
      <c r="D143" s="105"/>
      <c r="E143" s="105"/>
      <c r="F143" s="105"/>
      <c r="G143" s="105"/>
      <c r="H143" s="105"/>
      <c r="I143" s="106"/>
    </row>
    <row r="144" spans="1:13" s="31" customFormat="1" ht="24" customHeight="1">
      <c r="A144" s="15" t="s">
        <v>3</v>
      </c>
      <c r="B144" s="107" t="s">
        <v>4</v>
      </c>
      <c r="C144" s="108"/>
      <c r="D144" s="107" t="s">
        <v>5</v>
      </c>
      <c r="E144" s="108"/>
      <c r="F144" s="107" t="s">
        <v>6</v>
      </c>
      <c r="G144" s="108"/>
      <c r="H144" s="15" t="s">
        <v>7</v>
      </c>
      <c r="I144" s="15" t="s">
        <v>434</v>
      </c>
      <c r="M144" s="31" t="s">
        <v>250</v>
      </c>
    </row>
    <row r="145" spans="1:9" ht="24" hidden="1" customHeight="1">
      <c r="A145" s="29" t="s">
        <v>444</v>
      </c>
      <c r="B145" s="49">
        <v>46020</v>
      </c>
      <c r="C145" s="34">
        <v>0.5</v>
      </c>
      <c r="D145" s="28">
        <v>46020</v>
      </c>
      <c r="E145" s="23">
        <v>0.54166666666666696</v>
      </c>
      <c r="F145" s="28">
        <v>46021</v>
      </c>
      <c r="G145" s="23">
        <v>0</v>
      </c>
      <c r="H145" s="20" t="s">
        <v>445</v>
      </c>
      <c r="I145" s="47"/>
    </row>
    <row r="146" spans="1:9" ht="24" hidden="1" customHeight="1">
      <c r="A146" s="29" t="s">
        <v>721</v>
      </c>
      <c r="B146" s="28">
        <f>F145+1</f>
        <v>46022</v>
      </c>
      <c r="C146" s="23">
        <v>0</v>
      </c>
      <c r="D146" s="28">
        <f>B146</f>
        <v>46022</v>
      </c>
      <c r="E146" s="23">
        <v>0.625</v>
      </c>
      <c r="F146" s="28">
        <f t="shared" ref="F146:F150" si="12">D146+1</f>
        <v>46023</v>
      </c>
      <c r="G146" s="23">
        <v>0.46111111111111103</v>
      </c>
      <c r="H146" s="20" t="s">
        <v>12</v>
      </c>
      <c r="I146" s="47"/>
    </row>
    <row r="147" spans="1:9" ht="24" hidden="1" customHeight="1">
      <c r="A147" s="29" t="s">
        <v>722</v>
      </c>
      <c r="B147" s="28">
        <f>F146+1</f>
        <v>46024</v>
      </c>
      <c r="C147" s="23">
        <v>0.45833333333333298</v>
      </c>
      <c r="D147" s="28">
        <f>B147+3</f>
        <v>46027</v>
      </c>
      <c r="E147" s="23">
        <v>0.72916666666666696</v>
      </c>
      <c r="F147" s="28">
        <f t="shared" si="12"/>
        <v>46028</v>
      </c>
      <c r="G147" s="23">
        <v>6.25E-2</v>
      </c>
      <c r="H147" s="20" t="s">
        <v>12</v>
      </c>
      <c r="I147" s="47"/>
    </row>
    <row r="148" spans="1:9" ht="24" hidden="1" customHeight="1">
      <c r="A148" s="29" t="s">
        <v>723</v>
      </c>
      <c r="B148" s="28">
        <v>46032</v>
      </c>
      <c r="C148" s="23">
        <v>0.70833333333333304</v>
      </c>
      <c r="D148" s="28">
        <f>B148</f>
        <v>46032</v>
      </c>
      <c r="E148" s="23">
        <v>0.91666666666666696</v>
      </c>
      <c r="F148" s="28">
        <f t="shared" si="12"/>
        <v>46033</v>
      </c>
      <c r="G148" s="23">
        <v>0.42916666666666697</v>
      </c>
      <c r="H148" s="20"/>
      <c r="I148" s="47"/>
    </row>
    <row r="149" spans="1:9" ht="24" hidden="1" customHeight="1">
      <c r="A149" s="29" t="s">
        <v>724</v>
      </c>
      <c r="B149" s="28">
        <v>46035</v>
      </c>
      <c r="C149" s="23">
        <v>0.25</v>
      </c>
      <c r="D149" s="28">
        <f t="shared" ref="D149" si="13">B149</f>
        <v>46035</v>
      </c>
      <c r="E149" s="23">
        <v>0.28333333333333299</v>
      </c>
      <c r="F149" s="28">
        <f t="shared" si="12"/>
        <v>46036</v>
      </c>
      <c r="G149" s="23">
        <v>0.16666666666666699</v>
      </c>
      <c r="H149" s="20"/>
      <c r="I149" s="13"/>
    </row>
    <row r="150" spans="1:9" ht="24" hidden="1" customHeight="1">
      <c r="A150" s="29" t="s">
        <v>725</v>
      </c>
      <c r="B150" s="28">
        <v>46040</v>
      </c>
      <c r="C150" s="23">
        <v>0.26250000000000001</v>
      </c>
      <c r="D150" s="28">
        <f>B150+1</f>
        <v>46041</v>
      </c>
      <c r="E150" s="23">
        <v>0.44166666666666698</v>
      </c>
      <c r="F150" s="28">
        <f t="shared" si="12"/>
        <v>46042</v>
      </c>
      <c r="G150" s="23">
        <v>0.163888888888889</v>
      </c>
      <c r="H150" s="20" t="s">
        <v>12</v>
      </c>
      <c r="I150" s="13"/>
    </row>
    <row r="151" spans="1:9" ht="24" hidden="1" customHeight="1">
      <c r="A151" s="29" t="s">
        <v>633</v>
      </c>
      <c r="B151" s="28">
        <f>F150+4</f>
        <v>46046</v>
      </c>
      <c r="C151" s="23">
        <v>0.16666666666666699</v>
      </c>
      <c r="D151" s="28">
        <f>B151</f>
        <v>46046</v>
      </c>
      <c r="E151" s="23">
        <v>0.21249999999999999</v>
      </c>
      <c r="F151" s="28">
        <f>D151</f>
        <v>46046</v>
      </c>
      <c r="G151" s="23">
        <v>0.76666666666666705</v>
      </c>
      <c r="H151" s="20" t="s">
        <v>271</v>
      </c>
      <c r="I151" s="47"/>
    </row>
    <row r="152" spans="1:9" ht="24.45" hidden="1" customHeight="1">
      <c r="A152" s="29" t="s">
        <v>634</v>
      </c>
      <c r="B152" s="28">
        <f>F151+1</f>
        <v>46047</v>
      </c>
      <c r="C152" s="23">
        <v>0.53749999999999998</v>
      </c>
      <c r="D152" s="28">
        <f>B152+2</f>
        <v>46049</v>
      </c>
      <c r="E152" s="34">
        <v>0.58333333333333304</v>
      </c>
      <c r="F152" s="28">
        <f>D152+1</f>
        <v>46050</v>
      </c>
      <c r="G152" s="23">
        <v>0.25</v>
      </c>
      <c r="H152" s="20" t="s">
        <v>280</v>
      </c>
      <c r="I152" s="48"/>
    </row>
    <row r="153" spans="1:9" ht="24" hidden="1" customHeight="1">
      <c r="A153" s="29" t="s">
        <v>635</v>
      </c>
      <c r="B153" s="28">
        <f>F152+1</f>
        <v>46051</v>
      </c>
      <c r="C153" s="23">
        <v>0.3125</v>
      </c>
      <c r="D153" s="28">
        <f>B153+4</f>
        <v>46055</v>
      </c>
      <c r="E153" s="34">
        <v>3.7499999999999999E-2</v>
      </c>
      <c r="F153" s="28">
        <f>D153</f>
        <v>46055</v>
      </c>
      <c r="G153" s="23">
        <v>0.55833333333333302</v>
      </c>
      <c r="H153" s="20" t="s">
        <v>12</v>
      </c>
      <c r="I153" s="48"/>
    </row>
    <row r="154" spans="1:9" ht="24" hidden="1" customHeight="1">
      <c r="A154" s="29" t="s">
        <v>636</v>
      </c>
      <c r="B154" s="28">
        <f>F153+5</f>
        <v>46060</v>
      </c>
      <c r="C154" s="23">
        <v>0.125</v>
      </c>
      <c r="D154" s="28">
        <f>B154</f>
        <v>46060</v>
      </c>
      <c r="E154" s="23">
        <v>0.329166666666667</v>
      </c>
      <c r="F154" s="28">
        <f>D154+1</f>
        <v>46061</v>
      </c>
      <c r="G154" s="23">
        <v>0.141666666666667</v>
      </c>
      <c r="H154" s="20"/>
      <c r="I154" s="47"/>
    </row>
    <row r="155" spans="1:9" ht="24" hidden="1" customHeight="1">
      <c r="A155" s="29" t="s">
        <v>637</v>
      </c>
      <c r="B155" s="28">
        <f>F154+1</f>
        <v>46062</v>
      </c>
      <c r="C155" s="23">
        <v>0.999305555555556</v>
      </c>
      <c r="D155" s="28">
        <f>B155+1</f>
        <v>46063</v>
      </c>
      <c r="E155" s="23">
        <v>1.2500000000000001E-2</v>
      </c>
      <c r="F155" s="28">
        <f>D155+1</f>
        <v>46064</v>
      </c>
      <c r="G155" s="23">
        <v>4.1666666666666701E-3</v>
      </c>
      <c r="H155" s="20"/>
      <c r="I155" s="47"/>
    </row>
    <row r="156" spans="1:9" ht="24" hidden="1" customHeight="1">
      <c r="A156" s="29" t="s">
        <v>638</v>
      </c>
      <c r="B156" s="36"/>
      <c r="C156" s="37"/>
      <c r="D156" s="17"/>
      <c r="E156" s="37"/>
      <c r="F156" s="17"/>
      <c r="G156" s="37"/>
      <c r="H156" s="20" t="s">
        <v>374</v>
      </c>
      <c r="I156" s="47"/>
    </row>
    <row r="157" spans="1:9" ht="24" hidden="1" customHeight="1">
      <c r="A157" s="35" t="s">
        <v>639</v>
      </c>
      <c r="B157" s="36"/>
      <c r="C157" s="37"/>
      <c r="D157" s="17"/>
      <c r="E157" s="37"/>
      <c r="F157" s="17"/>
      <c r="G157" s="37"/>
      <c r="H157" s="20" t="s">
        <v>628</v>
      </c>
      <c r="I157" s="47"/>
    </row>
    <row r="158" spans="1:9" ht="24" hidden="1" customHeight="1">
      <c r="A158" s="29" t="s">
        <v>640</v>
      </c>
      <c r="B158" s="28">
        <f>F155+7</f>
        <v>46071</v>
      </c>
      <c r="C158" s="23">
        <v>0.22916666666666699</v>
      </c>
      <c r="D158" s="28">
        <f>B158+2</f>
        <v>46073</v>
      </c>
      <c r="E158" s="23">
        <v>0.40833333333333299</v>
      </c>
      <c r="F158" s="28">
        <f>D158+1</f>
        <v>46074</v>
      </c>
      <c r="G158" s="23">
        <v>2.5000000000000001E-2</v>
      </c>
      <c r="H158" s="20" t="s">
        <v>12</v>
      </c>
      <c r="I158" s="48"/>
    </row>
    <row r="159" spans="1:9" ht="24" hidden="1" customHeight="1">
      <c r="A159" s="29" t="s">
        <v>641</v>
      </c>
      <c r="B159" s="28">
        <f>F158+1</f>
        <v>46075</v>
      </c>
      <c r="C159" s="23">
        <v>6.9444444444444404E-4</v>
      </c>
      <c r="D159" s="28">
        <f>B159</f>
        <v>46075</v>
      </c>
      <c r="E159" s="23">
        <v>0.73333333333333295</v>
      </c>
      <c r="F159" s="28">
        <f>D159+1</f>
        <v>46076</v>
      </c>
      <c r="G159" s="23">
        <v>0.17499999999999999</v>
      </c>
      <c r="H159" s="20" t="s">
        <v>726</v>
      </c>
      <c r="I159" s="48"/>
    </row>
    <row r="160" spans="1:9" ht="24" hidden="1" customHeight="1">
      <c r="A160" s="29" t="s">
        <v>642</v>
      </c>
      <c r="B160" s="28">
        <f>F159+5</f>
        <v>46081</v>
      </c>
      <c r="C160" s="23">
        <v>0.375</v>
      </c>
      <c r="D160" s="28">
        <f t="shared" ref="D160" si="14">B160</f>
        <v>46081</v>
      </c>
      <c r="E160" s="23">
        <v>0.58333333333333304</v>
      </c>
      <c r="F160" s="28">
        <f>D160+1</f>
        <v>46082</v>
      </c>
      <c r="G160" s="23">
        <v>8.3333333333333301E-2</v>
      </c>
      <c r="H160" s="20"/>
      <c r="I160" s="48"/>
    </row>
    <row r="161" spans="1:9" ht="24" hidden="1" customHeight="1">
      <c r="A161" s="29" t="s">
        <v>643</v>
      </c>
      <c r="B161" s="28">
        <f>F160+1</f>
        <v>46083</v>
      </c>
      <c r="C161" s="50">
        <v>0.83333333333333304</v>
      </c>
      <c r="D161" s="28">
        <f>B161+2</f>
        <v>46085</v>
      </c>
      <c r="E161" s="23">
        <v>0.29166666666666702</v>
      </c>
      <c r="F161" s="28">
        <f>D161</f>
        <v>46085</v>
      </c>
      <c r="G161" s="23">
        <v>0.66666666666666696</v>
      </c>
      <c r="H161" s="20" t="s">
        <v>727</v>
      </c>
      <c r="I161" s="48"/>
    </row>
    <row r="162" spans="1:9" ht="24" hidden="1" customHeight="1">
      <c r="A162" s="29" t="s">
        <v>643</v>
      </c>
      <c r="B162" s="28">
        <f>F161</f>
        <v>46085</v>
      </c>
      <c r="C162" s="50">
        <v>0.6875</v>
      </c>
      <c r="D162" s="28">
        <f>B162</f>
        <v>46085</v>
      </c>
      <c r="E162" s="23">
        <v>0.70833333333333304</v>
      </c>
      <c r="F162" s="28">
        <f>D162+1</f>
        <v>46086</v>
      </c>
      <c r="G162" s="23">
        <v>0.58333333333333304</v>
      </c>
      <c r="H162" s="20" t="s">
        <v>728</v>
      </c>
      <c r="I162" s="48"/>
    </row>
    <row r="163" spans="1:9" ht="24" hidden="1" customHeight="1">
      <c r="A163" s="29" t="s">
        <v>644</v>
      </c>
      <c r="B163" s="36"/>
      <c r="C163" s="37"/>
      <c r="D163" s="17"/>
      <c r="E163" s="37"/>
      <c r="F163" s="17"/>
      <c r="G163" s="37"/>
      <c r="H163" s="20" t="s">
        <v>374</v>
      </c>
      <c r="I163" s="48"/>
    </row>
    <row r="164" spans="1:9" ht="24" hidden="1" customHeight="1">
      <c r="A164" s="35" t="s">
        <v>645</v>
      </c>
      <c r="B164" s="36"/>
      <c r="C164" s="37"/>
      <c r="D164" s="17"/>
      <c r="E164" s="37"/>
      <c r="F164" s="17"/>
      <c r="G164" s="37"/>
      <c r="H164" s="20" t="s">
        <v>628</v>
      </c>
      <c r="I164" s="48"/>
    </row>
    <row r="165" spans="1:9" ht="24" hidden="1" customHeight="1">
      <c r="A165" s="29" t="s">
        <v>646</v>
      </c>
      <c r="B165" s="28">
        <f>F162+8</f>
        <v>46094</v>
      </c>
      <c r="C165" s="50">
        <v>0.54166666666666696</v>
      </c>
      <c r="D165" s="28">
        <f>B165</f>
        <v>46094</v>
      </c>
      <c r="E165" s="23">
        <v>0.625</v>
      </c>
      <c r="F165" s="28">
        <f>D165+1</f>
        <v>46095</v>
      </c>
      <c r="G165" s="23">
        <v>0.41319444444444398</v>
      </c>
      <c r="H165" s="20" t="s">
        <v>384</v>
      </c>
      <c r="I165" s="48"/>
    </row>
    <row r="166" spans="1:9" ht="24" hidden="1" customHeight="1">
      <c r="A166" s="29" t="s">
        <v>647</v>
      </c>
      <c r="B166" s="28">
        <f>F165+1</f>
        <v>46096</v>
      </c>
      <c r="C166" s="50">
        <v>0.625</v>
      </c>
      <c r="D166" s="28">
        <f>B166</f>
        <v>46096</v>
      </c>
      <c r="E166" s="34">
        <v>0.91666666666666696</v>
      </c>
      <c r="F166" s="28">
        <f>D166+1</f>
        <v>46097</v>
      </c>
      <c r="G166" s="23">
        <v>0.35416666666666702</v>
      </c>
      <c r="H166" s="20"/>
      <c r="I166" s="48"/>
    </row>
    <row r="167" spans="1:9" ht="24" hidden="1" customHeight="1">
      <c r="A167" s="29" t="s">
        <v>648</v>
      </c>
      <c r="B167" s="28">
        <f>F166+5</f>
        <v>46102</v>
      </c>
      <c r="C167" s="50">
        <v>0.39583333333333298</v>
      </c>
      <c r="D167" s="28">
        <f>B167</f>
        <v>46102</v>
      </c>
      <c r="E167" s="34">
        <v>0.58333333333333304</v>
      </c>
      <c r="F167" s="28">
        <f>D167+1</f>
        <v>46103</v>
      </c>
      <c r="G167" s="23">
        <v>0.33333333333333298</v>
      </c>
      <c r="H167" s="20"/>
      <c r="I167" s="48"/>
    </row>
    <row r="168" spans="1:9" ht="24" hidden="1" customHeight="1">
      <c r="A168" s="29" t="s">
        <v>649</v>
      </c>
      <c r="B168" s="28">
        <f>F167+2</f>
        <v>46105</v>
      </c>
      <c r="C168" s="50">
        <v>0.20833333333333301</v>
      </c>
      <c r="D168" s="28">
        <f>B168</f>
        <v>46105</v>
      </c>
      <c r="E168" s="34">
        <v>0.25</v>
      </c>
      <c r="F168" s="28">
        <f>D168+1</f>
        <v>46106</v>
      </c>
      <c r="G168" s="23">
        <v>0.18611111111111101</v>
      </c>
      <c r="H168" s="20"/>
      <c r="I168" s="48"/>
    </row>
    <row r="169" spans="1:9" ht="24" hidden="1" customHeight="1">
      <c r="A169" s="29" t="s">
        <v>595</v>
      </c>
      <c r="B169" s="36"/>
      <c r="C169" s="37"/>
      <c r="D169" s="17"/>
      <c r="E169" s="37"/>
      <c r="F169" s="17"/>
      <c r="G169" s="37"/>
      <c r="H169" s="20" t="s">
        <v>374</v>
      </c>
      <c r="I169" s="48"/>
    </row>
    <row r="170" spans="1:9" ht="24" hidden="1" customHeight="1">
      <c r="A170" s="35" t="s">
        <v>651</v>
      </c>
      <c r="B170" s="36"/>
      <c r="C170" s="37"/>
      <c r="D170" s="17"/>
      <c r="E170" s="37"/>
      <c r="F170" s="17"/>
      <c r="G170" s="37"/>
      <c r="H170" s="20" t="s">
        <v>628</v>
      </c>
      <c r="I170" s="48"/>
    </row>
    <row r="171" spans="1:9" ht="24" hidden="1" customHeight="1">
      <c r="A171" s="29" t="s">
        <v>652</v>
      </c>
      <c r="B171" s="40">
        <v>46113</v>
      </c>
      <c r="C171" s="50">
        <v>0.54166666666666696</v>
      </c>
      <c r="D171" s="40">
        <v>46116</v>
      </c>
      <c r="E171" s="50">
        <v>0.37916666666666698</v>
      </c>
      <c r="F171" s="28">
        <v>46117</v>
      </c>
      <c r="G171" s="50">
        <v>0.195833333333333</v>
      </c>
      <c r="H171" s="20" t="s">
        <v>796</v>
      </c>
      <c r="I171" s="48"/>
    </row>
    <row r="172" spans="1:9" ht="24" hidden="1" customHeight="1">
      <c r="A172" s="29" t="s">
        <v>315</v>
      </c>
      <c r="B172" s="40">
        <f>F171+1</f>
        <v>46118</v>
      </c>
      <c r="C172" s="50">
        <v>0.30416666666666697</v>
      </c>
      <c r="D172" s="40">
        <f>B172+1</f>
        <v>46119</v>
      </c>
      <c r="E172" s="50">
        <v>0.60416666666666696</v>
      </c>
      <c r="F172" s="28">
        <f>D172+1</f>
        <v>46120</v>
      </c>
      <c r="G172" s="50">
        <v>0.1125</v>
      </c>
      <c r="H172" s="41" t="s">
        <v>12</v>
      </c>
      <c r="I172" s="48"/>
    </row>
    <row r="173" spans="1:9" ht="24" hidden="1" customHeight="1">
      <c r="A173" s="29" t="s">
        <v>653</v>
      </c>
      <c r="B173" s="40">
        <f>F172+5</f>
        <v>46125</v>
      </c>
      <c r="C173" s="50">
        <v>0.35416666666666669</v>
      </c>
      <c r="D173" s="40">
        <f>B173</f>
        <v>46125</v>
      </c>
      <c r="E173" s="34">
        <v>0.66527777777777775</v>
      </c>
      <c r="F173" s="28">
        <f>D173+1</f>
        <v>46126</v>
      </c>
      <c r="G173" s="50">
        <v>0.36249999999999999</v>
      </c>
      <c r="H173" s="41"/>
      <c r="I173" s="48"/>
    </row>
    <row r="174" spans="1:9" ht="24" hidden="1" customHeight="1">
      <c r="A174" s="29" t="s">
        <v>654</v>
      </c>
      <c r="B174" s="40">
        <f>F173+2</f>
        <v>46128</v>
      </c>
      <c r="C174" s="50">
        <v>0.5</v>
      </c>
      <c r="D174" s="40">
        <f>B174</f>
        <v>46128</v>
      </c>
      <c r="E174" s="23">
        <v>0.72916666666666663</v>
      </c>
      <c r="F174" s="28">
        <f>D174+1</f>
        <v>46129</v>
      </c>
      <c r="G174" s="50">
        <v>0.54652777777777772</v>
      </c>
      <c r="H174" s="20"/>
      <c r="I174" s="48"/>
    </row>
    <row r="175" spans="1:9" ht="24" hidden="1" customHeight="1">
      <c r="A175" s="29" t="s">
        <v>655</v>
      </c>
      <c r="B175" s="36"/>
      <c r="C175" s="37"/>
      <c r="D175" s="17"/>
      <c r="E175" s="37"/>
      <c r="F175" s="17"/>
      <c r="G175" s="37"/>
      <c r="H175" s="20" t="s">
        <v>374</v>
      </c>
      <c r="I175" s="48"/>
    </row>
    <row r="176" spans="1:9" ht="24" hidden="1" customHeight="1">
      <c r="A176" s="35" t="s">
        <v>656</v>
      </c>
      <c r="B176" s="36"/>
      <c r="C176" s="37"/>
      <c r="D176" s="17"/>
      <c r="E176" s="37"/>
      <c r="F176" s="17"/>
      <c r="G176" s="37"/>
      <c r="H176" s="20" t="s">
        <v>830</v>
      </c>
      <c r="I176" s="48"/>
    </row>
    <row r="177" spans="1:9" ht="24" hidden="1" customHeight="1">
      <c r="A177" s="29" t="s">
        <v>306</v>
      </c>
      <c r="B177" s="40">
        <f>F174+7</f>
        <v>46136</v>
      </c>
      <c r="C177" s="50">
        <v>0.95833333333333337</v>
      </c>
      <c r="D177" s="40">
        <f>B177+3</f>
        <v>46139</v>
      </c>
      <c r="E177" s="23">
        <v>9.3055555555555558E-2</v>
      </c>
      <c r="F177" s="28">
        <f>D177</f>
        <v>46139</v>
      </c>
      <c r="G177" s="50">
        <v>0.85</v>
      </c>
      <c r="H177" s="20" t="s">
        <v>12</v>
      </c>
      <c r="I177" s="48"/>
    </row>
    <row r="178" spans="1:9" ht="24" hidden="1" customHeight="1">
      <c r="A178" s="29" t="s">
        <v>657</v>
      </c>
      <c r="B178" s="40">
        <f>F177+1</f>
        <v>46140</v>
      </c>
      <c r="C178" s="23">
        <v>0.9375</v>
      </c>
      <c r="D178" s="40">
        <f>B178+4</f>
        <v>46144</v>
      </c>
      <c r="E178" s="23">
        <v>0.56666666666666665</v>
      </c>
      <c r="F178" s="28">
        <f>D178</f>
        <v>46144</v>
      </c>
      <c r="G178" s="50">
        <v>0.97916666666666663</v>
      </c>
      <c r="H178" s="20" t="s">
        <v>12</v>
      </c>
      <c r="I178" s="48"/>
    </row>
    <row r="179" spans="1:9" ht="24" hidden="1" customHeight="1">
      <c r="A179" s="29" t="s">
        <v>775</v>
      </c>
      <c r="B179" s="40">
        <f>F178+6</f>
        <v>46150</v>
      </c>
      <c r="C179" s="23">
        <v>4.1666666666666664E-2</v>
      </c>
      <c r="D179" s="40">
        <f>B179</f>
        <v>46150</v>
      </c>
      <c r="E179" s="23">
        <v>0.22916666666666666</v>
      </c>
      <c r="F179" s="28">
        <f>D179</f>
        <v>46150</v>
      </c>
      <c r="G179" s="50">
        <v>0.8125</v>
      </c>
      <c r="H179" s="20" t="s">
        <v>12</v>
      </c>
      <c r="I179" s="48"/>
    </row>
    <row r="180" spans="1:9" ht="24" hidden="1" customHeight="1">
      <c r="A180" s="29" t="s">
        <v>780</v>
      </c>
      <c r="B180" s="40">
        <f>F179+2</f>
        <v>46152</v>
      </c>
      <c r="C180" s="34">
        <v>0.91666666666666663</v>
      </c>
      <c r="D180" s="40">
        <f>B180+1</f>
        <v>46153</v>
      </c>
      <c r="E180" s="23">
        <v>0.21666666666666667</v>
      </c>
      <c r="F180" s="28">
        <f>D180+1</f>
        <v>46154</v>
      </c>
      <c r="G180" s="50">
        <v>0.26458333333333334</v>
      </c>
      <c r="H180" s="20" t="s">
        <v>863</v>
      </c>
      <c r="I180" s="48"/>
    </row>
    <row r="181" spans="1:9" ht="24" hidden="1" customHeight="1">
      <c r="A181" s="29" t="s">
        <v>798</v>
      </c>
      <c r="B181" s="36"/>
      <c r="C181" s="37"/>
      <c r="D181" s="17"/>
      <c r="E181" s="37"/>
      <c r="F181" s="17"/>
      <c r="G181" s="37"/>
      <c r="H181" s="20" t="s">
        <v>374</v>
      </c>
      <c r="I181" s="48"/>
    </row>
    <row r="182" spans="1:9" ht="24" hidden="1" customHeight="1">
      <c r="A182" s="35" t="s">
        <v>829</v>
      </c>
      <c r="B182" s="36"/>
      <c r="C182" s="37"/>
      <c r="D182" s="17"/>
      <c r="E182" s="37"/>
      <c r="F182" s="17"/>
      <c r="G182" s="37"/>
      <c r="H182" s="20" t="s">
        <v>628</v>
      </c>
      <c r="I182" s="48"/>
    </row>
    <row r="183" spans="1:9" ht="25.05" hidden="1" customHeight="1">
      <c r="A183" s="29" t="s">
        <v>831</v>
      </c>
      <c r="B183" s="40">
        <f>F180+7</f>
        <v>46161</v>
      </c>
      <c r="C183" s="34">
        <v>0.5</v>
      </c>
      <c r="D183" s="40">
        <f>B183+1</f>
        <v>46162</v>
      </c>
      <c r="E183" s="34">
        <v>0.70833333333333337</v>
      </c>
      <c r="F183" s="28">
        <f>D183+1</f>
        <v>46163</v>
      </c>
      <c r="G183" s="50">
        <v>0.39583333333333331</v>
      </c>
      <c r="H183" s="60" t="s">
        <v>967</v>
      </c>
      <c r="I183" s="48"/>
    </row>
    <row r="184" spans="1:9" ht="24" customHeight="1">
      <c r="A184" s="29" t="s">
        <v>777</v>
      </c>
      <c r="B184" s="40">
        <f>F183+1</f>
        <v>46164</v>
      </c>
      <c r="C184" s="34">
        <v>0.5</v>
      </c>
      <c r="D184" s="40">
        <f>B184+2</f>
        <v>46166</v>
      </c>
      <c r="E184" s="34">
        <v>0.75</v>
      </c>
      <c r="F184" s="28">
        <f>D184+1</f>
        <v>46167</v>
      </c>
      <c r="G184" s="50">
        <v>0.55625000000000002</v>
      </c>
      <c r="H184" s="20" t="s">
        <v>985</v>
      </c>
      <c r="I184" s="48"/>
    </row>
    <row r="185" spans="1:9" ht="24" customHeight="1">
      <c r="A185" s="29" t="s">
        <v>827</v>
      </c>
      <c r="B185" s="40">
        <f>F184+5</f>
        <v>46172</v>
      </c>
      <c r="C185" s="34">
        <v>0.45833333333333331</v>
      </c>
      <c r="D185" s="40">
        <f>B185</f>
        <v>46172</v>
      </c>
      <c r="E185" s="34">
        <v>0.66666666666666663</v>
      </c>
      <c r="F185" s="28">
        <f>D185+1</f>
        <v>46173</v>
      </c>
      <c r="G185" s="50">
        <v>0.29166666666666669</v>
      </c>
      <c r="H185" s="20"/>
      <c r="I185" s="48"/>
    </row>
    <row r="186" spans="1:9" ht="24" customHeight="1">
      <c r="A186" s="29" t="s">
        <v>861</v>
      </c>
      <c r="B186" s="40">
        <f>F185+2</f>
        <v>46175</v>
      </c>
      <c r="C186" s="23">
        <v>0.25</v>
      </c>
      <c r="D186" s="40">
        <f>B186</f>
        <v>46175</v>
      </c>
      <c r="E186" s="23">
        <v>0.27083333333333331</v>
      </c>
      <c r="F186" s="28">
        <f>D186+1</f>
        <v>46176</v>
      </c>
      <c r="G186" s="50">
        <v>0.41875000000000001</v>
      </c>
      <c r="H186" s="20"/>
      <c r="I186" s="48"/>
    </row>
    <row r="187" spans="1:9" ht="24" customHeight="1">
      <c r="A187" s="29" t="s">
        <v>862</v>
      </c>
      <c r="B187" s="36"/>
      <c r="C187" s="37"/>
      <c r="D187" s="17"/>
      <c r="E187" s="37"/>
      <c r="F187" s="17"/>
      <c r="G187" s="37"/>
      <c r="H187" s="20" t="s">
        <v>374</v>
      </c>
      <c r="I187" s="48"/>
    </row>
    <row r="188" spans="1:9" ht="24" customHeight="1">
      <c r="A188" s="35" t="s">
        <v>891</v>
      </c>
      <c r="B188" s="36"/>
      <c r="C188" s="37"/>
      <c r="D188" s="17"/>
      <c r="E188" s="37"/>
      <c r="F188" s="17"/>
      <c r="G188" s="37"/>
      <c r="H188" s="20" t="s">
        <v>628</v>
      </c>
      <c r="I188" s="48"/>
    </row>
    <row r="189" spans="1:9" ht="25.05" customHeight="1">
      <c r="A189" s="29" t="s">
        <v>902</v>
      </c>
      <c r="B189" s="40">
        <f>F186+7</f>
        <v>46183</v>
      </c>
      <c r="C189" s="23">
        <v>0.95833333333333337</v>
      </c>
      <c r="D189" s="40">
        <f>B189+1</f>
        <v>46184</v>
      </c>
      <c r="E189" s="34">
        <v>0.5</v>
      </c>
      <c r="F189" s="28">
        <f>D189+1</f>
        <v>46185</v>
      </c>
      <c r="G189" s="50">
        <v>0.39583333333333331</v>
      </c>
      <c r="H189" s="60" t="s">
        <v>797</v>
      </c>
      <c r="I189" s="48"/>
    </row>
    <row r="190" spans="1:9" ht="25.05" customHeight="1">
      <c r="A190" s="29" t="s">
        <v>932</v>
      </c>
      <c r="B190" s="28">
        <f>F189+1</f>
        <v>46186</v>
      </c>
      <c r="C190" s="23">
        <v>0.20833333333333334</v>
      </c>
      <c r="D190" s="40">
        <f>B190+1</f>
        <v>46187</v>
      </c>
      <c r="E190" s="23">
        <v>6.9444444444444447E-4</v>
      </c>
      <c r="F190" s="28">
        <f>D190</f>
        <v>46187</v>
      </c>
      <c r="G190" s="23">
        <v>0.41666666666666669</v>
      </c>
      <c r="H190" s="60" t="s">
        <v>12</v>
      </c>
      <c r="I190" s="48"/>
    </row>
    <row r="191" spans="1:9" ht="25.05" customHeight="1">
      <c r="A191" s="29" t="s">
        <v>957</v>
      </c>
      <c r="B191" s="28">
        <f>F190+5</f>
        <v>46192</v>
      </c>
      <c r="C191" s="23">
        <v>0.25</v>
      </c>
      <c r="D191" s="28">
        <f>B191</f>
        <v>46192</v>
      </c>
      <c r="E191" s="23">
        <v>0.41666666666666669</v>
      </c>
      <c r="F191" s="28">
        <f>D191</f>
        <v>46192</v>
      </c>
      <c r="G191" s="23">
        <v>0.91666666666666663</v>
      </c>
      <c r="H191" s="60"/>
      <c r="I191" s="48"/>
    </row>
    <row r="192" spans="1:9" ht="25.05" customHeight="1">
      <c r="A192" s="29" t="s">
        <v>972</v>
      </c>
      <c r="B192" s="28">
        <f>F191+2</f>
        <v>46194</v>
      </c>
      <c r="C192" s="23">
        <v>0.79166666666666663</v>
      </c>
      <c r="D192" s="28">
        <f>B192</f>
        <v>46194</v>
      </c>
      <c r="E192" s="23">
        <v>0.83333333333333337</v>
      </c>
      <c r="F192" s="28">
        <f>D192+1</f>
        <v>46195</v>
      </c>
      <c r="G192" s="23">
        <v>0.33333333333333331</v>
      </c>
      <c r="H192" s="60"/>
      <c r="I192" s="48"/>
    </row>
    <row r="193" spans="1:9" ht="25.05" customHeight="1">
      <c r="A193" s="29" t="s">
        <v>999</v>
      </c>
      <c r="B193" s="36"/>
      <c r="C193" s="64"/>
      <c r="D193" s="36"/>
      <c r="E193" s="64"/>
      <c r="F193" s="36"/>
      <c r="G193" s="64"/>
      <c r="H193" s="60" t="s">
        <v>1096</v>
      </c>
      <c r="I193" s="48"/>
    </row>
    <row r="194" spans="1:9" ht="24" customHeight="1">
      <c r="A194" s="29" t="s">
        <v>1009</v>
      </c>
      <c r="B194" s="36"/>
      <c r="C194" s="64"/>
      <c r="D194" s="36"/>
      <c r="E194" s="64"/>
      <c r="F194" s="36"/>
      <c r="G194" s="64"/>
      <c r="H194" s="60" t="s">
        <v>830</v>
      </c>
      <c r="I194" s="48"/>
    </row>
    <row r="195" spans="1:9" ht="24" customHeight="1">
      <c r="A195" s="29" t="s">
        <v>1010</v>
      </c>
      <c r="B195" s="28">
        <f>F192+7</f>
        <v>46202</v>
      </c>
      <c r="C195" s="23">
        <v>0.58333333333333337</v>
      </c>
      <c r="D195" s="28">
        <f>B195</f>
        <v>46202</v>
      </c>
      <c r="E195" s="23">
        <v>0.625</v>
      </c>
      <c r="F195" s="28">
        <f>D195+1</f>
        <v>46203</v>
      </c>
      <c r="G195" s="23">
        <v>0.20833333333333334</v>
      </c>
      <c r="H195" s="60"/>
      <c r="I195" s="48"/>
    </row>
  </sheetData>
  <mergeCells count="20">
    <mergeCell ref="B144:C144"/>
    <mergeCell ref="D144:E144"/>
    <mergeCell ref="F144:G144"/>
    <mergeCell ref="A127:I127"/>
    <mergeCell ref="B128:C128"/>
    <mergeCell ref="D128:E128"/>
    <mergeCell ref="F128:G128"/>
    <mergeCell ref="A143:I143"/>
    <mergeCell ref="B5:C5"/>
    <mergeCell ref="D5:E5"/>
    <mergeCell ref="F5:G5"/>
    <mergeCell ref="A66:I66"/>
    <mergeCell ref="B67:C67"/>
    <mergeCell ref="D67:E67"/>
    <mergeCell ref="F67:G67"/>
    <mergeCell ref="C1:I1"/>
    <mergeCell ref="A2:B2"/>
    <mergeCell ref="C2:I2"/>
    <mergeCell ref="A3:G3"/>
    <mergeCell ref="A4:I4"/>
  </mergeCells>
  <phoneticPr fontId="47" type="noConversion"/>
  <conditionalFormatting sqref="B5 F5">
    <cfRule type="cellIs" dxfId="493" priority="2778" stopIfTrue="1" operator="equal">
      <formula>$H$3</formula>
    </cfRule>
  </conditionalFormatting>
  <conditionalFormatting sqref="B5 F5:F9">
    <cfRule type="cellIs" dxfId="492" priority="2779" stopIfTrue="1" operator="lessThan">
      <formula>$H$3</formula>
    </cfRule>
  </conditionalFormatting>
  <conditionalFormatting sqref="B5">
    <cfRule type="cellIs" dxfId="491" priority="2777" stopIfTrue="1" operator="lessThan">
      <formula>$H$3</formula>
    </cfRule>
  </conditionalFormatting>
  <conditionalFormatting sqref="B12:B15">
    <cfRule type="cellIs" dxfId="490" priority="841" stopIfTrue="1" operator="equal">
      <formula>$H$3</formula>
    </cfRule>
    <cfRule type="cellIs" dxfId="489" priority="702" stopIfTrue="1" operator="lessThan">
      <formula>$H$3</formula>
    </cfRule>
  </conditionalFormatting>
  <conditionalFormatting sqref="B17:B20 F5:F9">
    <cfRule type="cellIs" dxfId="488" priority="711" stopIfTrue="1" operator="equal">
      <formula>$H$3</formula>
    </cfRule>
  </conditionalFormatting>
  <conditionalFormatting sqref="B17:B21">
    <cfRule type="cellIs" dxfId="487" priority="570" stopIfTrue="1" operator="lessThan">
      <formula>$H$3</formula>
    </cfRule>
  </conditionalFormatting>
  <conditionalFormatting sqref="B21">
    <cfRule type="cellIs" dxfId="486" priority="569" stopIfTrue="1" operator="equal">
      <formula>$H$3</formula>
    </cfRule>
  </conditionalFormatting>
  <conditionalFormatting sqref="B24:B27">
    <cfRule type="cellIs" dxfId="485" priority="446" stopIfTrue="1" operator="equal">
      <formula>$H$3</formula>
    </cfRule>
  </conditionalFormatting>
  <conditionalFormatting sqref="B24:B46">
    <cfRule type="cellIs" dxfId="484" priority="447" stopIfTrue="1" operator="lessThan">
      <formula>$H$3</formula>
    </cfRule>
  </conditionalFormatting>
  <conditionalFormatting sqref="B28:B46">
    <cfRule type="cellIs" dxfId="483" priority="510" stopIfTrue="1" operator="equal">
      <formula>$H$3</formula>
    </cfRule>
  </conditionalFormatting>
  <conditionalFormatting sqref="B48:B58">
    <cfRule type="cellIs" dxfId="482" priority="86" stopIfTrue="1" operator="equal">
      <formula>$H$3</formula>
    </cfRule>
    <cfRule type="cellIs" dxfId="481" priority="85" stopIfTrue="1" operator="lessThan">
      <formula>$H$3</formula>
    </cfRule>
  </conditionalFormatting>
  <conditionalFormatting sqref="B67 F67 D67">
    <cfRule type="cellIs" dxfId="480" priority="250771" stopIfTrue="1" operator="lessThan">
      <formula>$H$3</formula>
    </cfRule>
  </conditionalFormatting>
  <conditionalFormatting sqref="B67 F67">
    <cfRule type="cellIs" dxfId="479" priority="250770" stopIfTrue="1" operator="equal">
      <formula>$H$3</formula>
    </cfRule>
  </conditionalFormatting>
  <conditionalFormatting sqref="B67">
    <cfRule type="cellIs" dxfId="478" priority="175098" stopIfTrue="1" operator="equal">
      <formula>$H$3</formula>
    </cfRule>
    <cfRule type="cellIs" dxfId="477" priority="175099" stopIfTrue="1" operator="lessThan">
      <formula>$H$3</formula>
    </cfRule>
  </conditionalFormatting>
  <conditionalFormatting sqref="B69:B72">
    <cfRule type="cellIs" dxfId="476" priority="789" stopIfTrue="1" operator="equal">
      <formula>$H$3</formula>
    </cfRule>
    <cfRule type="cellIs" dxfId="475" priority="790" stopIfTrue="1" operator="lessThan">
      <formula>$H$3</formula>
    </cfRule>
  </conditionalFormatting>
  <conditionalFormatting sqref="B75:B78">
    <cfRule type="cellIs" dxfId="474" priority="753" stopIfTrue="1" operator="equal">
      <formula>$H$3</formula>
    </cfRule>
    <cfRule type="cellIs" dxfId="473" priority="754" stopIfTrue="1" operator="lessThan">
      <formula>$H$3</formula>
    </cfRule>
  </conditionalFormatting>
  <conditionalFormatting sqref="B81:B85">
    <cfRule type="cellIs" dxfId="472" priority="503" stopIfTrue="1" operator="lessThan">
      <formula>$H$3</formula>
    </cfRule>
  </conditionalFormatting>
  <conditionalFormatting sqref="B81:B90">
    <cfRule type="cellIs" dxfId="471" priority="485" stopIfTrue="1" operator="equal">
      <formula>$H$3</formula>
    </cfRule>
  </conditionalFormatting>
  <conditionalFormatting sqref="B86:B90">
    <cfRule type="cellIs" dxfId="470" priority="484" stopIfTrue="1" operator="lessThan">
      <formula>$H$3</formula>
    </cfRule>
  </conditionalFormatting>
  <conditionalFormatting sqref="B93:B96">
    <cfRule type="cellIs" dxfId="469" priority="419" stopIfTrue="1" operator="equal">
      <formula>$H$3</formula>
    </cfRule>
    <cfRule type="cellIs" dxfId="468" priority="418" stopIfTrue="1" operator="lessThan">
      <formula>$H$3</formula>
    </cfRule>
  </conditionalFormatting>
  <conditionalFormatting sqref="B99:B102">
    <cfRule type="cellIs" dxfId="467" priority="278" stopIfTrue="1" operator="lessThan">
      <formula>$H$3</formula>
    </cfRule>
    <cfRule type="cellIs" dxfId="466" priority="279" stopIfTrue="1" operator="equal">
      <formula>$H$3</formula>
    </cfRule>
  </conditionalFormatting>
  <conditionalFormatting sqref="B105:B114 D106:D114">
    <cfRule type="cellIs" dxfId="465" priority="205" stopIfTrue="1" operator="equal">
      <formula>$H$3</formula>
    </cfRule>
  </conditionalFormatting>
  <conditionalFormatting sqref="B105:B114">
    <cfRule type="cellIs" dxfId="464" priority="204" stopIfTrue="1" operator="lessThan">
      <formula>$H$3</formula>
    </cfRule>
  </conditionalFormatting>
  <conditionalFormatting sqref="B117:B120">
    <cfRule type="cellIs" dxfId="463" priority="22" stopIfTrue="1" operator="equal">
      <formula>$H$3</formula>
    </cfRule>
    <cfRule type="cellIs" dxfId="462" priority="21" stopIfTrue="1" operator="lessThan">
      <formula>$H$3</formula>
    </cfRule>
  </conditionalFormatting>
  <conditionalFormatting sqref="B126">
    <cfRule type="cellIs" dxfId="461" priority="5808" stopIfTrue="1" operator="lessThan">
      <formula>$H$3</formula>
    </cfRule>
  </conditionalFormatting>
  <conditionalFormatting sqref="B127">
    <cfRule type="cellIs" dxfId="460" priority="997" stopIfTrue="1" operator="equal">
      <formula>$H$3</formula>
    </cfRule>
    <cfRule type="cellIs" dxfId="459" priority="996" stopIfTrue="1" operator="lessThan">
      <formula>$H$3</formula>
    </cfRule>
  </conditionalFormatting>
  <conditionalFormatting sqref="B127:B128">
    <cfRule type="cellIs" dxfId="458" priority="991" stopIfTrue="1" operator="equal">
      <formula>$H$3</formula>
    </cfRule>
  </conditionalFormatting>
  <conditionalFormatting sqref="B128">
    <cfRule type="cellIs" dxfId="457" priority="989" stopIfTrue="1" operator="equal">
      <formula>$H$3</formula>
    </cfRule>
    <cfRule type="cellIs" dxfId="456" priority="990" stopIfTrue="1" operator="lessThan">
      <formula>$H$3</formula>
    </cfRule>
  </conditionalFormatting>
  <conditionalFormatting sqref="B128:B142">
    <cfRule type="cellIs" dxfId="455" priority="728" stopIfTrue="1" operator="lessThan">
      <formula>$H$3</formula>
    </cfRule>
    <cfRule type="cellIs" dxfId="454" priority="729" stopIfTrue="1" operator="equal">
      <formula>$H$3</formula>
    </cfRule>
  </conditionalFormatting>
  <conditionalFormatting sqref="B144 D144">
    <cfRule type="cellIs" dxfId="453" priority="670" stopIfTrue="1" operator="lessThan">
      <formula>$H$3</formula>
    </cfRule>
    <cfRule type="cellIs" dxfId="452" priority="669" stopIfTrue="1" operator="equal">
      <formula>$H$3</formula>
    </cfRule>
  </conditionalFormatting>
  <conditionalFormatting sqref="B144">
    <cfRule type="cellIs" dxfId="451" priority="668" stopIfTrue="1" operator="lessThan">
      <formula>$H$3</formula>
    </cfRule>
  </conditionalFormatting>
  <conditionalFormatting sqref="B144:B155">
    <cfRule type="cellIs" dxfId="450" priority="622" stopIfTrue="1" operator="equal">
      <formula>$H$3</formula>
    </cfRule>
  </conditionalFormatting>
  <conditionalFormatting sqref="B145:B155">
    <cfRule type="cellIs" dxfId="449" priority="621" stopIfTrue="1" operator="lessThan">
      <formula>$H$3</formula>
    </cfRule>
  </conditionalFormatting>
  <conditionalFormatting sqref="B158:B162">
    <cfRule type="cellIs" dxfId="448" priority="359" stopIfTrue="1" operator="equal">
      <formula>$H$3</formula>
    </cfRule>
    <cfRule type="cellIs" dxfId="447" priority="358" stopIfTrue="1" operator="lessThan">
      <formula>$H$3</formula>
    </cfRule>
  </conditionalFormatting>
  <conditionalFormatting sqref="B165:B168">
    <cfRule type="cellIs" dxfId="446" priority="311" stopIfTrue="1" operator="equal">
      <formula>$H$3</formula>
    </cfRule>
    <cfRule type="cellIs" dxfId="445" priority="310" stopIfTrue="1" operator="lessThan">
      <formula>$H$3</formula>
    </cfRule>
  </conditionalFormatting>
  <conditionalFormatting sqref="B171:B174">
    <cfRule type="cellIs" dxfId="444" priority="244" stopIfTrue="1" operator="equal">
      <formula>$H$3</formula>
    </cfRule>
    <cfRule type="cellIs" dxfId="443" priority="245" stopIfTrue="1" operator="lessThan">
      <formula>$H$3</formula>
    </cfRule>
  </conditionalFormatting>
  <conditionalFormatting sqref="B177:B180">
    <cfRule type="cellIs" dxfId="442" priority="163" stopIfTrue="1" operator="lessThan">
      <formula>$H$3</formula>
    </cfRule>
    <cfRule type="cellIs" dxfId="441" priority="162" stopIfTrue="1" operator="equal">
      <formula>$H$3</formula>
    </cfRule>
  </conditionalFormatting>
  <conditionalFormatting sqref="B183:B186">
    <cfRule type="cellIs" dxfId="440" priority="90" stopIfTrue="1" operator="equal">
      <formula>$H$3</formula>
    </cfRule>
    <cfRule type="cellIs" dxfId="439" priority="91" stopIfTrue="1" operator="lessThan">
      <formula>$H$3</formula>
    </cfRule>
  </conditionalFormatting>
  <conditionalFormatting sqref="B189">
    <cfRule type="cellIs" dxfId="438" priority="20" stopIfTrue="1" operator="lessThan">
      <formula>$H$3</formula>
    </cfRule>
    <cfRule type="cellIs" dxfId="437" priority="19" stopIfTrue="1" operator="equal">
      <formula>$H$3</formula>
    </cfRule>
  </conditionalFormatting>
  <conditionalFormatting sqref="B126:G126">
    <cfRule type="cellIs" dxfId="436" priority="1149" stopIfTrue="1" operator="equal">
      <formula>$H$3</formula>
    </cfRule>
    <cfRule type="cellIs" dxfId="435" priority="1146" stopIfTrue="1" operator="lessThan">
      <formula>$H$3</formula>
    </cfRule>
  </conditionalFormatting>
  <conditionalFormatting sqref="C5 C144:C155 G6:G9">
    <cfRule type="expression" dxfId="434" priority="2775" stopIfTrue="1">
      <formula>$B5=$H$3</formula>
    </cfRule>
  </conditionalFormatting>
  <conditionalFormatting sqref="C5:C9 C144:C155">
    <cfRule type="expression" dxfId="433" priority="2766" stopIfTrue="1">
      <formula>B5&lt;$H$3</formula>
    </cfRule>
  </conditionalFormatting>
  <conditionalFormatting sqref="C6:C9">
    <cfRule type="expression" dxfId="432" priority="1038" stopIfTrue="1">
      <formula>$B6=$H$3</formula>
    </cfRule>
    <cfRule type="expression" dxfId="431" priority="1034" stopIfTrue="1">
      <formula>$F6=$H$3</formula>
    </cfRule>
  </conditionalFormatting>
  <conditionalFormatting sqref="C24:C46">
    <cfRule type="expression" dxfId="430" priority="449" stopIfTrue="1">
      <formula>$F24=$H$3</formula>
    </cfRule>
    <cfRule type="expression" dxfId="429" priority="450" stopIfTrue="1">
      <formula>$B24=$H$3</formula>
    </cfRule>
    <cfRule type="expression" dxfId="428" priority="448" stopIfTrue="1">
      <formula>B24&lt;$H$3</formula>
    </cfRule>
  </conditionalFormatting>
  <conditionalFormatting sqref="C48:C58">
    <cfRule type="expression" dxfId="427" priority="137" stopIfTrue="1">
      <formula>B48&lt;$H$3</formula>
    </cfRule>
    <cfRule type="expression" dxfId="426" priority="139" stopIfTrue="1">
      <formula>$B48=$H$3</formula>
    </cfRule>
    <cfRule type="expression" dxfId="425" priority="138" stopIfTrue="1">
      <formula>$F48=$H$3</formula>
    </cfRule>
  </conditionalFormatting>
  <conditionalFormatting sqref="C67 E67 G67">
    <cfRule type="expression" dxfId="424" priority="3931" stopIfTrue="1">
      <formula>B67&lt;$H$3</formula>
    </cfRule>
  </conditionalFormatting>
  <conditionalFormatting sqref="C67 E127:E142 E145:E155 C75:C78 C127:C142 G145:G155">
    <cfRule type="expression" dxfId="423" priority="3932" stopIfTrue="1">
      <formula>$B67=$H$3</formula>
    </cfRule>
  </conditionalFormatting>
  <conditionalFormatting sqref="C69:C72 E69:E72 G69:G72 E75:E78 G75:G78 E81:E90 G81:G90 G128:G141">
    <cfRule type="expression" dxfId="422" priority="1978" stopIfTrue="1">
      <formula>$F69=$H$3</formula>
    </cfRule>
  </conditionalFormatting>
  <conditionalFormatting sqref="C69:C72 E69:E72 G69:G72 E75:E78 G75:G78 E81:E90 G81:G90">
    <cfRule type="expression" dxfId="421" priority="1977" stopIfTrue="1">
      <formula>$B69=$H$3</formula>
    </cfRule>
  </conditionalFormatting>
  <conditionalFormatting sqref="C69:C72 E69:E72 G69:G72 E75:E78 G75:G78">
    <cfRule type="expression" dxfId="420" priority="1976" stopIfTrue="1">
      <formula>B69&lt;$H$3</formula>
    </cfRule>
  </conditionalFormatting>
  <conditionalFormatting sqref="C75:C78 E127:E142 C128:C142">
    <cfRule type="expression" dxfId="419" priority="610" stopIfTrue="1">
      <formula>B75&lt;$H$3</formula>
    </cfRule>
  </conditionalFormatting>
  <conditionalFormatting sqref="C75:C78 E129:E132 C129:C142 E133:F137 E138:E142 G144:G153 E145:E153 F154:G155 G67 G6:G9 C145:C155 C86:C90">
    <cfRule type="expression" dxfId="418" priority="3933" stopIfTrue="1">
      <formula>$F6=$H$3</formula>
    </cfRule>
  </conditionalFormatting>
  <conditionalFormatting sqref="C93:C96 E166:E168">
    <cfRule type="expression" dxfId="417" priority="343" stopIfTrue="1">
      <formula>$F93=$H$3</formula>
    </cfRule>
  </conditionalFormatting>
  <conditionalFormatting sqref="C93:C96">
    <cfRule type="expression" dxfId="416" priority="341" stopIfTrue="1">
      <formula>B93&lt;$H$3</formula>
    </cfRule>
    <cfRule type="expression" dxfId="415" priority="342" stopIfTrue="1">
      <formula>$B93=$H$3</formula>
    </cfRule>
  </conditionalFormatting>
  <conditionalFormatting sqref="C99:C102 E195 G195">
    <cfRule type="expression" dxfId="414" priority="277" stopIfTrue="1">
      <formula>$F99=$H$3</formula>
    </cfRule>
    <cfRule type="expression" dxfId="413" priority="276" stopIfTrue="1">
      <formula>$B99=$H$3</formula>
    </cfRule>
    <cfRule type="expression" dxfId="412" priority="275" stopIfTrue="1">
      <formula>B99&lt;$H$3</formula>
    </cfRule>
  </conditionalFormatting>
  <conditionalFormatting sqref="C105:C114">
    <cfRule type="expression" dxfId="411" priority="201" stopIfTrue="1">
      <formula>B105&lt;$H$3</formula>
    </cfRule>
    <cfRule type="expression" dxfId="410" priority="202" stopIfTrue="1">
      <formula>$B105=$H$3</formula>
    </cfRule>
    <cfRule type="expression" dxfId="409" priority="203" stopIfTrue="1">
      <formula>$F105=$H$3</formula>
    </cfRule>
  </conditionalFormatting>
  <conditionalFormatting sqref="C117:C120">
    <cfRule type="expression" dxfId="408" priority="36" stopIfTrue="1">
      <formula>B117&lt;$H$3</formula>
    </cfRule>
    <cfRule type="expression" dxfId="407" priority="37" stopIfTrue="1">
      <formula>$B117=$H$3</formula>
    </cfRule>
    <cfRule type="expression" dxfId="406" priority="38" stopIfTrue="1">
      <formula>$F117=$H$3</formula>
    </cfRule>
  </conditionalFormatting>
  <conditionalFormatting sqref="C158:C162">
    <cfRule type="expression" dxfId="405" priority="355" stopIfTrue="1">
      <formula>B158&lt;$H$3</formula>
    </cfRule>
    <cfRule type="expression" dxfId="404" priority="356" stopIfTrue="1">
      <formula>$B158=$H$3</formula>
    </cfRule>
    <cfRule type="expression" dxfId="403" priority="357" stopIfTrue="1">
      <formula>$F158=$H$3</formula>
    </cfRule>
  </conditionalFormatting>
  <conditionalFormatting sqref="C165:C168">
    <cfRule type="expression" dxfId="402" priority="289" stopIfTrue="1">
      <formula>$B165=$H$3</formula>
    </cfRule>
    <cfRule type="expression" dxfId="401" priority="288" stopIfTrue="1">
      <formula>B165&lt;$H$3</formula>
    </cfRule>
    <cfRule type="expression" dxfId="400" priority="290" stopIfTrue="1">
      <formula>$F165=$H$3</formula>
    </cfRule>
  </conditionalFormatting>
  <conditionalFormatting sqref="C171:C174">
    <cfRule type="expression" dxfId="399" priority="238" stopIfTrue="1">
      <formula>$F171=$H$3</formula>
    </cfRule>
    <cfRule type="expression" dxfId="398" priority="237" stopIfTrue="1">
      <formula>$B171=$H$3</formula>
    </cfRule>
    <cfRule type="expression" dxfId="397" priority="236" stopIfTrue="1">
      <formula>B171&lt;$H$3</formula>
    </cfRule>
  </conditionalFormatting>
  <conditionalFormatting sqref="C177:C180">
    <cfRule type="expression" dxfId="396" priority="161" stopIfTrue="1">
      <formula>$F177=$H$3</formula>
    </cfRule>
    <cfRule type="expression" dxfId="395" priority="159" stopIfTrue="1">
      <formula>B177&lt;$H$3</formula>
    </cfRule>
    <cfRule type="expression" dxfId="394" priority="160" stopIfTrue="1">
      <formula>$B177=$H$3</formula>
    </cfRule>
  </conditionalFormatting>
  <conditionalFormatting sqref="C183:C186">
    <cfRule type="expression" dxfId="393" priority="87" stopIfTrue="1">
      <formula>B183&lt;$H$3</formula>
    </cfRule>
    <cfRule type="expression" dxfId="392" priority="88" stopIfTrue="1">
      <formula>$B183=$H$3</formula>
    </cfRule>
    <cfRule type="expression" dxfId="391" priority="89" stopIfTrue="1">
      <formula>$F183=$H$3</formula>
    </cfRule>
  </conditionalFormatting>
  <conditionalFormatting sqref="C189:C192">
    <cfRule type="expression" dxfId="390" priority="18" stopIfTrue="1">
      <formula>$F189=$H$3</formula>
    </cfRule>
    <cfRule type="expression" dxfId="389" priority="17" stopIfTrue="1">
      <formula>$B189=$H$3</formula>
    </cfRule>
    <cfRule type="expression" dxfId="388" priority="16" stopIfTrue="1">
      <formula>B189&lt;$H$3</formula>
    </cfRule>
  </conditionalFormatting>
  <conditionalFormatting sqref="C195">
    <cfRule type="expression" dxfId="387" priority="8" stopIfTrue="1">
      <formula>$F195=$H$3</formula>
    </cfRule>
    <cfRule type="expression" dxfId="386" priority="7" stopIfTrue="1">
      <formula>$B195=$H$3</formula>
    </cfRule>
    <cfRule type="expression" dxfId="385" priority="6" stopIfTrue="1">
      <formula>B195&lt;$H$3</formula>
    </cfRule>
  </conditionalFormatting>
  <conditionalFormatting sqref="D4:D5 F4:F5">
    <cfRule type="cellIs" dxfId="384" priority="2773" stopIfTrue="1" operator="equal">
      <formula>$H$3</formula>
    </cfRule>
    <cfRule type="cellIs" dxfId="383" priority="2774" stopIfTrue="1" operator="lessThan">
      <formula>$H$3</formula>
    </cfRule>
  </conditionalFormatting>
  <conditionalFormatting sqref="D4:D5">
    <cfRule type="cellIs" dxfId="382" priority="2772" stopIfTrue="1" operator="lessThan">
      <formula>$H$3</formula>
    </cfRule>
  </conditionalFormatting>
  <conditionalFormatting sqref="D4:D9 B5:B9">
    <cfRule type="cellIs" dxfId="381" priority="2311" stopIfTrue="1" operator="equal">
      <formula>$H$3</formula>
    </cfRule>
  </conditionalFormatting>
  <conditionalFormatting sqref="D5:D9 B6:B9">
    <cfRule type="cellIs" dxfId="380" priority="2310" stopIfTrue="1" operator="lessThan">
      <formula>$H$3</formula>
    </cfRule>
  </conditionalFormatting>
  <conditionalFormatting sqref="D12:D15">
    <cfRule type="cellIs" dxfId="379" priority="691" stopIfTrue="1" operator="lessThan">
      <formula>$H$3</formula>
    </cfRule>
    <cfRule type="cellIs" dxfId="378" priority="692" stopIfTrue="1" operator="equal">
      <formula>$H$3</formula>
    </cfRule>
  </conditionalFormatting>
  <conditionalFormatting sqref="D17:D21">
    <cfRule type="cellIs" dxfId="377" priority="529" stopIfTrue="1" operator="lessThan">
      <formula>$H$3</formula>
    </cfRule>
    <cfRule type="cellIs" dxfId="376" priority="530" stopIfTrue="1" operator="equal">
      <formula>$H$3</formula>
    </cfRule>
  </conditionalFormatting>
  <conditionalFormatting sqref="D24:D35">
    <cfRule type="cellIs" dxfId="375" priority="442" stopIfTrue="1" operator="lessThan">
      <formula>$H$3</formula>
    </cfRule>
  </conditionalFormatting>
  <conditionalFormatting sqref="D24:D46">
    <cfRule type="cellIs" dxfId="374" priority="435" stopIfTrue="1" operator="equal">
      <formula>$H$3</formula>
    </cfRule>
  </conditionalFormatting>
  <conditionalFormatting sqref="D36:D46">
    <cfRule type="cellIs" dxfId="373" priority="434" stopIfTrue="1" operator="lessThan">
      <formula>$H$3</formula>
    </cfRule>
  </conditionalFormatting>
  <conditionalFormatting sqref="D48:D58">
    <cfRule type="cellIs" dxfId="372" priority="82" stopIfTrue="1" operator="equal">
      <formula>$H$3</formula>
    </cfRule>
    <cfRule type="cellIs" dxfId="371" priority="81" stopIfTrue="1" operator="lessThan">
      <formula>$H$3</formula>
    </cfRule>
  </conditionalFormatting>
  <conditionalFormatting sqref="D66:D67 F66:F67">
    <cfRule type="cellIs" dxfId="370" priority="250778" stopIfTrue="1" operator="equal">
      <formula>$H$3</formula>
    </cfRule>
    <cfRule type="cellIs" dxfId="369" priority="250779" stopIfTrue="1" operator="lessThan">
      <formula>$H$3</formula>
    </cfRule>
  </conditionalFormatting>
  <conditionalFormatting sqref="D66:D67">
    <cfRule type="cellIs" dxfId="368" priority="250773" stopIfTrue="1" operator="lessThan">
      <formula>$H$3</formula>
    </cfRule>
    <cfRule type="cellIs" dxfId="367" priority="250772" stopIfTrue="1" operator="equal">
      <formula>$H$3</formula>
    </cfRule>
  </conditionalFormatting>
  <conditionalFormatting sqref="D67">
    <cfRule type="cellIs" dxfId="366" priority="209079" stopIfTrue="1" operator="equal">
      <formula>$H$3</formula>
    </cfRule>
    <cfRule type="cellIs" dxfId="365" priority="209063" stopIfTrue="1" operator="lessThan">
      <formula>$H$3</formula>
    </cfRule>
  </conditionalFormatting>
  <conditionalFormatting sqref="D69:D72">
    <cfRule type="cellIs" dxfId="364" priority="784" stopIfTrue="1" operator="equal">
      <formula>$H$3</formula>
    </cfRule>
    <cfRule type="cellIs" dxfId="363" priority="785" stopIfTrue="1" operator="lessThan">
      <formula>$H$3</formula>
    </cfRule>
  </conditionalFormatting>
  <conditionalFormatting sqref="D75:D78">
    <cfRule type="cellIs" dxfId="362" priority="586" stopIfTrue="1" operator="lessThan">
      <formula>$H$3</formula>
    </cfRule>
    <cfRule type="cellIs" dxfId="361" priority="585" stopIfTrue="1" operator="equal">
      <formula>$H$3</formula>
    </cfRule>
  </conditionalFormatting>
  <conditionalFormatting sqref="D81:D90">
    <cfRule type="cellIs" dxfId="360" priority="483" stopIfTrue="1" operator="lessThan">
      <formula>$H$3</formula>
    </cfRule>
    <cfRule type="cellIs" dxfId="359" priority="482" stopIfTrue="1" operator="equal">
      <formula>$H$3</formula>
    </cfRule>
  </conditionalFormatting>
  <conditionalFormatting sqref="D93:D96">
    <cfRule type="cellIs" dxfId="358" priority="336" stopIfTrue="1" operator="lessThan">
      <formula>$H$3</formula>
    </cfRule>
    <cfRule type="cellIs" dxfId="357" priority="335" stopIfTrue="1" operator="equal">
      <formula>$H$3</formula>
    </cfRule>
  </conditionalFormatting>
  <conditionalFormatting sqref="D99:D102">
    <cfRule type="cellIs" dxfId="356" priority="268" stopIfTrue="1" operator="equal">
      <formula>$H$3</formula>
    </cfRule>
    <cfRule type="cellIs" dxfId="355" priority="269" stopIfTrue="1" operator="lessThan">
      <formula>$H$3</formula>
    </cfRule>
  </conditionalFormatting>
  <conditionalFormatting sqref="D105">
    <cfRule type="cellIs" dxfId="354" priority="181" stopIfTrue="1" operator="equal">
      <formula>$H$3</formula>
    </cfRule>
  </conditionalFormatting>
  <conditionalFormatting sqref="D105:D114">
    <cfRule type="cellIs" dxfId="353" priority="182" stopIfTrue="1" operator="lessThan">
      <formula>$H$3</formula>
    </cfRule>
  </conditionalFormatting>
  <conditionalFormatting sqref="D117:D120">
    <cfRule type="cellIs" dxfId="352" priority="35" stopIfTrue="1" operator="equal">
      <formula>$H$3</formula>
    </cfRule>
    <cfRule type="cellIs" dxfId="351" priority="34" stopIfTrue="1" operator="lessThan">
      <formula>$H$3</formula>
    </cfRule>
  </conditionalFormatting>
  <conditionalFormatting sqref="D126">
    <cfRule type="cellIs" dxfId="350" priority="1148" stopIfTrue="1" operator="lessThan">
      <formula>$H$3</formula>
    </cfRule>
    <cfRule type="cellIs" dxfId="349" priority="1147" stopIfTrue="1" operator="equal">
      <formula>$H$3</formula>
    </cfRule>
  </conditionalFormatting>
  <conditionalFormatting sqref="D127">
    <cfRule type="cellIs" dxfId="348" priority="998" stopIfTrue="1" operator="equal">
      <formula>$H$3</formula>
    </cfRule>
    <cfRule type="cellIs" dxfId="347" priority="999" stopIfTrue="1" operator="lessThan">
      <formula>$H$3</formula>
    </cfRule>
  </conditionalFormatting>
  <conditionalFormatting sqref="D127:D128">
    <cfRule type="cellIs" dxfId="346" priority="994" stopIfTrue="1" operator="lessThan">
      <formula>$H$3</formula>
    </cfRule>
    <cfRule type="cellIs" dxfId="345" priority="993" stopIfTrue="1" operator="equal">
      <formula>$H$3</formula>
    </cfRule>
  </conditionalFormatting>
  <conditionalFormatting sqref="D128 D131:D146">
    <cfRule type="cellIs" dxfId="344" priority="968" stopIfTrue="1" operator="lessThan">
      <formula>$H$3</formula>
    </cfRule>
  </conditionalFormatting>
  <conditionalFormatting sqref="D128 F128 B128">
    <cfRule type="cellIs" dxfId="343" priority="986" stopIfTrue="1" operator="lessThan">
      <formula>$H$3</formula>
    </cfRule>
  </conditionalFormatting>
  <conditionalFormatting sqref="D128 F128">
    <cfRule type="cellIs" dxfId="342" priority="985" stopIfTrue="1" operator="equal">
      <formula>$H$3</formula>
    </cfRule>
  </conditionalFormatting>
  <conditionalFormatting sqref="D128">
    <cfRule type="cellIs" dxfId="341" priority="988" stopIfTrue="1" operator="lessThan">
      <formula>$H$3</formula>
    </cfRule>
    <cfRule type="cellIs" dxfId="340" priority="987" stopIfTrue="1" operator="equal">
      <formula>$H$3</formula>
    </cfRule>
  </conditionalFormatting>
  <conditionalFormatting sqref="D129:D130 F129:F132">
    <cfRule type="cellIs" dxfId="339" priority="907" stopIfTrue="1" operator="lessThan">
      <formula>$H$3</formula>
    </cfRule>
  </conditionalFormatting>
  <conditionalFormatting sqref="D143:D144">
    <cfRule type="cellIs" dxfId="338" priority="656" stopIfTrue="1" operator="equal">
      <formula>$H$3</formula>
    </cfRule>
    <cfRule type="cellIs" dxfId="337" priority="664" stopIfTrue="1" operator="lessThan">
      <formula>$H$3</formula>
    </cfRule>
  </conditionalFormatting>
  <conditionalFormatting sqref="D144">
    <cfRule type="cellIs" dxfId="336" priority="620" stopIfTrue="1" operator="lessThan">
      <formula>$H$3</formula>
    </cfRule>
  </conditionalFormatting>
  <conditionalFormatting sqref="D147:D155">
    <cfRule type="cellIs" dxfId="335" priority="561" stopIfTrue="1" operator="lessThan">
      <formula>$H$3</formula>
    </cfRule>
    <cfRule type="cellIs" dxfId="334" priority="560" stopIfTrue="1" operator="equal">
      <formula>$H$3</formula>
    </cfRule>
  </conditionalFormatting>
  <conditionalFormatting sqref="D158:D162">
    <cfRule type="cellIs" dxfId="333" priority="389" stopIfTrue="1" operator="equal">
      <formula>$H$3</formula>
    </cfRule>
    <cfRule type="cellIs" dxfId="332" priority="390" stopIfTrue="1" operator="lessThan">
      <formula>$H$3</formula>
    </cfRule>
  </conditionalFormatting>
  <conditionalFormatting sqref="D165:D168">
    <cfRule type="cellIs" dxfId="331" priority="317" stopIfTrue="1" operator="lessThan">
      <formula>$H$3</formula>
    </cfRule>
    <cfRule type="cellIs" dxfId="330" priority="316" stopIfTrue="1" operator="equal">
      <formula>$H$3</formula>
    </cfRule>
  </conditionalFormatting>
  <conditionalFormatting sqref="D171:D174">
    <cfRule type="cellIs" dxfId="329" priority="235" stopIfTrue="1" operator="lessThan">
      <formula>$H$3</formula>
    </cfRule>
    <cfRule type="cellIs" dxfId="328" priority="234" stopIfTrue="1" operator="equal">
      <formula>$H$3</formula>
    </cfRule>
  </conditionalFormatting>
  <conditionalFormatting sqref="D177:D180">
    <cfRule type="cellIs" dxfId="327" priority="157" stopIfTrue="1" operator="equal">
      <formula>$H$3</formula>
    </cfRule>
    <cfRule type="cellIs" dxfId="326" priority="158" stopIfTrue="1" operator="lessThan">
      <formula>$H$3</formula>
    </cfRule>
  </conditionalFormatting>
  <conditionalFormatting sqref="D183:D186">
    <cfRule type="cellIs" dxfId="325" priority="79" stopIfTrue="1" operator="equal">
      <formula>$H$3</formula>
    </cfRule>
    <cfRule type="cellIs" dxfId="324" priority="80" stopIfTrue="1" operator="lessThan">
      <formula>$H$3</formula>
    </cfRule>
  </conditionalFormatting>
  <conditionalFormatting sqref="D189:D190">
    <cfRule type="cellIs" dxfId="323" priority="13" stopIfTrue="1" operator="lessThan">
      <formula>$H$3</formula>
    </cfRule>
    <cfRule type="cellIs" dxfId="322" priority="12" stopIfTrue="1" operator="equal">
      <formula>$H$3</formula>
    </cfRule>
  </conditionalFormatting>
  <conditionalFormatting sqref="E5 E128 E144">
    <cfRule type="expression" dxfId="321" priority="2768" stopIfTrue="1">
      <formula>D5&lt;$H$3</formula>
    </cfRule>
  </conditionalFormatting>
  <conditionalFormatting sqref="E6:E9 C12:C15 E12:E15 C17:C21 E17:E21 C81:C85">
    <cfRule type="expression" dxfId="320" priority="686" stopIfTrue="1">
      <formula>$F6=$H$3</formula>
    </cfRule>
  </conditionalFormatting>
  <conditionalFormatting sqref="E6:E9 C12:C15 E12:E15 C17:C21 E17:E21 C81:C90">
    <cfRule type="expression" dxfId="319" priority="685" stopIfTrue="1">
      <formula>B6&lt;$H$3</formula>
    </cfRule>
    <cfRule type="expression" dxfId="318" priority="687" stopIfTrue="1">
      <formula>$B6=$H$3</formula>
    </cfRule>
  </conditionalFormatting>
  <conditionalFormatting sqref="E24:E46">
    <cfRule type="expression" dxfId="317" priority="445" stopIfTrue="1">
      <formula>$B24=$H$3</formula>
    </cfRule>
    <cfRule type="expression" dxfId="316" priority="444" stopIfTrue="1">
      <formula>$F24=$H$3</formula>
    </cfRule>
    <cfRule type="expression" dxfId="315" priority="443" stopIfTrue="1">
      <formula>D24&lt;$H$3</formula>
    </cfRule>
  </conditionalFormatting>
  <conditionalFormatting sqref="E48:E58">
    <cfRule type="expression" dxfId="314" priority="134" stopIfTrue="1">
      <formula>D48&lt;$H$3</formula>
    </cfRule>
    <cfRule type="expression" dxfId="313" priority="135" stopIfTrue="1">
      <formula>$F48=$H$3</formula>
    </cfRule>
    <cfRule type="expression" dxfId="312" priority="136" stopIfTrue="1">
      <formula>$B48=$H$3</formula>
    </cfRule>
  </conditionalFormatting>
  <conditionalFormatting sqref="E67">
    <cfRule type="expression" dxfId="311" priority="410646" stopIfTrue="1">
      <formula>$D67=$H$3</formula>
    </cfRule>
  </conditionalFormatting>
  <conditionalFormatting sqref="E81:E90">
    <cfRule type="expression" dxfId="310" priority="487" stopIfTrue="1">
      <formula>D81&lt;$H$3</formula>
    </cfRule>
  </conditionalFormatting>
  <conditionalFormatting sqref="E93:E96 G93:G96">
    <cfRule type="expression" dxfId="309" priority="339" stopIfTrue="1">
      <formula>$B93=$H$3</formula>
    </cfRule>
    <cfRule type="expression" dxfId="308" priority="340" stopIfTrue="1">
      <formula>$F93=$H$3</formula>
    </cfRule>
  </conditionalFormatting>
  <conditionalFormatting sqref="E93:E96">
    <cfRule type="expression" dxfId="307" priority="338" stopIfTrue="1">
      <formula>D93&lt;$H$3</formula>
    </cfRule>
  </conditionalFormatting>
  <conditionalFormatting sqref="E99:E102">
    <cfRule type="expression" dxfId="306" priority="247" stopIfTrue="1">
      <formula>$B99=$H$3</formula>
    </cfRule>
    <cfRule type="expression" dxfId="305" priority="248" stopIfTrue="1">
      <formula>$F99=$H$3</formula>
    </cfRule>
    <cfRule type="expression" dxfId="304" priority="246" stopIfTrue="1">
      <formula>D99&lt;$H$3</formula>
    </cfRule>
  </conditionalFormatting>
  <conditionalFormatting sqref="E105:E114">
    <cfRule type="expression" dxfId="303" priority="180" stopIfTrue="1">
      <formula>$F105=$H$3</formula>
    </cfRule>
    <cfRule type="expression" dxfId="302" priority="179" stopIfTrue="1">
      <formula>$B105=$H$3</formula>
    </cfRule>
    <cfRule type="expression" dxfId="301" priority="178" stopIfTrue="1">
      <formula>D105&lt;$H$3</formula>
    </cfRule>
  </conditionalFormatting>
  <conditionalFormatting sqref="E117:E120">
    <cfRule type="expression" dxfId="300" priority="30" stopIfTrue="1">
      <formula>$F117=$H$3</formula>
    </cfRule>
    <cfRule type="expression" dxfId="299" priority="28" stopIfTrue="1">
      <formula>D117&lt;$H$3</formula>
    </cfRule>
    <cfRule type="expression" dxfId="298" priority="29" stopIfTrue="1">
      <formula>$B117=$H$3</formula>
    </cfRule>
  </conditionalFormatting>
  <conditionalFormatting sqref="E128 E5 E144">
    <cfRule type="expression" dxfId="297" priority="2767" stopIfTrue="1">
      <formula>$D5=$H$3</formula>
    </cfRule>
  </conditionalFormatting>
  <conditionalFormatting sqref="E158:E162">
    <cfRule type="expression" dxfId="296" priority="391" stopIfTrue="1">
      <formula>D158&lt;$H$3</formula>
    </cfRule>
    <cfRule type="expression" dxfId="295" priority="392" stopIfTrue="1">
      <formula>$F158=$H$3</formula>
    </cfRule>
    <cfRule type="expression" dxfId="294" priority="393" stopIfTrue="1">
      <formula>$B158=$H$3</formula>
    </cfRule>
  </conditionalFormatting>
  <conditionalFormatting sqref="E165">
    <cfRule type="expression" dxfId="293" priority="319" stopIfTrue="1">
      <formula>$F165=$H$3</formula>
    </cfRule>
  </conditionalFormatting>
  <conditionalFormatting sqref="E165:E168">
    <cfRule type="expression" dxfId="292" priority="318" stopIfTrue="1">
      <formula>D165&lt;$H$3</formula>
    </cfRule>
    <cfRule type="expression" dxfId="291" priority="320" stopIfTrue="1">
      <formula>$B165=$H$3</formula>
    </cfRule>
  </conditionalFormatting>
  <conditionalFormatting sqref="E171:E174">
    <cfRule type="expression" dxfId="290" priority="226" stopIfTrue="1">
      <formula>D171&lt;$H$3</formula>
    </cfRule>
    <cfRule type="expression" dxfId="289" priority="228" stopIfTrue="1">
      <formula>$F171=$H$3</formula>
    </cfRule>
    <cfRule type="expression" dxfId="288" priority="227" stopIfTrue="1">
      <formula>$B171=$H$3</formula>
    </cfRule>
  </conditionalFormatting>
  <conditionalFormatting sqref="E177:E180">
    <cfRule type="expression" dxfId="287" priority="156" stopIfTrue="1">
      <formula>$F177=$H$3</formula>
    </cfRule>
    <cfRule type="expression" dxfId="286" priority="155" stopIfTrue="1">
      <formula>$B177=$H$3</formula>
    </cfRule>
    <cfRule type="expression" dxfId="285" priority="154" stopIfTrue="1">
      <formula>D177&lt;$H$3</formula>
    </cfRule>
  </conditionalFormatting>
  <conditionalFormatting sqref="E183:E186">
    <cfRule type="expression" dxfId="284" priority="77" stopIfTrue="1">
      <formula>$B183=$H$3</formula>
    </cfRule>
    <cfRule type="expression" dxfId="283" priority="76" stopIfTrue="1">
      <formula>D183&lt;$H$3</formula>
    </cfRule>
    <cfRule type="expression" dxfId="282" priority="78" stopIfTrue="1">
      <formula>$F183=$H$3</formula>
    </cfRule>
  </conditionalFormatting>
  <conditionalFormatting sqref="E189:E192">
    <cfRule type="expression" dxfId="281" priority="9" stopIfTrue="1">
      <formula>D189&lt;$H$3</formula>
    </cfRule>
    <cfRule type="expression" dxfId="280" priority="11" stopIfTrue="1">
      <formula>$F189=$H$3</formula>
    </cfRule>
    <cfRule type="expression" dxfId="279" priority="10" stopIfTrue="1">
      <formula>$B189=$H$3</formula>
    </cfRule>
  </conditionalFormatting>
  <conditionalFormatting sqref="F5">
    <cfRule type="cellIs" dxfId="278" priority="2757" stopIfTrue="1" operator="lessThan">
      <formula>$H$3</formula>
    </cfRule>
  </conditionalFormatting>
  <conditionalFormatting sqref="F12:F15">
    <cfRule type="cellIs" dxfId="277" priority="835" stopIfTrue="1" operator="lessThan">
      <formula>$H$3</formula>
    </cfRule>
    <cfRule type="cellIs" dxfId="276" priority="696" stopIfTrue="1" operator="equal">
      <formula>$H$3</formula>
    </cfRule>
  </conditionalFormatting>
  <conditionalFormatting sqref="F17:F19">
    <cfRule type="cellIs" dxfId="275" priority="568" stopIfTrue="1" operator="lessThan">
      <formula>$H$3</formula>
    </cfRule>
  </conditionalFormatting>
  <conditionalFormatting sqref="F17:F21">
    <cfRule type="cellIs" dxfId="274" priority="455" stopIfTrue="1" operator="equal">
      <formula>$H$3</formula>
    </cfRule>
  </conditionalFormatting>
  <conditionalFormatting sqref="F20:F21">
    <cfRule type="cellIs" dxfId="273" priority="451" stopIfTrue="1" operator="lessThan">
      <formula>$H$3</formula>
    </cfRule>
  </conditionalFormatting>
  <conditionalFormatting sqref="F24:F46">
    <cfRule type="cellIs" dxfId="272" priority="436" stopIfTrue="1" operator="equal">
      <formula>$H$3</formula>
    </cfRule>
    <cfRule type="cellIs" dxfId="271" priority="437" stopIfTrue="1" operator="lessThan">
      <formula>$H$3</formula>
    </cfRule>
  </conditionalFormatting>
  <conditionalFormatting sqref="F48:F58">
    <cfRule type="cellIs" dxfId="270" priority="83" stopIfTrue="1" operator="equal">
      <formula>$H$3</formula>
    </cfRule>
    <cfRule type="cellIs" dxfId="269" priority="84" stopIfTrue="1" operator="lessThan">
      <formula>$H$3</formula>
    </cfRule>
  </conditionalFormatting>
  <conditionalFormatting sqref="F67">
    <cfRule type="cellIs" dxfId="268" priority="169574" stopIfTrue="1" operator="lessThan">
      <formula>$H$3</formula>
    </cfRule>
    <cfRule type="cellIs" dxfId="267" priority="169573" stopIfTrue="1" operator="equal">
      <formula>$H$3</formula>
    </cfRule>
  </conditionalFormatting>
  <conditionalFormatting sqref="F69:F72">
    <cfRule type="cellIs" dxfId="266" priority="857" stopIfTrue="1" operator="equal">
      <formula>$H$3</formula>
    </cfRule>
    <cfRule type="cellIs" dxfId="265" priority="858" stopIfTrue="1" operator="lessThan">
      <formula>$H$3</formula>
    </cfRule>
  </conditionalFormatting>
  <conditionalFormatting sqref="F75:F78">
    <cfRule type="cellIs" dxfId="264" priority="591" stopIfTrue="1" operator="lessThan">
      <formula>$H$3</formula>
    </cfRule>
    <cfRule type="cellIs" dxfId="263" priority="590" stopIfTrue="1" operator="equal">
      <formula>$H$3</formula>
    </cfRule>
  </conditionalFormatting>
  <conditionalFormatting sqref="F81:F90">
    <cfRule type="cellIs" dxfId="262" priority="420" stopIfTrue="1" operator="equal">
      <formula>$H$3</formula>
    </cfRule>
    <cfRule type="cellIs" dxfId="261" priority="421" stopIfTrue="1" operator="lessThan">
      <formula>$H$3</formula>
    </cfRule>
  </conditionalFormatting>
  <conditionalFormatting sqref="F93:F96">
    <cfRule type="cellIs" dxfId="260" priority="333" stopIfTrue="1" operator="equal">
      <formula>$H$3</formula>
    </cfRule>
    <cfRule type="cellIs" dxfId="259" priority="334" stopIfTrue="1" operator="lessThan">
      <formula>$H$3</formula>
    </cfRule>
  </conditionalFormatting>
  <conditionalFormatting sqref="F99:F102">
    <cfRule type="cellIs" dxfId="258" priority="266" stopIfTrue="1" operator="equal">
      <formula>$H$3</formula>
    </cfRule>
    <cfRule type="cellIs" dxfId="257" priority="267" stopIfTrue="1" operator="lessThan">
      <formula>$H$3</formula>
    </cfRule>
  </conditionalFormatting>
  <conditionalFormatting sqref="F105:F114">
    <cfRule type="cellIs" dxfId="256" priority="177" stopIfTrue="1" operator="lessThan">
      <formula>$H$3</formula>
    </cfRule>
    <cfRule type="cellIs" dxfId="255" priority="176" stopIfTrue="1" operator="equal">
      <formula>$H$3</formula>
    </cfRule>
  </conditionalFormatting>
  <conditionalFormatting sqref="F117:F120">
    <cfRule type="cellIs" dxfId="254" priority="27" stopIfTrue="1" operator="lessThan">
      <formula>$H$3</formula>
    </cfRule>
    <cfRule type="cellIs" dxfId="253" priority="26" stopIfTrue="1" operator="equal">
      <formula>$H$3</formula>
    </cfRule>
  </conditionalFormatting>
  <conditionalFormatting sqref="F127">
    <cfRule type="cellIs" dxfId="252" priority="1000" stopIfTrue="1" operator="equal">
      <formula>$H$3</formula>
    </cfRule>
  </conditionalFormatting>
  <conditionalFormatting sqref="F127:F128">
    <cfRule type="cellIs" dxfId="251" priority="995" stopIfTrue="1" operator="lessThan">
      <formula>$H$3</formula>
    </cfRule>
    <cfRule type="cellIs" dxfId="250" priority="992" stopIfTrue="1" operator="equal">
      <formula>$H$3</formula>
    </cfRule>
  </conditionalFormatting>
  <conditionalFormatting sqref="F128 F133:F146">
    <cfRule type="cellIs" dxfId="249" priority="966" stopIfTrue="1" operator="lessThan">
      <formula>$H$3</formula>
    </cfRule>
  </conditionalFormatting>
  <conditionalFormatting sqref="F128:F140 D128:D146">
    <cfRule type="cellIs" dxfId="248" priority="908" stopIfTrue="1" operator="equal">
      <formula>$H$3</formula>
    </cfRule>
  </conditionalFormatting>
  <conditionalFormatting sqref="F141:F144">
    <cfRule type="cellIs" dxfId="247" priority="661" stopIfTrue="1" operator="equal">
      <formula>$H$3</formula>
    </cfRule>
  </conditionalFormatting>
  <conditionalFormatting sqref="F144:F146">
    <cfRule type="cellIs" dxfId="246" priority="580" stopIfTrue="1" operator="equal">
      <formula>$H$3</formula>
    </cfRule>
  </conditionalFormatting>
  <conditionalFormatting sqref="F147:F149 F144">
    <cfRule type="cellIs" dxfId="245" priority="641" stopIfTrue="1" operator="lessThan">
      <formula>$H$3</formula>
    </cfRule>
  </conditionalFormatting>
  <conditionalFormatting sqref="F147:F149">
    <cfRule type="expression" dxfId="244" priority="635" stopIfTrue="1">
      <formula>$F147=$H$3</formula>
    </cfRule>
    <cfRule type="cellIs" dxfId="243" priority="638" stopIfTrue="1" operator="equal">
      <formula>$H$3</formula>
    </cfRule>
  </conditionalFormatting>
  <conditionalFormatting sqref="F150">
    <cfRule type="cellIs" dxfId="242" priority="619" stopIfTrue="1" operator="equal">
      <formula>$H$3</formula>
    </cfRule>
  </conditionalFormatting>
  <conditionalFormatting sqref="F150:F155">
    <cfRule type="cellIs" dxfId="241" priority="514" stopIfTrue="1" operator="lessThan">
      <formula>$H$3</formula>
    </cfRule>
  </conditionalFormatting>
  <conditionalFormatting sqref="F151:F155">
    <cfRule type="cellIs" dxfId="240" priority="513" stopIfTrue="1" operator="equal">
      <formula>$H$3</formula>
    </cfRule>
  </conditionalFormatting>
  <conditionalFormatting sqref="F158:F162">
    <cfRule type="cellIs" dxfId="239" priority="378" stopIfTrue="1" operator="equal">
      <formula>$H$3</formula>
    </cfRule>
    <cfRule type="cellIs" dxfId="238" priority="379" stopIfTrue="1" operator="lessThan">
      <formula>$H$3</formula>
    </cfRule>
  </conditionalFormatting>
  <conditionalFormatting sqref="F165:F168">
    <cfRule type="cellIs" dxfId="237" priority="302" stopIfTrue="1" operator="equal">
      <formula>$H$3</formula>
    </cfRule>
    <cfRule type="cellIs" dxfId="236" priority="303" stopIfTrue="1" operator="lessThan">
      <formula>$H$3</formula>
    </cfRule>
  </conditionalFormatting>
  <conditionalFormatting sqref="F171:F174">
    <cfRule type="cellIs" dxfId="235" priority="222" stopIfTrue="1" operator="equal">
      <formula>$H$3</formula>
    </cfRule>
    <cfRule type="cellIs" dxfId="234" priority="221" stopIfTrue="1" operator="lessThan">
      <formula>$H$3</formula>
    </cfRule>
  </conditionalFormatting>
  <conditionalFormatting sqref="F177:F180">
    <cfRule type="cellIs" dxfId="233" priority="152" stopIfTrue="1" operator="lessThan">
      <formula>$H$3</formula>
    </cfRule>
    <cfRule type="cellIs" dxfId="232" priority="153" stopIfTrue="1" operator="equal">
      <formula>$H$3</formula>
    </cfRule>
  </conditionalFormatting>
  <conditionalFormatting sqref="F183:F186">
    <cfRule type="cellIs" dxfId="231" priority="74" stopIfTrue="1" operator="lessThan">
      <formula>$H$3</formula>
    </cfRule>
    <cfRule type="cellIs" dxfId="230" priority="75" stopIfTrue="1" operator="equal">
      <formula>$H$3</formula>
    </cfRule>
  </conditionalFormatting>
  <conditionalFormatting sqref="F189">
    <cfRule type="cellIs" dxfId="229" priority="4" stopIfTrue="1" operator="lessThan">
      <formula>$H$3</formula>
    </cfRule>
    <cfRule type="cellIs" dxfId="228" priority="5" stopIfTrue="1" operator="equal">
      <formula>$H$3</formula>
    </cfRule>
  </conditionalFormatting>
  <conditionalFormatting sqref="F158:G158">
    <cfRule type="expression" dxfId="227" priority="382" stopIfTrue="1">
      <formula>$F158=$H$3</formula>
    </cfRule>
  </conditionalFormatting>
  <conditionalFormatting sqref="F159:G162">
    <cfRule type="expression" dxfId="226" priority="344" stopIfTrue="1">
      <formula>$F159=$H$3</formula>
    </cfRule>
  </conditionalFormatting>
  <conditionalFormatting sqref="F165:G168">
    <cfRule type="expression" dxfId="225" priority="274" stopIfTrue="1">
      <formula>$F165=$H$3</formula>
    </cfRule>
  </conditionalFormatting>
  <conditionalFormatting sqref="G5 E154:E155">
    <cfRule type="expression" dxfId="224" priority="920" stopIfTrue="1">
      <formula>$F5=$H$3</formula>
    </cfRule>
  </conditionalFormatting>
  <conditionalFormatting sqref="G5:G9 E145:E155">
    <cfRule type="expression" dxfId="223" priority="918" stopIfTrue="1">
      <formula>D5&lt;$H$3</formula>
    </cfRule>
  </conditionalFormatting>
  <conditionalFormatting sqref="G12:G15 G17:G19">
    <cfRule type="expression" dxfId="222" priority="698" stopIfTrue="1">
      <formula>F12&lt;$H$3</formula>
    </cfRule>
    <cfRule type="expression" dxfId="221" priority="699" stopIfTrue="1">
      <formula>$B12=$H$3</formula>
    </cfRule>
  </conditionalFormatting>
  <conditionalFormatting sqref="G12:G15">
    <cfRule type="expression" dxfId="220" priority="697" stopIfTrue="1">
      <formula>$F12=$H$3</formula>
    </cfRule>
  </conditionalFormatting>
  <conditionalFormatting sqref="G17:G21">
    <cfRule type="expression" dxfId="219" priority="453" stopIfTrue="1">
      <formula>$F17=$H$3</formula>
    </cfRule>
  </conditionalFormatting>
  <conditionalFormatting sqref="G20:G21">
    <cfRule type="expression" dxfId="218" priority="454" stopIfTrue="1">
      <formula>$B20=$H$3</formula>
    </cfRule>
    <cfRule type="expression" dxfId="217" priority="452" stopIfTrue="1">
      <formula>F20&lt;$H$3</formula>
    </cfRule>
  </conditionalFormatting>
  <conditionalFormatting sqref="G24:G46">
    <cfRule type="expression" dxfId="216" priority="440" stopIfTrue="1">
      <formula>$B24=$H$3</formula>
    </cfRule>
    <cfRule type="expression" dxfId="215" priority="438" stopIfTrue="1">
      <formula>F24&lt;$H$3</formula>
    </cfRule>
    <cfRule type="expression" dxfId="214" priority="439" stopIfTrue="1">
      <formula>$F24=$H$3</formula>
    </cfRule>
  </conditionalFormatting>
  <conditionalFormatting sqref="G48:G58">
    <cfRule type="expression" dxfId="213" priority="133" stopIfTrue="1">
      <formula>$B48=$H$3</formula>
    </cfRule>
    <cfRule type="expression" dxfId="212" priority="131" stopIfTrue="1">
      <formula>F48&lt;$H$3</formula>
    </cfRule>
    <cfRule type="expression" dxfId="211" priority="132" stopIfTrue="1">
      <formula>$F48=$H$3</formula>
    </cfRule>
  </conditionalFormatting>
  <conditionalFormatting sqref="G81:G90">
    <cfRule type="expression" dxfId="210" priority="486" stopIfTrue="1">
      <formula>F81&lt;$H$3</formula>
    </cfRule>
  </conditionalFormatting>
  <conditionalFormatting sqref="G93:G96">
    <cfRule type="expression" dxfId="209" priority="337" stopIfTrue="1">
      <formula>F93&lt;$H$3</formula>
    </cfRule>
  </conditionalFormatting>
  <conditionalFormatting sqref="G99:G102">
    <cfRule type="expression" dxfId="208" priority="225" stopIfTrue="1">
      <formula>$F99=$H$3</formula>
    </cfRule>
    <cfRule type="expression" dxfId="207" priority="224" stopIfTrue="1">
      <formula>$B99=$H$3</formula>
    </cfRule>
    <cfRule type="expression" dxfId="206" priority="223" stopIfTrue="1">
      <formula>F99&lt;$H$3</formula>
    </cfRule>
  </conditionalFormatting>
  <conditionalFormatting sqref="G105:G114">
    <cfRule type="expression" dxfId="205" priority="175" stopIfTrue="1">
      <formula>$F105=$H$3</formula>
    </cfRule>
    <cfRule type="expression" dxfId="204" priority="173" stopIfTrue="1">
      <formula>F105&lt;$H$3</formula>
    </cfRule>
    <cfRule type="expression" dxfId="203" priority="174" stopIfTrue="1">
      <formula>$B105=$H$3</formula>
    </cfRule>
  </conditionalFormatting>
  <conditionalFormatting sqref="G117:G120">
    <cfRule type="expression" dxfId="202" priority="25" stopIfTrue="1">
      <formula>$F117=$H$3</formula>
    </cfRule>
    <cfRule type="expression" dxfId="201" priority="24" stopIfTrue="1">
      <formula>$B117=$H$3</formula>
    </cfRule>
    <cfRule type="expression" dxfId="200" priority="23" stopIfTrue="1">
      <formula>F117&lt;$H$3</formula>
    </cfRule>
  </conditionalFormatting>
  <conditionalFormatting sqref="G127:G128">
    <cfRule type="expression" dxfId="199" priority="978" stopIfTrue="1">
      <formula>F127&lt;$H$3</formula>
    </cfRule>
  </conditionalFormatting>
  <conditionalFormatting sqref="G127:G141">
    <cfRule type="expression" dxfId="198" priority="976" stopIfTrue="1">
      <formula>$B127=$H$3</formula>
    </cfRule>
  </conditionalFormatting>
  <conditionalFormatting sqref="G129:G141">
    <cfRule type="expression" dxfId="197" priority="909" stopIfTrue="1">
      <formula>F129&lt;$H$3</formula>
    </cfRule>
  </conditionalFormatting>
  <conditionalFormatting sqref="G144:G155">
    <cfRule type="expression" dxfId="196" priority="516" stopIfTrue="1">
      <formula>F144&lt;$H$3</formula>
    </cfRule>
  </conditionalFormatting>
  <conditionalFormatting sqref="G158:G162">
    <cfRule type="expression" dxfId="195" priority="381" stopIfTrue="1">
      <formula>$B158=$H$3</formula>
    </cfRule>
    <cfRule type="expression" dxfId="194" priority="380" stopIfTrue="1">
      <formula>F158&lt;$H$3</formula>
    </cfRule>
  </conditionalFormatting>
  <conditionalFormatting sqref="G165:G168">
    <cfRule type="expression" dxfId="193" priority="304" stopIfTrue="1">
      <formula>F165&lt;$H$3</formula>
    </cfRule>
    <cfRule type="expression" dxfId="192" priority="305" stopIfTrue="1">
      <formula>$B165=$H$3</formula>
    </cfRule>
  </conditionalFormatting>
  <conditionalFormatting sqref="G171:G174">
    <cfRule type="expression" dxfId="191" priority="218" stopIfTrue="1">
      <formula>F171&lt;$H$3</formula>
    </cfRule>
    <cfRule type="expression" dxfId="190" priority="219" stopIfTrue="1">
      <formula>$B171=$H$3</formula>
    </cfRule>
    <cfRule type="expression" dxfId="189" priority="220" stopIfTrue="1">
      <formula>$F171=$H$3</formula>
    </cfRule>
  </conditionalFormatting>
  <conditionalFormatting sqref="G177:G180">
    <cfRule type="expression" dxfId="188" priority="150" stopIfTrue="1">
      <formula>$B177=$H$3</formula>
    </cfRule>
    <cfRule type="expression" dxfId="187" priority="151" stopIfTrue="1">
      <formula>$F177=$H$3</formula>
    </cfRule>
    <cfRule type="expression" dxfId="186" priority="149" stopIfTrue="1">
      <formula>F177&lt;$H$3</formula>
    </cfRule>
  </conditionalFormatting>
  <conditionalFormatting sqref="G183:G186">
    <cfRule type="expression" dxfId="185" priority="72" stopIfTrue="1">
      <formula>$B183=$H$3</formula>
    </cfRule>
    <cfRule type="expression" dxfId="184" priority="71" stopIfTrue="1">
      <formula>F183&lt;$H$3</formula>
    </cfRule>
    <cfRule type="expression" dxfId="183" priority="73" stopIfTrue="1">
      <formula>$F183=$H$3</formula>
    </cfRule>
  </conditionalFormatting>
  <conditionalFormatting sqref="G189:G192">
    <cfRule type="expression" dxfId="182" priority="1" stopIfTrue="1">
      <formula>F189&lt;$H$3</formula>
    </cfRule>
    <cfRule type="expression" dxfId="181" priority="2" stopIfTrue="1">
      <formula>$B189=$H$3</formula>
    </cfRule>
    <cfRule type="expression" dxfId="180" priority="3" stopIfTrue="1">
      <formula>$F189=$H$3</formula>
    </cfRule>
  </conditionalFormatting>
  <pageMargins left="0.75" right="0.75" top="1" bottom="1" header="0.5" footer="0.5"/>
  <pageSetup paperSize="9" orientation="portrait"/>
  <ignoredErrors>
    <ignoredError sqref="D42 D39 D174 F100 B174 B38 F37:F38 D36 B95 F94 D33 B160 D161 F161:F164 B31:D31 B32:B33 F33 F31 B89 F88 D30 B154 B26 D84:E84 D86 B84 F151:F154 D150:D152 B87 D20 F148 D147 B137 F137 F132 B132 B108 D45 D107 F107:F108 F49 F51:F52 D111:F112 D53 F54 D113 B113 D118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96" t="s">
        <v>0</v>
      </c>
      <c r="D1" s="97"/>
      <c r="E1" s="97"/>
      <c r="F1" s="97"/>
      <c r="G1" s="97"/>
      <c r="H1" s="97"/>
      <c r="I1" s="97"/>
    </row>
    <row r="2" spans="1:11" ht="23.1" customHeight="1">
      <c r="A2" s="98" t="s">
        <v>1</v>
      </c>
      <c r="B2" s="98"/>
      <c r="C2" s="99" t="s">
        <v>2</v>
      </c>
      <c r="D2" s="99"/>
      <c r="E2" s="99"/>
      <c r="F2" s="99"/>
      <c r="G2" s="99"/>
      <c r="H2" s="99"/>
      <c r="I2" s="99"/>
    </row>
    <row r="3" spans="1:11" ht="25.05" customHeight="1">
      <c r="A3" s="100"/>
      <c r="B3" s="100"/>
      <c r="C3" s="100"/>
      <c r="D3" s="100"/>
      <c r="E3" s="100"/>
      <c r="F3" s="100"/>
      <c r="G3" s="100"/>
      <c r="H3" s="2">
        <v>45727</v>
      </c>
      <c r="I3" s="3"/>
    </row>
    <row r="4" spans="1:11" ht="24" customHeight="1">
      <c r="A4" s="134" t="s">
        <v>729</v>
      </c>
      <c r="B4" s="135"/>
      <c r="C4" s="135"/>
      <c r="D4" s="135"/>
      <c r="E4" s="135"/>
      <c r="F4" s="135"/>
      <c r="G4" s="135"/>
      <c r="H4" s="135"/>
      <c r="I4" s="136"/>
    </row>
    <row r="5" spans="1:11" ht="24" customHeight="1">
      <c r="A5" s="4" t="s">
        <v>3</v>
      </c>
      <c r="B5" s="137" t="s">
        <v>4</v>
      </c>
      <c r="C5" s="138"/>
      <c r="D5" s="137" t="s">
        <v>5</v>
      </c>
      <c r="E5" s="138"/>
      <c r="F5" s="137" t="s">
        <v>6</v>
      </c>
      <c r="G5" s="138"/>
      <c r="H5" s="4" t="s">
        <v>7</v>
      </c>
      <c r="I5" s="4" t="s">
        <v>434</v>
      </c>
      <c r="K5" t="s">
        <v>250</v>
      </c>
    </row>
    <row r="6" spans="1:11" ht="24" customHeight="1">
      <c r="A6" s="5" t="s">
        <v>730</v>
      </c>
      <c r="B6" s="6">
        <v>45653</v>
      </c>
      <c r="C6" s="7">
        <v>0.79166666666666696</v>
      </c>
      <c r="D6" s="8">
        <f>B6</f>
        <v>45653</v>
      </c>
      <c r="E6" s="7">
        <v>0.98750000000000004</v>
      </c>
      <c r="F6" s="6">
        <v>45654</v>
      </c>
      <c r="G6" s="7">
        <v>0.66388888888888897</v>
      </c>
      <c r="H6" s="9" t="s">
        <v>731</v>
      </c>
      <c r="I6" s="10"/>
    </row>
    <row r="7" spans="1:11" ht="24" customHeight="1">
      <c r="A7" s="5" t="s">
        <v>732</v>
      </c>
      <c r="B7" s="8">
        <f>F6</f>
        <v>45654</v>
      </c>
      <c r="C7" s="7">
        <v>0.86250000000000004</v>
      </c>
      <c r="D7" s="8">
        <f>B7+1</f>
        <v>45655</v>
      </c>
      <c r="E7" s="7">
        <v>0.34166666666666701</v>
      </c>
      <c r="F7" s="6">
        <v>45655</v>
      </c>
      <c r="G7" s="7">
        <v>0.88611111111111096</v>
      </c>
      <c r="H7" s="9" t="s">
        <v>733</v>
      </c>
      <c r="I7" s="10"/>
    </row>
    <row r="8" spans="1:11" ht="24" customHeight="1">
      <c r="A8" s="11" t="s">
        <v>734</v>
      </c>
      <c r="B8" s="8">
        <f>F7+5</f>
        <v>45660</v>
      </c>
      <c r="C8" s="7">
        <v>0.41666666666666702</v>
      </c>
      <c r="D8" s="8">
        <f>B8</f>
        <v>45660</v>
      </c>
      <c r="E8" s="7">
        <v>0.51249999999999996</v>
      </c>
      <c r="F8" s="6">
        <v>45661</v>
      </c>
      <c r="G8" s="7">
        <v>0.20694444444444399</v>
      </c>
      <c r="H8" s="12"/>
      <c r="I8" s="10"/>
    </row>
    <row r="9" spans="1:11" ht="24" customHeight="1">
      <c r="A9" s="11" t="s">
        <v>735</v>
      </c>
      <c r="B9" s="8">
        <f>F8+2</f>
        <v>45663</v>
      </c>
      <c r="C9" s="7">
        <v>0.195833333333333</v>
      </c>
      <c r="D9" s="8">
        <f>B9+1</f>
        <v>45664</v>
      </c>
      <c r="E9" s="7">
        <v>0.41666666666666702</v>
      </c>
      <c r="F9" s="6">
        <v>45664</v>
      </c>
      <c r="G9" s="7">
        <v>0.93333333333333302</v>
      </c>
      <c r="H9" s="13"/>
      <c r="I9" s="13"/>
    </row>
    <row r="10" spans="1:11" ht="24" customHeight="1">
      <c r="A10" s="5" t="s">
        <v>736</v>
      </c>
      <c r="B10" s="6">
        <v>45673</v>
      </c>
      <c r="C10" s="7">
        <v>0.75</v>
      </c>
      <c r="D10" s="8">
        <f>B10</f>
        <v>45673</v>
      </c>
      <c r="E10" s="7">
        <v>0.90833333333333299</v>
      </c>
      <c r="F10" s="6">
        <v>45674</v>
      </c>
      <c r="G10" s="7">
        <v>0.32500000000000001</v>
      </c>
      <c r="H10" s="9" t="s">
        <v>737</v>
      </c>
      <c r="I10" s="13"/>
    </row>
    <row r="11" spans="1:11" ht="24" customHeight="1">
      <c r="A11" s="130" t="s">
        <v>738</v>
      </c>
      <c r="B11" s="105"/>
      <c r="C11" s="105"/>
      <c r="D11" s="105"/>
      <c r="E11" s="105"/>
      <c r="F11" s="105"/>
      <c r="G11" s="105"/>
      <c r="H11" s="105"/>
      <c r="I11" s="106"/>
    </row>
    <row r="12" spans="1:11" ht="24" customHeight="1">
      <c r="A12" s="15" t="s">
        <v>3</v>
      </c>
      <c r="B12" s="107" t="s">
        <v>4</v>
      </c>
      <c r="C12" s="108"/>
      <c r="D12" s="107" t="s">
        <v>5</v>
      </c>
      <c r="E12" s="108"/>
      <c r="F12" s="107" t="s">
        <v>6</v>
      </c>
      <c r="G12" s="108"/>
      <c r="H12" s="15" t="s">
        <v>7</v>
      </c>
      <c r="I12" s="15" t="s">
        <v>434</v>
      </c>
      <c r="K12" t="s">
        <v>250</v>
      </c>
    </row>
    <row r="13" spans="1:11" ht="24" customHeight="1">
      <c r="A13" s="16" t="s">
        <v>739</v>
      </c>
      <c r="B13" s="17"/>
      <c r="C13" s="18"/>
      <c r="D13" s="17"/>
      <c r="E13" s="18"/>
      <c r="F13" s="19"/>
      <c r="G13" s="18"/>
      <c r="H13" s="20" t="s">
        <v>374</v>
      </c>
      <c r="I13" s="21"/>
    </row>
    <row r="14" spans="1:11" ht="24" customHeight="1">
      <c r="A14" s="16" t="s">
        <v>740</v>
      </c>
      <c r="B14" s="22">
        <v>45687</v>
      </c>
      <c r="C14" s="23">
        <v>8.3333333333333301E-2</v>
      </c>
      <c r="D14" s="24">
        <f>B14</f>
        <v>45687</v>
      </c>
      <c r="E14" s="23">
        <v>0.99166666666666703</v>
      </c>
      <c r="F14" s="22">
        <v>45688</v>
      </c>
      <c r="G14" s="23">
        <v>0.46180555555555602</v>
      </c>
      <c r="H14" s="20" t="s">
        <v>741</v>
      </c>
      <c r="I14" s="21"/>
    </row>
    <row r="15" spans="1:11" ht="24" customHeight="1">
      <c r="A15" s="25" t="s">
        <v>742</v>
      </c>
      <c r="B15" s="22">
        <f>F14+5</f>
        <v>45693</v>
      </c>
      <c r="C15" s="23">
        <v>0.25</v>
      </c>
      <c r="D15" s="24">
        <f>B15</f>
        <v>45693</v>
      </c>
      <c r="E15" s="23">
        <v>0.38472222222222202</v>
      </c>
      <c r="F15" s="22">
        <v>45693</v>
      </c>
      <c r="G15" s="23">
        <v>0.94791666666666696</v>
      </c>
      <c r="H15" s="21"/>
      <c r="I15" s="21"/>
    </row>
    <row r="16" spans="1:11" ht="24" customHeight="1">
      <c r="A16" s="25" t="s">
        <v>743</v>
      </c>
      <c r="B16" s="22">
        <f>F15+3</f>
        <v>45696</v>
      </c>
      <c r="C16" s="23">
        <v>0.125</v>
      </c>
      <c r="D16" s="22">
        <v>45696</v>
      </c>
      <c r="E16" s="23">
        <v>0.18124999999999999</v>
      </c>
      <c r="F16" s="22">
        <v>45696</v>
      </c>
      <c r="G16" s="23">
        <v>0.99652777777777801</v>
      </c>
      <c r="H16" s="21"/>
      <c r="I16" s="21"/>
    </row>
    <row r="17" spans="1:11" ht="24" customHeight="1">
      <c r="A17" s="26" t="s">
        <v>744</v>
      </c>
      <c r="B17" s="22">
        <v>45704</v>
      </c>
      <c r="C17" s="23">
        <v>0.5</v>
      </c>
      <c r="D17" s="22">
        <v>45705</v>
      </c>
      <c r="E17" s="23">
        <v>0.57083333333333297</v>
      </c>
      <c r="F17" s="24">
        <f>D17+1</f>
        <v>45706</v>
      </c>
      <c r="G17" s="23">
        <v>0.120833333333333</v>
      </c>
      <c r="H17" s="20" t="s">
        <v>745</v>
      </c>
      <c r="I17" s="21"/>
    </row>
    <row r="18" spans="1:11" ht="24" customHeight="1">
      <c r="A18" s="130" t="s">
        <v>746</v>
      </c>
      <c r="B18" s="105"/>
      <c r="C18" s="105"/>
      <c r="D18" s="105"/>
      <c r="E18" s="105"/>
      <c r="F18" s="105"/>
      <c r="G18" s="105"/>
      <c r="H18" s="105"/>
      <c r="I18" s="106"/>
    </row>
    <row r="19" spans="1:11" ht="24" customHeight="1">
      <c r="A19" s="15" t="s">
        <v>3</v>
      </c>
      <c r="B19" s="107" t="s">
        <v>4</v>
      </c>
      <c r="C19" s="108"/>
      <c r="D19" s="107" t="s">
        <v>5</v>
      </c>
      <c r="E19" s="108"/>
      <c r="F19" s="107" t="s">
        <v>6</v>
      </c>
      <c r="G19" s="108"/>
      <c r="H19" s="15" t="s">
        <v>7</v>
      </c>
      <c r="I19" s="15" t="s">
        <v>434</v>
      </c>
      <c r="K19" t="s">
        <v>250</v>
      </c>
    </row>
    <row r="20" spans="1:11" ht="24" customHeight="1">
      <c r="A20" s="26" t="s">
        <v>747</v>
      </c>
      <c r="B20" s="24">
        <v>45709</v>
      </c>
      <c r="C20" s="27">
        <v>0.79166666666666696</v>
      </c>
      <c r="D20" s="28">
        <f>B20+2</f>
        <v>45711</v>
      </c>
      <c r="E20" s="27">
        <v>0.41249999999999998</v>
      </c>
      <c r="F20" s="24">
        <v>45711</v>
      </c>
      <c r="G20" s="27">
        <v>0.91944444444444395</v>
      </c>
      <c r="H20" s="20" t="s">
        <v>748</v>
      </c>
      <c r="I20" s="10"/>
    </row>
    <row r="21" spans="1:11" ht="24" customHeight="1">
      <c r="A21" s="29" t="s">
        <v>749</v>
      </c>
      <c r="B21" s="24">
        <f>F20+5</f>
        <v>45716</v>
      </c>
      <c r="C21" s="27">
        <v>0.33333333333333298</v>
      </c>
      <c r="D21" s="24">
        <f>B21</f>
        <v>45716</v>
      </c>
      <c r="E21" s="27">
        <v>0.391666666666667</v>
      </c>
      <c r="F21" s="28">
        <f>D21+1</f>
        <v>45717</v>
      </c>
      <c r="G21" s="27">
        <v>0.172222222222222</v>
      </c>
      <c r="H21" s="13"/>
      <c r="I21" s="10"/>
    </row>
    <row r="22" spans="1:11" ht="24" customHeight="1">
      <c r="A22" s="29" t="s">
        <v>750</v>
      </c>
      <c r="B22" s="24">
        <v>45719</v>
      </c>
      <c r="C22" s="27">
        <v>0.29166666666666702</v>
      </c>
      <c r="D22" s="24">
        <f>B22</f>
        <v>45719</v>
      </c>
      <c r="E22" s="27">
        <v>0.5</v>
      </c>
      <c r="F22" s="24">
        <f>D22+1</f>
        <v>45720</v>
      </c>
      <c r="G22" s="27">
        <v>0.16666666666666699</v>
      </c>
      <c r="H22" s="13"/>
      <c r="I22" s="10"/>
    </row>
    <row r="23" spans="1:11" ht="24" customHeight="1">
      <c r="A23" s="26" t="s">
        <v>751</v>
      </c>
      <c r="B23" s="28">
        <v>45725</v>
      </c>
      <c r="C23" s="27">
        <v>0.875</v>
      </c>
      <c r="D23" s="28">
        <f>B23</f>
        <v>45725</v>
      </c>
      <c r="E23" s="27">
        <v>0.94166666666666698</v>
      </c>
      <c r="F23" s="24">
        <f>D23+1</f>
        <v>45726</v>
      </c>
      <c r="G23" s="27">
        <v>0.46527777777777801</v>
      </c>
      <c r="H23" s="20" t="s">
        <v>752</v>
      </c>
      <c r="I23" s="10"/>
    </row>
  </sheetData>
  <mergeCells count="16"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  <mergeCell ref="C1:I1"/>
    <mergeCell ref="A2:B2"/>
    <mergeCell ref="C2:I2"/>
    <mergeCell ref="A3:G3"/>
    <mergeCell ref="A4:I4"/>
  </mergeCells>
  <phoneticPr fontId="47" type="noConversion"/>
  <conditionalFormatting sqref="B4">
    <cfRule type="cellIs" dxfId="179" priority="2272" stopIfTrue="1" operator="equal">
      <formula>$H$3</formula>
    </cfRule>
    <cfRule type="cellIs" dxfId="178" priority="2268" stopIfTrue="1" operator="lessThan">
      <formula>$H$3</formula>
    </cfRule>
  </conditionalFormatting>
  <conditionalFormatting sqref="B4:B5">
    <cfRule type="cellIs" dxfId="177" priority="2240" stopIfTrue="1" operator="equal">
      <formula>$H$3</formula>
    </cfRule>
  </conditionalFormatting>
  <conditionalFormatting sqref="B5 D5 F5">
    <cfRule type="cellIs" dxfId="176" priority="2222" stopIfTrue="1" operator="lessThan">
      <formula>$H$3</formula>
    </cfRule>
  </conditionalFormatting>
  <conditionalFormatting sqref="B5">
    <cfRule type="cellIs" dxfId="175" priority="2232" stopIfTrue="1" operator="equal">
      <formula>$H$3</formula>
    </cfRule>
    <cfRule type="cellIs" dxfId="174" priority="2233" stopIfTrue="1" operator="lessThan">
      <formula>$H$3</formula>
    </cfRule>
  </conditionalFormatting>
  <conditionalFormatting sqref="B5:B8">
    <cfRule type="cellIs" dxfId="173" priority="1819" stopIfTrue="1" operator="lessThan">
      <formula>$H$3</formula>
    </cfRule>
    <cfRule type="cellIs" dxfId="172" priority="1814" stopIfTrue="1" operator="equal">
      <formula>$H$3</formula>
    </cfRule>
  </conditionalFormatting>
  <conditionalFormatting sqref="B6">
    <cfRule type="cellIs" dxfId="171" priority="1803" stopIfTrue="1" operator="lessThan">
      <formula>$H$3</formula>
    </cfRule>
  </conditionalFormatting>
  <conditionalFormatting sqref="B7:B8">
    <cfRule type="cellIs" dxfId="170" priority="2023" stopIfTrue="1" operator="lessThan">
      <formula>$H$3</formula>
    </cfRule>
    <cfRule type="cellIs" dxfId="169" priority="2018" stopIfTrue="1" operator="equal">
      <formula>$H$3</formula>
    </cfRule>
  </conditionalFormatting>
  <conditionalFormatting sqref="B7:B9">
    <cfRule type="cellIs" dxfId="168" priority="2029" stopIfTrue="1" operator="lessThan">
      <formula>$H$3</formula>
    </cfRule>
    <cfRule type="cellIs" dxfId="167" priority="2024" stopIfTrue="1" operator="equal">
      <formula>$H$3</formula>
    </cfRule>
  </conditionalFormatting>
  <conditionalFormatting sqref="B9">
    <cfRule type="cellIs" dxfId="166" priority="2203" stopIfTrue="1" operator="lessThan">
      <formula>$H$3</formula>
    </cfRule>
    <cfRule type="cellIs" dxfId="165" priority="2202" stopIfTrue="1" operator="equal">
      <formula>$H$3</formula>
    </cfRule>
  </conditionalFormatting>
  <conditionalFormatting sqref="B10">
    <cfRule type="cellIs" dxfId="164" priority="1184" stopIfTrue="1" operator="equal">
      <formula>$H$3</formula>
    </cfRule>
    <cfRule type="cellIs" dxfId="163" priority="1189" stopIfTrue="1" operator="lessThan">
      <formula>$H$3</formula>
    </cfRule>
  </conditionalFormatting>
  <conditionalFormatting sqref="B11">
    <cfRule type="cellIs" dxfId="162" priority="1344" stopIfTrue="1" operator="lessThan">
      <formula>$H$3</formula>
    </cfRule>
    <cfRule type="cellIs" dxfId="161" priority="1358" stopIfTrue="1" operator="equal">
      <formula>$H$3</formula>
    </cfRule>
  </conditionalFormatting>
  <conditionalFormatting sqref="B11:B12">
    <cfRule type="cellIs" dxfId="160" priority="1324" stopIfTrue="1" operator="equal">
      <formula>$H$3</formula>
    </cfRule>
  </conditionalFormatting>
  <conditionalFormatting sqref="B12 F12 D12">
    <cfRule type="cellIs" dxfId="159" priority="1314" stopIfTrue="1" operator="lessThan">
      <formula>$H$3</formula>
    </cfRule>
  </conditionalFormatting>
  <conditionalFormatting sqref="B12 F12">
    <cfRule type="cellIs" dxfId="158" priority="1313" stopIfTrue="1" operator="equal">
      <formula>$H$3</formula>
    </cfRule>
  </conditionalFormatting>
  <conditionalFormatting sqref="B12">
    <cfRule type="cellIs" dxfId="157" priority="1306" stopIfTrue="1" operator="lessThan">
      <formula>$H$3</formula>
    </cfRule>
  </conditionalFormatting>
  <conditionalFormatting sqref="B14">
    <cfRule type="cellIs" dxfId="156" priority="468" stopIfTrue="1" operator="equal">
      <formula>$H$3</formula>
    </cfRule>
    <cfRule type="cellIs" dxfId="155" priority="471" stopIfTrue="1" operator="lessThan">
      <formula>$H$3</formula>
    </cfRule>
  </conditionalFormatting>
  <conditionalFormatting sqref="B14:B16">
    <cfRule type="cellIs" dxfId="154" priority="479" stopIfTrue="1" operator="lessThan">
      <formula>$H$3</formula>
    </cfRule>
    <cfRule type="cellIs" dxfId="153" priority="472" stopIfTrue="1" operator="equal">
      <formula>$H$3</formula>
    </cfRule>
  </conditionalFormatting>
  <conditionalFormatting sqref="B15:B16">
    <cfRule type="cellIs" dxfId="152" priority="1218" stopIfTrue="1" operator="equal">
      <formula>$H$3</formula>
    </cfRule>
    <cfRule type="cellIs" dxfId="151" priority="1223" stopIfTrue="1" operator="lessThan">
      <formula>$H$3</formula>
    </cfRule>
  </conditionalFormatting>
  <conditionalFormatting sqref="B17">
    <cfRule type="cellIs" dxfId="150" priority="92" stopIfTrue="1" operator="equal">
      <formula>$H$3</formula>
    </cfRule>
    <cfRule type="cellIs" dxfId="149" priority="109" stopIfTrue="1" operator="lessThan">
      <formula>$H$3</formula>
    </cfRule>
  </conditionalFormatting>
  <conditionalFormatting sqref="B18">
    <cfRule type="cellIs" dxfId="148" priority="317" stopIfTrue="1" operator="lessThan">
      <formula>$H$3</formula>
    </cfRule>
  </conditionalFormatting>
  <conditionalFormatting sqref="B18:B19">
    <cfRule type="cellIs" dxfId="147" priority="292" stopIfTrue="1" operator="equal">
      <formula>$H$3</formula>
    </cfRule>
  </conditionalFormatting>
  <conditionalFormatting sqref="B19">
    <cfRule type="cellIs" dxfId="146" priority="284" stopIfTrue="1" operator="equal">
      <formula>$H$3</formula>
    </cfRule>
    <cfRule type="cellIs" dxfId="145" priority="285" stopIfTrue="1" operator="lessThan">
      <formula>$H$3</formula>
    </cfRule>
  </conditionalFormatting>
  <conditionalFormatting sqref="B19:B20">
    <cfRule type="cellIs" dxfId="144" priority="53" stopIfTrue="1" operator="equal">
      <formula>$H$3</formula>
    </cfRule>
    <cfRule type="cellIs" dxfId="143" priority="54" stopIfTrue="1" operator="lessThan">
      <formula>$H$3</formula>
    </cfRule>
  </conditionalFormatting>
  <conditionalFormatting sqref="B20">
    <cfRule type="cellIs" dxfId="142" priority="52" stopIfTrue="1" operator="lessThan">
      <formula>$H$3</formula>
    </cfRule>
  </conditionalFormatting>
  <conditionalFormatting sqref="B20:B22">
    <cfRule type="cellIs" dxfId="141" priority="26" stopIfTrue="1" operator="equal">
      <formula>$H$3</formula>
    </cfRule>
  </conditionalFormatting>
  <conditionalFormatting sqref="B21">
    <cfRule type="cellIs" dxfId="140" priority="20" stopIfTrue="1" operator="equal">
      <formula>$H$3</formula>
    </cfRule>
    <cfRule type="cellIs" dxfId="139" priority="25" stopIfTrue="1" operator="lessThan">
      <formula>$H$3</formula>
    </cfRule>
  </conditionalFormatting>
  <conditionalFormatting sqref="B22">
    <cfRule type="cellIs" dxfId="138" priority="42" stopIfTrue="1" operator="lessThan">
      <formula>$H$3</formula>
    </cfRule>
  </conditionalFormatting>
  <conditionalFormatting sqref="B23">
    <cfRule type="cellIs" dxfId="137" priority="14" stopIfTrue="1" operator="equal">
      <formula>$H$3</formula>
    </cfRule>
    <cfRule type="cellIs" dxfId="136" priority="15" stopIfTrue="1" operator="lessThan">
      <formula>$H$3</formula>
    </cfRule>
  </conditionalFormatting>
  <conditionalFormatting sqref="C5:C10">
    <cfRule type="expression" dxfId="135" priority="1168" stopIfTrue="1">
      <formula>B5&lt;$H$3</formula>
    </cfRule>
  </conditionalFormatting>
  <conditionalFormatting sqref="C6:C10 G19">
    <cfRule type="expression" dxfId="134" priority="1169" stopIfTrue="1">
      <formula>$F6=$H$3</formula>
    </cfRule>
  </conditionalFormatting>
  <conditionalFormatting sqref="C12">
    <cfRule type="expression" dxfId="133" priority="1304" stopIfTrue="1">
      <formula>B12&lt;$H$3</formula>
    </cfRule>
  </conditionalFormatting>
  <conditionalFormatting sqref="C14:C17">
    <cfRule type="expression" dxfId="132" priority="117" stopIfTrue="1">
      <formula>B14&lt;$H$3</formula>
    </cfRule>
  </conditionalFormatting>
  <conditionalFormatting sqref="C14:C19">
    <cfRule type="expression" dxfId="131" priority="116" stopIfTrue="1">
      <formula>$B14=$H$3</formula>
    </cfRule>
  </conditionalFormatting>
  <conditionalFormatting sqref="C19:C23">
    <cfRule type="expression" dxfId="130" priority="3" stopIfTrue="1">
      <formula>B19&lt;$H$3</formula>
    </cfRule>
  </conditionalFormatting>
  <conditionalFormatting sqref="C20:C23">
    <cfRule type="expression" dxfId="129" priority="4" stopIfTrue="1">
      <formula>$F20=$H$3</formula>
    </cfRule>
  </conditionalFormatting>
  <conditionalFormatting sqref="D4">
    <cfRule type="cellIs" dxfId="128" priority="2262" stopIfTrue="1" operator="lessThan">
      <formula>$H$3</formula>
    </cfRule>
    <cfRule type="cellIs" dxfId="127" priority="2261" stopIfTrue="1" operator="equal">
      <formula>$H$3</formula>
    </cfRule>
  </conditionalFormatting>
  <conditionalFormatting sqref="D4:D5">
    <cfRule type="cellIs" dxfId="126" priority="2242" stopIfTrue="1" operator="lessThan">
      <formula>$H$3</formula>
    </cfRule>
    <cfRule type="cellIs" dxfId="125" priority="2241" stopIfTrue="1" operator="equal">
      <formula>$H$3</formula>
    </cfRule>
  </conditionalFormatting>
  <conditionalFormatting sqref="D5 B5 F5">
    <cfRule type="cellIs" dxfId="124" priority="2221" stopIfTrue="1" operator="equal">
      <formula>$H$3</formula>
    </cfRule>
  </conditionalFormatting>
  <conditionalFormatting sqref="D5">
    <cfRule type="cellIs" dxfId="123" priority="2230" stopIfTrue="1" operator="lessThan">
      <formula>$H$3</formula>
    </cfRule>
    <cfRule type="cellIs" dxfId="122" priority="2229" stopIfTrue="1" operator="equal">
      <formula>$H$3</formula>
    </cfRule>
  </conditionalFormatting>
  <conditionalFormatting sqref="D5:D8">
    <cfRule type="cellIs" dxfId="121" priority="1826" stopIfTrue="1" operator="equal">
      <formula>$H$3</formula>
    </cfRule>
    <cfRule type="cellIs" dxfId="120" priority="1841" stopIfTrue="1" operator="lessThan">
      <formula>$H$3</formula>
    </cfRule>
  </conditionalFormatting>
  <conditionalFormatting sqref="D6">
    <cfRule type="cellIs" dxfId="119" priority="1823" stopIfTrue="1" operator="lessThan">
      <formula>$H$3</formula>
    </cfRule>
  </conditionalFormatting>
  <conditionalFormatting sqref="D7:D8">
    <cfRule type="cellIs" dxfId="118" priority="1991" stopIfTrue="1" operator="lessThan">
      <formula>$H$3</formula>
    </cfRule>
    <cfRule type="cellIs" dxfId="117" priority="1990" stopIfTrue="1" operator="equal">
      <formula>$H$3</formula>
    </cfRule>
  </conditionalFormatting>
  <conditionalFormatting sqref="D7:D9">
    <cfRule type="cellIs" dxfId="116" priority="2007" stopIfTrue="1" operator="lessThan">
      <formula>$H$3</formula>
    </cfRule>
    <cfRule type="cellIs" dxfId="115" priority="2002" stopIfTrue="1" operator="equal">
      <formula>$H$3</formula>
    </cfRule>
  </conditionalFormatting>
  <conditionalFormatting sqref="D9">
    <cfRule type="cellIs" dxfId="114" priority="2184" stopIfTrue="1" operator="equal">
      <formula>$H$3</formula>
    </cfRule>
  </conditionalFormatting>
  <conditionalFormatting sqref="D10">
    <cfRule type="cellIs" dxfId="113" priority="1192" stopIfTrue="1" operator="equal">
      <formula>$H$3</formula>
    </cfRule>
    <cfRule type="cellIs" dxfId="112" priority="1193" stopIfTrue="1" operator="lessThan">
      <formula>$H$3</formula>
    </cfRule>
  </conditionalFormatting>
  <conditionalFormatting sqref="D11">
    <cfRule type="cellIs" dxfId="111" priority="1366" stopIfTrue="1" operator="lessThan">
      <formula>$H$3</formula>
    </cfRule>
    <cfRule type="cellIs" dxfId="110" priority="1353" stopIfTrue="1" operator="equal">
      <formula>$H$3</formula>
    </cfRule>
  </conditionalFormatting>
  <conditionalFormatting sqref="D11:D12">
    <cfRule type="cellIs" dxfId="109" priority="1333" stopIfTrue="1" operator="equal">
      <formula>$H$3</formula>
    </cfRule>
    <cfRule type="cellIs" dxfId="108" priority="1334" stopIfTrue="1" operator="lessThan">
      <formula>$H$3</formula>
    </cfRule>
  </conditionalFormatting>
  <conditionalFormatting sqref="D12">
    <cfRule type="cellIs" dxfId="107" priority="1311" stopIfTrue="1" operator="equal">
      <formula>$H$3</formula>
    </cfRule>
  </conditionalFormatting>
  <conditionalFormatting sqref="D14">
    <cfRule type="cellIs" dxfId="106" priority="482" stopIfTrue="1" operator="equal">
      <formula>$H$3</formula>
    </cfRule>
    <cfRule type="cellIs" dxfId="105" priority="495" stopIfTrue="1" operator="lessThan">
      <formula>$H$3</formula>
    </cfRule>
  </conditionalFormatting>
  <conditionalFormatting sqref="D14:D15">
    <cfRule type="cellIs" dxfId="104" priority="500" stopIfTrue="1" operator="equal">
      <formula>$H$3</formula>
    </cfRule>
    <cfRule type="cellIs" dxfId="103" priority="501" stopIfTrue="1" operator="lessThan">
      <formula>$H$3</formula>
    </cfRule>
  </conditionalFormatting>
  <conditionalFormatting sqref="D15">
    <cfRule type="cellIs" dxfId="102" priority="1253" stopIfTrue="1" operator="lessThan">
      <formula>$H$3</formula>
    </cfRule>
    <cfRule type="cellIs" dxfId="101" priority="1252" stopIfTrue="1" operator="equal">
      <formula>$H$3</formula>
    </cfRule>
  </conditionalFormatting>
  <conditionalFormatting sqref="D16">
    <cfRule type="cellIs" dxfId="100" priority="375" stopIfTrue="1" operator="lessThan">
      <formula>$H$3</formula>
    </cfRule>
    <cfRule type="cellIs" dxfId="99" priority="374" stopIfTrue="1" operator="equal">
      <formula>$H$3</formula>
    </cfRule>
  </conditionalFormatting>
  <conditionalFormatting sqref="D16:D17">
    <cfRule type="cellIs" dxfId="98" priority="164" stopIfTrue="1" operator="equal">
      <formula>$H$3</formula>
    </cfRule>
    <cfRule type="cellIs" dxfId="97" priority="171" stopIfTrue="1" operator="lessThan">
      <formula>$H$3</formula>
    </cfRule>
  </conditionalFormatting>
  <conditionalFormatting sqref="D17">
    <cfRule type="cellIs" dxfId="96" priority="163" stopIfTrue="1" operator="lessThan">
      <formula>$H$3</formula>
    </cfRule>
    <cfRule type="cellIs" dxfId="95" priority="162" stopIfTrue="1" operator="equal">
      <formula>$H$3</formula>
    </cfRule>
  </conditionalFormatting>
  <conditionalFormatting sqref="D18">
    <cfRule type="cellIs" dxfId="94" priority="326" stopIfTrue="1" operator="lessThan">
      <formula>$H$3</formula>
    </cfRule>
    <cfRule type="cellIs" dxfId="93" priority="313" stopIfTrue="1" operator="equal">
      <formula>$H$3</formula>
    </cfRule>
  </conditionalFormatting>
  <conditionalFormatting sqref="D18:D19">
    <cfRule type="cellIs" dxfId="92" priority="293" stopIfTrue="1" operator="equal">
      <formula>$H$3</formula>
    </cfRule>
    <cfRule type="cellIs" dxfId="91" priority="294" stopIfTrue="1" operator="lessThan">
      <formula>$H$3</formula>
    </cfRule>
  </conditionalFormatting>
  <conditionalFormatting sqref="D19 F19">
    <cfRule type="cellIs" dxfId="90" priority="273" stopIfTrue="1" operator="equal">
      <formula>$H$3</formula>
    </cfRule>
    <cfRule type="cellIs" dxfId="89" priority="274" stopIfTrue="1" operator="lessThan">
      <formula>$H$3</formula>
    </cfRule>
  </conditionalFormatting>
  <conditionalFormatting sqref="D19">
    <cfRule type="cellIs" dxfId="88" priority="277" stopIfTrue="1" operator="lessThan">
      <formula>$H$3</formula>
    </cfRule>
    <cfRule type="cellIs" dxfId="87" priority="276" stopIfTrue="1" operator="equal">
      <formula>$H$3</formula>
    </cfRule>
  </conditionalFormatting>
  <conditionalFormatting sqref="D19:D20">
    <cfRule type="cellIs" dxfId="86" priority="59" stopIfTrue="1" operator="equal">
      <formula>$H$3</formula>
    </cfRule>
    <cfRule type="cellIs" dxfId="85" priority="60" stopIfTrue="1" operator="lessThan">
      <formula>$H$3</formula>
    </cfRule>
  </conditionalFormatting>
  <conditionalFormatting sqref="D20 D22:D23">
    <cfRule type="cellIs" dxfId="84" priority="50" stopIfTrue="1" operator="lessThan">
      <formula>$H$3</formula>
    </cfRule>
  </conditionalFormatting>
  <conditionalFormatting sqref="D20">
    <cfRule type="cellIs" dxfId="83" priority="58" stopIfTrue="1" operator="lessThan">
      <formula>$H$3</formula>
    </cfRule>
    <cfRule type="cellIs" dxfId="82" priority="57" stopIfTrue="1" operator="equal">
      <formula>$H$3</formula>
    </cfRule>
  </conditionalFormatting>
  <conditionalFormatting sqref="D20:D23">
    <cfRule type="cellIs" dxfId="81" priority="28" stopIfTrue="1" operator="equal">
      <formula>$H$3</formula>
    </cfRule>
  </conditionalFormatting>
  <conditionalFormatting sqref="D21">
    <cfRule type="cellIs" dxfId="80" priority="23" stopIfTrue="1" operator="equal">
      <formula>$H$3</formula>
    </cfRule>
    <cfRule type="cellIs" dxfId="79" priority="22" stopIfTrue="1" operator="lessThan">
      <formula>$H$3</formula>
    </cfRule>
  </conditionalFormatting>
  <conditionalFormatting sqref="D21:D22">
    <cfRule type="cellIs" dxfId="78" priority="27" stopIfTrue="1" operator="lessThan">
      <formula>$H$3</formula>
    </cfRule>
  </conditionalFormatting>
  <conditionalFormatting sqref="D23">
    <cfRule type="cellIs" dxfId="77" priority="204" stopIfTrue="1" operator="equal">
      <formula>$H$3</formula>
    </cfRule>
    <cfRule type="cellIs" dxfId="76" priority="207" stopIfTrue="1" operator="lessThan">
      <formula>$H$3</formula>
    </cfRule>
  </conditionalFormatting>
  <conditionalFormatting sqref="E4:E5 E18:E19 G18:G19 C4:C5 G4:G5">
    <cfRule type="expression" dxfId="75" priority="2247" stopIfTrue="1">
      <formula>$B4=$H$3</formula>
    </cfRule>
  </conditionalFormatting>
  <conditionalFormatting sqref="E4:E5">
    <cfRule type="expression" dxfId="74" priority="2246" stopIfTrue="1">
      <formula>D4&lt;$H$3</formula>
    </cfRule>
  </conditionalFormatting>
  <conditionalFormatting sqref="E5 E19">
    <cfRule type="expression" dxfId="73" priority="2245" stopIfTrue="1">
      <formula>$D5=$H$3</formula>
    </cfRule>
  </conditionalFormatting>
  <conditionalFormatting sqref="E5:E10">
    <cfRule type="expression" dxfId="72" priority="1166" stopIfTrue="1">
      <formula>D5&lt;$H$3</formula>
    </cfRule>
  </conditionalFormatting>
  <conditionalFormatting sqref="E6:E10">
    <cfRule type="expression" dxfId="71" priority="1167" stopIfTrue="1">
      <formula>$F6=$H$3</formula>
    </cfRule>
  </conditionalFormatting>
  <conditionalFormatting sqref="E11:E12 C11:C12 G11:G12">
    <cfRule type="expression" dxfId="70" priority="1339" stopIfTrue="1">
      <formula>$B11=$H$3</formula>
    </cfRule>
  </conditionalFormatting>
  <conditionalFormatting sqref="E11:E12">
    <cfRule type="expression" dxfId="69" priority="1338" stopIfTrue="1">
      <formula>D11&lt;$H$3</formula>
    </cfRule>
  </conditionalFormatting>
  <conditionalFormatting sqref="E12">
    <cfRule type="expression" dxfId="68" priority="1337" stopIfTrue="1">
      <formula>$D12=$H$3</formula>
    </cfRule>
    <cfRule type="expression" dxfId="67" priority="1303" stopIfTrue="1">
      <formula>D12&lt;$H$3</formula>
    </cfRule>
  </conditionalFormatting>
  <conditionalFormatting sqref="E14:E17">
    <cfRule type="expression" dxfId="66" priority="355" stopIfTrue="1">
      <formula>D14&lt;$H$3</formula>
    </cfRule>
    <cfRule type="expression" dxfId="65" priority="354" stopIfTrue="1">
      <formula>$B14=$H$3</formula>
    </cfRule>
  </conditionalFormatting>
  <conditionalFormatting sqref="E18:E23">
    <cfRule type="expression" dxfId="64" priority="1" stopIfTrue="1">
      <formula>D18&lt;$H$3</formula>
    </cfRule>
  </conditionalFormatting>
  <conditionalFormatting sqref="E20:E23">
    <cfRule type="expression" dxfId="63" priority="2" stopIfTrue="1">
      <formula>$F20=$H$3</formula>
    </cfRule>
  </conditionalFormatting>
  <conditionalFormatting sqref="F4">
    <cfRule type="cellIs" dxfId="62" priority="2263" stopIfTrue="1" operator="equal">
      <formula>$H$3</formula>
    </cfRule>
    <cfRule type="cellIs" dxfId="61" priority="2267" stopIfTrue="1" operator="lessThan">
      <formula>$H$3</formula>
    </cfRule>
  </conditionalFormatting>
  <conditionalFormatting sqref="F4:F5">
    <cfRule type="cellIs" dxfId="60" priority="2237" stopIfTrue="1" operator="equal">
      <formula>$H$3</formula>
    </cfRule>
    <cfRule type="cellIs" dxfId="59" priority="2244" stopIfTrue="1" operator="lessThan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9" stopIfTrue="1" operator="lessThan">
      <formula>$H$3</formula>
    </cfRule>
    <cfRule type="cellIs" dxfId="49" priority="1750" stopIfTrue="1" operator="equal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6" stopIfTrue="1" operator="equal">
      <formula>$H$3</formula>
    </cfRule>
    <cfRule type="cellIs" dxfId="39" priority="1077" stopIfTrue="1" operator="lessThan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6" stopIfTrue="1" operator="lessThan">
      <formula>$H$3</formula>
    </cfRule>
    <cfRule type="cellIs" dxfId="33" priority="1335" stopIfTrue="1" operator="equal">
      <formula>$H$3</formula>
    </cfRule>
  </conditionalFormatting>
  <conditionalFormatting sqref="F12">
    <cfRule type="cellIs" dxfId="32" priority="1327" stopIfTrue="1" operator="lessThan">
      <formula>$H$3</formula>
    </cfRule>
    <cfRule type="cellIs" dxfId="31" priority="1323" stopIfTrue="1" operator="equal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5" stopIfTrue="1" operator="lessThan">
      <formula>$H$3</formula>
    </cfRule>
    <cfRule type="cellIs" dxfId="25" priority="422" stopIfTrue="1" operator="equal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15" stopIfTrue="1" operator="equal">
      <formula>$H$3</formula>
    </cfRule>
    <cfRule type="cellIs" dxfId="17" priority="322" stopIfTrue="1" operator="lessThan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3" stopIfTrue="1" operator="equal">
      <formula>$H$3</formula>
    </cfRule>
    <cfRule type="cellIs" dxfId="12" priority="32" stopIfTrue="1" operator="lessThan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8" stopIfTrue="1" operator="equal">
      <formula>$H$3</formula>
    </cfRule>
    <cfRule type="cellIs" dxfId="8" priority="7" stopIfTrue="1" operator="lessThan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jiacheng chen</cp:lastModifiedBy>
  <cp:lastPrinted>2018-09-17T06:58:00Z</cp:lastPrinted>
  <dcterms:created xsi:type="dcterms:W3CDTF">1996-12-17T01:32:00Z</dcterms:created>
  <dcterms:modified xsi:type="dcterms:W3CDTF">2026-06-12T07:13:07Z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4223B493F49C44018858C64D6C3F65B0_13</vt:lpwstr>
  </property>
  <property fmtid="{D5CDD505-2E9C-101B-9397-08002B2CF9AE}" pid="4" name="CalculationRule">
    <vt:i4>0</vt:i4>
  </property>
</Properties>
</file>