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动态表学习\20260612\"/>
    </mc:Choice>
  </mc:AlternateContent>
  <xr:revisionPtr revIDLastSave="0" documentId="13_ncr:1_{75D68979-6FA8-4DDD-A787-0C361D843D78}" xr6:coauthVersionLast="47" xr6:coauthVersionMax="47" xr10:uidLastSave="{00000000-0000-0000-0000-000000000000}"/>
  <bookViews>
    <workbookView xWindow="-108" yWindow="-108" windowWidth="30936" windowHeight="16776" tabRatio="593" activeTab="4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CPM" sheetId="249" r:id="rId5"/>
    <sheet name="BHX" sheetId="248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0" i="243" l="1"/>
  <c r="F98" i="243"/>
  <c r="D98" i="243"/>
  <c r="B98" i="243"/>
  <c r="F97" i="243"/>
  <c r="B97" i="243"/>
  <c r="F96" i="243"/>
  <c r="D96" i="243"/>
  <c r="F17" i="249"/>
  <c r="B17" i="249"/>
  <c r="D13" i="249"/>
  <c r="F13" i="249" s="1"/>
  <c r="B14" i="249" s="1"/>
  <c r="D14" i="249" s="1"/>
  <c r="F14" i="249" s="1"/>
  <c r="B15" i="249" s="1"/>
  <c r="D15" i="249" s="1"/>
  <c r="F15" i="249" s="1"/>
  <c r="B16" i="249" s="1"/>
  <c r="D16" i="249" s="1"/>
  <c r="F16" i="249" s="1"/>
  <c r="D17" i="249" s="1"/>
  <c r="D104" i="246"/>
  <c r="F96" i="246"/>
  <c r="F96" i="245"/>
  <c r="F56" i="243"/>
  <c r="B56" i="243"/>
  <c r="D56" i="243"/>
  <c r="D96" i="245" l="1"/>
  <c r="B96" i="245"/>
  <c r="F95" i="245"/>
  <c r="D96" i="246" l="1"/>
  <c r="B124" i="242"/>
  <c r="F104" i="246"/>
  <c r="B104" i="246" l="1"/>
  <c r="F103" i="246"/>
  <c r="D103" i="246"/>
  <c r="B103" i="246"/>
  <c r="B86" i="245"/>
  <c r="F85" i="245"/>
  <c r="B85" i="245"/>
  <c r="D84" i="245"/>
  <c r="F83" i="245"/>
  <c r="B83" i="245"/>
  <c r="F82" i="245"/>
  <c r="D58" i="242" l="1"/>
  <c r="F123" i="242"/>
  <c r="B58" i="242" l="1"/>
  <c r="B9" i="249"/>
  <c r="D9" i="249" s="1"/>
  <c r="F9" i="249" s="1"/>
  <c r="B10" i="249" s="1"/>
  <c r="D10" i="249" s="1"/>
  <c r="F10" i="249" s="1"/>
  <c r="D57" i="242"/>
  <c r="D123" i="242" l="1"/>
  <c r="F57" i="242" l="1"/>
  <c r="F99" i="246" l="1"/>
  <c r="B100" i="246" s="1"/>
  <c r="D100" i="246" s="1"/>
  <c r="F100" i="246" s="1"/>
  <c r="B101" i="246" s="1"/>
  <c r="B57" i="242"/>
  <c r="B123" i="242"/>
  <c r="F122" i="242"/>
  <c r="F56" i="242"/>
  <c r="B82" i="245"/>
  <c r="D81" i="245"/>
  <c r="B93" i="246"/>
  <c r="D99" i="246"/>
  <c r="B93" i="245"/>
  <c r="D124" i="242" l="1"/>
  <c r="D101" i="246"/>
  <c r="D93" i="246"/>
  <c r="F93" i="246" s="1"/>
  <c r="B94" i="246" s="1"/>
  <c r="D94" i="246" s="1"/>
  <c r="F94" i="246" s="1"/>
  <c r="B95" i="246" s="1"/>
  <c r="D95" i="246" s="1"/>
  <c r="F95" i="246" s="1"/>
  <c r="D93" i="245"/>
  <c r="F93" i="245" s="1"/>
  <c r="B94" i="245" s="1"/>
  <c r="D94" i="245" s="1"/>
  <c r="F94" i="245" s="1"/>
  <c r="B95" i="245" s="1"/>
  <c r="D95" i="245" s="1"/>
  <c r="F101" i="246" l="1"/>
  <c r="B96" i="246"/>
  <c r="B102" i="246" l="1"/>
  <c r="D102" i="246" s="1"/>
  <c r="F102" i="246" s="1"/>
  <c r="B105" i="246" s="1"/>
  <c r="D105" i="246" s="1"/>
  <c r="B55" i="242"/>
  <c r="D55" i="242" s="1"/>
  <c r="F55" i="242" s="1"/>
  <c r="B56" i="242" s="1"/>
  <c r="D56" i="242" s="1"/>
  <c r="D117" i="242"/>
  <c r="F117" i="242" s="1"/>
  <c r="F105" i="246" l="1"/>
  <c r="F85" i="246"/>
  <c r="B106" i="246" l="1"/>
  <c r="D106" i="246" s="1"/>
  <c r="F106" i="246" s="1"/>
  <c r="B107" i="246" s="1"/>
  <c r="D107" i="246" s="1"/>
  <c r="F107" i="246" s="1"/>
  <c r="B86" i="246"/>
  <c r="D86" i="246" s="1"/>
  <c r="F86" i="246" s="1"/>
  <c r="B87" i="246" s="1"/>
  <c r="D87" i="246" s="1"/>
  <c r="B118" i="242" l="1"/>
  <c r="D118" i="242" s="1"/>
  <c r="F118" i="242" l="1"/>
  <c r="B119" i="242" s="1"/>
  <c r="D119" i="242" s="1"/>
  <c r="F119" i="242" s="1"/>
  <c r="B120" i="242" s="1"/>
  <c r="D120" i="242" s="1"/>
  <c r="F120" i="242" s="1"/>
  <c r="B121" i="242" s="1"/>
  <c r="D121" i="242" s="1"/>
  <c r="F121" i="242" s="1"/>
  <c r="B122" i="242" l="1"/>
  <c r="D122" i="242" s="1"/>
  <c r="B97" i="245" l="1"/>
  <c r="D80" i="246"/>
  <c r="D97" i="245" l="1"/>
  <c r="F97" i="245" s="1"/>
  <c r="B98" i="245" s="1"/>
  <c r="D98" i="245" s="1"/>
  <c r="F58" i="242" l="1"/>
  <c r="B59" i="242" s="1"/>
  <c r="D59" i="242" s="1"/>
  <c r="F59" i="242" s="1"/>
  <c r="F124" i="242"/>
  <c r="D83" i="245"/>
  <c r="B84" i="245" l="1"/>
  <c r="F84" i="245" s="1"/>
  <c r="D85" i="245" s="1"/>
  <c r="B125" i="242"/>
  <c r="D125" i="242" s="1"/>
  <c r="F125" i="242" s="1"/>
  <c r="B60" i="242"/>
  <c r="F98" i="245"/>
  <c r="D71" i="245"/>
  <c r="F71" i="245" s="1"/>
  <c r="B72" i="245" s="1"/>
  <c r="D72" i="245" s="1"/>
  <c r="F72" i="245" s="1"/>
  <c r="B73" i="245" s="1"/>
  <c r="B99" i="245" l="1"/>
  <c r="D99" i="245" s="1"/>
  <c r="F99" i="245" s="1"/>
  <c r="D60" i="242"/>
  <c r="F60" i="242" s="1"/>
  <c r="B62" i="242" s="1"/>
  <c r="D62" i="242" s="1"/>
  <c r="F62" i="242" s="1"/>
  <c r="B126" i="242"/>
  <c r="D86" i="245"/>
  <c r="F86" i="245" s="1"/>
  <c r="B87" i="245" s="1"/>
  <c r="D87" i="245" s="1"/>
  <c r="F87" i="245" s="1"/>
  <c r="B88" i="245" s="1"/>
  <c r="D88" i="245" s="1"/>
  <c r="F88" i="245" s="1"/>
  <c r="F80" i="246"/>
  <c r="B81" i="246" s="1"/>
  <c r="D81" i="246" s="1"/>
  <c r="F81" i="246" s="1"/>
  <c r="D127" i="242" l="1"/>
  <c r="F127" i="242" s="1"/>
  <c r="B128" i="242" s="1"/>
  <c r="D128" i="242" s="1"/>
  <c r="F128" i="242" s="1"/>
  <c r="D126" i="242"/>
  <c r="F126" i="242" s="1"/>
  <c r="B127" i="242" s="1"/>
  <c r="B75" i="246"/>
  <c r="B83" i="246" l="1"/>
  <c r="D73" i="245"/>
  <c r="F73" i="245" s="1"/>
  <c r="B74" i="245" s="1"/>
  <c r="D74" i="245" s="1"/>
  <c r="F74" i="245" s="1"/>
  <c r="D107" i="242"/>
  <c r="F87" i="246" l="1"/>
  <c r="B89" i="246" s="1"/>
  <c r="D83" i="246"/>
  <c r="F83" i="246" s="1"/>
  <c r="F107" i="242"/>
  <c r="B88" i="246" l="1"/>
  <c r="D88" i="246" s="1"/>
  <c r="F88" i="246" s="1"/>
  <c r="D89" i="246"/>
  <c r="F89" i="246" s="1"/>
  <c r="D85" i="243"/>
  <c r="F85" i="243" s="1"/>
  <c r="B86" i="243" s="1"/>
  <c r="D86" i="243" s="1"/>
  <c r="B108" i="242" l="1"/>
  <c r="D108" i="242" s="1"/>
  <c r="F108" i="242" s="1"/>
  <c r="B109" i="242" s="1"/>
  <c r="D13" i="248"/>
  <c r="F13" i="248" s="1"/>
  <c r="B14" i="248" s="1"/>
  <c r="D14" i="248" s="1"/>
  <c r="F14" i="248" s="1"/>
  <c r="B15" i="248" s="1"/>
  <c r="D15" i="248" s="1"/>
  <c r="F15" i="248" s="1"/>
  <c r="B16" i="248" s="1"/>
  <c r="D16" i="248" s="1"/>
  <c r="F16" i="248" s="1"/>
  <c r="D6" i="248"/>
  <c r="F6" i="248" s="1"/>
  <c r="B7" i="248" s="1"/>
  <c r="D7" i="248" s="1"/>
  <c r="F7" i="248" s="1"/>
  <c r="B8" i="248" s="1"/>
  <c r="D8" i="248" s="1"/>
  <c r="F8" i="248" s="1"/>
  <c r="B9" i="248" s="1"/>
  <c r="D9" i="248" s="1"/>
  <c r="F9" i="248" s="1"/>
  <c r="B10" i="248" s="1"/>
  <c r="D10" i="248" s="1"/>
  <c r="F10" i="248" s="1"/>
  <c r="B11" i="248" s="1"/>
  <c r="D11" i="248" s="1"/>
  <c r="F11" i="248" s="1"/>
  <c r="D64" i="245"/>
  <c r="F64" i="245" s="1"/>
  <c r="F54" i="245"/>
  <c r="B56" i="245" s="1"/>
  <c r="D56" i="245" s="1"/>
  <c r="F56" i="245" s="1"/>
  <c r="B57" i="245" s="1"/>
  <c r="D57" i="245" s="1"/>
  <c r="F57" i="245" s="1"/>
  <c r="B59" i="245" s="1"/>
  <c r="D59" i="245" s="1"/>
  <c r="F59" i="245" s="1"/>
  <c r="F49" i="245"/>
  <c r="B50" i="245" s="1"/>
  <c r="D50" i="245" s="1"/>
  <c r="F50" i="245" s="1"/>
  <c r="B51" i="245" s="1"/>
  <c r="D51" i="245" s="1"/>
  <c r="F51" i="245" s="1"/>
  <c r="B52" i="245" s="1"/>
  <c r="D52" i="245" s="1"/>
  <c r="F52" i="245" s="1"/>
  <c r="B53" i="245" s="1"/>
  <c r="D53" i="245" s="1"/>
  <c r="F53" i="245" s="1"/>
  <c r="B45" i="245"/>
  <c r="D45" i="245" s="1"/>
  <c r="F45" i="245" s="1"/>
  <c r="B46" i="245" s="1"/>
  <c r="D46" i="245" s="1"/>
  <c r="F46" i="245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B82" i="243"/>
  <c r="D82" i="243" s="1"/>
  <c r="F82" i="243" s="1"/>
  <c r="D78" i="243"/>
  <c r="F78" i="243" s="1"/>
  <c r="B79" i="243" s="1"/>
  <c r="D79" i="243" s="1"/>
  <c r="F79" i="243" s="1"/>
  <c r="B80" i="243" s="1"/>
  <c r="D80" i="243" s="1"/>
  <c r="F80" i="243" s="1"/>
  <c r="B81" i="243" s="1"/>
  <c r="F64" i="243"/>
  <c r="B65" i="243" s="1"/>
  <c r="D65" i="243" s="1"/>
  <c r="F65" i="243" s="1"/>
  <c r="B66" i="243" s="1"/>
  <c r="D66" i="243" s="1"/>
  <c r="F66" i="243" s="1"/>
  <c r="B67" i="243" s="1"/>
  <c r="D67" i="243" s="1"/>
  <c r="F67" i="243" s="1"/>
  <c r="B68" i="243" s="1"/>
  <c r="D68" i="243" s="1"/>
  <c r="F68" i="243" s="1"/>
  <c r="B69" i="243" s="1"/>
  <c r="D69" i="243" s="1"/>
  <c r="F69" i="243" s="1"/>
  <c r="B70" i="243" s="1"/>
  <c r="D70" i="243" s="1"/>
  <c r="F70" i="243" s="1"/>
  <c r="B71" i="243" s="1"/>
  <c r="D71" i="243" s="1"/>
  <c r="F71" i="243" s="1"/>
  <c r="B72" i="243" s="1"/>
  <c r="D72" i="243" s="1"/>
  <c r="F72" i="243" s="1"/>
  <c r="B73" i="243" s="1"/>
  <c r="D73" i="243" s="1"/>
  <c r="F73" i="243" s="1"/>
  <c r="B74" i="243" s="1"/>
  <c r="D74" i="243" s="1"/>
  <c r="F74" i="243" s="1"/>
  <c r="B75" i="243" s="1"/>
  <c r="D75" i="243" s="1"/>
  <c r="F75" i="243" s="1"/>
  <c r="B64" i="243"/>
  <c r="D63" i="243"/>
  <c r="D62" i="243"/>
  <c r="F62" i="243" s="1"/>
  <c r="F60" i="243"/>
  <c r="B61" i="243" s="1"/>
  <c r="D61" i="243" s="1"/>
  <c r="F61" i="243" s="1"/>
  <c r="B35" i="243"/>
  <c r="D35" i="243" s="1"/>
  <c r="F35" i="243" s="1"/>
  <c r="B36" i="243" s="1"/>
  <c r="D36" i="243" s="1"/>
  <c r="F36" i="243" s="1"/>
  <c r="B37" i="243" s="1"/>
  <c r="D37" i="243" s="1"/>
  <c r="F37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97" i="242"/>
  <c r="D97" i="242" s="1"/>
  <c r="F97" i="242" s="1"/>
  <c r="B98" i="242" s="1"/>
  <c r="D98" i="242" s="1"/>
  <c r="F98" i="242" s="1"/>
  <c r="B99" i="242" s="1"/>
  <c r="D99" i="242" s="1"/>
  <c r="F99" i="242" s="1"/>
  <c r="B100" i="242" s="1"/>
  <c r="D100" i="242" s="1"/>
  <c r="F100" i="242" s="1"/>
  <c r="B101" i="242" s="1"/>
  <c r="D101" i="242" s="1"/>
  <c r="F101" i="242" s="1"/>
  <c r="B102" i="242" s="1"/>
  <c r="D102" i="242" s="1"/>
  <c r="F102" i="242" s="1"/>
  <c r="B103" i="242" s="1"/>
  <c r="D103" i="242" s="1"/>
  <c r="F103" i="242" s="1"/>
  <c r="B104" i="242" s="1"/>
  <c r="F93" i="242"/>
  <c r="B94" i="242" s="1"/>
  <c r="D94" i="242" s="1"/>
  <c r="F94" i="242" s="1"/>
  <c r="B95" i="242" s="1"/>
  <c r="D95" i="242" s="1"/>
  <c r="F95" i="242" s="1"/>
  <c r="B96" i="242" s="1"/>
  <c r="D96" i="242" s="1"/>
  <c r="F90" i="242"/>
  <c r="B78" i="242"/>
  <c r="D78" i="242" s="1"/>
  <c r="F78" i="242" s="1"/>
  <c r="B79" i="242" s="1"/>
  <c r="D79" i="242" s="1"/>
  <c r="F79" i="242" s="1"/>
  <c r="B80" i="242" s="1"/>
  <c r="D80" i="242" s="1"/>
  <c r="F80" i="242" s="1"/>
  <c r="B81" i="242" s="1"/>
  <c r="D81" i="242" s="1"/>
  <c r="F81" i="242" s="1"/>
  <c r="B82" i="242" s="1"/>
  <c r="D82" i="242" s="1"/>
  <c r="F82" i="242" s="1"/>
  <c r="B83" i="242" s="1"/>
  <c r="D83" i="242" s="1"/>
  <c r="F83" i="242" s="1"/>
  <c r="B84" i="242" s="1"/>
  <c r="D84" i="242" s="1"/>
  <c r="F84" i="242" s="1"/>
  <c r="B85" i="242" s="1"/>
  <c r="D85" i="242" s="1"/>
  <c r="F85" i="242" s="1"/>
  <c r="B86" i="242" s="1"/>
  <c r="D86" i="242" s="1"/>
  <c r="F86" i="242" s="1"/>
  <c r="B87" i="242" s="1"/>
  <c r="D87" i="242" s="1"/>
  <c r="F87" i="242" s="1"/>
  <c r="B88" i="242" s="1"/>
  <c r="D88" i="242" s="1"/>
  <c r="F88" i="242" s="1"/>
  <c r="B89" i="242" s="1"/>
  <c r="D89" i="242" s="1"/>
  <c r="F89" i="242" s="1"/>
  <c r="D77" i="242"/>
  <c r="D76" i="242"/>
  <c r="F76" i="242" s="1"/>
  <c r="F74" i="242"/>
  <c r="B75" i="242" s="1"/>
  <c r="D75" i="242" s="1"/>
  <c r="F75" i="242" s="1"/>
  <c r="F66" i="242"/>
  <c r="B67" i="242" s="1"/>
  <c r="D67" i="242" s="1"/>
  <c r="F67" i="242" s="1"/>
  <c r="B69" i="242" s="1"/>
  <c r="D69" i="242" s="1"/>
  <c r="F69" i="242" s="1"/>
  <c r="B70" i="242" s="1"/>
  <c r="D70" i="242" s="1"/>
  <c r="F70" i="242" s="1"/>
  <c r="B71" i="242" s="1"/>
  <c r="D71" i="242" s="1"/>
  <c r="F71" i="242" s="1"/>
  <c r="B72" i="242" s="1"/>
  <c r="D72" i="242" s="1"/>
  <c r="F72" i="242" s="1"/>
  <c r="B73" i="242" s="1"/>
  <c r="D73" i="242" s="1"/>
  <c r="F73" i="242" s="1"/>
  <c r="B74" i="242" s="1"/>
  <c r="F36" i="242"/>
  <c r="B37" i="242" s="1"/>
  <c r="D37" i="242" s="1"/>
  <c r="F37" i="242" s="1"/>
  <c r="F21" i="242"/>
  <c r="B22" i="242" s="1"/>
  <c r="D22" i="242" s="1"/>
  <c r="F22" i="242" s="1"/>
  <c r="B23" i="242" s="1"/>
  <c r="D23" i="242" s="1"/>
  <c r="F23" i="242" s="1"/>
  <c r="B24" i="242" s="1"/>
  <c r="D24" i="242" s="1"/>
  <c r="F24" i="242" s="1"/>
  <c r="B25" i="242" s="1"/>
  <c r="D25" i="242" s="1"/>
  <c r="F25" i="242" s="1"/>
  <c r="B26" i="242" s="1"/>
  <c r="D26" i="242" s="1"/>
  <c r="F26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75" i="246"/>
  <c r="F75" i="246" s="1"/>
  <c r="D62" i="246"/>
  <c r="F62" i="246" s="1"/>
  <c r="B63" i="246" s="1"/>
  <c r="D63" i="246" s="1"/>
  <c r="F63" i="246" s="1"/>
  <c r="B64" i="246" s="1"/>
  <c r="D64" i="246" s="1"/>
  <c r="F64" i="246" s="1"/>
  <c r="B65" i="246" s="1"/>
  <c r="D65" i="246" s="1"/>
  <c r="F65" i="246" s="1"/>
  <c r="B66" i="246" s="1"/>
  <c r="D66" i="246" s="1"/>
  <c r="F66" i="246" s="1"/>
  <c r="B67" i="246" s="1"/>
  <c r="D67" i="246" s="1"/>
  <c r="F67" i="246" s="1"/>
  <c r="B68" i="246" s="1"/>
  <c r="D68" i="246" s="1"/>
  <c r="F68" i="246" s="1"/>
  <c r="B69" i="246" s="1"/>
  <c r="B58" i="246"/>
  <c r="D58" i="246" s="1"/>
  <c r="F58" i="246" s="1"/>
  <c r="F53" i="246"/>
  <c r="B54" i="246" s="1"/>
  <c r="D54" i="246" s="1"/>
  <c r="F54" i="246" s="1"/>
  <c r="B50" i="246"/>
  <c r="D50" i="246" s="1"/>
  <c r="F50" i="246" s="1"/>
  <c r="B52" i="246" s="1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D109" i="242" l="1"/>
  <c r="F109" i="242" s="1"/>
  <c r="D104" i="242"/>
  <c r="F104" i="242" s="1"/>
  <c r="B55" i="246"/>
  <c r="D55" i="246" s="1"/>
  <c r="F55" i="246" s="1"/>
  <c r="B56" i="246"/>
  <c r="D56" i="246" s="1"/>
  <c r="F56" i="246" s="1"/>
  <c r="B57" i="246" s="1"/>
  <c r="D57" i="246" s="1"/>
  <c r="B38" i="243"/>
  <c r="D38" i="243" s="1"/>
  <c r="F38" i="243" s="1"/>
  <c r="B39" i="243" s="1"/>
  <c r="D39" i="243" s="1"/>
  <c r="F39" i="243" s="1"/>
  <c r="F86" i="243"/>
  <c r="F14" i="243"/>
  <c r="D14" i="243"/>
  <c r="D18" i="243"/>
  <c r="F18" i="243"/>
  <c r="B19" i="243" s="1"/>
  <c r="B40" i="243" l="1"/>
  <c r="D40" i="243" s="1"/>
  <c r="F40" i="243" s="1"/>
  <c r="B41" i="243" s="1"/>
  <c r="B87" i="243"/>
  <c r="D87" i="243" s="1"/>
  <c r="D19" i="243"/>
  <c r="F19" i="243"/>
  <c r="B20" i="243" s="1"/>
  <c r="D20" i="243" s="1"/>
  <c r="F20" i="243" s="1"/>
  <c r="B21" i="243" s="1"/>
  <c r="D21" i="243" s="1"/>
  <c r="F21" i="243" s="1"/>
  <c r="B22" i="243" s="1"/>
  <c r="D22" i="243" s="1"/>
  <c r="F22" i="243" s="1"/>
  <c r="B23" i="243" s="1"/>
  <c r="D23" i="243" s="1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B31" i="243" s="1"/>
  <c r="D31" i="243" s="1"/>
  <c r="F31" i="243" s="1"/>
  <c r="B32" i="243" s="1"/>
  <c r="D32" i="243" s="1"/>
  <c r="F32" i="243" s="1"/>
  <c r="B33" i="243" s="1"/>
  <c r="D33" i="243" s="1"/>
  <c r="F33" i="243" s="1"/>
  <c r="B34" i="243" s="1"/>
  <c r="F87" i="243" l="1"/>
  <c r="B88" i="243" s="1"/>
  <c r="D88" i="243" s="1"/>
  <c r="F88" i="243" s="1"/>
  <c r="B89" i="243" s="1"/>
  <c r="D89" i="243" s="1"/>
  <c r="F89" i="243" s="1"/>
  <c r="B90" i="243" s="1"/>
  <c r="D90" i="243" s="1"/>
  <c r="F90" i="243" s="1"/>
  <c r="B91" i="243" s="1"/>
  <c r="D41" i="243" l="1"/>
  <c r="F41" i="243" s="1"/>
  <c r="B42" i="243" s="1"/>
  <c r="D42" i="243" s="1"/>
  <c r="F42" i="243" s="1"/>
  <c r="D91" i="243" l="1"/>
  <c r="F91" i="243" s="1"/>
  <c r="B92" i="243" s="1"/>
  <c r="D92" i="243" s="1"/>
  <c r="F92" i="243" s="1"/>
  <c r="B93" i="243" s="1"/>
  <c r="D93" i="243" s="1"/>
  <c r="F93" i="243" s="1"/>
  <c r="B94" i="243" s="1"/>
  <c r="D94" i="243" s="1"/>
  <c r="F94" i="243" s="1"/>
  <c r="B95" i="243" s="1"/>
  <c r="D95" i="243" s="1"/>
  <c r="F95" i="243" s="1"/>
  <c r="B96" i="243" s="1"/>
  <c r="B43" i="243"/>
  <c r="D43" i="243" s="1"/>
  <c r="F43" i="243" s="1"/>
  <c r="B44" i="243" s="1"/>
  <c r="D44" i="243" s="1"/>
  <c r="F44" i="243" s="1"/>
  <c r="B45" i="243" s="1"/>
  <c r="D45" i="243" l="1"/>
  <c r="F45" i="243" s="1"/>
  <c r="B46" i="243" s="1"/>
  <c r="D46" i="243" s="1"/>
  <c r="F46" i="243" s="1"/>
  <c r="B47" i="243" s="1"/>
  <c r="D47" i="243" s="1"/>
  <c r="F47" i="243" s="1"/>
  <c r="B48" i="243" l="1"/>
  <c r="D97" i="243" l="1"/>
  <c r="D48" i="243"/>
  <c r="F48" i="243" s="1"/>
  <c r="B49" i="243" s="1"/>
  <c r="D49" i="243" s="1"/>
  <c r="F49" i="243" s="1"/>
  <c r="B50" i="243" s="1"/>
  <c r="D50" i="243" l="1"/>
  <c r="F50" i="243" s="1"/>
  <c r="B52" i="243" s="1"/>
  <c r="D52" i="243" s="1"/>
  <c r="F52" i="243" s="1"/>
  <c r="B53" i="243" s="1"/>
  <c r="D53" i="243" s="1"/>
  <c r="F53" i="243" s="1"/>
  <c r="B54" i="243" s="1"/>
  <c r="B99" i="243"/>
  <c r="D99" i="243" s="1"/>
  <c r="F99" i="243" s="1"/>
  <c r="D100" i="243" l="1"/>
  <c r="F100" i="243" s="1"/>
  <c r="D54" i="243"/>
  <c r="F54" i="243" s="1"/>
  <c r="B55" i="243" s="1"/>
  <c r="D55" i="243" l="1"/>
  <c r="F55" i="243" s="1"/>
</calcChain>
</file>

<file path=xl/sharedStrings.xml><?xml version="1.0" encoding="utf-8"?>
<sst xmlns="http://schemas.openxmlformats.org/spreadsheetml/2006/main" count="913" uniqueCount="448">
  <si>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</si>
  <si>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</si>
  <si>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</si>
  <si>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NPX MV."BIG BREEZY" V 2601S/N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</si>
  <si>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</si>
  <si>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</si>
  <si>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</si>
  <si>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</si>
  <si>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</si>
  <si>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</si>
  <si>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</si>
  <si>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</si>
  <si>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</si>
  <si>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</si>
  <si>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</si>
  <si>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</si>
  <si>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</si>
  <si>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</si>
  <si>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</si>
  <si>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</si>
  <si>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</si>
  <si>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</si>
  <si>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</si>
  <si>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</si>
  <si>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</si>
  <si>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</si>
  <si>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</si>
  <si>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</si>
  <si>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BAY/port congestion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</si>
  <si>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KOBE" V 2604S/N</t>
    </r>
  </si>
  <si>
    <t xml:space="preserve"> </t>
  </si>
  <si>
    <t>NGB/2604S</t>
  </si>
  <si>
    <t>P/I NPX line at NGB/port congestion</t>
  </si>
  <si>
    <t>SHA/2604S</t>
  </si>
  <si>
    <t>port congestion/port closed from 0940/15th to 1815/15th due to big fog</t>
  </si>
  <si>
    <t>MNN/2604N</t>
  </si>
  <si>
    <t>TAO/2605W</t>
  </si>
  <si>
    <t>P/I HHX2 line at TAO</t>
  </si>
  <si>
    <t>SHA/2605W</t>
  </si>
  <si>
    <t>HKG/2605W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</si>
  <si>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MV."JY BONITO" V 2609S/N</t>
    </r>
  </si>
  <si>
    <t>TAO/2609S</t>
  </si>
  <si>
    <t>port congestion/P/I NPX line at TAO</t>
  </si>
  <si>
    <t>SHA/2609S</t>
  </si>
  <si>
    <t>NGB/2609S</t>
  </si>
  <si>
    <t>omit NGB</t>
  </si>
  <si>
    <t>MNN/2609N</t>
  </si>
  <si>
    <t>TAO/2610W</t>
  </si>
  <si>
    <t>P/I HHX2 line at TAO/port congestion/port closed from 0330/25 to … due to poor visibility</t>
  </si>
  <si>
    <t>TAO/2605S</t>
  </si>
  <si>
    <t>P/I NPX line at TAO/port congestion/port closed from 0330/25 to 2325/25 due to poor visibility</t>
  </si>
  <si>
    <t>SHA/2605S</t>
  </si>
  <si>
    <t>NGB/2605S</t>
  </si>
  <si>
    <t>MNN/2605N</t>
  </si>
  <si>
    <t>NGB/2606W</t>
  </si>
  <si>
    <t>P/I HHX2 line at NGB</t>
  </si>
  <si>
    <t>SHA/2606W</t>
  </si>
  <si>
    <t>TAO/2607S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</si>
  <si>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</si>
  <si>
    <t>NGB/61S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</si>
  <si>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</si>
  <si>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</si>
  <si>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</si>
  <si>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</si>
  <si>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</si>
  <si>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</si>
  <si>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</si>
  <si>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</si>
  <si>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</si>
  <si>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</si>
  <si>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</si>
  <si>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</si>
  <si>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</si>
  <si>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</si>
  <si>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</si>
  <si>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</si>
  <si>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</si>
  <si>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</si>
  <si>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</si>
  <si>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</si>
  <si>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MNN/65N</t>
  </si>
  <si>
    <t>TAO/66S</t>
  </si>
  <si>
    <t>SHA/66S</t>
  </si>
  <si>
    <t>NGB/66S</t>
  </si>
  <si>
    <t>MNN/66N</t>
  </si>
  <si>
    <t>SHK/66N</t>
  </si>
  <si>
    <t>P/O NPX line at SHK</t>
  </si>
  <si>
    <t>P/I NPX line at NGB</t>
  </si>
  <si>
    <t>TAO/67S</t>
  </si>
  <si>
    <t>SHA/67S</t>
  </si>
  <si>
    <t>NGB/67S</t>
  </si>
  <si>
    <t>MNN/67N</t>
  </si>
  <si>
    <t>TAO/68S</t>
  </si>
  <si>
    <t>SHA/68S</t>
  </si>
  <si>
    <t>NGB/68S</t>
  </si>
  <si>
    <t>MNN/68N</t>
  </si>
  <si>
    <t>P/O NPX line at MNN</t>
  </si>
  <si>
    <t>TAO/81S</t>
  </si>
  <si>
    <t>SHA/81S</t>
  </si>
  <si>
    <t>NGB/81S</t>
  </si>
  <si>
    <t>MNN/81N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</si>
  <si>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</si>
  <si>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</si>
  <si>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</si>
  <si>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</si>
  <si>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</si>
  <si>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</si>
  <si>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</si>
  <si>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</si>
  <si>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</si>
  <si>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</si>
  <si>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</si>
  <si>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</si>
  <si>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</si>
  <si>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</si>
  <si>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</si>
  <si>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</si>
  <si>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</si>
  <si>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</si>
  <si>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</si>
  <si>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</si>
  <si>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</si>
  <si>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</si>
  <si>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port congestion/delay departure due to slowing cargo operations</t>
  </si>
  <si>
    <t>TAO/2602S</t>
  </si>
  <si>
    <t>RIZHAO/2602S</t>
  </si>
  <si>
    <t>SHA/2602S</t>
  </si>
  <si>
    <t>XMN/2602S</t>
  </si>
  <si>
    <t>omit XMN</t>
  </si>
  <si>
    <t>MNS/2602N</t>
  </si>
  <si>
    <t>RIZHAO/2603S</t>
  </si>
  <si>
    <t>drop anchor from 10th 0235LT to 10th 1500LT to shelter rough sea/delay arrive due to bad weather</t>
  </si>
  <si>
    <t>TAO/2603S</t>
  </si>
  <si>
    <t>SHA/2603S</t>
  </si>
  <si>
    <t>XMN/2603S</t>
  </si>
  <si>
    <t>MNS/2603N</t>
  </si>
  <si>
    <t>RIZHAO/2605S</t>
  </si>
  <si>
    <t>port closed from 1st 1720 due to poor visibility/port closed from 30th 0300-1500 due to poor visibility/port congestion</t>
  </si>
  <si>
    <t>XMN/2605S</t>
  </si>
  <si>
    <t>MNS/2605N</t>
  </si>
  <si>
    <t>TAO/2606S</t>
  </si>
  <si>
    <t>RZH/2606S</t>
  </si>
  <si>
    <t>SHA/2606S</t>
  </si>
  <si>
    <t>XMN/2606S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</si>
  <si>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MV."UGL SHENZHEN" V 2605S/N</t>
    </r>
  </si>
  <si>
    <t>port congestion/call QQCTU</t>
  </si>
  <si>
    <t>SHA/2607S</t>
  </si>
  <si>
    <t>XMN/2607S</t>
  </si>
  <si>
    <t>MNS/2607N</t>
  </si>
  <si>
    <t>will change name and flag at HKG after departure MNS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</si>
  <si>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MV."CUL HUMEN" V 2611S/N</t>
    </r>
  </si>
  <si>
    <t>TAO/2611S</t>
  </si>
  <si>
    <t>port congestion/change to call QQCTU</t>
  </si>
  <si>
    <t>SHA/2611S</t>
  </si>
  <si>
    <t>XMN/2611S</t>
  </si>
  <si>
    <t>MNS/2611N</t>
  </si>
  <si>
    <t>TAO/2611N</t>
  </si>
  <si>
    <t>P/O NPX2 line at TAO/call DA GANG terminal</t>
  </si>
  <si>
    <t>TAO/2613S</t>
  </si>
  <si>
    <t>call DA GANG terminal</t>
  </si>
  <si>
    <t>SHA/2613S</t>
  </si>
  <si>
    <t>XMN/2613S</t>
  </si>
  <si>
    <t>MNS/2613N</t>
  </si>
  <si>
    <t>SVP MV."HONG YONG LAN TIAN" V 2603S/N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</si>
  <si>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</si>
  <si>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</si>
  <si>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</si>
  <si>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</si>
  <si>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</si>
  <si>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</si>
  <si>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</si>
  <si>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</si>
  <si>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</si>
  <si>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</si>
  <si>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</si>
  <si>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</si>
  <si>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</si>
  <si>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</si>
  <si>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</si>
  <si>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</si>
  <si>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</si>
  <si>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</si>
  <si>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</si>
  <si>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</si>
  <si>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</si>
  <si>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</si>
  <si>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</si>
  <si>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</si>
  <si>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</si>
  <si>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</si>
  <si>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</si>
  <si>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</si>
  <si>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</si>
  <si>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</si>
  <si>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</si>
  <si>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</si>
  <si>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</si>
  <si>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</si>
  <si>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</si>
  <si>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</si>
  <si>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</si>
  <si>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</si>
  <si>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</si>
  <si>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port congestion/will bunker first at HKG anchorage after departure MNN</t>
  </si>
  <si>
    <t>SHK/2603S</t>
  </si>
  <si>
    <t>NSA/2603S</t>
  </si>
  <si>
    <t>call NCT terminal/port congestion</t>
  </si>
  <si>
    <t>MMN/2603N</t>
  </si>
  <si>
    <t>XMN/2603N</t>
  </si>
  <si>
    <t>P/O SVP line at XMN</t>
  </si>
  <si>
    <t>SVP MV."CA MANILA" V 2605S/N</t>
  </si>
  <si>
    <t>SAD/2605S</t>
  </si>
  <si>
    <t>P/I SVP line at SAD</t>
  </si>
  <si>
    <t>SHK/2605S</t>
  </si>
  <si>
    <t>NSA/2605S</t>
  </si>
  <si>
    <t>call NCT terminal</t>
  </si>
  <si>
    <t xml:space="preserve">MNN/2605N </t>
  </si>
  <si>
    <t>NSA/2606S</t>
  </si>
  <si>
    <t>P/I BTX line at NSA</t>
  </si>
  <si>
    <t>NGB/2610S</t>
  </si>
  <si>
    <t>port congestion/P/I SVP line at NGB/add call NGB</t>
  </si>
  <si>
    <t>XMN/2610S</t>
  </si>
  <si>
    <t>SHK/2610S</t>
  </si>
  <si>
    <t>NSA/2610S</t>
  </si>
  <si>
    <t>MNN/2610N</t>
  </si>
  <si>
    <t>SHK/2611S</t>
  </si>
  <si>
    <t>OMIT SHK</t>
  </si>
  <si>
    <t>NSA/2611S</t>
  </si>
  <si>
    <t>MNN/2611N</t>
  </si>
  <si>
    <t>SHK/2612S</t>
  </si>
  <si>
    <t>P/I SVP2 line at SHK</t>
  </si>
  <si>
    <t>NSA/2612S</t>
  </si>
  <si>
    <t>P/I SVP line at NSA</t>
  </si>
  <si>
    <t>XMN/2612S</t>
  </si>
  <si>
    <t>MNS/2612N</t>
  </si>
  <si>
    <t>XMN/2612N</t>
  </si>
  <si>
    <t>NGB/2612N</t>
  </si>
  <si>
    <t>SVP2 MV."LI DA WANG" V 2548S/N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</si>
  <si>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</si>
  <si>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</si>
  <si>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</si>
  <si>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</si>
  <si>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</si>
  <si>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</si>
  <si>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</si>
  <si>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</si>
  <si>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</si>
  <si>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</si>
  <si>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NSA/2601S</t>
  </si>
  <si>
    <t>P/I SVP2 line at NSA/delay arrival due to big wind and waves</t>
  </si>
  <si>
    <t>SHA/2602W</t>
  </si>
  <si>
    <t>P/I HHX1 line at SHA</t>
  </si>
  <si>
    <t>NGB/2602W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</si>
  <si>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2601S/N</t>
    </r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</si>
  <si>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</si>
  <si>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</si>
  <si>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</si>
  <si>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</si>
  <si>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</si>
  <si>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</si>
  <si>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</si>
  <si>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</si>
  <si>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</si>
  <si>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2605S/N</t>
    </r>
  </si>
  <si>
    <t>QINZHOU/2604S</t>
  </si>
  <si>
    <t>P/I SVP2 line at QINZHOU</t>
  </si>
  <si>
    <t>NSA/2604S</t>
  </si>
  <si>
    <t>SHK/2604S</t>
  </si>
  <si>
    <t>XMN/2604S</t>
  </si>
  <si>
    <t>OMIT XMN</t>
  </si>
  <si>
    <t>MNS/2604N</t>
  </si>
  <si>
    <t>port congestion/berth delay due to slowing cargo operations</t>
  </si>
  <si>
    <t>add call MNN/port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</si>
  <si>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2610S/N</t>
    </r>
  </si>
  <si>
    <t>SHK/2609S</t>
  </si>
  <si>
    <t>NSA/2609S</t>
  </si>
  <si>
    <t>P/I SVP2 line at NSA</t>
  </si>
  <si>
    <t>XMN/2609S</t>
  </si>
  <si>
    <t>MMS/2609N</t>
  </si>
  <si>
    <t>port congestion/berth delay due to previous vessel delay</t>
  </si>
  <si>
    <t>MMS/2610N</t>
  </si>
  <si>
    <t>SHK/2614S</t>
  </si>
  <si>
    <t>P/I BTX2 line at SHK/berth will not be arranged earlier than 4th 1900LT</t>
  </si>
  <si>
    <t>NSA/2614S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</si>
  <si>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</si>
  <si>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</si>
  <si>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</si>
  <si>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</si>
  <si>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</si>
  <si>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</si>
  <si>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</si>
  <si>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</si>
  <si>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</si>
  <si>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MNS/2606N</t>
    <phoneticPr fontId="42" type="noConversion"/>
  </si>
  <si>
    <t>P/I SVP2 line at NSA</t>
    <phoneticPr fontId="42" type="noConversion"/>
  </si>
  <si>
    <t>berth delay due to mechanical failure</t>
    <phoneticPr fontId="42" type="noConversion"/>
  </si>
  <si>
    <t>port congestion/will bunker first at HKG anchorage after departure MNN</t>
    <phoneticPr fontId="42" type="noConversion"/>
  </si>
  <si>
    <t>TAO/2617S</t>
    <phoneticPr fontId="42" type="noConversion"/>
  </si>
  <si>
    <t>SHA/2617S</t>
    <phoneticPr fontId="42" type="noConversion"/>
  </si>
  <si>
    <t>RZH/2607S</t>
    <phoneticPr fontId="42" type="noConversion"/>
  </si>
  <si>
    <t>XMN/2617S</t>
    <phoneticPr fontId="42" type="noConversion"/>
  </si>
  <si>
    <t>port congestion</t>
    <phoneticPr fontId="42" type="noConversion"/>
  </si>
  <si>
    <t>P/I NPX line at TAO/port congestion</t>
    <phoneticPr fontId="42" type="noConversion"/>
  </si>
  <si>
    <t>NGB/2617S</t>
    <phoneticPr fontId="42" type="noConversion"/>
  </si>
  <si>
    <t>MNN/2617N</t>
    <phoneticPr fontId="42" type="noConversion"/>
  </si>
  <si>
    <r>
      <t xml:space="preserve">SVP </t>
    </r>
    <r>
      <rPr>
        <sz val="10"/>
        <rFont val="Verdana"/>
        <family val="2"/>
      </rPr>
      <t xml:space="preserve"> MV."ASL HAIPHONG" V 2612S/N</t>
    </r>
    <phoneticPr fontId="42" type="noConversion"/>
  </si>
  <si>
    <t>SVP MV."FENG XIN DA 29" V 2617S/N</t>
    <phoneticPr fontId="42" type="noConversion"/>
  </si>
  <si>
    <t>P/O SVP line at NGB</t>
    <phoneticPr fontId="42" type="noConversion"/>
  </si>
  <si>
    <t>P/I SVP line at NGB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</si>
  <si>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68S/N</t>
    </r>
    <phoneticPr fontId="42" type="noConversion"/>
  </si>
  <si>
    <t>XMN/2613S</t>
    <phoneticPr fontId="42" type="noConversion"/>
  </si>
  <si>
    <t>delay arrival due to big waves/port congestion/port closed from 10th 0610LT to 10th 1115LT due to poor visibility</t>
    <phoneticPr fontId="42" type="noConversion"/>
  </si>
  <si>
    <t>port closed from 18th 1620LT to 19th 1110LT due to poor visibility/port congestion</t>
    <phoneticPr fontId="42" type="noConversion"/>
  </si>
  <si>
    <t>SHA/2614S</t>
    <phoneticPr fontId="42" type="noConversion"/>
  </si>
  <si>
    <t>NGB/2614S</t>
    <phoneticPr fontId="42" type="noConversion"/>
  </si>
  <si>
    <t>OMIT NGB</t>
    <phoneticPr fontId="42" type="noConversion"/>
  </si>
  <si>
    <t>MNN/2614N</t>
    <phoneticPr fontId="42" type="noConversion"/>
  </si>
  <si>
    <t>TAO/2614S</t>
    <phoneticPr fontId="42" type="noConversion"/>
  </si>
  <si>
    <t>NPX MV."HAN HUA JU LI" V 2614S/N</t>
    <phoneticPr fontId="42" type="noConversion"/>
  </si>
  <si>
    <t>MNS/2617N</t>
    <phoneticPr fontId="42" type="noConversion"/>
  </si>
  <si>
    <t>SVP MV."HONG YONG LAN TIAN" V 2610S/N</t>
    <phoneticPr fontId="42" type="noConversion"/>
  </si>
  <si>
    <t>NPX MV."CA SAIGON" V 2605S/N</t>
    <phoneticPr fontId="42" type="noConversion"/>
  </si>
  <si>
    <t>SHK/2619S</t>
    <phoneticPr fontId="42" type="noConversion"/>
  </si>
  <si>
    <t>NSA/2619S</t>
    <phoneticPr fontId="42" type="noConversion"/>
  </si>
  <si>
    <t>XMN/2619S</t>
    <phoneticPr fontId="42" type="noConversion"/>
  </si>
  <si>
    <t>MNS/2619N</t>
    <phoneticPr fontId="42" type="noConversion"/>
  </si>
  <si>
    <t>P/I SVP2 line at SHK</t>
    <phoneticPr fontId="42" type="noConversion"/>
  </si>
  <si>
    <t>TAO/82S</t>
    <phoneticPr fontId="42" type="noConversion"/>
  </si>
  <si>
    <t>SHA/82S</t>
    <phoneticPr fontId="42" type="noConversion"/>
  </si>
  <si>
    <t>NGB/82S</t>
    <phoneticPr fontId="42" type="noConversion"/>
  </si>
  <si>
    <t>MNN/82N</t>
    <phoneticPr fontId="42" type="noConversion"/>
  </si>
  <si>
    <t>SHA/2615S</t>
    <phoneticPr fontId="42" type="noConversion"/>
  </si>
  <si>
    <t>TAO/2607S</t>
    <phoneticPr fontId="42" type="noConversion"/>
  </si>
  <si>
    <t>NGB/2615S</t>
    <phoneticPr fontId="42" type="noConversion"/>
  </si>
  <si>
    <t>TAO/2618S</t>
    <phoneticPr fontId="42" type="noConversion"/>
  </si>
  <si>
    <t>SHA/2618S</t>
    <phoneticPr fontId="42" type="noConversion"/>
  </si>
  <si>
    <t>P/I NPX line at TAO</t>
    <phoneticPr fontId="42" type="noConversion"/>
  </si>
  <si>
    <t>OMIT XMN</t>
    <phoneticPr fontId="42" type="noConversion"/>
  </si>
  <si>
    <t>SHK/2620S</t>
    <phoneticPr fontId="42" type="noConversion"/>
  </si>
  <si>
    <t>TAO/2619S</t>
    <phoneticPr fontId="42" type="noConversion"/>
  </si>
  <si>
    <t>SVP2 MV."HONG YONG LAN TIAN" V 2612S/N</t>
    <phoneticPr fontId="42" type="noConversion"/>
  </si>
  <si>
    <t>SHA/2607S</t>
    <phoneticPr fontId="42" type="noConversion"/>
  </si>
  <si>
    <t>MNN/2612N</t>
    <phoneticPr fontId="42" type="noConversion"/>
  </si>
  <si>
    <t>XMN/2607S</t>
    <phoneticPr fontId="42" type="noConversion"/>
  </si>
  <si>
    <t>P/I SVP line at XMN</t>
  </si>
  <si>
    <t>SHK/2613S</t>
  </si>
  <si>
    <t>NSA/2613S</t>
  </si>
  <si>
    <t>MNN/2613N</t>
    <phoneticPr fontId="42" type="noConversion"/>
  </si>
  <si>
    <t>SVP MV."HONG YONG LAN TIAN" V 2613S/N</t>
    <phoneticPr fontId="42" type="noConversion"/>
  </si>
  <si>
    <t>TAO/2618S</t>
  </si>
  <si>
    <t>SHA/2618S</t>
  </si>
  <si>
    <t>MNN/2618N</t>
    <phoneticPr fontId="42" type="noConversion"/>
  </si>
  <si>
    <t>SHA/2619S</t>
    <phoneticPr fontId="42" type="noConversion"/>
  </si>
  <si>
    <t>MNS/2607N</t>
    <phoneticPr fontId="42" type="noConversion"/>
  </si>
  <si>
    <t>NGB/2615S</t>
  </si>
  <si>
    <t>SHA/2615S</t>
  </si>
  <si>
    <t>XMN/2615S</t>
    <phoneticPr fontId="42" type="noConversion"/>
  </si>
  <si>
    <t>SVP MV."HAN HUA JU LI" V 2615S/N</t>
    <phoneticPr fontId="42" type="noConversion"/>
  </si>
  <si>
    <t>RZH/2608S</t>
    <phoneticPr fontId="42" type="noConversion"/>
  </si>
  <si>
    <t>XMN/2614S</t>
    <phoneticPr fontId="42" type="noConversion"/>
  </si>
  <si>
    <t>NSA/2620S</t>
    <phoneticPr fontId="42" type="noConversion"/>
  </si>
  <si>
    <t>XMN/2620S</t>
    <phoneticPr fontId="42" type="noConversion"/>
  </si>
  <si>
    <t>MNS/2620N</t>
    <phoneticPr fontId="42" type="noConversion"/>
  </si>
  <si>
    <t>SHA/2620N</t>
    <phoneticPr fontId="42" type="noConversion"/>
  </si>
  <si>
    <t>P/O at SHA</t>
    <phoneticPr fontId="42" type="noConversion"/>
  </si>
  <si>
    <t>TAO/70S</t>
    <phoneticPr fontId="42" type="noConversion"/>
  </si>
  <si>
    <t>SHA/70S</t>
    <phoneticPr fontId="42" type="noConversion"/>
  </si>
  <si>
    <t>NGB/70S</t>
    <phoneticPr fontId="42" type="noConversion"/>
  </si>
  <si>
    <t>MNN/70N</t>
    <phoneticPr fontId="42" type="noConversion"/>
  </si>
  <si>
    <t>TAO/71S</t>
    <phoneticPr fontId="42" type="noConversion"/>
  </si>
  <si>
    <t>P/O NPX line at MNN</t>
    <phoneticPr fontId="42" type="noConversion"/>
  </si>
  <si>
    <t>OMIT SHK</t>
    <phoneticPr fontId="42" type="noConversion"/>
  </si>
  <si>
    <t>TAO/2608S</t>
    <phoneticPr fontId="42" type="noConversion"/>
  </si>
  <si>
    <t>delay arrive due to bad weather/P/I NPX line at TAO/port congestion</t>
    <phoneticPr fontId="42" type="noConversion"/>
  </si>
  <si>
    <t>SHA/2608S</t>
    <phoneticPr fontId="42" type="noConversion"/>
  </si>
  <si>
    <t>port closed from 12th/1200LT to 13th/1050LT due to poor visibility/delay arrive due to bad weather/P/I NPX line at TAO/port congestion</t>
    <phoneticPr fontId="42" type="noConversion"/>
  </si>
  <si>
    <t>XMN/2608S</t>
    <phoneticPr fontId="42" type="noConversion"/>
  </si>
  <si>
    <t>MNN/2619N</t>
    <phoneticPr fontId="42" type="noConversion"/>
  </si>
  <si>
    <t>port closed from 12th/1730LT to 13th/1050LT due to poor visibility/port congestion</t>
    <phoneticPr fontId="42" type="noConversion"/>
  </si>
  <si>
    <t>NGB/2616S</t>
    <phoneticPr fontId="42" type="noConversion"/>
  </si>
  <si>
    <t>TAO/2620S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</si>
  <si>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MV."KANWAY FORTUNE" V 82S/N</t>
    </r>
    <phoneticPr fontId="42" type="noConversion"/>
  </si>
  <si>
    <t>SHA/71S</t>
    <phoneticPr fontId="42" type="noConversion"/>
  </si>
  <si>
    <t>NGB/71S</t>
    <phoneticPr fontId="42" type="noConversion"/>
  </si>
  <si>
    <t>SVP2 MV."STRAITS CITY" V 2620S/N</t>
    <phoneticPr fontId="42" type="noConversion"/>
  </si>
  <si>
    <t>MNS/2608N</t>
    <phoneticPr fontId="42" type="noConversion"/>
  </si>
  <si>
    <t>NSA/2512S</t>
  </si>
  <si>
    <t>SVP2 MV."CA MANILA" V 2612S/N</t>
    <phoneticPr fontId="42" type="noConversion"/>
  </si>
  <si>
    <t>XMN/2620N</t>
    <phoneticPr fontId="42" type="noConversion"/>
  </si>
  <si>
    <t>add call XMN</t>
    <phoneticPr fontId="42" type="noConversion"/>
  </si>
  <si>
    <t>SHA/2616S</t>
    <phoneticPr fontId="42" type="noConversion"/>
  </si>
  <si>
    <t>MNN/71N</t>
    <phoneticPr fontId="42" type="noConversion"/>
  </si>
  <si>
    <t>SHA/2612N</t>
    <phoneticPr fontId="42" type="noConversion"/>
  </si>
  <si>
    <t>TAO/2623S</t>
    <phoneticPr fontId="42" type="noConversion"/>
  </si>
  <si>
    <t>P/I SVP line at SHA/port closed from 25th/2225 to 26th/0810LT due to poor visibility</t>
    <phoneticPr fontId="42" type="noConversion"/>
  </si>
  <si>
    <t>port congestion/port closed from 25th/1620LT to 27th/1050LT due to poor visibility</t>
    <phoneticPr fontId="42" type="noConversion"/>
  </si>
  <si>
    <t>SHA/2623S</t>
    <phoneticPr fontId="42" type="noConversion"/>
  </si>
  <si>
    <t>Remark</t>
    <phoneticPr fontId="42" type="noConversion"/>
  </si>
  <si>
    <t>TAO/72S</t>
    <phoneticPr fontId="42" type="noConversion"/>
  </si>
  <si>
    <t>RZH/2609S</t>
    <phoneticPr fontId="42" type="noConversion"/>
  </si>
  <si>
    <t>P/I SVP2 line at SHK/port congestion</t>
    <phoneticPr fontId="42" type="noConversion"/>
  </si>
  <si>
    <t>SHA/2620S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</si>
  <si>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71S/N</t>
    </r>
    <phoneticPr fontId="42" type="noConversion"/>
  </si>
  <si>
    <r>
      <t xml:space="preserve">NPX2 </t>
    </r>
    <r>
      <rPr>
        <sz val="10"/>
        <rFont val="Verdana"/>
        <family val="2"/>
      </rPr>
      <t xml:space="preserve"> MV."XIAN FENG JU HE" V 2608S/N</t>
    </r>
    <phoneticPr fontId="42" type="noConversion"/>
  </si>
  <si>
    <r>
      <t xml:space="preserve">NPX2 </t>
    </r>
    <r>
      <rPr>
        <sz val="10"/>
        <rFont val="Verdana"/>
        <family val="2"/>
      </rPr>
      <t xml:space="preserve"> MV."CHANG SHENG JI 7" V 2619S/N</t>
    </r>
    <phoneticPr fontId="42" type="noConversion"/>
  </si>
  <si>
    <t>XMN/2623S</t>
    <phoneticPr fontId="42" type="noConversion"/>
  </si>
  <si>
    <t>XMN/2616S</t>
    <phoneticPr fontId="42" type="noConversion"/>
  </si>
  <si>
    <t>will bunker first at HKG after departure NSA</t>
    <phoneticPr fontId="42" type="noConversion"/>
  </si>
  <si>
    <t>P/I SVP line at XMN/port congestion</t>
    <phoneticPr fontId="42" type="noConversion"/>
  </si>
  <si>
    <t>SHK/2614S</t>
    <phoneticPr fontId="42" type="noConversion"/>
  </si>
  <si>
    <t>NSA/2614S</t>
    <phoneticPr fontId="42" type="noConversion"/>
  </si>
  <si>
    <t>SVP2 MV."STRAITS CITY" V 2624S/N</t>
    <phoneticPr fontId="42" type="noConversion"/>
  </si>
  <si>
    <t>P/I SVP2 line at SHA</t>
    <phoneticPr fontId="42" type="noConversion"/>
  </si>
  <si>
    <t>SHA/2624S</t>
    <phoneticPr fontId="42" type="noConversion"/>
  </si>
  <si>
    <t>NGB/2624S</t>
    <phoneticPr fontId="42" type="noConversion"/>
  </si>
  <si>
    <t>XMN/2624S</t>
    <phoneticPr fontId="42" type="noConversion"/>
  </si>
  <si>
    <t>MMS/2624N</t>
    <phoneticPr fontId="42" type="noConversion"/>
  </si>
  <si>
    <t>SHK/2625S</t>
    <phoneticPr fontId="42" type="noConversion"/>
  </si>
  <si>
    <t>NGB/2620S</t>
    <phoneticPr fontId="42" type="noConversion"/>
  </si>
  <si>
    <t>SHA/72S</t>
    <phoneticPr fontId="42" type="noConversion"/>
  </si>
  <si>
    <t>MNN/2620N</t>
    <phoneticPr fontId="42" type="noConversion"/>
  </si>
  <si>
    <t>NGB/72S</t>
    <phoneticPr fontId="42" type="noConversion"/>
  </si>
  <si>
    <t>NPX MV."FENG XIN DA 29" V 2619S/N</t>
    <phoneticPr fontId="42" type="noConversion"/>
  </si>
  <si>
    <t>MNS/2623N</t>
    <phoneticPr fontId="42" type="noConversion"/>
  </si>
  <si>
    <t>TAO/2609S</t>
    <phoneticPr fontId="42" type="noConversion"/>
  </si>
  <si>
    <t>SHA/2609S</t>
    <phoneticPr fontId="42" type="noConversion"/>
  </si>
  <si>
    <t>NSA/2625S</t>
    <phoneticPr fontId="42" type="noConversion"/>
  </si>
  <si>
    <t>MNS/2625N</t>
    <phoneticPr fontId="42" type="noConversion"/>
  </si>
  <si>
    <t>NGB/2610S</t>
    <phoneticPr fontId="42" type="noConversion"/>
  </si>
  <si>
    <t>PKG/2615N</t>
    <phoneticPr fontId="42" type="noConversion"/>
  </si>
  <si>
    <t>SGN/2615N</t>
    <phoneticPr fontId="42" type="noConversion"/>
  </si>
  <si>
    <t>PKG/2610N</t>
    <phoneticPr fontId="42" type="noConversion"/>
  </si>
  <si>
    <t>SGN/2610N</t>
    <phoneticPr fontId="42" type="noConversion"/>
  </si>
  <si>
    <t>P/I CPM line at TAO</t>
    <phoneticPr fontId="42" type="noConversion"/>
  </si>
  <si>
    <t>SHA/2610S</t>
    <phoneticPr fontId="42" type="noConversion"/>
  </si>
  <si>
    <t>TAO/2610S</t>
    <phoneticPr fontId="42" type="noConversion"/>
  </si>
  <si>
    <t>TAO/2615S</t>
    <phoneticPr fontId="42" type="noConversion"/>
  </si>
  <si>
    <r>
      <t xml:space="preserve">CPM </t>
    </r>
    <r>
      <rPr>
        <sz val="10"/>
        <rFont val="Verdana"/>
        <family val="2"/>
      </rPr>
      <t xml:space="preserve"> MV."JY BONITO" V 2615S/N</t>
    </r>
    <phoneticPr fontId="42" type="noConversion"/>
  </si>
  <si>
    <t>CPM MV."CA SAIGON" V 2610S/N</t>
    <phoneticPr fontId="42" type="noConversion"/>
  </si>
  <si>
    <t>P/I NPX line at SHA</t>
    <phoneticPr fontId="42" type="noConversion"/>
  </si>
  <si>
    <t>MNN/72N</t>
    <phoneticPr fontId="42" type="noConversion"/>
  </si>
  <si>
    <t>slow port handling</t>
    <phoneticPr fontId="42" type="noConversion"/>
  </si>
  <si>
    <t>MNN/2615N</t>
    <phoneticPr fontId="42" type="noConversion"/>
  </si>
  <si>
    <t>MNN/2616N</t>
    <phoneticPr fontId="42" type="noConversion"/>
  </si>
  <si>
    <t>SHK/2616S</t>
    <phoneticPr fontId="42" type="noConversion"/>
  </si>
  <si>
    <t>XMN/2625S</t>
    <phoneticPr fontId="42" type="noConversion"/>
  </si>
  <si>
    <t>SHK/2626S</t>
    <phoneticPr fontId="42" type="noConversion"/>
  </si>
  <si>
    <t>XMN/2610S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</si>
</sst>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rgb="FFFF0000"/>
      <name val="宋体"/>
      <family val="3"/>
      <charset val="134"/>
    </font>
    <font>
      <sz val="10"/>
      <color theme="9" tint="-0.249977111117893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1" fillId="0" borderId="0" applyFont="0" applyFill="0" applyBorder="0" applyAlignment="0" applyProtection="0">
      <alignment vertical="center"/>
    </xf>
    <xf numFmtId="176" fontId="17" fillId="8" borderId="0" applyNumberFormat="0" applyBorder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7" fillId="10" borderId="0" applyNumberFormat="0" applyBorder="0" applyAlignment="0" applyProtection="0">
      <alignment vertical="center"/>
    </xf>
    <xf numFmtId="176" fontId="17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7" fillId="14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8" fillId="18" borderId="0" applyNumberFormat="0" applyBorder="0" applyAlignment="0" applyProtection="0">
      <alignment vertical="center"/>
    </xf>
    <xf numFmtId="176" fontId="18" fillId="15" borderId="0" applyNumberFormat="0" applyBorder="0" applyAlignment="0" applyProtection="0">
      <alignment vertical="center"/>
    </xf>
    <xf numFmtId="176" fontId="18" fillId="16" borderId="0" applyNumberFormat="0" applyBorder="0" applyAlignment="0" applyProtection="0">
      <alignment vertical="center"/>
    </xf>
    <xf numFmtId="176" fontId="18" fillId="19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1" borderId="0" applyNumberFormat="0" applyBorder="0" applyAlignment="0" applyProtection="0">
      <alignment vertical="center"/>
    </xf>
    <xf numFmtId="176" fontId="19" fillId="0" borderId="0"/>
    <xf numFmtId="9" fontId="41" fillId="0" borderId="0" applyFont="0" applyFill="0" applyBorder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9" borderId="0" applyNumberFormat="0" applyBorder="0" applyAlignment="0" applyProtection="0">
      <alignment vertical="center"/>
    </xf>
    <xf numFmtId="176" fontId="41" fillId="0" borderId="0">
      <alignment vertical="center"/>
    </xf>
    <xf numFmtId="176" fontId="41" fillId="0" borderId="0"/>
    <xf numFmtId="176" fontId="16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10" applyNumberFormat="0" applyFill="0" applyAlignment="0" applyProtection="0">
      <alignment vertical="center"/>
    </xf>
    <xf numFmtId="176" fontId="28" fillId="3" borderId="11" applyNumberFormat="0" applyAlignment="0" applyProtection="0">
      <alignment vertical="center"/>
    </xf>
    <xf numFmtId="176" fontId="29" fillId="22" borderId="12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176" fontId="18" fillId="23" borderId="0" applyNumberFormat="0" applyBorder="0" applyAlignment="0" applyProtection="0">
      <alignment vertical="center"/>
    </xf>
    <xf numFmtId="176" fontId="18" fillId="24" borderId="0" applyNumberFormat="0" applyBorder="0" applyAlignment="0" applyProtection="0">
      <alignment vertical="center"/>
    </xf>
    <xf numFmtId="176" fontId="18" fillId="25" borderId="0" applyNumberFormat="0" applyBorder="0" applyAlignment="0" applyProtection="0">
      <alignment vertical="center"/>
    </xf>
    <xf numFmtId="176" fontId="18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4" applyNumberFormat="0" applyAlignment="0" applyProtection="0">
      <alignment vertical="center"/>
    </xf>
    <xf numFmtId="176" fontId="35" fillId="13" borderId="11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41" fillId="28" borderId="15" applyNumberFormat="0" applyFont="0" applyAlignment="0" applyProtection="0">
      <alignment vertical="center"/>
    </xf>
  </cellStyleXfs>
  <cellXfs count="104">
    <xf numFmtId="176" fontId="0" fillId="0" borderId="0" xfId="0"/>
    <xf numFmtId="176" fontId="41" fillId="0" borderId="0" xfId="27"/>
    <xf numFmtId="176" fontId="41" fillId="0" borderId="0" xfId="27" applyAlignment="1">
      <alignment vertical="center"/>
    </xf>
    <xf numFmtId="14" fontId="6" fillId="2" borderId="1" xfId="27" applyNumberFormat="1" applyFont="1" applyFill="1" applyBorder="1" applyAlignment="1">
      <alignment wrapText="1"/>
    </xf>
    <xf numFmtId="176" fontId="1" fillId="0" borderId="1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2" xfId="27" applyFont="1" applyFill="1" applyBorder="1" applyAlignment="1">
      <alignment wrapText="1"/>
    </xf>
    <xf numFmtId="176" fontId="9" fillId="3" borderId="2" xfId="27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20" fontId="1" fillId="4" borderId="2" xfId="27" applyNumberFormat="1" applyFont="1" applyFill="1" applyBorder="1" applyAlignment="1">
      <alignment horizontal="center" wrapText="1"/>
    </xf>
    <xf numFmtId="14" fontId="1" fillId="4" borderId="2" xfId="0" applyNumberFormat="1" applyFont="1" applyFill="1" applyBorder="1" applyAlignment="1">
      <alignment horizontal="center" wrapText="1"/>
    </xf>
    <xf numFmtId="20" fontId="1" fillId="0" borderId="2" xfId="0" applyNumberFormat="1" applyFont="1" applyBorder="1" applyAlignment="1">
      <alignment horizontal="center" wrapText="1"/>
    </xf>
    <xf numFmtId="14" fontId="10" fillId="5" borderId="2" xfId="27" applyNumberFormat="1" applyFont="1" applyFill="1" applyBorder="1" applyAlignment="1">
      <alignment horizontal="center" wrapText="1"/>
    </xf>
    <xf numFmtId="176" fontId="41" fillId="0" borderId="2" xfId="27" applyBorder="1"/>
    <xf numFmtId="176" fontId="1" fillId="6" borderId="2" xfId="27" applyFont="1" applyFill="1" applyBorder="1" applyAlignment="1">
      <alignment wrapText="1"/>
    </xf>
    <xf numFmtId="9" fontId="1" fillId="0" borderId="2" xfId="19" applyFont="1" applyBorder="1" applyAlignment="1">
      <alignment wrapText="1"/>
    </xf>
    <xf numFmtId="9" fontId="1" fillId="6" borderId="2" xfId="19" applyFont="1" applyFill="1" applyBorder="1" applyAlignment="1">
      <alignment wrapText="1"/>
    </xf>
    <xf numFmtId="14" fontId="1" fillId="0" borderId="2" xfId="27" applyNumberFormat="1" applyFont="1" applyBorder="1" applyAlignment="1">
      <alignment horizontal="center" wrapText="1"/>
    </xf>
    <xf numFmtId="20" fontId="1" fillId="7" borderId="2" xfId="27" applyNumberFormat="1" applyFont="1" applyFill="1" applyBorder="1" applyAlignment="1">
      <alignment horizontal="center" wrapText="1"/>
    </xf>
    <xf numFmtId="14" fontId="1" fillId="6" borderId="2" xfId="27" applyNumberFormat="1" applyFont="1" applyFill="1" applyBorder="1" applyAlignment="1">
      <alignment horizontal="center" wrapText="1"/>
    </xf>
    <xf numFmtId="20" fontId="1" fillId="6" borderId="2" xfId="27" applyNumberFormat="1" applyFont="1" applyFill="1" applyBorder="1" applyAlignment="1">
      <alignment horizontal="center" wrapText="1"/>
    </xf>
    <xf numFmtId="177" fontId="1" fillId="6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Border="1" applyAlignment="1">
      <alignment horizontal="center" wrapText="1"/>
    </xf>
    <xf numFmtId="177" fontId="1" fillId="4" borderId="2" xfId="27" applyNumberFormat="1" applyFont="1" applyFill="1" applyBorder="1" applyAlignment="1">
      <alignment horizontal="center" wrapText="1"/>
    </xf>
    <xf numFmtId="177" fontId="1" fillId="0" borderId="2" xfId="27" applyNumberFormat="1" applyFont="1" applyBorder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1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4" fontId="10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1" fillId="6" borderId="2" xfId="0" applyNumberFormat="1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20" fontId="1" fillId="4" borderId="2" xfId="0" applyNumberFormat="1" applyFont="1" applyFill="1" applyBorder="1" applyAlignment="1">
      <alignment horizontal="center" wrapText="1"/>
    </xf>
    <xf numFmtId="176" fontId="11" fillId="0" borderId="2" xfId="27" applyFont="1" applyBorder="1" applyAlignment="1">
      <alignment horizontal="center" wrapText="1"/>
    </xf>
    <xf numFmtId="176" fontId="1" fillId="6" borderId="2" xfId="0" applyFont="1" applyFill="1" applyBorder="1" applyAlignment="1">
      <alignment wrapText="1"/>
    </xf>
    <xf numFmtId="176" fontId="10" fillId="0" borderId="2" xfId="0" applyFont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wrapText="1"/>
    </xf>
    <xf numFmtId="14" fontId="1" fillId="4" borderId="2" xfId="27" applyNumberFormat="1" applyFont="1" applyFill="1" applyBorder="1" applyAlignment="1">
      <alignment horizontal="center" wrapText="1"/>
    </xf>
    <xf numFmtId="9" fontId="1" fillId="0" borderId="2" xfId="19" applyFont="1" applyFill="1" applyBorder="1" applyAlignment="1">
      <alignment wrapText="1"/>
    </xf>
    <xf numFmtId="9" fontId="12" fillId="0" borderId="2" xfId="1" applyFont="1" applyBorder="1" applyAlignment="1">
      <alignment wrapText="1"/>
    </xf>
    <xf numFmtId="9" fontId="12" fillId="6" borderId="2" xfId="1" applyFont="1" applyFill="1" applyBorder="1" applyAlignment="1">
      <alignment wrapText="1"/>
    </xf>
    <xf numFmtId="176" fontId="12" fillId="6" borderId="2" xfId="27" applyFont="1" applyFill="1" applyBorder="1" applyAlignment="1">
      <alignment wrapText="1"/>
    </xf>
    <xf numFmtId="20" fontId="13" fillId="6" borderId="2" xfId="27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wrapText="1"/>
    </xf>
    <xf numFmtId="176" fontId="41" fillId="0" borderId="4" xfId="27" applyBorder="1"/>
    <xf numFmtId="14" fontId="1" fillId="5" borderId="2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10" fillId="0" borderId="2" xfId="27" applyFont="1" applyBorder="1" applyAlignment="1">
      <alignment horizontal="center" wrapText="1"/>
    </xf>
    <xf numFmtId="9" fontId="12" fillId="7" borderId="2" xfId="1" applyFont="1" applyFill="1" applyBorder="1" applyAlignment="1">
      <alignment wrapText="1"/>
    </xf>
    <xf numFmtId="176" fontId="0" fillId="0" borderId="2" xfId="0" applyBorder="1"/>
    <xf numFmtId="9" fontId="1" fillId="0" borderId="2" xfId="1" applyFont="1" applyBorder="1" applyAlignment="1">
      <alignment wrapText="1"/>
    </xf>
    <xf numFmtId="9" fontId="1" fillId="6" borderId="2" xfId="1" applyFont="1" applyFill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14" fillId="0" borderId="2" xfId="27" applyFont="1" applyBorder="1" applyAlignment="1">
      <alignment horizontal="center" wrapText="1"/>
    </xf>
    <xf numFmtId="176" fontId="41" fillId="0" borderId="0" xfId="27" applyAlignment="1">
      <alignment horizontal="center"/>
    </xf>
    <xf numFmtId="176" fontId="1" fillId="0" borderId="3" xfId="0" applyFont="1" applyBorder="1" applyAlignment="1">
      <alignment wrapText="1"/>
    </xf>
    <xf numFmtId="176" fontId="41" fillId="0" borderId="2" xfId="27" applyBorder="1" applyAlignment="1">
      <alignment vertical="center"/>
    </xf>
    <xf numFmtId="176" fontId="1" fillId="0" borderId="6" xfId="27" applyFont="1" applyBorder="1" applyAlignment="1">
      <alignment wrapText="1"/>
    </xf>
    <xf numFmtId="14" fontId="1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1" fillId="5" borderId="2" xfId="27" applyNumberFormat="1" applyFont="1" applyFill="1" applyBorder="1" applyAlignment="1">
      <alignment horizontal="center" wrapText="1"/>
    </xf>
    <xf numFmtId="176" fontId="1" fillId="6" borderId="3" xfId="0" applyFont="1" applyFill="1" applyBorder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9" fontId="1" fillId="6" borderId="3" xfId="1" applyFont="1" applyFill="1" applyBorder="1" applyAlignment="1">
      <alignment wrapText="1"/>
    </xf>
    <xf numFmtId="9" fontId="1" fillId="0" borderId="3" xfId="1" applyFont="1" applyFill="1" applyBorder="1" applyAlignment="1">
      <alignment wrapText="1"/>
    </xf>
    <xf numFmtId="9" fontId="1" fillId="0" borderId="3" xfId="1" applyFont="1" applyBorder="1" applyAlignment="1">
      <alignment wrapText="1"/>
    </xf>
    <xf numFmtId="20" fontId="1" fillId="0" borderId="2" xfId="27" quotePrefix="1" applyNumberFormat="1" applyFont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8" fillId="3" borderId="3" xfId="0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7" fillId="0" borderId="3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2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3" xfId="27" applyFont="1" applyFill="1" applyBorder="1" applyAlignment="1">
      <alignment wrapText="1"/>
    </xf>
    <xf numFmtId="176" fontId="8" fillId="3" borderId="4" xfId="27" applyFont="1" applyFill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6" fillId="0" borderId="2" xfId="27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" fillId="0" borderId="5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6" fillId="0" borderId="3" xfId="27" applyFont="1" applyBorder="1" applyAlignment="1">
      <alignment wrapText="1"/>
    </xf>
    <xf numFmtId="176" fontId="6" fillId="0" borderId="5" xfId="27" applyFont="1" applyBorder="1" applyAlignment="1">
      <alignment wrapText="1"/>
    </xf>
    <xf numFmtId="176" fontId="6" fillId="0" borderId="4" xfId="27" applyFont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2" xfId="0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199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1F048B41-803C-4294-A028-CD65F7936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471" y="14941"/>
          <a:ext cx="1461247" cy="918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8"/>
  <sheetViews>
    <sheetView zoomScaleNormal="100" zoomScaleSheetLayoutView="50" workbookViewId="0">
      <selection activeCell="H58" sqref="H58"/>
    </sheetView>
  </sheetViews>
  <sheetFormatPr defaultColWidth="8.59765625" defaultRowHeight="25.35" customHeight="1"/>
  <cols>
    <col min="1" max="1" width="17.796875" style="1" customWidth="1"/>
    <col min="2" max="7" width="11.59765625" style="57" customWidth="1"/>
    <col min="8" max="8" width="66.5" style="2" customWidth="1"/>
    <col min="9" max="9" width="13.09765625" style="1" customWidth="1"/>
    <col min="10" max="16384" width="8.59765625" style="1"/>
  </cols>
  <sheetData>
    <row r="1" spans="1:11" ht="77.849999999999994" customHeight="1">
      <c r="A1" s="91"/>
      <c r="B1" s="91"/>
      <c r="C1" s="92" t="s">
        <v>0</v>
      </c>
      <c r="D1" s="93"/>
      <c r="E1" s="93"/>
      <c r="F1" s="93"/>
      <c r="G1" s="93"/>
      <c r="H1" s="93"/>
      <c r="I1" s="93"/>
    </row>
    <row r="2" spans="1:11" ht="23.1" customHeight="1">
      <c r="A2" s="94" t="s">
        <v>1</v>
      </c>
      <c r="B2" s="94"/>
      <c r="C2" s="95" t="s">
        <v>2</v>
      </c>
      <c r="D2" s="95"/>
      <c r="E2" s="95"/>
      <c r="F2" s="95"/>
      <c r="G2" s="95"/>
      <c r="H2" s="95"/>
      <c r="I2" s="95"/>
    </row>
    <row r="3" spans="1:11" ht="25.35" customHeight="1">
      <c r="A3" s="96"/>
      <c r="B3" s="96"/>
      <c r="C3" s="96"/>
      <c r="D3" s="96"/>
      <c r="E3" s="96"/>
      <c r="F3" s="96"/>
      <c r="G3" s="96"/>
      <c r="H3" s="3">
        <v>46185</v>
      </c>
      <c r="I3" s="4"/>
    </row>
    <row r="4" spans="1:11" customFormat="1" ht="24" hidden="1" customHeight="1">
      <c r="A4" s="87" t="s">
        <v>3</v>
      </c>
      <c r="B4" s="97"/>
      <c r="C4" s="97"/>
      <c r="D4" s="97"/>
      <c r="E4" s="97"/>
      <c r="F4" s="97"/>
      <c r="G4" s="97"/>
      <c r="H4" s="97"/>
      <c r="I4" s="98"/>
    </row>
    <row r="5" spans="1:11" customFormat="1" ht="24" hidden="1" customHeight="1">
      <c r="A5" s="27" t="s">
        <v>4</v>
      </c>
      <c r="B5" s="73" t="s">
        <v>5</v>
      </c>
      <c r="C5" s="74"/>
      <c r="D5" s="73" t="s">
        <v>6</v>
      </c>
      <c r="E5" s="74"/>
      <c r="F5" s="73" t="s">
        <v>7</v>
      </c>
      <c r="G5" s="74"/>
      <c r="H5" s="28" t="s">
        <v>8</v>
      </c>
      <c r="I5" s="28" t="s">
        <v>9</v>
      </c>
      <c r="K5" t="s">
        <v>10</v>
      </c>
    </row>
    <row r="6" spans="1:11" customFormat="1" ht="24" hidden="1" customHeight="1">
      <c r="A6" s="36" t="s">
        <v>11</v>
      </c>
      <c r="B6" s="17">
        <v>46019</v>
      </c>
      <c r="C6" s="18">
        <v>0.95833333333333304</v>
      </c>
      <c r="D6" s="55">
        <v>46020</v>
      </c>
      <c r="E6" s="18">
        <v>0.170833333333333</v>
      </c>
      <c r="F6" s="55">
        <v>46020</v>
      </c>
      <c r="G6" s="18">
        <v>0.81388888888888899</v>
      </c>
      <c r="H6" s="30" t="s">
        <v>12</v>
      </c>
      <c r="I6" s="31"/>
    </row>
    <row r="7" spans="1:11" customFormat="1" ht="24" hidden="1" customHeight="1">
      <c r="A7" s="29" t="s">
        <v>13</v>
      </c>
      <c r="B7" s="17">
        <v>46021</v>
      </c>
      <c r="C7" s="18">
        <v>0.91666666666666696</v>
      </c>
      <c r="D7" s="55">
        <f>B7+2</f>
        <v>46023</v>
      </c>
      <c r="E7" s="18">
        <v>0.54166666666666696</v>
      </c>
      <c r="F7" s="55">
        <f>D7</f>
        <v>46023</v>
      </c>
      <c r="G7" s="18">
        <v>0.89583333333333304</v>
      </c>
      <c r="H7" s="30" t="s">
        <v>14</v>
      </c>
      <c r="I7" s="31"/>
    </row>
    <row r="8" spans="1:11" customFormat="1" ht="24" hidden="1" customHeight="1">
      <c r="A8" s="29" t="s">
        <v>15</v>
      </c>
      <c r="B8" s="17">
        <f>F7+1</f>
        <v>46024</v>
      </c>
      <c r="C8" s="18">
        <v>0.625</v>
      </c>
      <c r="D8" s="55">
        <f>B8+1</f>
        <v>46025</v>
      </c>
      <c r="E8" s="18">
        <v>0.18333333333333299</v>
      </c>
      <c r="F8" s="55">
        <f>D8</f>
        <v>46025</v>
      </c>
      <c r="G8" s="18">
        <v>0.47916666666666702</v>
      </c>
      <c r="H8" s="30" t="s">
        <v>16</v>
      </c>
      <c r="I8" s="31"/>
    </row>
    <row r="9" spans="1:11" customFormat="1" ht="24" hidden="1" customHeight="1">
      <c r="A9" s="58" t="s">
        <v>17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8" t="s">
        <v>18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14</v>
      </c>
      <c r="I10" s="31"/>
    </row>
    <row r="11" spans="1:11" customFormat="1" ht="24" hidden="1" customHeight="1">
      <c r="A11" s="58" t="s">
        <v>19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20</v>
      </c>
      <c r="I11" s="31"/>
    </row>
    <row r="12" spans="1:11" customFormat="1" ht="24" hidden="1" customHeight="1">
      <c r="A12" s="58" t="s">
        <v>21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14</v>
      </c>
      <c r="I12" s="31"/>
    </row>
    <row r="13" spans="1:11" customFormat="1" ht="24" hidden="1" customHeight="1">
      <c r="A13" s="58" t="s">
        <v>22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14</v>
      </c>
      <c r="I13" s="31"/>
    </row>
    <row r="14" spans="1:11" customFormat="1" ht="24" hidden="1" customHeight="1">
      <c r="A14" s="58" t="s">
        <v>23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0.66666666666666696</v>
      </c>
      <c r="H14" s="30" t="s">
        <v>14</v>
      </c>
      <c r="I14" s="31"/>
    </row>
    <row r="15" spans="1:11" customFormat="1" ht="24" hidden="1" customHeight="1">
      <c r="A15" s="58" t="s">
        <v>24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14</v>
      </c>
      <c r="I15" s="31"/>
    </row>
    <row r="16" spans="1:11" customFormat="1" ht="24" hidden="1" customHeight="1">
      <c r="A16" s="58" t="s">
        <v>25</v>
      </c>
      <c r="B16" s="8">
        <v>46063</v>
      </c>
      <c r="C16" s="18">
        <v>0.33333333333333298</v>
      </c>
      <c r="D16" s="8">
        <v>46066</v>
      </c>
      <c r="E16" s="18">
        <v>0.54166666666666696</v>
      </c>
      <c r="F16" s="8">
        <v>46066</v>
      </c>
      <c r="G16" s="18">
        <v>0.97916666666666696</v>
      </c>
      <c r="H16" s="30" t="s">
        <v>14</v>
      </c>
      <c r="I16" s="31"/>
    </row>
    <row r="17" spans="1:14" customFormat="1" ht="24" hidden="1" customHeight="1">
      <c r="A17" s="58" t="s">
        <v>26</v>
      </c>
      <c r="B17" s="8">
        <v>46069</v>
      </c>
      <c r="C17" s="18">
        <v>0.875</v>
      </c>
      <c r="D17" s="8">
        <v>46070</v>
      </c>
      <c r="E17" s="18">
        <v>4.1666666666666699E-2</v>
      </c>
      <c r="F17" s="8">
        <v>46071</v>
      </c>
      <c r="G17" s="18">
        <v>0.38541666666666702</v>
      </c>
      <c r="H17" s="30" t="s">
        <v>14</v>
      </c>
      <c r="I17" s="31"/>
    </row>
    <row r="18" spans="1:14" customFormat="1" ht="24" hidden="1" customHeight="1">
      <c r="A18" s="58" t="s">
        <v>27</v>
      </c>
      <c r="B18" s="8">
        <v>46073</v>
      </c>
      <c r="C18" s="18">
        <v>0.66666666666666696</v>
      </c>
      <c r="D18" s="8">
        <v>46075</v>
      </c>
      <c r="E18" s="18">
        <v>0.36388888888888898</v>
      </c>
      <c r="F18" s="8">
        <v>46076</v>
      </c>
      <c r="G18" s="18">
        <v>0.29166666666666702</v>
      </c>
      <c r="H18" s="30" t="s">
        <v>28</v>
      </c>
      <c r="I18" s="31"/>
    </row>
    <row r="19" spans="1:14" customFormat="1" ht="24" hidden="1" customHeight="1">
      <c r="A19" s="87" t="s">
        <v>29</v>
      </c>
      <c r="B19" s="88"/>
      <c r="C19" s="88"/>
      <c r="D19" s="88"/>
      <c r="E19" s="88"/>
      <c r="F19" s="88"/>
      <c r="G19" s="88"/>
      <c r="H19" s="88"/>
      <c r="I19" s="89"/>
    </row>
    <row r="20" spans="1:14" customFormat="1" ht="24" hidden="1" customHeight="1">
      <c r="A20" s="27" t="s">
        <v>4</v>
      </c>
      <c r="B20" s="73" t="s">
        <v>5</v>
      </c>
      <c r="C20" s="74"/>
      <c r="D20" s="73" t="s">
        <v>6</v>
      </c>
      <c r="E20" s="74"/>
      <c r="F20" s="73" t="s">
        <v>7</v>
      </c>
      <c r="G20" s="74"/>
      <c r="H20" s="28" t="s">
        <v>8</v>
      </c>
      <c r="I20" s="28" t="s">
        <v>9</v>
      </c>
      <c r="N20" t="s">
        <v>30</v>
      </c>
    </row>
    <row r="21" spans="1:14" customFormat="1" ht="24" hidden="1" customHeight="1">
      <c r="A21" s="29" t="s">
        <v>31</v>
      </c>
      <c r="B21" s="55">
        <v>46066</v>
      </c>
      <c r="C21" s="18">
        <v>0.33333333333333298</v>
      </c>
      <c r="D21" s="8">
        <v>46067</v>
      </c>
      <c r="E21" s="18">
        <v>0.75</v>
      </c>
      <c r="F21" s="55">
        <f>D21+1</f>
        <v>46068</v>
      </c>
      <c r="G21" s="18">
        <v>0.75</v>
      </c>
      <c r="H21" s="30" t="s">
        <v>32</v>
      </c>
      <c r="I21" s="31"/>
    </row>
    <row r="22" spans="1:14" customFormat="1" ht="24" hidden="1" customHeight="1">
      <c r="A22" s="29" t="s">
        <v>33</v>
      </c>
      <c r="B22" s="55">
        <f>F21+1</f>
        <v>46069</v>
      </c>
      <c r="C22" s="18">
        <v>0.25</v>
      </c>
      <c r="D22" s="8">
        <f>B22+2</f>
        <v>46071</v>
      </c>
      <c r="E22" s="18">
        <v>0.25833333333333303</v>
      </c>
      <c r="F22" s="55">
        <f>D22</f>
        <v>46071</v>
      </c>
      <c r="G22" s="18">
        <v>0.57083333333333297</v>
      </c>
      <c r="H22" s="30" t="s">
        <v>34</v>
      </c>
      <c r="I22" s="31"/>
    </row>
    <row r="23" spans="1:14" customFormat="1" ht="24" hidden="1" customHeight="1">
      <c r="A23" s="29" t="s">
        <v>35</v>
      </c>
      <c r="B23" s="55">
        <f>F22+4</f>
        <v>46075</v>
      </c>
      <c r="C23" s="18">
        <v>0.125</v>
      </c>
      <c r="D23" s="8">
        <f>B23+1</f>
        <v>46076</v>
      </c>
      <c r="E23" s="18">
        <v>0.74166666666666703</v>
      </c>
      <c r="F23" s="55">
        <f>D23+1</f>
        <v>46077</v>
      </c>
      <c r="G23" s="18">
        <v>0.91666666666666696</v>
      </c>
      <c r="H23" s="30" t="s">
        <v>14</v>
      </c>
      <c r="I23" s="31"/>
    </row>
    <row r="24" spans="1:14" customFormat="1" ht="24" hidden="1" customHeight="1">
      <c r="A24" s="29" t="s">
        <v>36</v>
      </c>
      <c r="B24" s="55">
        <f>F23+5</f>
        <v>46082</v>
      </c>
      <c r="C24" s="18">
        <v>0</v>
      </c>
      <c r="D24" s="8">
        <f>B24</f>
        <v>46082</v>
      </c>
      <c r="E24" s="18">
        <v>0.70833333333333304</v>
      </c>
      <c r="F24" s="54">
        <f>D24+1</f>
        <v>46083</v>
      </c>
      <c r="G24" s="9">
        <v>5.4166666666666703E-2</v>
      </c>
      <c r="H24" s="30" t="s">
        <v>37</v>
      </c>
      <c r="I24" s="31"/>
    </row>
    <row r="25" spans="1:14" customFormat="1" ht="24" hidden="1" customHeight="1">
      <c r="A25" s="29" t="s">
        <v>38</v>
      </c>
      <c r="B25" s="55">
        <f>F24+1</f>
        <v>46084</v>
      </c>
      <c r="C25" s="22">
        <v>0.3125</v>
      </c>
      <c r="D25" s="55">
        <f>B25</f>
        <v>46084</v>
      </c>
      <c r="E25" s="22">
        <v>0.52083333333333304</v>
      </c>
      <c r="F25" s="55">
        <f>D25</f>
        <v>46084</v>
      </c>
      <c r="G25" s="22">
        <v>0.95833333333333304</v>
      </c>
      <c r="H25" s="59"/>
      <c r="I25" s="31"/>
    </row>
    <row r="26" spans="1:14" customFormat="1" ht="24" hidden="1" customHeight="1">
      <c r="A26" s="29" t="s">
        <v>39</v>
      </c>
      <c r="B26" s="55">
        <f>F25+3</f>
        <v>46087</v>
      </c>
      <c r="C26" s="22">
        <v>0.375</v>
      </c>
      <c r="D26" s="55">
        <f>B26</f>
        <v>46087</v>
      </c>
      <c r="E26" s="22">
        <v>0.41666666666666702</v>
      </c>
      <c r="F26" s="55">
        <f>D26</f>
        <v>46087</v>
      </c>
      <c r="G26" s="22">
        <v>0.75</v>
      </c>
      <c r="H26" s="59"/>
      <c r="I26" s="31"/>
    </row>
    <row r="27" spans="1:14" customFormat="1" ht="24" hidden="1" customHeight="1">
      <c r="A27" s="87" t="s">
        <v>40</v>
      </c>
      <c r="B27" s="88"/>
      <c r="C27" s="88"/>
      <c r="D27" s="88"/>
      <c r="E27" s="88"/>
      <c r="F27" s="88"/>
      <c r="G27" s="88"/>
      <c r="H27" s="88"/>
      <c r="I27" s="89"/>
    </row>
    <row r="28" spans="1:14" customFormat="1" ht="24" hidden="1" customHeight="1">
      <c r="A28" s="27" t="s">
        <v>4</v>
      </c>
      <c r="B28" s="73" t="s">
        <v>5</v>
      </c>
      <c r="C28" s="74"/>
      <c r="D28" s="73" t="s">
        <v>6</v>
      </c>
      <c r="E28" s="74"/>
      <c r="F28" s="73" t="s">
        <v>7</v>
      </c>
      <c r="G28" s="74"/>
      <c r="H28" s="28" t="s">
        <v>8</v>
      </c>
      <c r="I28" s="28" t="s">
        <v>9</v>
      </c>
      <c r="N28" t="s">
        <v>30</v>
      </c>
    </row>
    <row r="29" spans="1:14" customFormat="1" ht="24" hidden="1" customHeight="1">
      <c r="A29" s="58" t="s">
        <v>41</v>
      </c>
      <c r="B29" s="8">
        <v>46090</v>
      </c>
      <c r="C29" s="18">
        <v>0.29166666666666702</v>
      </c>
      <c r="D29" s="8">
        <v>46091</v>
      </c>
      <c r="E29" s="9">
        <v>0.66666666666666696</v>
      </c>
      <c r="F29" s="8">
        <v>46091</v>
      </c>
      <c r="G29" s="9">
        <v>0.90833333333333299</v>
      </c>
      <c r="H29" s="30" t="s">
        <v>42</v>
      </c>
      <c r="I29" s="31"/>
    </row>
    <row r="30" spans="1:14" customFormat="1" ht="24" hidden="1" customHeight="1">
      <c r="A30" s="58" t="s">
        <v>43</v>
      </c>
      <c r="B30" s="8">
        <v>46093</v>
      </c>
      <c r="C30" s="18">
        <v>8.3333333333333301E-2</v>
      </c>
      <c r="D30" s="8">
        <v>46094</v>
      </c>
      <c r="E30" s="9">
        <v>0.98611111111111105</v>
      </c>
      <c r="F30" s="8">
        <v>46095</v>
      </c>
      <c r="G30" s="9">
        <v>0.16666666666666699</v>
      </c>
      <c r="H30" s="30" t="s">
        <v>14</v>
      </c>
      <c r="I30" s="31"/>
    </row>
    <row r="31" spans="1:14" customFormat="1" ht="24" hidden="1" customHeight="1">
      <c r="A31" s="58" t="s">
        <v>44</v>
      </c>
      <c r="B31" s="20"/>
      <c r="C31" s="20"/>
      <c r="D31" s="20"/>
      <c r="E31" s="20"/>
      <c r="F31" s="20"/>
      <c r="G31" s="20"/>
      <c r="H31" s="35" t="s">
        <v>45</v>
      </c>
      <c r="I31" s="31"/>
    </row>
    <row r="32" spans="1:14" customFormat="1" ht="24" hidden="1" customHeight="1">
      <c r="A32" s="58" t="s">
        <v>46</v>
      </c>
      <c r="B32" s="8">
        <v>46098</v>
      </c>
      <c r="C32" s="18">
        <v>0.79166666666666696</v>
      </c>
      <c r="D32" s="8">
        <v>46100</v>
      </c>
      <c r="E32" s="9">
        <v>0.625</v>
      </c>
      <c r="F32" s="8">
        <v>46102</v>
      </c>
      <c r="G32" s="9">
        <v>5.5555555555555601E-2</v>
      </c>
      <c r="H32" s="30" t="s">
        <v>14</v>
      </c>
      <c r="I32" s="31"/>
    </row>
    <row r="33" spans="1:11" customFormat="1" ht="25.05" hidden="1" customHeight="1">
      <c r="A33" s="58" t="s">
        <v>47</v>
      </c>
      <c r="B33" s="8">
        <v>46106</v>
      </c>
      <c r="C33" s="18">
        <v>0.3125</v>
      </c>
      <c r="D33" s="8">
        <v>46107</v>
      </c>
      <c r="E33" s="18">
        <v>0.25694444444444398</v>
      </c>
      <c r="F33" s="8">
        <v>46107</v>
      </c>
      <c r="G33" s="9">
        <v>0.75</v>
      </c>
      <c r="H33" s="30" t="s">
        <v>48</v>
      </c>
      <c r="I33" s="31"/>
    </row>
    <row r="34" spans="1:11" customFormat="1" ht="24" hidden="1" customHeight="1">
      <c r="A34" s="87" t="s">
        <v>321</v>
      </c>
      <c r="B34" s="88"/>
      <c r="C34" s="88"/>
      <c r="D34" s="88"/>
      <c r="E34" s="88"/>
      <c r="F34" s="88"/>
      <c r="G34" s="88"/>
      <c r="H34" s="88"/>
      <c r="I34" s="89"/>
    </row>
    <row r="35" spans="1:11" customFormat="1" ht="24" hidden="1" customHeight="1">
      <c r="A35" s="27" t="s">
        <v>4</v>
      </c>
      <c r="B35" s="73" t="s">
        <v>5</v>
      </c>
      <c r="C35" s="74"/>
      <c r="D35" s="73" t="s">
        <v>6</v>
      </c>
      <c r="E35" s="74"/>
      <c r="F35" s="73" t="s">
        <v>7</v>
      </c>
      <c r="G35" s="74"/>
      <c r="H35" s="28" t="s">
        <v>8</v>
      </c>
      <c r="I35" s="28" t="s">
        <v>9</v>
      </c>
      <c r="K35" t="s">
        <v>10</v>
      </c>
    </row>
    <row r="36" spans="1:11" ht="24.75" hidden="1" customHeight="1">
      <c r="A36" s="52" t="s">
        <v>49</v>
      </c>
      <c r="B36" s="10">
        <v>46107</v>
      </c>
      <c r="C36" s="9">
        <v>0.375</v>
      </c>
      <c r="D36" s="10">
        <v>46109</v>
      </c>
      <c r="E36" s="9">
        <v>8.3333333333333301E-2</v>
      </c>
      <c r="F36" s="10">
        <f>D36</f>
        <v>46109</v>
      </c>
      <c r="G36" s="9">
        <v>0.58055555555555605</v>
      </c>
      <c r="H36" s="30" t="s">
        <v>50</v>
      </c>
      <c r="I36" s="60"/>
    </row>
    <row r="37" spans="1:11" ht="24.75" hidden="1" customHeight="1">
      <c r="A37" s="52" t="s">
        <v>51</v>
      </c>
      <c r="B37" s="8">
        <f>F36+1</f>
        <v>46110</v>
      </c>
      <c r="C37" s="22">
        <v>0.72916666666666696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14</v>
      </c>
      <c r="I37" s="60"/>
    </row>
    <row r="38" spans="1:11" ht="24.75" hidden="1" customHeight="1">
      <c r="A38" s="58" t="s">
        <v>52</v>
      </c>
      <c r="B38" s="8">
        <v>46113</v>
      </c>
      <c r="C38" s="22">
        <v>0.5</v>
      </c>
      <c r="D38" s="8">
        <v>46115</v>
      </c>
      <c r="E38" s="9">
        <v>0.30833333333333302</v>
      </c>
      <c r="F38" s="10">
        <v>46115</v>
      </c>
      <c r="G38" s="9">
        <v>0.58333333333333304</v>
      </c>
      <c r="H38" s="35" t="s">
        <v>301</v>
      </c>
      <c r="I38" s="60"/>
    </row>
    <row r="39" spans="1:11" ht="24.75" hidden="1" customHeight="1">
      <c r="A39" s="58" t="s">
        <v>53</v>
      </c>
      <c r="B39" s="8">
        <v>46118</v>
      </c>
      <c r="C39" s="22">
        <v>0.79166666666666696</v>
      </c>
      <c r="D39" s="8">
        <v>46129</v>
      </c>
      <c r="E39" s="9">
        <v>8.3333333333333332E-3</v>
      </c>
      <c r="F39" s="10">
        <v>46130</v>
      </c>
      <c r="G39" s="9">
        <v>0.47916666666666669</v>
      </c>
      <c r="H39" s="35" t="s">
        <v>301</v>
      </c>
      <c r="I39" s="60"/>
    </row>
    <row r="40" spans="1:11" ht="24.75" hidden="1" customHeight="1">
      <c r="A40" s="53" t="s">
        <v>54</v>
      </c>
      <c r="B40" s="8">
        <v>46133</v>
      </c>
      <c r="C40" s="22">
        <v>0.375</v>
      </c>
      <c r="D40" s="8">
        <v>46133</v>
      </c>
      <c r="E40" s="9">
        <v>0.54166666666666663</v>
      </c>
      <c r="F40" s="10">
        <v>46133</v>
      </c>
      <c r="G40" s="9">
        <v>0.90416666666666667</v>
      </c>
      <c r="H40" s="35" t="s">
        <v>55</v>
      </c>
      <c r="I40" s="60"/>
    </row>
    <row r="41" spans="1:11" customFormat="1" ht="24.75" hidden="1" customHeight="1">
      <c r="A41" s="58"/>
      <c r="B41" s="8"/>
      <c r="C41" s="18"/>
      <c r="D41" s="8"/>
      <c r="E41" s="18"/>
      <c r="F41" s="8"/>
      <c r="G41" s="18"/>
      <c r="H41" s="30"/>
      <c r="I41" s="31"/>
    </row>
    <row r="42" spans="1:11" customFormat="1" ht="24" hidden="1" customHeight="1">
      <c r="A42" s="87" t="s">
        <v>318</v>
      </c>
      <c r="B42" s="88"/>
      <c r="C42" s="88"/>
      <c r="D42" s="88"/>
      <c r="E42" s="88"/>
      <c r="F42" s="88"/>
      <c r="G42" s="88"/>
      <c r="H42" s="88"/>
      <c r="I42" s="89"/>
    </row>
    <row r="43" spans="1:11" customFormat="1" ht="24" hidden="1" customHeight="1">
      <c r="A43" s="27" t="s">
        <v>4</v>
      </c>
      <c r="B43" s="73" t="s">
        <v>5</v>
      </c>
      <c r="C43" s="74"/>
      <c r="D43" s="73" t="s">
        <v>6</v>
      </c>
      <c r="E43" s="74"/>
      <c r="F43" s="73" t="s">
        <v>7</v>
      </c>
      <c r="G43" s="74"/>
      <c r="H43" s="28" t="s">
        <v>8</v>
      </c>
      <c r="I43" s="28" t="s">
        <v>9</v>
      </c>
      <c r="K43" t="s">
        <v>10</v>
      </c>
    </row>
    <row r="44" spans="1:11" customFormat="1" ht="24" hidden="1" customHeight="1">
      <c r="A44" s="36" t="s">
        <v>317</v>
      </c>
      <c r="B44" s="55">
        <v>46139</v>
      </c>
      <c r="C44" s="18">
        <v>0.97916666666666663</v>
      </c>
      <c r="D44" s="55">
        <v>46141</v>
      </c>
      <c r="E44" s="18">
        <v>0.49027777777777776</v>
      </c>
      <c r="F44" s="55">
        <v>46142</v>
      </c>
      <c r="G44" s="18">
        <v>0.25833333333333336</v>
      </c>
      <c r="H44" s="30" t="s">
        <v>302</v>
      </c>
      <c r="I44" s="31"/>
    </row>
    <row r="45" spans="1:11" ht="24.75" hidden="1" customHeight="1">
      <c r="A45" s="52" t="s">
        <v>313</v>
      </c>
      <c r="B45" s="8">
        <v>46143</v>
      </c>
      <c r="C45" s="22">
        <v>0.58333333333333337</v>
      </c>
      <c r="D45" s="55">
        <v>46145</v>
      </c>
      <c r="E45" s="18">
        <v>0.58333333333333337</v>
      </c>
      <c r="F45" s="55">
        <v>46145</v>
      </c>
      <c r="G45" s="18">
        <v>0.99583333333333335</v>
      </c>
      <c r="H45" s="35"/>
      <c r="I45" s="60"/>
    </row>
    <row r="46" spans="1:11" ht="24.75" hidden="1" customHeight="1">
      <c r="A46" s="52" t="s">
        <v>314</v>
      </c>
      <c r="B46" s="19"/>
      <c r="C46" s="19"/>
      <c r="D46" s="19"/>
      <c r="E46" s="19"/>
      <c r="F46" s="19"/>
      <c r="G46" s="19"/>
      <c r="H46" s="35" t="s">
        <v>315</v>
      </c>
      <c r="I46" s="60"/>
    </row>
    <row r="47" spans="1:11" ht="24.75" hidden="1" customHeight="1">
      <c r="A47" s="52" t="s">
        <v>316</v>
      </c>
      <c r="B47" s="8">
        <v>46150</v>
      </c>
      <c r="C47" s="22">
        <v>0.46666666666666667</v>
      </c>
      <c r="D47" s="55">
        <v>46161</v>
      </c>
      <c r="E47" s="18">
        <v>0.54166666666666663</v>
      </c>
      <c r="F47" s="55">
        <v>46162</v>
      </c>
      <c r="G47" s="18">
        <v>0.91666666666666663</v>
      </c>
      <c r="H47" s="35" t="s">
        <v>301</v>
      </c>
      <c r="I47" s="60"/>
    </row>
    <row r="48" spans="1:11" ht="24.75" hidden="1" customHeight="1">
      <c r="A48" s="68" t="s">
        <v>331</v>
      </c>
      <c r="B48" s="8">
        <v>46166</v>
      </c>
      <c r="C48" s="22">
        <v>0.79166666666666663</v>
      </c>
      <c r="D48" s="55">
        <v>46168</v>
      </c>
      <c r="E48" s="9">
        <v>0.625</v>
      </c>
      <c r="F48" s="8">
        <v>46168</v>
      </c>
      <c r="G48" s="18">
        <v>0.97499999999999998</v>
      </c>
      <c r="H48" s="30" t="s">
        <v>394</v>
      </c>
      <c r="I48" s="60"/>
    </row>
    <row r="49" spans="1:14" ht="24.75" hidden="1" customHeight="1">
      <c r="A49" s="69" t="s">
        <v>333</v>
      </c>
      <c r="B49" s="8">
        <v>46169</v>
      </c>
      <c r="C49" s="22">
        <v>0.54097222222222219</v>
      </c>
      <c r="D49" s="55">
        <v>46172</v>
      </c>
      <c r="E49" s="9">
        <v>0.95833333333333337</v>
      </c>
      <c r="F49" s="8">
        <v>46173</v>
      </c>
      <c r="G49" s="18">
        <v>0.55208333333333337</v>
      </c>
      <c r="H49" s="35" t="s">
        <v>301</v>
      </c>
      <c r="I49" s="60"/>
    </row>
    <row r="50" spans="1:14" ht="24.75" hidden="1" customHeight="1">
      <c r="A50" s="69"/>
      <c r="B50" s="8"/>
      <c r="C50" s="22"/>
      <c r="D50" s="8"/>
      <c r="E50" s="22"/>
      <c r="F50" s="8"/>
      <c r="G50" s="22"/>
      <c r="H50" s="30"/>
      <c r="I50" s="60"/>
    </row>
    <row r="51" spans="1:14" ht="24" customHeight="1">
      <c r="A51" s="84" t="s">
        <v>422</v>
      </c>
      <c r="B51" s="84"/>
      <c r="C51" s="84"/>
      <c r="D51" s="84"/>
      <c r="E51" s="84"/>
      <c r="F51" s="84"/>
      <c r="G51" s="84"/>
      <c r="H51" s="84"/>
      <c r="I51" s="84"/>
    </row>
    <row r="52" spans="1:14" ht="24" customHeight="1">
      <c r="A52" s="6" t="s">
        <v>4</v>
      </c>
      <c r="B52" s="85" t="s">
        <v>5</v>
      </c>
      <c r="C52" s="86"/>
      <c r="D52" s="85" t="s">
        <v>6</v>
      </c>
      <c r="E52" s="86"/>
      <c r="F52" s="85" t="s">
        <v>7</v>
      </c>
      <c r="G52" s="86"/>
      <c r="H52" s="7" t="s">
        <v>8</v>
      </c>
      <c r="I52" s="7" t="s">
        <v>9</v>
      </c>
      <c r="N52" s="1" t="s">
        <v>30</v>
      </c>
    </row>
    <row r="53" spans="1:14" ht="25.05" customHeight="1">
      <c r="A53" s="14" t="s">
        <v>349</v>
      </c>
      <c r="B53" s="8">
        <v>46153</v>
      </c>
      <c r="C53" s="18">
        <v>0.75</v>
      </c>
      <c r="D53" s="8">
        <v>46154</v>
      </c>
      <c r="E53" s="18">
        <v>0.19166666666666668</v>
      </c>
      <c r="F53" s="10">
        <v>46155</v>
      </c>
      <c r="G53" s="18">
        <v>0.54166666666666663</v>
      </c>
      <c r="H53" s="12" t="s">
        <v>375</v>
      </c>
      <c r="I53" s="13"/>
    </row>
    <row r="54" spans="1:14" ht="25.05" customHeight="1">
      <c r="A54" s="5" t="s">
        <v>350</v>
      </c>
      <c r="B54" s="8">
        <v>46156</v>
      </c>
      <c r="C54" s="18">
        <v>0.875</v>
      </c>
      <c r="D54" s="8">
        <v>46158</v>
      </c>
      <c r="E54" s="18">
        <v>0.625</v>
      </c>
      <c r="F54" s="10">
        <v>46159</v>
      </c>
      <c r="G54" s="18">
        <v>2.0833333333333332E-2</v>
      </c>
      <c r="H54" s="35" t="s">
        <v>378</v>
      </c>
      <c r="I54" s="13"/>
    </row>
    <row r="55" spans="1:14" ht="25.05" customHeight="1">
      <c r="A55" s="52" t="s">
        <v>351</v>
      </c>
      <c r="B55" s="8">
        <f>F54+4</f>
        <v>46163</v>
      </c>
      <c r="C55" s="18">
        <v>0.83333333333333337</v>
      </c>
      <c r="D55" s="8">
        <f>B55+9</f>
        <v>46172</v>
      </c>
      <c r="E55" s="18">
        <v>0.56597222222222221</v>
      </c>
      <c r="F55" s="8">
        <f t="shared" ref="F55:F58" si="1">D55+1</f>
        <v>46173</v>
      </c>
      <c r="G55" s="18">
        <v>0.99652777777777779</v>
      </c>
      <c r="H55" s="35" t="s">
        <v>301</v>
      </c>
      <c r="I55" s="46"/>
    </row>
    <row r="56" spans="1:14" ht="25.5" customHeight="1">
      <c r="A56" s="70" t="s">
        <v>339</v>
      </c>
      <c r="B56" s="8">
        <f>F55+6</f>
        <v>46179</v>
      </c>
      <c r="C56" s="18">
        <v>0.45833333333333331</v>
      </c>
      <c r="D56" s="8">
        <f>B56+2</f>
        <v>46181</v>
      </c>
      <c r="E56" s="18">
        <v>0.54166666666666663</v>
      </c>
      <c r="F56" s="8">
        <f t="shared" si="1"/>
        <v>46182</v>
      </c>
      <c r="G56" s="18">
        <v>0.1076388888888889</v>
      </c>
      <c r="H56" s="35" t="s">
        <v>301</v>
      </c>
      <c r="I56" s="46"/>
    </row>
    <row r="57" spans="1:14" ht="25.05" customHeight="1">
      <c r="A57" s="5" t="s">
        <v>352</v>
      </c>
      <c r="B57" s="8">
        <f>F56+1</f>
        <v>46183</v>
      </c>
      <c r="C57" s="18">
        <v>0.46666666666666667</v>
      </c>
      <c r="D57" s="8">
        <f>B57+2</f>
        <v>46185</v>
      </c>
      <c r="E57" s="18">
        <v>0.42083333333333334</v>
      </c>
      <c r="F57" s="8">
        <f>D57</f>
        <v>46185</v>
      </c>
      <c r="G57" s="18">
        <v>0.85416666666666663</v>
      </c>
      <c r="H57" s="35" t="s">
        <v>14</v>
      </c>
      <c r="I57" s="46"/>
    </row>
    <row r="58" spans="1:14" ht="25.05" customHeight="1">
      <c r="A58" s="52" t="s">
        <v>377</v>
      </c>
      <c r="B58" s="8">
        <f>F57+5</f>
        <v>46190</v>
      </c>
      <c r="C58" s="18">
        <v>0.25</v>
      </c>
      <c r="D58" s="8">
        <f>B58+1</f>
        <v>46191</v>
      </c>
      <c r="E58" s="18">
        <v>0.83333333333333337</v>
      </c>
      <c r="F58" s="8">
        <f t="shared" si="1"/>
        <v>46192</v>
      </c>
      <c r="G58" s="18">
        <v>0.83333333333333337</v>
      </c>
      <c r="H58" s="35"/>
      <c r="I58" s="46"/>
    </row>
    <row r="59" spans="1:14" ht="25.5" customHeight="1">
      <c r="A59" s="70" t="s">
        <v>380</v>
      </c>
      <c r="B59" s="8">
        <f>F58+5</f>
        <v>46197</v>
      </c>
      <c r="C59" s="18">
        <v>0.83333333333333337</v>
      </c>
      <c r="D59" s="8">
        <f>B59</f>
        <v>46197</v>
      </c>
      <c r="E59" s="18">
        <v>0.875</v>
      </c>
      <c r="F59" s="8">
        <f>D59+1</f>
        <v>46198</v>
      </c>
      <c r="G59" s="18">
        <v>0.54166666666666663</v>
      </c>
      <c r="H59" s="35"/>
      <c r="I59" s="46"/>
    </row>
    <row r="60" spans="1:14" ht="25.05" customHeight="1">
      <c r="A60" s="5" t="s">
        <v>401</v>
      </c>
      <c r="B60" s="8">
        <f>F59+1</f>
        <v>46199</v>
      </c>
      <c r="C60" s="18">
        <v>0.83333333333333337</v>
      </c>
      <c r="D60" s="8">
        <f>B60+1</f>
        <v>46200</v>
      </c>
      <c r="E60" s="18">
        <v>0.16666666666666666</v>
      </c>
      <c r="F60" s="8">
        <f>D60</f>
        <v>46200</v>
      </c>
      <c r="G60" s="18">
        <v>0.58333333333333337</v>
      </c>
      <c r="H60" s="35"/>
      <c r="I60" s="46"/>
    </row>
    <row r="61" spans="1:14" ht="25.05" customHeight="1">
      <c r="A61" s="5" t="s">
        <v>418</v>
      </c>
      <c r="B61" s="33"/>
      <c r="C61" s="38"/>
      <c r="D61" s="33"/>
      <c r="E61" s="38"/>
      <c r="F61" s="33"/>
      <c r="G61" s="38"/>
      <c r="H61" s="30" t="s">
        <v>315</v>
      </c>
      <c r="I61" s="46"/>
    </row>
    <row r="62" spans="1:14" ht="25.05" customHeight="1">
      <c r="A62" s="52" t="s">
        <v>420</v>
      </c>
      <c r="B62" s="8">
        <f>F60+5</f>
        <v>46205</v>
      </c>
      <c r="C62" s="18">
        <v>0</v>
      </c>
      <c r="D62" s="8">
        <f>B62</f>
        <v>46205</v>
      </c>
      <c r="E62" s="18">
        <v>0.58333333333333337</v>
      </c>
      <c r="F62" s="8">
        <f>D62+1</f>
        <v>46206</v>
      </c>
      <c r="G62" s="18">
        <v>0.58333333333333337</v>
      </c>
      <c r="H62" s="35"/>
      <c r="I62" s="46"/>
    </row>
    <row r="63" spans="1:14" customFormat="1" ht="24.75" customHeight="1">
      <c r="A63" s="58"/>
      <c r="B63" s="8"/>
      <c r="C63" s="18"/>
      <c r="D63" s="8"/>
      <c r="E63" s="18"/>
      <c r="F63" s="8"/>
      <c r="G63" s="18"/>
      <c r="H63" s="35"/>
      <c r="I63" s="31"/>
    </row>
    <row r="64" spans="1:14" ht="24.75" hidden="1" customHeight="1">
      <c r="A64" s="99" t="s">
        <v>58</v>
      </c>
      <c r="B64" s="100"/>
      <c r="C64" s="100"/>
      <c r="D64" s="100"/>
      <c r="E64" s="100"/>
      <c r="F64" s="100"/>
      <c r="G64" s="100"/>
      <c r="H64" s="100"/>
      <c r="I64" s="101"/>
    </row>
    <row r="65" spans="1:9" ht="26.85" hidden="1" customHeight="1">
      <c r="A65" s="6" t="s">
        <v>4</v>
      </c>
      <c r="B65" s="85" t="s">
        <v>5</v>
      </c>
      <c r="C65" s="86"/>
      <c r="D65" s="85" t="s">
        <v>6</v>
      </c>
      <c r="E65" s="86"/>
      <c r="F65" s="85" t="s">
        <v>7</v>
      </c>
      <c r="G65" s="86"/>
      <c r="H65" s="7" t="s">
        <v>8</v>
      </c>
      <c r="I65" s="7" t="s">
        <v>9</v>
      </c>
    </row>
    <row r="66" spans="1:9" ht="25.35" hidden="1" customHeight="1">
      <c r="A66" s="43" t="s">
        <v>59</v>
      </c>
      <c r="B66" s="55">
        <v>45990</v>
      </c>
      <c r="C66" s="18">
        <v>0.75</v>
      </c>
      <c r="D66" s="55">
        <v>45994</v>
      </c>
      <c r="E66" s="9">
        <v>0.78263888888888899</v>
      </c>
      <c r="F66" s="55">
        <f>D66+1</f>
        <v>45995</v>
      </c>
      <c r="G66" s="18">
        <v>0.5</v>
      </c>
      <c r="H66" s="35" t="s">
        <v>32</v>
      </c>
      <c r="I66" s="61"/>
    </row>
    <row r="67" spans="1:9" ht="25.35" hidden="1" customHeight="1">
      <c r="A67" s="45" t="s">
        <v>60</v>
      </c>
      <c r="B67" s="55">
        <f>F66+1</f>
        <v>45996</v>
      </c>
      <c r="C67" s="18">
        <v>0</v>
      </c>
      <c r="D67" s="55">
        <f>B67</f>
        <v>45996</v>
      </c>
      <c r="E67" s="18">
        <v>0.5</v>
      </c>
      <c r="F67" s="55">
        <f>D67</f>
        <v>45996</v>
      </c>
      <c r="G67" s="18">
        <v>0.91666666666666696</v>
      </c>
      <c r="H67" s="35"/>
      <c r="I67" s="61"/>
    </row>
    <row r="68" spans="1:9" ht="25.35" hidden="1" customHeight="1">
      <c r="A68" s="45" t="s">
        <v>61</v>
      </c>
      <c r="B68" s="62"/>
      <c r="C68" s="63"/>
      <c r="D68" s="62"/>
      <c r="E68" s="63"/>
      <c r="F68" s="64"/>
      <c r="G68" s="63"/>
      <c r="H68" s="30" t="s">
        <v>62</v>
      </c>
      <c r="I68" s="61"/>
    </row>
    <row r="69" spans="1:9" ht="25.35" hidden="1" customHeight="1">
      <c r="A69" s="45" t="s">
        <v>63</v>
      </c>
      <c r="B69" s="17">
        <f>F67+4</f>
        <v>46000</v>
      </c>
      <c r="C69" s="18">
        <v>0.20833333333333301</v>
      </c>
      <c r="D69" s="17">
        <f>B69+1</f>
        <v>46001</v>
      </c>
      <c r="E69" s="18">
        <v>0.83333333333333304</v>
      </c>
      <c r="F69" s="17">
        <f t="shared" ref="F69:F73" si="2">D69+1</f>
        <v>46002</v>
      </c>
      <c r="G69" s="18">
        <v>0.91666666666666696</v>
      </c>
      <c r="H69" s="35" t="s">
        <v>14</v>
      </c>
      <c r="I69" s="61"/>
    </row>
    <row r="70" spans="1:9" ht="25.35" hidden="1" customHeight="1">
      <c r="A70" s="45" t="s">
        <v>64</v>
      </c>
      <c r="B70" s="17">
        <f>F69+5</f>
        <v>46007</v>
      </c>
      <c r="C70" s="18">
        <v>0</v>
      </c>
      <c r="D70" s="17">
        <f>B70+2</f>
        <v>46009</v>
      </c>
      <c r="E70" s="18">
        <v>0.1875</v>
      </c>
      <c r="F70" s="17">
        <f>D70</f>
        <v>46009</v>
      </c>
      <c r="G70" s="18">
        <v>0.75</v>
      </c>
      <c r="H70" s="35" t="s">
        <v>14</v>
      </c>
      <c r="I70" s="61"/>
    </row>
    <row r="71" spans="1:9" ht="25.35" hidden="1" customHeight="1">
      <c r="A71" s="45" t="s">
        <v>65</v>
      </c>
      <c r="B71" s="17">
        <f>F70+1</f>
        <v>46010</v>
      </c>
      <c r="C71" s="18">
        <v>0.75</v>
      </c>
      <c r="D71" s="55">
        <f>B71+2</f>
        <v>46012</v>
      </c>
      <c r="E71" s="18">
        <v>4.1666666666666699E-2</v>
      </c>
      <c r="F71" s="17">
        <f>D71</f>
        <v>46012</v>
      </c>
      <c r="G71" s="18">
        <v>0.41666666666666702</v>
      </c>
      <c r="H71" s="35" t="s">
        <v>14</v>
      </c>
      <c r="I71" s="61"/>
    </row>
    <row r="72" spans="1:9" ht="25.35" hidden="1" customHeight="1">
      <c r="A72" s="45" t="s">
        <v>66</v>
      </c>
      <c r="B72" s="55">
        <f>F71</f>
        <v>46012</v>
      </c>
      <c r="C72" s="18">
        <v>0.97152777777777799</v>
      </c>
      <c r="D72" s="55">
        <f>B72+4</f>
        <v>46016</v>
      </c>
      <c r="E72" s="18">
        <v>0.20486111111111099</v>
      </c>
      <c r="F72" s="55">
        <f>D72</f>
        <v>46016</v>
      </c>
      <c r="G72" s="18">
        <v>0.54652777777777795</v>
      </c>
      <c r="H72" s="35" t="s">
        <v>14</v>
      </c>
      <c r="I72" s="61"/>
    </row>
    <row r="73" spans="1:9" ht="25.35" hidden="1" customHeight="1">
      <c r="A73" s="45" t="s">
        <v>67</v>
      </c>
      <c r="B73" s="55">
        <f>F72+4</f>
        <v>46020</v>
      </c>
      <c r="C73" s="18">
        <v>0</v>
      </c>
      <c r="D73" s="55">
        <f>B73+1</f>
        <v>46021</v>
      </c>
      <c r="E73" s="18">
        <v>0.16250000000000001</v>
      </c>
      <c r="F73" s="55">
        <f t="shared" si="2"/>
        <v>46022</v>
      </c>
      <c r="G73" s="18">
        <v>0.56041666666666701</v>
      </c>
      <c r="H73" s="35" t="s">
        <v>14</v>
      </c>
      <c r="I73" s="61"/>
    </row>
    <row r="74" spans="1:9" ht="25.35" hidden="1" customHeight="1">
      <c r="A74" s="45" t="s">
        <v>68</v>
      </c>
      <c r="B74" s="17">
        <f>F73+4</f>
        <v>46026</v>
      </c>
      <c r="C74" s="18">
        <v>0.58333333333333304</v>
      </c>
      <c r="D74" s="17">
        <v>46027</v>
      </c>
      <c r="E74" s="18">
        <v>0.30208333333333298</v>
      </c>
      <c r="F74" s="55">
        <f>D74</f>
        <v>46027</v>
      </c>
      <c r="G74" s="18">
        <v>0.83333333333333304</v>
      </c>
      <c r="H74" s="35" t="s">
        <v>14</v>
      </c>
      <c r="I74" s="61"/>
    </row>
    <row r="75" spans="1:9" ht="25.35" hidden="1" customHeight="1">
      <c r="A75" s="45" t="s">
        <v>69</v>
      </c>
      <c r="B75" s="55">
        <f>F74+1</f>
        <v>46028</v>
      </c>
      <c r="C75" s="18">
        <v>0.83333333333333304</v>
      </c>
      <c r="D75" s="55">
        <f>B75+1</f>
        <v>46029</v>
      </c>
      <c r="E75" s="18">
        <v>0.47916666666666702</v>
      </c>
      <c r="F75" s="55">
        <f>D75</f>
        <v>46029</v>
      </c>
      <c r="G75" s="18">
        <v>0.95833333333333304</v>
      </c>
      <c r="H75" s="35"/>
      <c r="I75" s="61"/>
    </row>
    <row r="76" spans="1:9" ht="25.35" hidden="1" customHeight="1">
      <c r="A76" s="45" t="s">
        <v>70</v>
      </c>
      <c r="B76" s="55">
        <v>46030</v>
      </c>
      <c r="C76" s="18">
        <v>0.45833333333333298</v>
      </c>
      <c r="D76" s="55">
        <f>B76+3</f>
        <v>46033</v>
      </c>
      <c r="E76" s="18">
        <v>0.45833333333333298</v>
      </c>
      <c r="F76" s="55">
        <f>D76</f>
        <v>46033</v>
      </c>
      <c r="G76" s="18">
        <v>0.875</v>
      </c>
      <c r="H76" s="35" t="s">
        <v>14</v>
      </c>
      <c r="I76" s="61"/>
    </row>
    <row r="77" spans="1:9" ht="25.35" hidden="1" customHeight="1">
      <c r="A77" s="45" t="s">
        <v>71</v>
      </c>
      <c r="B77" s="55">
        <v>46036</v>
      </c>
      <c r="C77" s="18">
        <v>0.25</v>
      </c>
      <c r="D77" s="55">
        <f>B77</f>
        <v>46036</v>
      </c>
      <c r="E77" s="18">
        <v>0.9</v>
      </c>
      <c r="F77" s="55">
        <v>46038</v>
      </c>
      <c r="G77" s="18">
        <v>8.3333333333333301E-2</v>
      </c>
      <c r="H77" s="35" t="s">
        <v>14</v>
      </c>
      <c r="I77" s="61"/>
    </row>
    <row r="78" spans="1:9" ht="25.35" hidden="1" customHeight="1">
      <c r="A78" s="45" t="s">
        <v>72</v>
      </c>
      <c r="B78" s="55">
        <f>F77+3</f>
        <v>46041</v>
      </c>
      <c r="C78" s="18">
        <v>0.66666666666666696</v>
      </c>
      <c r="D78" s="55">
        <f>B78+1</f>
        <v>46042</v>
      </c>
      <c r="E78" s="18">
        <v>0.70833333333333304</v>
      </c>
      <c r="F78" s="55">
        <f>D78+1</f>
        <v>46043</v>
      </c>
      <c r="G78" s="18">
        <v>0.25</v>
      </c>
      <c r="H78" s="35" t="s">
        <v>73</v>
      </c>
      <c r="I78" s="61"/>
    </row>
    <row r="79" spans="1:9" ht="25.35" hidden="1" customHeight="1">
      <c r="A79" s="45" t="s">
        <v>74</v>
      </c>
      <c r="B79" s="17">
        <f>F78+1</f>
        <v>46044</v>
      </c>
      <c r="C79" s="18">
        <v>0.25</v>
      </c>
      <c r="D79" s="17">
        <f>B79+1</f>
        <v>46045</v>
      </c>
      <c r="E79" s="18">
        <v>3.6111111111111101E-2</v>
      </c>
      <c r="F79" s="55">
        <f>D79</f>
        <v>46045</v>
      </c>
      <c r="G79" s="18">
        <v>0.30416666666666697</v>
      </c>
      <c r="H79" s="30" t="s">
        <v>14</v>
      </c>
      <c r="I79" s="65"/>
    </row>
    <row r="80" spans="1:9" ht="25.35" hidden="1" customHeight="1">
      <c r="A80" s="45" t="s">
        <v>75</v>
      </c>
      <c r="B80" s="17">
        <f>F79</f>
        <v>46045</v>
      </c>
      <c r="C80" s="18">
        <v>0.79166666666666696</v>
      </c>
      <c r="D80" s="17">
        <f>B80+1</f>
        <v>46046</v>
      </c>
      <c r="E80" s="18">
        <v>0.83333333333333304</v>
      </c>
      <c r="F80" s="55">
        <f t="shared" ref="F80:F81" si="3">D80+1</f>
        <v>46047</v>
      </c>
      <c r="G80" s="18">
        <v>0.25</v>
      </c>
      <c r="H80" s="30" t="s">
        <v>14</v>
      </c>
      <c r="I80" s="65"/>
    </row>
    <row r="81" spans="1:9" ht="25.35" hidden="1" customHeight="1">
      <c r="A81" s="45" t="s">
        <v>76</v>
      </c>
      <c r="B81" s="55">
        <f>F80+2</f>
        <v>46049</v>
      </c>
      <c r="C81" s="18">
        <v>0.91666666666666696</v>
      </c>
      <c r="D81" s="17">
        <f>B81+2</f>
        <v>46051</v>
      </c>
      <c r="E81" s="9">
        <v>0.29166666666666702</v>
      </c>
      <c r="F81" s="55">
        <f t="shared" si="3"/>
        <v>46052</v>
      </c>
      <c r="G81" s="18">
        <v>0.79166666666666696</v>
      </c>
      <c r="H81" s="30" t="s">
        <v>14</v>
      </c>
      <c r="I81" s="61"/>
    </row>
    <row r="82" spans="1:9" ht="25.35" hidden="1" customHeight="1">
      <c r="A82" s="45" t="s">
        <v>77</v>
      </c>
      <c r="B82" s="55">
        <f>F81+4</f>
        <v>46056</v>
      </c>
      <c r="C82" s="18">
        <v>0.875</v>
      </c>
      <c r="D82" s="17">
        <f>B82+4</f>
        <v>46060</v>
      </c>
      <c r="E82" s="9">
        <v>0.25277777777777799</v>
      </c>
      <c r="F82" s="55">
        <f>D82</f>
        <v>46060</v>
      </c>
      <c r="G82" s="18">
        <v>0.68472222222222201</v>
      </c>
      <c r="H82" s="30" t="s">
        <v>14</v>
      </c>
      <c r="I82" s="61"/>
    </row>
    <row r="83" spans="1:9" ht="25.35" hidden="1" customHeight="1">
      <c r="A83" s="45" t="s">
        <v>78</v>
      </c>
      <c r="B83" s="55">
        <f>F82+1</f>
        <v>46061</v>
      </c>
      <c r="C83" s="18">
        <v>0.66666666666666696</v>
      </c>
      <c r="D83" s="17">
        <f>B83+2</f>
        <v>46063</v>
      </c>
      <c r="E83" s="9">
        <v>0.66666666666666696</v>
      </c>
      <c r="F83" s="55">
        <f>D83+1</f>
        <v>46064</v>
      </c>
      <c r="G83" s="18">
        <v>0.104166666666667</v>
      </c>
      <c r="H83" s="30" t="s">
        <v>14</v>
      </c>
      <c r="I83" s="65"/>
    </row>
    <row r="84" spans="1:9" ht="25.35" hidden="1" customHeight="1">
      <c r="A84" s="45" t="s">
        <v>79</v>
      </c>
      <c r="B84" s="55">
        <f>F83</f>
        <v>46064</v>
      </c>
      <c r="C84" s="18">
        <v>0.60416666666666696</v>
      </c>
      <c r="D84" s="39">
        <f>B84+3</f>
        <v>46067</v>
      </c>
      <c r="E84" s="9">
        <v>0.53472222222222199</v>
      </c>
      <c r="F84" s="55">
        <f>D84</f>
        <v>46067</v>
      </c>
      <c r="G84" s="18">
        <v>0.83333333333333304</v>
      </c>
      <c r="H84" s="30" t="s">
        <v>14</v>
      </c>
      <c r="I84" s="65"/>
    </row>
    <row r="85" spans="1:9" ht="25.35" hidden="1" customHeight="1">
      <c r="A85" s="45" t="s">
        <v>80</v>
      </c>
      <c r="B85" s="17">
        <f>F84+3</f>
        <v>46070</v>
      </c>
      <c r="C85" s="18">
        <v>0.66666666666666696</v>
      </c>
      <c r="D85" s="17">
        <f>B85+4</f>
        <v>46074</v>
      </c>
      <c r="E85" s="9">
        <v>0.28749999999999998</v>
      </c>
      <c r="F85" s="17">
        <f t="shared" ref="F85:F86" si="4">D85+1</f>
        <v>46075</v>
      </c>
      <c r="G85" s="18">
        <v>0.76944444444444404</v>
      </c>
      <c r="H85" s="30" t="s">
        <v>14</v>
      </c>
      <c r="I85" s="65"/>
    </row>
    <row r="86" spans="1:9" ht="25.35" hidden="1" customHeight="1">
      <c r="A86" s="45" t="s">
        <v>81</v>
      </c>
      <c r="B86" s="17">
        <f>F85+4</f>
        <v>46079</v>
      </c>
      <c r="C86" s="18">
        <v>0.20833333333333301</v>
      </c>
      <c r="D86" s="17">
        <f>B86</f>
        <v>46079</v>
      </c>
      <c r="E86" s="9">
        <v>0.54166666666666696</v>
      </c>
      <c r="F86" s="17">
        <f t="shared" si="4"/>
        <v>46080</v>
      </c>
      <c r="G86" s="18">
        <v>9.0277777777777804E-2</v>
      </c>
      <c r="H86" s="30" t="s">
        <v>14</v>
      </c>
      <c r="I86" s="61"/>
    </row>
    <row r="87" spans="1:9" ht="25.35" hidden="1" customHeight="1">
      <c r="A87" s="45" t="s">
        <v>82</v>
      </c>
      <c r="B87" s="17">
        <f>F86+1</f>
        <v>46081</v>
      </c>
      <c r="C87" s="18">
        <v>0.125</v>
      </c>
      <c r="D87" s="17">
        <f>B87</f>
        <v>46081</v>
      </c>
      <c r="E87" s="18">
        <v>0.375</v>
      </c>
      <c r="F87" s="17">
        <f>D87</f>
        <v>46081</v>
      </c>
      <c r="G87" s="18">
        <v>0.83333333333333304</v>
      </c>
      <c r="H87" s="35"/>
      <c r="I87" s="65"/>
    </row>
    <row r="88" spans="1:9" ht="25.35" hidden="1" customHeight="1">
      <c r="A88" s="45" t="s">
        <v>83</v>
      </c>
      <c r="B88" s="17">
        <f>F87+1</f>
        <v>46082</v>
      </c>
      <c r="C88" s="18">
        <v>0.41666666666666702</v>
      </c>
      <c r="D88" s="17">
        <f>B88</f>
        <v>46082</v>
      </c>
      <c r="E88" s="18">
        <v>0.53333333333333299</v>
      </c>
      <c r="F88" s="17">
        <f>D88</f>
        <v>46082</v>
      </c>
      <c r="G88" s="18">
        <v>0.83333333333333304</v>
      </c>
      <c r="H88" s="35"/>
      <c r="I88" s="65"/>
    </row>
    <row r="89" spans="1:9" ht="25.35" hidden="1" customHeight="1">
      <c r="A89" s="45" t="s">
        <v>84</v>
      </c>
      <c r="B89" s="17">
        <f>F88+4</f>
        <v>46086</v>
      </c>
      <c r="C89" s="18">
        <v>0.91666666666666696</v>
      </c>
      <c r="D89" s="17">
        <f>B89+2</f>
        <v>46088</v>
      </c>
      <c r="E89" s="18">
        <v>0.91666666666666696</v>
      </c>
      <c r="F89" s="17">
        <f>D89+2</f>
        <v>46090</v>
      </c>
      <c r="G89" s="18">
        <v>0.20833333333333301</v>
      </c>
      <c r="H89" s="30" t="s">
        <v>14</v>
      </c>
      <c r="I89" s="65"/>
    </row>
    <row r="90" spans="1:9" ht="25.35" hidden="1" customHeight="1">
      <c r="A90" s="45" t="s">
        <v>85</v>
      </c>
      <c r="B90" s="17">
        <v>46092</v>
      </c>
      <c r="C90" s="18">
        <v>0.66666666666666696</v>
      </c>
      <c r="D90" s="55">
        <v>46096</v>
      </c>
      <c r="E90" s="18">
        <v>0.36180555555555599</v>
      </c>
      <c r="F90" s="17">
        <f>D90+1</f>
        <v>46097</v>
      </c>
      <c r="G90" s="9">
        <v>0.28958333333333303</v>
      </c>
      <c r="H90" s="30" t="s">
        <v>86</v>
      </c>
      <c r="I90" s="65"/>
    </row>
    <row r="91" spans="1:9" ht="26.85" hidden="1" customHeight="1">
      <c r="A91" s="90" t="s">
        <v>309</v>
      </c>
      <c r="B91" s="84"/>
      <c r="C91" s="84"/>
      <c r="D91" s="84"/>
      <c r="E91" s="84"/>
      <c r="F91" s="84"/>
      <c r="G91" s="84"/>
      <c r="H91" s="84"/>
      <c r="I91" s="84"/>
    </row>
    <row r="92" spans="1:9" ht="26.85" hidden="1" customHeight="1">
      <c r="A92" s="6" t="s">
        <v>4</v>
      </c>
      <c r="B92" s="85" t="s">
        <v>5</v>
      </c>
      <c r="C92" s="86"/>
      <c r="D92" s="85" t="s">
        <v>6</v>
      </c>
      <c r="E92" s="86"/>
      <c r="F92" s="85" t="s">
        <v>7</v>
      </c>
      <c r="G92" s="86"/>
      <c r="H92" s="7" t="s">
        <v>8</v>
      </c>
      <c r="I92" s="7" t="s">
        <v>9</v>
      </c>
    </row>
    <row r="93" spans="1:9" customFormat="1" ht="24" hidden="1" customHeight="1">
      <c r="A93" s="66" t="s">
        <v>83</v>
      </c>
      <c r="B93" s="8">
        <v>46079</v>
      </c>
      <c r="C93" s="18">
        <v>0.33333333333333298</v>
      </c>
      <c r="D93" s="8">
        <v>46084</v>
      </c>
      <c r="E93" s="18">
        <v>0.54166666666666696</v>
      </c>
      <c r="F93" s="8">
        <f>D93</f>
        <v>46084</v>
      </c>
      <c r="G93" s="18">
        <v>0.72916666666666696</v>
      </c>
      <c r="H93" s="30" t="s">
        <v>87</v>
      </c>
      <c r="I93" s="31"/>
    </row>
    <row r="94" spans="1:9" customFormat="1" ht="24" hidden="1" customHeight="1">
      <c r="A94" s="58" t="s">
        <v>82</v>
      </c>
      <c r="B94" s="8">
        <f>F93+1</f>
        <v>46085</v>
      </c>
      <c r="C94" s="18">
        <v>0.20833333333333301</v>
      </c>
      <c r="D94" s="8">
        <f>B94</f>
        <v>46085</v>
      </c>
      <c r="E94" s="18">
        <v>0.83333333333333304</v>
      </c>
      <c r="F94" s="8">
        <f>D94+1</f>
        <v>46086</v>
      </c>
      <c r="G94" s="18">
        <v>8.3333333333333301E-2</v>
      </c>
      <c r="H94" s="30"/>
      <c r="I94" s="31"/>
    </row>
    <row r="95" spans="1:9" customFormat="1" ht="24" hidden="1" customHeight="1">
      <c r="A95" s="58" t="s">
        <v>81</v>
      </c>
      <c r="B95" s="8">
        <f>F94+1</f>
        <v>46087</v>
      </c>
      <c r="C95" s="18">
        <v>0.125</v>
      </c>
      <c r="D95" s="8">
        <f>B95+1</f>
        <v>46088</v>
      </c>
      <c r="E95" s="18">
        <v>0.30902777777777801</v>
      </c>
      <c r="F95" s="8">
        <f>D95</f>
        <v>46088</v>
      </c>
      <c r="G95" s="18">
        <v>0.60624999999999996</v>
      </c>
      <c r="H95" s="30" t="s">
        <v>14</v>
      </c>
      <c r="I95" s="31"/>
    </row>
    <row r="96" spans="1:9" customFormat="1" ht="24" hidden="1" customHeight="1">
      <c r="A96" s="58" t="s">
        <v>84</v>
      </c>
      <c r="B96" s="8">
        <f>F95+4</f>
        <v>46092</v>
      </c>
      <c r="C96" s="18">
        <v>0.25</v>
      </c>
      <c r="D96" s="8">
        <f t="shared" ref="D96" si="5">B96</f>
        <v>46092</v>
      </c>
      <c r="E96" s="18">
        <v>0.70833333333333304</v>
      </c>
      <c r="F96" s="8">
        <v>46094</v>
      </c>
      <c r="G96" s="18">
        <v>0.19166666666666701</v>
      </c>
      <c r="H96" s="30" t="s">
        <v>14</v>
      </c>
      <c r="I96" s="31"/>
    </row>
    <row r="97" spans="1:9" customFormat="1" ht="24" hidden="1" customHeight="1">
      <c r="A97" s="58" t="s">
        <v>88</v>
      </c>
      <c r="B97" s="8">
        <f>F96+3</f>
        <v>46097</v>
      </c>
      <c r="C97" s="18">
        <v>0.83333333333333304</v>
      </c>
      <c r="D97" s="8">
        <f>B97+2</f>
        <v>46099</v>
      </c>
      <c r="E97" s="18">
        <v>0.25</v>
      </c>
      <c r="F97" s="8">
        <f>D97</f>
        <v>46099</v>
      </c>
      <c r="G97" s="18">
        <v>0.70833333333333304</v>
      </c>
      <c r="H97" s="30" t="s">
        <v>14</v>
      </c>
      <c r="I97" s="31"/>
    </row>
    <row r="98" spans="1:9" customFormat="1" ht="24" hidden="1" customHeight="1">
      <c r="A98" s="58" t="s">
        <v>89</v>
      </c>
      <c r="B98" s="8">
        <f>F97+1</f>
        <v>46100</v>
      </c>
      <c r="C98" s="18">
        <v>0.75</v>
      </c>
      <c r="D98" s="8">
        <f>B98+1</f>
        <v>46101</v>
      </c>
      <c r="E98" s="18">
        <v>0.83333333333333304</v>
      </c>
      <c r="F98" s="8">
        <f>D98+1</f>
        <v>46102</v>
      </c>
      <c r="G98" s="18">
        <v>0.14583333333333301</v>
      </c>
      <c r="H98" s="30" t="s">
        <v>14</v>
      </c>
      <c r="I98" s="51"/>
    </row>
    <row r="99" spans="1:9" customFormat="1" ht="24" hidden="1" customHeight="1">
      <c r="A99" s="29" t="s">
        <v>90</v>
      </c>
      <c r="B99" s="8">
        <f>F98</f>
        <v>46102</v>
      </c>
      <c r="C99" s="18">
        <v>0.64583333333333304</v>
      </c>
      <c r="D99" s="8">
        <f>B99+3</f>
        <v>46105</v>
      </c>
      <c r="E99" s="18">
        <v>0.35416666666666702</v>
      </c>
      <c r="F99" s="8">
        <f>D99</f>
        <v>46105</v>
      </c>
      <c r="G99" s="18">
        <v>0.85902777777777795</v>
      </c>
      <c r="H99" s="30" t="s">
        <v>14</v>
      </c>
      <c r="I99" s="51"/>
    </row>
    <row r="100" spans="1:9" customFormat="1" ht="24" hidden="1" customHeight="1">
      <c r="A100" s="58" t="s">
        <v>91</v>
      </c>
      <c r="B100" s="8">
        <f>F99+3</f>
        <v>46108</v>
      </c>
      <c r="C100" s="18">
        <v>0.33333333333333298</v>
      </c>
      <c r="D100" s="8">
        <f>B100+9</f>
        <v>46117</v>
      </c>
      <c r="E100" s="9">
        <v>0.15416666666666701</v>
      </c>
      <c r="F100" s="8">
        <f>D100+1</f>
        <v>46118</v>
      </c>
      <c r="G100" s="18">
        <v>0.625</v>
      </c>
      <c r="H100" s="67"/>
      <c r="I100" s="31"/>
    </row>
    <row r="101" spans="1:9" customFormat="1" ht="24" hidden="1" customHeight="1">
      <c r="A101" s="58" t="s">
        <v>92</v>
      </c>
      <c r="B101" s="8">
        <f>F100+4</f>
        <v>46122</v>
      </c>
      <c r="C101" s="18">
        <v>0.375</v>
      </c>
      <c r="D101" s="8">
        <f>B101</f>
        <v>46122</v>
      </c>
      <c r="E101" s="18">
        <v>0.58333333333333304</v>
      </c>
      <c r="F101" s="8">
        <f>D101+1</f>
        <v>46123</v>
      </c>
      <c r="G101" s="18">
        <v>0.1125</v>
      </c>
      <c r="H101" s="30" t="s">
        <v>14</v>
      </c>
      <c r="I101" s="31"/>
    </row>
    <row r="102" spans="1:9" customFormat="1" ht="24" hidden="1" customHeight="1">
      <c r="A102" s="58" t="s">
        <v>93</v>
      </c>
      <c r="B102" s="8">
        <f>F101+1</f>
        <v>46124</v>
      </c>
      <c r="C102" s="18">
        <v>0.16666666666666666</v>
      </c>
      <c r="D102" s="8">
        <f>B102+1</f>
        <v>46125</v>
      </c>
      <c r="E102" s="18">
        <v>0.625</v>
      </c>
      <c r="F102" s="8">
        <f>D102</f>
        <v>46125</v>
      </c>
      <c r="G102" s="18">
        <v>0.9375</v>
      </c>
      <c r="H102" s="30" t="s">
        <v>14</v>
      </c>
      <c r="I102" s="51"/>
    </row>
    <row r="103" spans="1:9" customFormat="1" ht="24" hidden="1" customHeight="1">
      <c r="A103" s="29" t="s">
        <v>94</v>
      </c>
      <c r="B103" s="8">
        <f>F102+1</f>
        <v>46126</v>
      </c>
      <c r="C103" s="18">
        <v>0.45833333333333331</v>
      </c>
      <c r="D103" s="8">
        <f>B103+1</f>
        <v>46127</v>
      </c>
      <c r="E103" s="18">
        <v>0.375</v>
      </c>
      <c r="F103" s="8">
        <f>D103</f>
        <v>46127</v>
      </c>
      <c r="G103" s="18">
        <v>0.83333333333333337</v>
      </c>
      <c r="H103" s="30" t="s">
        <v>301</v>
      </c>
      <c r="I103" s="51"/>
    </row>
    <row r="104" spans="1:9" customFormat="1" ht="24" hidden="1" customHeight="1">
      <c r="A104" s="58" t="s">
        <v>95</v>
      </c>
      <c r="B104" s="8">
        <f>F103+3</f>
        <v>46130</v>
      </c>
      <c r="C104" s="18">
        <v>0.75</v>
      </c>
      <c r="D104" s="8">
        <f>B104+11</f>
        <v>46141</v>
      </c>
      <c r="E104" s="18">
        <v>0.66666666666666663</v>
      </c>
      <c r="F104" s="8">
        <f>D104+1</f>
        <v>46142</v>
      </c>
      <c r="G104" s="9">
        <v>0.66666666666666663</v>
      </c>
      <c r="H104" s="30" t="s">
        <v>96</v>
      </c>
      <c r="I104" s="31"/>
    </row>
    <row r="105" spans="1:9" ht="26.85" hidden="1" customHeight="1">
      <c r="A105" s="90" t="s">
        <v>381</v>
      </c>
      <c r="B105" s="84"/>
      <c r="C105" s="84"/>
      <c r="D105" s="84"/>
      <c r="E105" s="84"/>
      <c r="F105" s="84"/>
      <c r="G105" s="84"/>
      <c r="H105" s="84"/>
      <c r="I105" s="84"/>
    </row>
    <row r="106" spans="1:9" ht="26.85" hidden="1" customHeight="1">
      <c r="A106" s="6" t="s">
        <v>4</v>
      </c>
      <c r="B106" s="85" t="s">
        <v>5</v>
      </c>
      <c r="C106" s="86"/>
      <c r="D106" s="85" t="s">
        <v>6</v>
      </c>
      <c r="E106" s="86"/>
      <c r="F106" s="85" t="s">
        <v>7</v>
      </c>
      <c r="G106" s="86"/>
      <c r="H106" s="7" t="s">
        <v>8</v>
      </c>
      <c r="I106" s="7" t="s">
        <v>9</v>
      </c>
    </row>
    <row r="107" spans="1:9" customFormat="1" ht="24" hidden="1" customHeight="1">
      <c r="A107" s="58" t="s">
        <v>97</v>
      </c>
      <c r="B107" s="8">
        <v>46129</v>
      </c>
      <c r="C107" s="18">
        <v>0.29166666666666669</v>
      </c>
      <c r="D107" s="8">
        <f>B107+2</f>
        <v>46131</v>
      </c>
      <c r="E107" s="9">
        <v>0.66666666666666663</v>
      </c>
      <c r="F107" s="8">
        <f>D107+1</f>
        <v>46132</v>
      </c>
      <c r="G107" s="18">
        <v>8.3333333333333329E-2</v>
      </c>
      <c r="H107" s="30" t="s">
        <v>302</v>
      </c>
      <c r="I107" s="31"/>
    </row>
    <row r="108" spans="1:9" customFormat="1" ht="24" hidden="1" customHeight="1">
      <c r="A108" s="58" t="s">
        <v>98</v>
      </c>
      <c r="B108" s="8">
        <f>F107+1</f>
        <v>46133</v>
      </c>
      <c r="C108" s="18">
        <v>0.33333333333333331</v>
      </c>
      <c r="D108" s="8">
        <f>B108+2</f>
        <v>46135</v>
      </c>
      <c r="E108" s="9">
        <v>0.27083333333333331</v>
      </c>
      <c r="F108" s="8">
        <f>D108</f>
        <v>46135</v>
      </c>
      <c r="G108" s="18">
        <v>0.54166666666666663</v>
      </c>
      <c r="H108" s="30" t="s">
        <v>301</v>
      </c>
      <c r="I108" s="31"/>
    </row>
    <row r="109" spans="1:9" customFormat="1" ht="24" hidden="1" customHeight="1">
      <c r="A109" s="58" t="s">
        <v>99</v>
      </c>
      <c r="B109" s="8">
        <f>F108+1</f>
        <v>46136</v>
      </c>
      <c r="C109" s="18">
        <v>0</v>
      </c>
      <c r="D109" s="8">
        <f>B109+3</f>
        <v>46139</v>
      </c>
      <c r="E109" s="9">
        <v>0.45069444444444445</v>
      </c>
      <c r="F109" s="8">
        <f>D109</f>
        <v>46139</v>
      </c>
      <c r="G109" s="18">
        <v>0.70833333333333337</v>
      </c>
      <c r="H109" s="30" t="s">
        <v>301</v>
      </c>
      <c r="I109" s="31"/>
    </row>
    <row r="110" spans="1:9" customFormat="1" ht="24" hidden="1" customHeight="1">
      <c r="A110" s="58" t="s">
        <v>100</v>
      </c>
      <c r="B110" s="8">
        <v>46142</v>
      </c>
      <c r="C110" s="18">
        <v>0.625</v>
      </c>
      <c r="D110" s="8">
        <v>46151</v>
      </c>
      <c r="E110" s="9">
        <v>0</v>
      </c>
      <c r="F110" s="8">
        <v>46152</v>
      </c>
      <c r="G110" s="18">
        <v>0.53680555555555554</v>
      </c>
      <c r="H110" s="30" t="s">
        <v>301</v>
      </c>
      <c r="I110" s="31"/>
    </row>
    <row r="111" spans="1:9" customFormat="1" ht="24" hidden="1" customHeight="1">
      <c r="A111" s="58" t="s">
        <v>327</v>
      </c>
      <c r="B111" s="8">
        <v>46156</v>
      </c>
      <c r="C111" s="18">
        <v>0.25</v>
      </c>
      <c r="D111" s="8">
        <v>46157</v>
      </c>
      <c r="E111" s="9">
        <v>0.83333333333333337</v>
      </c>
      <c r="F111" s="8">
        <v>46158</v>
      </c>
      <c r="G111" s="18">
        <v>0.57361111111111107</v>
      </c>
      <c r="H111" s="30"/>
      <c r="I111" s="31"/>
    </row>
    <row r="112" spans="1:9" customFormat="1" ht="24" hidden="1" customHeight="1">
      <c r="A112" s="58" t="s">
        <v>328</v>
      </c>
      <c r="B112" s="8">
        <v>46159</v>
      </c>
      <c r="C112" s="18">
        <v>0.75</v>
      </c>
      <c r="D112" s="8">
        <v>46161</v>
      </c>
      <c r="E112" s="9">
        <v>0.14583333333333334</v>
      </c>
      <c r="F112" s="8">
        <v>46161</v>
      </c>
      <c r="G112" s="18">
        <v>0.47916666666666669</v>
      </c>
      <c r="H112" s="30"/>
      <c r="I112" s="51"/>
    </row>
    <row r="113" spans="1:9" customFormat="1" ht="24" hidden="1" customHeight="1">
      <c r="A113" s="29" t="s">
        <v>329</v>
      </c>
      <c r="B113" s="8">
        <v>46161</v>
      </c>
      <c r="C113" s="18">
        <v>0.91666666666666663</v>
      </c>
      <c r="D113" s="8">
        <v>46163</v>
      </c>
      <c r="E113" s="9">
        <v>8.3333333333333329E-2</v>
      </c>
      <c r="F113" s="8">
        <v>46163</v>
      </c>
      <c r="G113" s="18">
        <v>0.54166666666666663</v>
      </c>
      <c r="H113" s="30"/>
      <c r="I113" s="51"/>
    </row>
    <row r="114" spans="1:9" customFormat="1" ht="24" hidden="1" customHeight="1">
      <c r="A114" s="58" t="s">
        <v>330</v>
      </c>
      <c r="B114" s="8">
        <v>46166</v>
      </c>
      <c r="C114" s="18">
        <v>0.54166666666666663</v>
      </c>
      <c r="D114" s="8">
        <v>46177</v>
      </c>
      <c r="E114" s="9">
        <v>4.1666666666666664E-2</v>
      </c>
      <c r="F114" s="8">
        <v>46178</v>
      </c>
      <c r="G114" s="18">
        <v>0.45833333333333331</v>
      </c>
      <c r="H114" s="30" t="s">
        <v>370</v>
      </c>
      <c r="I114" s="31"/>
    </row>
    <row r="115" spans="1:9" ht="26.85" customHeight="1">
      <c r="A115" s="90" t="s">
        <v>402</v>
      </c>
      <c r="B115" s="84"/>
      <c r="C115" s="84"/>
      <c r="D115" s="84"/>
      <c r="E115" s="84"/>
      <c r="F115" s="84"/>
      <c r="G115" s="84"/>
      <c r="H115" s="84"/>
      <c r="I115" s="84"/>
    </row>
    <row r="116" spans="1:9" ht="26.85" customHeight="1">
      <c r="A116" s="6" t="s">
        <v>4</v>
      </c>
      <c r="B116" s="85" t="s">
        <v>5</v>
      </c>
      <c r="C116" s="86"/>
      <c r="D116" s="85" t="s">
        <v>6</v>
      </c>
      <c r="E116" s="86"/>
      <c r="F116" s="85" t="s">
        <v>7</v>
      </c>
      <c r="G116" s="86"/>
      <c r="H116" s="7" t="s">
        <v>8</v>
      </c>
      <c r="I116" s="7" t="s">
        <v>9</v>
      </c>
    </row>
    <row r="117" spans="1:9" customFormat="1" ht="24" hidden="1" customHeight="1">
      <c r="A117" s="58" t="s">
        <v>365</v>
      </c>
      <c r="B117" s="8">
        <v>46156</v>
      </c>
      <c r="C117" s="18">
        <v>0.75</v>
      </c>
      <c r="D117" s="8">
        <f>B117+2</f>
        <v>46158</v>
      </c>
      <c r="E117" s="9">
        <v>0.16666666666666666</v>
      </c>
      <c r="F117" s="8">
        <f>D117</f>
        <v>46158</v>
      </c>
      <c r="G117" s="18">
        <v>0.58333333333333337</v>
      </c>
      <c r="H117" s="30" t="s">
        <v>336</v>
      </c>
      <c r="I117" s="31"/>
    </row>
    <row r="118" spans="1:9" customFormat="1" ht="24" hidden="1" customHeight="1">
      <c r="A118" s="58" t="s">
        <v>366</v>
      </c>
      <c r="B118" s="8">
        <f>F117+1</f>
        <v>46159</v>
      </c>
      <c r="C118" s="18">
        <v>0.66666666666666663</v>
      </c>
      <c r="D118" s="8">
        <f>B118+1</f>
        <v>46160</v>
      </c>
      <c r="E118" s="9">
        <v>0.6875</v>
      </c>
      <c r="F118" s="8">
        <f t="shared" ref="F118:F119" si="6">D118+1</f>
        <v>46161</v>
      </c>
      <c r="G118" s="18">
        <v>0.10416666666666667</v>
      </c>
      <c r="H118" s="30"/>
      <c r="I118" s="51"/>
    </row>
    <row r="119" spans="1:9" customFormat="1" ht="24" customHeight="1">
      <c r="A119" s="29" t="s">
        <v>367</v>
      </c>
      <c r="B119" s="8">
        <f>F118</f>
        <v>46161</v>
      </c>
      <c r="C119" s="18">
        <v>0.66666666666666663</v>
      </c>
      <c r="D119" s="8">
        <f>B119+1</f>
        <v>46162</v>
      </c>
      <c r="E119" s="9">
        <v>0.75</v>
      </c>
      <c r="F119" s="8">
        <f t="shared" si="6"/>
        <v>46163</v>
      </c>
      <c r="G119" s="18">
        <v>0.125</v>
      </c>
      <c r="H119" s="30"/>
      <c r="I119" s="51"/>
    </row>
    <row r="120" spans="1:9" customFormat="1" ht="24" customHeight="1">
      <c r="A120" s="58" t="s">
        <v>368</v>
      </c>
      <c r="B120" s="8">
        <f>F119+3</f>
        <v>46166</v>
      </c>
      <c r="C120" s="18">
        <v>0.20833333333333334</v>
      </c>
      <c r="D120" s="8">
        <f>B120+5</f>
        <v>46171</v>
      </c>
      <c r="E120" s="9">
        <v>0.39166666666666666</v>
      </c>
      <c r="F120" s="8">
        <f t="shared" ref="F120" si="7">D120+1</f>
        <v>46172</v>
      </c>
      <c r="G120" s="18">
        <v>0.52638888888888891</v>
      </c>
      <c r="H120" s="30"/>
      <c r="I120" s="31"/>
    </row>
    <row r="121" spans="1:9" customFormat="1" ht="24" customHeight="1">
      <c r="A121" s="58" t="s">
        <v>369</v>
      </c>
      <c r="B121" s="8">
        <f>F120+4</f>
        <v>46176</v>
      </c>
      <c r="C121" s="18">
        <v>0.5</v>
      </c>
      <c r="D121" s="8">
        <f>B121+1</f>
        <v>46177</v>
      </c>
      <c r="E121" s="9">
        <v>0.20833333333333334</v>
      </c>
      <c r="F121" s="8">
        <f>D121</f>
        <v>46177</v>
      </c>
      <c r="G121" s="18">
        <v>0.54166666666666663</v>
      </c>
      <c r="H121" s="35" t="s">
        <v>301</v>
      </c>
      <c r="I121" s="31"/>
    </row>
    <row r="122" spans="1:9" customFormat="1" ht="24" customHeight="1">
      <c r="A122" s="58" t="s">
        <v>382</v>
      </c>
      <c r="B122" s="8">
        <f>F121+1</f>
        <v>46178</v>
      </c>
      <c r="C122" s="18">
        <v>0.54166666666666663</v>
      </c>
      <c r="D122" s="8">
        <f>B122+3</f>
        <v>46181</v>
      </c>
      <c r="E122" s="9">
        <v>0.79166666666666663</v>
      </c>
      <c r="F122" s="8">
        <f>D122+1</f>
        <v>46182</v>
      </c>
      <c r="G122" s="18">
        <v>0.11874999999999999</v>
      </c>
      <c r="H122" s="35" t="s">
        <v>301</v>
      </c>
      <c r="I122" s="31"/>
    </row>
    <row r="123" spans="1:9" customFormat="1" ht="24" customHeight="1">
      <c r="A123" s="29" t="s">
        <v>383</v>
      </c>
      <c r="B123" s="8">
        <f>F122</f>
        <v>46182</v>
      </c>
      <c r="C123" s="18">
        <v>0.78194444444444444</v>
      </c>
      <c r="D123" s="8">
        <f>B123+2</f>
        <v>46184</v>
      </c>
      <c r="E123" s="9">
        <v>0.4597222222222222</v>
      </c>
      <c r="F123" s="8">
        <f>D123+1</f>
        <v>46185</v>
      </c>
      <c r="G123" s="18">
        <v>2.7777777777777779E-3</v>
      </c>
      <c r="H123" s="35" t="s">
        <v>301</v>
      </c>
      <c r="I123" s="51"/>
    </row>
    <row r="124" spans="1:9" customFormat="1" ht="24" customHeight="1">
      <c r="A124" s="58" t="s">
        <v>391</v>
      </c>
      <c r="B124" s="8">
        <f>F123+2</f>
        <v>46187</v>
      </c>
      <c r="C124" s="18">
        <v>0.83333333333333337</v>
      </c>
      <c r="D124" s="8">
        <f>B124+1</f>
        <v>46188</v>
      </c>
      <c r="E124" s="18">
        <v>0.41666666666666669</v>
      </c>
      <c r="F124" s="8">
        <f>D124+1</f>
        <v>46189</v>
      </c>
      <c r="G124" s="18">
        <v>0.41666666666666669</v>
      </c>
      <c r="H124" s="30"/>
      <c r="I124" s="31"/>
    </row>
    <row r="125" spans="1:9" customFormat="1" ht="24" customHeight="1">
      <c r="A125" s="58" t="s">
        <v>398</v>
      </c>
      <c r="B125" s="8">
        <f>F124+4</f>
        <v>46193</v>
      </c>
      <c r="C125" s="18">
        <v>0.25</v>
      </c>
      <c r="D125" s="8">
        <f>B125</f>
        <v>46193</v>
      </c>
      <c r="E125" s="18">
        <v>0.29166666666666669</v>
      </c>
      <c r="F125" s="8">
        <f>D125</f>
        <v>46193</v>
      </c>
      <c r="G125" s="18">
        <v>0.875</v>
      </c>
      <c r="H125" s="30"/>
      <c r="I125" s="51"/>
    </row>
    <row r="126" spans="1:9" customFormat="1" ht="24" customHeight="1">
      <c r="A126" s="58" t="s">
        <v>419</v>
      </c>
      <c r="B126" s="8">
        <f>F125+1</f>
        <v>46194</v>
      </c>
      <c r="C126" s="18">
        <v>0.91666666666666663</v>
      </c>
      <c r="D126" s="8">
        <f>B126+1</f>
        <v>46195</v>
      </c>
      <c r="E126" s="18">
        <v>0.25</v>
      </c>
      <c r="F126" s="8">
        <f>D126</f>
        <v>46195</v>
      </c>
      <c r="G126" s="18">
        <v>0.66666666666666663</v>
      </c>
      <c r="H126" s="30"/>
      <c r="I126" s="31"/>
    </row>
    <row r="127" spans="1:9" customFormat="1" ht="24" customHeight="1">
      <c r="A127" s="29" t="s">
        <v>421</v>
      </c>
      <c r="B127" s="8">
        <f>F126+1</f>
        <v>46196</v>
      </c>
      <c r="C127" s="18">
        <v>0.25</v>
      </c>
      <c r="D127" s="8">
        <f>B127</f>
        <v>46196</v>
      </c>
      <c r="E127" s="18">
        <v>0.33333333333333331</v>
      </c>
      <c r="F127" s="8">
        <f>D127</f>
        <v>46196</v>
      </c>
      <c r="G127" s="18">
        <v>0.75</v>
      </c>
      <c r="H127" s="30"/>
      <c r="I127" s="51"/>
    </row>
    <row r="128" spans="1:9" ht="25.35" customHeight="1">
      <c r="A128" s="29" t="s">
        <v>440</v>
      </c>
      <c r="B128" s="8">
        <f>F127+3</f>
        <v>46199</v>
      </c>
      <c r="C128" s="18">
        <v>0.75</v>
      </c>
      <c r="D128" s="8">
        <f>B128+1</f>
        <v>46200</v>
      </c>
      <c r="E128" s="18">
        <v>0.5</v>
      </c>
      <c r="F128" s="8">
        <f>D128+1</f>
        <v>46201</v>
      </c>
      <c r="G128" s="18">
        <v>0.5</v>
      </c>
      <c r="H128" s="30"/>
      <c r="I128" s="51"/>
    </row>
  </sheetData>
  <mergeCells count="45">
    <mergeCell ref="A64:I64"/>
    <mergeCell ref="A42:I42"/>
    <mergeCell ref="B43:C43"/>
    <mergeCell ref="D43:E43"/>
    <mergeCell ref="F43:G43"/>
    <mergeCell ref="A51:I51"/>
    <mergeCell ref="B52:C52"/>
    <mergeCell ref="D52:E52"/>
    <mergeCell ref="F52:G52"/>
    <mergeCell ref="D28:E28"/>
    <mergeCell ref="F28:G28"/>
    <mergeCell ref="A34:I34"/>
    <mergeCell ref="B35:C35"/>
    <mergeCell ref="D35:E35"/>
    <mergeCell ref="F35:G35"/>
    <mergeCell ref="A105:I105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:I19"/>
    <mergeCell ref="B20:C20"/>
    <mergeCell ref="D20:E20"/>
    <mergeCell ref="F20:G20"/>
    <mergeCell ref="A27:I27"/>
    <mergeCell ref="B28:C28"/>
    <mergeCell ref="B65:C65"/>
    <mergeCell ref="D65:E65"/>
    <mergeCell ref="F65:G65"/>
    <mergeCell ref="A91:I91"/>
    <mergeCell ref="B92:C92"/>
    <mergeCell ref="D92:E92"/>
    <mergeCell ref="F92:G92"/>
    <mergeCell ref="A115:I115"/>
    <mergeCell ref="B116:C116"/>
    <mergeCell ref="D116:E116"/>
    <mergeCell ref="F116:G116"/>
    <mergeCell ref="B106:C106"/>
    <mergeCell ref="D106:E106"/>
    <mergeCell ref="F106:G106"/>
  </mergeCells>
  <phoneticPr fontId="42" type="noConversion"/>
  <conditionalFormatting sqref="B4 F4:F5 B69:B71 B32:B43 D32:D43 F32:F43 F48:F50">
    <cfRule type="cellIs" dxfId="1198" priority="5673" stopIfTrue="1" operator="lessThan">
      <formula>$H$3</formula>
    </cfRule>
  </conditionalFormatting>
  <conditionalFormatting sqref="B5:B8">
    <cfRule type="cellIs" dxfId="1197" priority="569" stopIfTrue="1" operator="lessThan">
      <formula>$H$3</formula>
    </cfRule>
  </conditionalFormatting>
  <conditionalFormatting sqref="B9:B12 B32:B43 F32:F43 D32:D43">
    <cfRule type="cellIs" dxfId="1196" priority="589" stopIfTrue="1" operator="equal">
      <formula>$H$3</formula>
    </cfRule>
  </conditionalFormatting>
  <conditionalFormatting sqref="B9:B12">
    <cfRule type="cellIs" dxfId="1195" priority="590" stopIfTrue="1" operator="lessThan">
      <formula>$H$3</formula>
    </cfRule>
  </conditionalFormatting>
  <conditionalFormatting sqref="B9:B28">
    <cfRule type="cellIs" dxfId="1194" priority="588" stopIfTrue="1" operator="lessThan">
      <formula>$H$3</formula>
    </cfRule>
  </conditionalFormatting>
  <conditionalFormatting sqref="B13:B16">
    <cfRule type="cellIs" dxfId="1193" priority="547" stopIfTrue="1" operator="equal">
      <formula>$H$3</formula>
    </cfRule>
  </conditionalFormatting>
  <conditionalFormatting sqref="B13:B18">
    <cfRule type="cellIs" dxfId="1192" priority="548" stopIfTrue="1" operator="lessThan">
      <formula>$H$3</formula>
    </cfRule>
  </conditionalFormatting>
  <conditionalFormatting sqref="B21:B26">
    <cfRule type="cellIs" dxfId="1191" priority="453" stopIfTrue="1" operator="lessThan">
      <formula>$H$3</formula>
    </cfRule>
    <cfRule type="cellIs" dxfId="1190" priority="452" stopIfTrue="1" operator="equal">
      <formula>$H$3</formula>
    </cfRule>
  </conditionalFormatting>
  <conditionalFormatting sqref="B29:B30">
    <cfRule type="cellIs" dxfId="1189" priority="395" stopIfTrue="1" operator="equal">
      <formula>$H$3</formula>
    </cfRule>
    <cfRule type="cellIs" dxfId="1188" priority="396" stopIfTrue="1" operator="lessThan">
      <formula>$H$3</formula>
    </cfRule>
  </conditionalFormatting>
  <conditionalFormatting sqref="B34:B35">
    <cfRule type="cellIs" dxfId="1187" priority="364" stopIfTrue="1" operator="lessThan">
      <formula>$H$3</formula>
    </cfRule>
    <cfRule type="cellIs" dxfId="1186" priority="357" stopIfTrue="1" operator="equal">
      <formula>$H$3</formula>
    </cfRule>
  </conditionalFormatting>
  <conditionalFormatting sqref="B35 D35">
    <cfRule type="cellIs" dxfId="1185" priority="354" stopIfTrue="1" operator="lessThan">
      <formula>$H$3</formula>
    </cfRule>
    <cfRule type="cellIs" dxfId="1184" priority="353" stopIfTrue="1" operator="equal">
      <formula>$H$3</formula>
    </cfRule>
  </conditionalFormatting>
  <conditionalFormatting sqref="B35">
    <cfRule type="cellIs" dxfId="1183" priority="352" stopIfTrue="1" operator="lessThan">
      <formula>$H$3</formula>
    </cfRule>
    <cfRule type="cellIs" dxfId="1182" priority="351" stopIfTrue="1" operator="equal">
      <formula>$H$3</formula>
    </cfRule>
  </conditionalFormatting>
  <conditionalFormatting sqref="B42:B43">
    <cfRule type="cellIs" dxfId="1181" priority="220" stopIfTrue="1" operator="lessThan">
      <formula>$H$3</formula>
    </cfRule>
    <cfRule type="cellIs" dxfId="1180" priority="213" stopIfTrue="1" operator="equal">
      <formula>$H$3</formula>
    </cfRule>
  </conditionalFormatting>
  <conditionalFormatting sqref="B43">
    <cfRule type="cellIs" dxfId="1179" priority="209" stopIfTrue="1" operator="equal">
      <formula>$H$3</formula>
    </cfRule>
    <cfRule type="cellIs" dxfId="1178" priority="210" stopIfTrue="1" operator="lessThan">
      <formula>$H$3</formula>
    </cfRule>
  </conditionalFormatting>
  <conditionalFormatting sqref="B43:B45 D43:D45">
    <cfRule type="cellIs" dxfId="1177" priority="202" stopIfTrue="1" operator="lessThan">
      <formula>$H$3</formula>
    </cfRule>
  </conditionalFormatting>
  <conditionalFormatting sqref="B44">
    <cfRule type="cellIs" dxfId="1176" priority="197" stopIfTrue="1" operator="lessThan">
      <formula>$H$3</formula>
    </cfRule>
    <cfRule type="cellIs" dxfId="1175" priority="196" stopIfTrue="1" operator="equal">
      <formula>$H$3</formula>
    </cfRule>
  </conditionalFormatting>
  <conditionalFormatting sqref="B66:B67">
    <cfRule type="cellIs" dxfId="1174" priority="729" stopIfTrue="1" operator="lessThan">
      <formula>$H$3</formula>
    </cfRule>
    <cfRule type="cellIs" dxfId="1173" priority="726" stopIfTrue="1" operator="equal">
      <formula>$H$3</formula>
    </cfRule>
  </conditionalFormatting>
  <conditionalFormatting sqref="B69:B90">
    <cfRule type="cellIs" dxfId="1172" priority="707" stopIfTrue="1" operator="lessThan">
      <formula>$H$3</formula>
    </cfRule>
  </conditionalFormatting>
  <conditionalFormatting sqref="B72:B73">
    <cfRule type="cellIs" dxfId="1171" priority="706" stopIfTrue="1" operator="equal">
      <formula>$H$3</formula>
    </cfRule>
  </conditionalFormatting>
  <conditionalFormatting sqref="B72:B90">
    <cfRule type="cellIs" dxfId="1170" priority="685" stopIfTrue="1" operator="lessThan">
      <formula>$H$3</formula>
    </cfRule>
    <cfRule type="cellIs" dxfId="1169" priority="606" stopIfTrue="1" operator="equal">
      <formula>$H$3</formula>
    </cfRule>
  </conditionalFormatting>
  <conditionalFormatting sqref="B75:B78">
    <cfRule type="cellIs" dxfId="1168" priority="595" stopIfTrue="1" operator="equal">
      <formula>$H$3</formula>
    </cfRule>
    <cfRule type="cellIs" dxfId="1167" priority="605" stopIfTrue="1" operator="lessThan">
      <formula>$H$3</formula>
    </cfRule>
  </conditionalFormatting>
  <conditionalFormatting sqref="B81:B84">
    <cfRule type="cellIs" dxfId="1166" priority="525" stopIfTrue="1" operator="equal">
      <formula>$H$3</formula>
    </cfRule>
    <cfRule type="cellIs" dxfId="1165" priority="526" stopIfTrue="1" operator="lessThan">
      <formula>$H$3</formula>
    </cfRule>
  </conditionalFormatting>
  <conditionalFormatting sqref="B93:B104">
    <cfRule type="cellIs" dxfId="1164" priority="372" stopIfTrue="1" operator="equal">
      <formula>$H$3</formula>
    </cfRule>
    <cfRule type="cellIs" dxfId="1163" priority="390" stopIfTrue="1" operator="lessThan">
      <formula>$H$3</formula>
    </cfRule>
  </conditionalFormatting>
  <conditionalFormatting sqref="B107:B112">
    <cfRule type="cellIs" dxfId="1162" priority="299" stopIfTrue="1" operator="equal">
      <formula>$H$3</formula>
    </cfRule>
  </conditionalFormatting>
  <conditionalFormatting sqref="B107:B114">
    <cfRule type="cellIs" dxfId="1161" priority="230" stopIfTrue="1" operator="lessThan">
      <formula>$H$3</formula>
    </cfRule>
  </conditionalFormatting>
  <conditionalFormatting sqref="B113:B114">
    <cfRule type="cellIs" dxfId="1160" priority="227" stopIfTrue="1" operator="equal">
      <formula>$H$3</formula>
    </cfRule>
  </conditionalFormatting>
  <conditionalFormatting sqref="B117:B118">
    <cfRule type="cellIs" dxfId="1159" priority="89" stopIfTrue="1" operator="lessThan">
      <formula>$H$3</formula>
    </cfRule>
  </conditionalFormatting>
  <conditionalFormatting sqref="B117:B128">
    <cfRule type="cellIs" dxfId="1158" priority="94" stopIfTrue="1" operator="equal">
      <formula>$H$3</formula>
    </cfRule>
  </conditionalFormatting>
  <conditionalFormatting sqref="B119:B128">
    <cfRule type="cellIs" dxfId="1157" priority="99" stopIfTrue="1" operator="lessThan">
      <formula>$H$3</formula>
    </cfRule>
  </conditionalFormatting>
  <conditionalFormatting sqref="B19:C19 B27:C27">
    <cfRule type="expression" dxfId="1156" priority="84322" stopIfTrue="1">
      <formula>AND($B273&lt;$H$3,$B273&lt;&gt;"")</formula>
    </cfRule>
    <cfRule type="expression" dxfId="1155" priority="84321" stopIfTrue="1">
      <formula>AND($B273=$H$3,$B273&lt;&gt;"")</formula>
    </cfRule>
  </conditionalFormatting>
  <conditionalFormatting sqref="B51:C51">
    <cfRule type="expression" dxfId="1154" priority="84283" stopIfTrue="1">
      <formula>AND($B249&lt;$H$3,$B249&lt;&gt;"")</formula>
    </cfRule>
    <cfRule type="expression" dxfId="1153" priority="84282" stopIfTrue="1">
      <formula>AND($B249=$H$3,$B249&lt;&gt;"")</formula>
    </cfRule>
  </conditionalFormatting>
  <conditionalFormatting sqref="C4:C18 C32:C45 C47:C50 E50 G50">
    <cfRule type="expression" dxfId="1152" priority="5728" stopIfTrue="1">
      <formula>$B4=$H$3</formula>
    </cfRule>
  </conditionalFormatting>
  <conditionalFormatting sqref="C21:C24">
    <cfRule type="expression" dxfId="1151" priority="427" stopIfTrue="1">
      <formula>B21&lt;$H$3</formula>
    </cfRule>
    <cfRule type="expression" dxfId="1150" priority="432" stopIfTrue="1">
      <formula>$B21=$H$3</formula>
    </cfRule>
  </conditionalFormatting>
  <conditionalFormatting sqref="C22:C24">
    <cfRule type="expression" dxfId="1149" priority="450" stopIfTrue="1">
      <formula>$F22=$H$3</formula>
    </cfRule>
    <cfRule type="expression" dxfId="1148" priority="461" stopIfTrue="1">
      <formula>B22&lt;$H$3</formula>
    </cfRule>
  </conditionalFormatting>
  <conditionalFormatting sqref="C29:C30 E29:E30 G29:G30 G93:G103 E93:E104 C93:C104 G107:G114 C53:C60 C62:C63 E53:E60 G53:G60 E62:E63 G62:G63 C69:C90 C66:C67 E66:E67 G66:G67 G69:G89">
    <cfRule type="expression" dxfId="1147" priority="404" stopIfTrue="1">
      <formula>$B29=$H$3</formula>
    </cfRule>
  </conditionalFormatting>
  <conditionalFormatting sqref="C32:C33 C50 E50 G50 C5:C18">
    <cfRule type="expression" dxfId="1146" priority="562" stopIfTrue="1">
      <formula>B5&lt;$H$3</formula>
    </cfRule>
  </conditionalFormatting>
  <conditionalFormatting sqref="C47:C49 E47:E49 G47:G49">
    <cfRule type="expression" dxfId="1145" priority="69" stopIfTrue="1">
      <formula>B47&lt;$H$3</formula>
    </cfRule>
  </conditionalFormatting>
  <conditionalFormatting sqref="C53:C58">
    <cfRule type="expression" dxfId="1144" priority="106" stopIfTrue="1">
      <formula>B53&lt;$H$3</formula>
    </cfRule>
  </conditionalFormatting>
  <conditionalFormatting sqref="C56:C60 C62:C63">
    <cfRule type="expression" dxfId="1143" priority="153" stopIfTrue="1">
      <formula>B56&lt;$H$3</formula>
    </cfRule>
  </conditionalFormatting>
  <conditionalFormatting sqref="C56:C60 C69:C90">
    <cfRule type="expression" dxfId="1142" priority="145" stopIfTrue="1">
      <formula>B56&lt;$H$3</formula>
    </cfRule>
    <cfRule type="expression" dxfId="1141" priority="146" stopIfTrue="1">
      <formula>$F56=$H$3</formula>
    </cfRule>
  </conditionalFormatting>
  <conditionalFormatting sqref="C60">
    <cfRule type="expression" dxfId="1140" priority="26" stopIfTrue="1">
      <formula>B60&lt;$H$3</formula>
    </cfRule>
  </conditionalFormatting>
  <conditionalFormatting sqref="C62">
    <cfRule type="expression" dxfId="1139" priority="14" stopIfTrue="1">
      <formula>B62&lt;$H$3</formula>
    </cfRule>
  </conditionalFormatting>
  <conditionalFormatting sqref="C62:C63">
    <cfRule type="expression" dxfId="1138" priority="16" stopIfTrue="1">
      <formula>$F62=$H$3</formula>
    </cfRule>
  </conditionalFormatting>
  <conditionalFormatting sqref="C66:C67">
    <cfRule type="expression" dxfId="1137" priority="3138" stopIfTrue="1">
      <formula>B66&lt;$H$3</formula>
    </cfRule>
  </conditionalFormatting>
  <conditionalFormatting sqref="C69:C71">
    <cfRule type="expression" dxfId="1136" priority="5715" stopIfTrue="1">
      <formula>B69&lt;$H$3</formula>
    </cfRule>
  </conditionalFormatting>
  <conditionalFormatting sqref="C93:C104">
    <cfRule type="expression" dxfId="1135" priority="244" stopIfTrue="1">
      <formula>B93&lt;$H$3</formula>
    </cfRule>
  </conditionalFormatting>
  <conditionalFormatting sqref="C107:C112">
    <cfRule type="expression" dxfId="1134" priority="243" stopIfTrue="1">
      <formula>B107&lt;$H$3</formula>
    </cfRule>
  </conditionalFormatting>
  <conditionalFormatting sqref="C107:C114">
    <cfRule type="expression" dxfId="1133" priority="241" stopIfTrue="1">
      <formula>$F107=$H$3</formula>
    </cfRule>
    <cfRule type="expression" dxfId="1132" priority="242" stopIfTrue="1">
      <formula>$B107=$H$3</formula>
    </cfRule>
  </conditionalFormatting>
  <conditionalFormatting sqref="C117:C124">
    <cfRule type="expression" dxfId="1131" priority="27" stopIfTrue="1">
      <formula>B117&lt;$H$3</formula>
    </cfRule>
    <cfRule type="expression" dxfId="1130" priority="29" stopIfTrue="1">
      <formula>$B117=$H$3</formula>
    </cfRule>
    <cfRule type="expression" dxfId="1129" priority="28" stopIfTrue="1">
      <formula>$F117=$H$3</formula>
    </cfRule>
  </conditionalFormatting>
  <conditionalFormatting sqref="C127:C128">
    <cfRule type="expression" dxfId="1128" priority="5" stopIfTrue="1">
      <formula>B127&lt;$H$3</formula>
    </cfRule>
    <cfRule type="expression" dxfId="1127" priority="7" stopIfTrue="1">
      <formula>$B127=$H$3</formula>
    </cfRule>
    <cfRule type="expression" dxfId="1126" priority="6" stopIfTrue="1">
      <formula>$F127=$H$3</formula>
    </cfRule>
  </conditionalFormatting>
  <conditionalFormatting sqref="D4:D8 F5:F8">
    <cfRule type="cellIs" dxfId="1125" priority="560" stopIfTrue="1" operator="equal">
      <formula>$H$3</formula>
    </cfRule>
  </conditionalFormatting>
  <conditionalFormatting sqref="D4:D18 F5:F18">
    <cfRule type="cellIs" dxfId="1124" priority="561" stopIfTrue="1" operator="lessThan">
      <formula>$H$3</formula>
    </cfRule>
  </conditionalFormatting>
  <conditionalFormatting sqref="D5">
    <cfRule type="cellIs" dxfId="1123" priority="639" stopIfTrue="1" operator="lessThan">
      <formula>$H$3</formula>
    </cfRule>
    <cfRule type="cellIs" dxfId="1122" priority="638" stopIfTrue="1" operator="equal">
      <formula>$H$3</formula>
    </cfRule>
  </conditionalFormatting>
  <conditionalFormatting sqref="D6:D8 F6:F8">
    <cfRule type="cellIs" dxfId="1121" priority="557" stopIfTrue="1" operator="lessThan">
      <formula>$H$3</formula>
    </cfRule>
    <cfRule type="cellIs" dxfId="1120" priority="556" stopIfTrue="1" operator="equal">
      <formula>$H$3</formula>
    </cfRule>
  </conditionalFormatting>
  <conditionalFormatting sqref="D9:D18 B17:B28">
    <cfRule type="cellIs" dxfId="1119" priority="587" stopIfTrue="1" operator="equal">
      <formula>$H$3</formula>
    </cfRule>
  </conditionalFormatting>
  <conditionalFormatting sqref="D19:D20">
    <cfRule type="cellIs" dxfId="1118" priority="471" stopIfTrue="1" operator="lessThan">
      <formula>$H$3</formula>
    </cfRule>
    <cfRule type="cellIs" dxfId="1117" priority="470" stopIfTrue="1" operator="equal">
      <formula>$H$3</formula>
    </cfRule>
  </conditionalFormatting>
  <conditionalFormatting sqref="D21:D24">
    <cfRule type="cellIs" dxfId="1116" priority="426" stopIfTrue="1" operator="lessThan">
      <formula>$H$3</formula>
    </cfRule>
  </conditionalFormatting>
  <conditionalFormatting sqref="D21:D26">
    <cfRule type="cellIs" dxfId="1115" priority="428" stopIfTrue="1" operator="equal">
      <formula>$H$3</formula>
    </cfRule>
  </conditionalFormatting>
  <conditionalFormatting sqref="D25:D26">
    <cfRule type="cellIs" dxfId="1114" priority="460" stopIfTrue="1" operator="lessThan">
      <formula>$H$3</formula>
    </cfRule>
  </conditionalFormatting>
  <conditionalFormatting sqref="D27:D28">
    <cfRule type="cellIs" dxfId="1113" priority="412" stopIfTrue="1" operator="equal">
      <formula>$H$3</formula>
    </cfRule>
    <cfRule type="cellIs" dxfId="1112" priority="413" stopIfTrue="1" operator="lessThan">
      <formula>$H$3</formula>
    </cfRule>
  </conditionalFormatting>
  <conditionalFormatting sqref="D29:D30">
    <cfRule type="cellIs" dxfId="1111" priority="376" stopIfTrue="1" operator="equal">
      <formula>$H$3</formula>
    </cfRule>
    <cfRule type="cellIs" dxfId="1110" priority="377" stopIfTrue="1" operator="lessThan">
      <formula>$H$3</formula>
    </cfRule>
  </conditionalFormatting>
  <conditionalFormatting sqref="D34:D35">
    <cfRule type="cellIs" dxfId="1109" priority="355" stopIfTrue="1" operator="equal">
      <formula>$H$3</formula>
    </cfRule>
    <cfRule type="cellIs" dxfId="1108" priority="359" stopIfTrue="1" operator="lessThan">
      <formula>$H$3</formula>
    </cfRule>
  </conditionalFormatting>
  <conditionalFormatting sqref="D42:D43">
    <cfRule type="cellIs" dxfId="1107" priority="215" stopIfTrue="1" operator="lessThan">
      <formula>$H$3</formula>
    </cfRule>
    <cfRule type="cellIs" dxfId="1106" priority="211" stopIfTrue="1" operator="equal">
      <formula>$H$3</formula>
    </cfRule>
  </conditionalFormatting>
  <conditionalFormatting sqref="D43:D45 B43:B45 F43:F45">
    <cfRule type="cellIs" dxfId="1105" priority="201" stopIfTrue="1" operator="equal">
      <formula>$H$3</formula>
    </cfRule>
  </conditionalFormatting>
  <conditionalFormatting sqref="D44:D45">
    <cfRule type="cellIs" dxfId="1104" priority="200" stopIfTrue="1" operator="lessThan">
      <formula>$H$3</formula>
    </cfRule>
    <cfRule type="cellIs" dxfId="1103" priority="199" stopIfTrue="1" operator="equal">
      <formula>$H$3</formula>
    </cfRule>
  </conditionalFormatting>
  <conditionalFormatting sqref="D47:D49 B47:B60 B62:B63">
    <cfRule type="cellIs" dxfId="1102" priority="74" stopIfTrue="1" operator="lessThan">
      <formula>$H$3</formula>
    </cfRule>
  </conditionalFormatting>
  <conditionalFormatting sqref="D47:D49 F47:F60 B47:B60 B62:B63 F62:F63">
    <cfRule type="cellIs" dxfId="1101" priority="73" stopIfTrue="1" operator="equal">
      <formula>$H$3</formula>
    </cfRule>
  </conditionalFormatting>
  <conditionalFormatting sqref="D47:D49">
    <cfRule type="cellIs" dxfId="1100" priority="72" stopIfTrue="1" operator="lessThan">
      <formula>$H$3</formula>
    </cfRule>
    <cfRule type="cellIs" dxfId="1099" priority="71" stopIfTrue="1" operator="equal">
      <formula>$H$3</formula>
    </cfRule>
  </conditionalFormatting>
  <conditionalFormatting sqref="D50:D52">
    <cfRule type="cellIs" dxfId="1098" priority="165" stopIfTrue="1" operator="lessThan">
      <formula>$H$3</formula>
    </cfRule>
    <cfRule type="cellIs" dxfId="1097" priority="164" stopIfTrue="1" operator="equal">
      <formula>$H$3</formula>
    </cfRule>
  </conditionalFormatting>
  <conditionalFormatting sqref="D53:D60 D62:D63 F53:F60 F62:F63">
    <cfRule type="cellIs" dxfId="1096" priority="129" stopIfTrue="1" operator="lessThan">
      <formula>$H$3</formula>
    </cfRule>
  </conditionalFormatting>
  <conditionalFormatting sqref="D53:D60 D62:D63">
    <cfRule type="cellIs" dxfId="1095" priority="128" stopIfTrue="1" operator="equal">
      <formula>$H$3</formula>
    </cfRule>
  </conditionalFormatting>
  <conditionalFormatting sqref="D66:D67">
    <cfRule type="cellIs" dxfId="1094" priority="728" stopIfTrue="1" operator="lessThan">
      <formula>$H$3</formula>
    </cfRule>
    <cfRule type="cellIs" dxfId="1093" priority="727" stopIfTrue="1" operator="equal">
      <formula>$H$3</formula>
    </cfRule>
  </conditionalFormatting>
  <conditionalFormatting sqref="D69:D70 B69:B71 D4:D5 F4:F5 B4:B5">
    <cfRule type="cellIs" dxfId="1092" priority="1748" stopIfTrue="1" operator="equal">
      <formula>$H$3</formula>
    </cfRule>
  </conditionalFormatting>
  <conditionalFormatting sqref="D69:D70">
    <cfRule type="cellIs" dxfId="1091" priority="1223" stopIfTrue="1" operator="lessThan">
      <formula>$H$3</formula>
    </cfRule>
    <cfRule type="cellIs" dxfId="1090" priority="1220" stopIfTrue="1" operator="equal">
      <formula>$H$3</formula>
    </cfRule>
  </conditionalFormatting>
  <conditionalFormatting sqref="D71:D73">
    <cfRule type="cellIs" dxfId="1089" priority="710" stopIfTrue="1" operator="equal">
      <formula>$H$3</formula>
    </cfRule>
    <cfRule type="cellIs" dxfId="1088" priority="704" stopIfTrue="1" operator="lessThan">
      <formula>$H$3</formula>
    </cfRule>
  </conditionalFormatting>
  <conditionalFormatting sqref="D71:D89">
    <cfRule type="cellIs" dxfId="1087" priority="683" stopIfTrue="1" operator="equal">
      <formula>$H$3</formula>
    </cfRule>
  </conditionalFormatting>
  <conditionalFormatting sqref="D74 F72:F90">
    <cfRule type="cellIs" dxfId="1086" priority="682" stopIfTrue="1" operator="lessThan">
      <formula>$H$3</formula>
    </cfRule>
  </conditionalFormatting>
  <conditionalFormatting sqref="D74">
    <cfRule type="cellIs" dxfId="1085" priority="677" stopIfTrue="1" operator="lessThan">
      <formula>$H$3</formula>
    </cfRule>
    <cfRule type="cellIs" dxfId="1084" priority="680" stopIfTrue="1" operator="equal">
      <formula>$H$3</formula>
    </cfRule>
  </conditionalFormatting>
  <conditionalFormatting sqref="D74:D78">
    <cfRule type="cellIs" dxfId="1083" priority="609" stopIfTrue="1" operator="equal">
      <formula>$H$3</formula>
    </cfRule>
  </conditionalFormatting>
  <conditionalFormatting sqref="D75:D78">
    <cfRule type="cellIs" dxfId="1082" priority="598" stopIfTrue="1" operator="equal">
      <formula>$H$3</formula>
    </cfRule>
    <cfRule type="cellIs" dxfId="1081" priority="608" stopIfTrue="1" operator="lessThan">
      <formula>$H$3</formula>
    </cfRule>
  </conditionalFormatting>
  <conditionalFormatting sqref="D75:D90">
    <cfRule type="cellIs" dxfId="1080" priority="442" stopIfTrue="1" operator="lessThan">
      <formula>$H$3</formula>
    </cfRule>
  </conditionalFormatting>
  <conditionalFormatting sqref="D79:D90">
    <cfRule type="cellIs" dxfId="1079" priority="441" stopIfTrue="1" operator="equal">
      <formula>$H$3</formula>
    </cfRule>
  </conditionalFormatting>
  <conditionalFormatting sqref="D90">
    <cfRule type="cellIs" dxfId="1078" priority="434" stopIfTrue="1" operator="lessThan">
      <formula>$H$3</formula>
    </cfRule>
    <cfRule type="cellIs" dxfId="1077" priority="433" stopIfTrue="1" operator="equal">
      <formula>$H$3</formula>
    </cfRule>
  </conditionalFormatting>
  <conditionalFormatting sqref="D93:D104 F93:F104">
    <cfRule type="cellIs" dxfId="1076" priority="389" stopIfTrue="1" operator="equal">
      <formula>$H$3</formula>
    </cfRule>
    <cfRule type="cellIs" dxfId="1075" priority="387" stopIfTrue="1" operator="lessThan">
      <formula>$H$3</formula>
    </cfRule>
  </conditionalFormatting>
  <conditionalFormatting sqref="D107:D114 F107:F114">
    <cfRule type="cellIs" dxfId="1074" priority="229" stopIfTrue="1" operator="equal">
      <formula>$H$3</formula>
    </cfRule>
    <cfRule type="cellIs" dxfId="1073" priority="228" stopIfTrue="1" operator="lessThan">
      <formula>$H$3</formula>
    </cfRule>
  </conditionalFormatting>
  <conditionalFormatting sqref="D117:D128 F117:F128">
    <cfRule type="cellIs" dxfId="1072" priority="87" stopIfTrue="1" operator="lessThan">
      <formula>$H$3</formula>
    </cfRule>
    <cfRule type="cellIs" dxfId="1071" priority="88" stopIfTrue="1" operator="equal">
      <formula>$H$3</formula>
    </cfRule>
  </conditionalFormatting>
  <conditionalFormatting sqref="D19:E19 D27:E27">
    <cfRule type="expression" dxfId="1070" priority="84382">
      <formula>AND($D273=$H$3,$D273&lt;&gt;"")</formula>
    </cfRule>
    <cfRule type="expression" dxfId="1069" priority="84381">
      <formula>AND($D273&lt;$H$3,$D273&lt;&gt;"")</formula>
    </cfRule>
  </conditionalFormatting>
  <conditionalFormatting sqref="D51:E51">
    <cfRule type="expression" dxfId="1068" priority="84295">
      <formula>AND($D249=$H$3,$D249&lt;&gt;"")</formula>
    </cfRule>
    <cfRule type="expression" dxfId="1067" priority="84294">
      <formula>AND($D249&lt;$H$3,$D249&lt;&gt;"")</formula>
    </cfRule>
  </conditionalFormatting>
  <conditionalFormatting sqref="D19:F20">
    <cfRule type="cellIs" dxfId="1066" priority="467" stopIfTrue="1" operator="lessThan">
      <formula>$H$3</formula>
    </cfRule>
  </conditionalFormatting>
  <conditionalFormatting sqref="D27:F28">
    <cfRule type="cellIs" dxfId="1065" priority="409" stopIfTrue="1" operator="lessThan">
      <formula>$H$3</formula>
    </cfRule>
  </conditionalFormatting>
  <conditionalFormatting sqref="D51:F52">
    <cfRule type="cellIs" dxfId="1064" priority="161" stopIfTrue="1" operator="lessThan">
      <formula>$H$3</formula>
    </cfRule>
  </conditionalFormatting>
  <conditionalFormatting sqref="E4:E18 G4:G18 E32:E45 G32:G45">
    <cfRule type="expression" dxfId="1063" priority="1424" stopIfTrue="1">
      <formula>$B4=$H$3</formula>
    </cfRule>
  </conditionalFormatting>
  <conditionalFormatting sqref="E4:E18 G4:G18">
    <cfRule type="expression" dxfId="1062" priority="1423" stopIfTrue="1">
      <formula>D4&lt;$H$3</formula>
    </cfRule>
  </conditionalFormatting>
  <conditionalFormatting sqref="E19 E27">
    <cfRule type="expression" dxfId="1061" priority="84387" stopIfTrue="1">
      <formula>$D273=$H$3</formula>
    </cfRule>
  </conditionalFormatting>
  <conditionalFormatting sqref="E21:E24 C21:C24">
    <cfRule type="expression" dxfId="1060" priority="431" stopIfTrue="1">
      <formula>$F21=$H$3</formula>
    </cfRule>
  </conditionalFormatting>
  <conditionalFormatting sqref="E21:E24">
    <cfRule type="expression" dxfId="1059" priority="429" stopIfTrue="1">
      <formula>D21&lt;$H$3</formula>
    </cfRule>
    <cfRule type="expression" dxfId="1058" priority="430" stopIfTrue="1">
      <formula>$B21=$H$3</formula>
    </cfRule>
  </conditionalFormatting>
  <conditionalFormatting sqref="E32:E33 G32:G33 C32:C33">
    <cfRule type="expression" dxfId="1057" priority="323" stopIfTrue="1">
      <formula>$F32=$H$3</formula>
    </cfRule>
  </conditionalFormatting>
  <conditionalFormatting sqref="E32:E45 G32:G45 C35:C41 C43:C45 C107:C114">
    <cfRule type="expression" dxfId="1056" priority="175" stopIfTrue="1">
      <formula>B32&lt;$H$3</formula>
    </cfRule>
  </conditionalFormatting>
  <conditionalFormatting sqref="E35 E43 E5">
    <cfRule type="expression" dxfId="1055" priority="925" stopIfTrue="1">
      <formula>$D5=$H$3</formula>
    </cfRule>
  </conditionalFormatting>
  <conditionalFormatting sqref="E47:E49 G47:G49">
    <cfRule type="expression" dxfId="1054" priority="75" stopIfTrue="1">
      <formula>$B47=$H$3</formula>
    </cfRule>
  </conditionalFormatting>
  <conditionalFormatting sqref="E51">
    <cfRule type="expression" dxfId="1053" priority="84298" stopIfTrue="1">
      <formula>$D249=$H$3</formula>
    </cfRule>
  </conditionalFormatting>
  <conditionalFormatting sqref="E53:E57">
    <cfRule type="expression" dxfId="1052" priority="4" stopIfTrue="1">
      <formula>D53&lt;$H$3</formula>
    </cfRule>
  </conditionalFormatting>
  <conditionalFormatting sqref="E57">
    <cfRule type="expression" dxfId="1051" priority="1" stopIfTrue="1">
      <formula>D57&lt;$H$3</formula>
    </cfRule>
    <cfRule type="expression" dxfId="1050" priority="3" stopIfTrue="1">
      <formula>$F57=$H$3</formula>
    </cfRule>
  </conditionalFormatting>
  <conditionalFormatting sqref="E66:E67 G66:G67">
    <cfRule type="expression" dxfId="1049" priority="721" stopIfTrue="1">
      <formula>D66&lt;$H$3</formula>
    </cfRule>
  </conditionalFormatting>
  <conditionalFormatting sqref="E69:E90">
    <cfRule type="expression" dxfId="1048" priority="379" stopIfTrue="1">
      <formula>D69&lt;$H$3</formula>
    </cfRule>
    <cfRule type="expression" dxfId="1047" priority="378" stopIfTrue="1">
      <formula>$B69=$H$3</formula>
    </cfRule>
  </conditionalFormatting>
  <conditionalFormatting sqref="E93:E104">
    <cfRule type="expression" dxfId="1046" priority="245" stopIfTrue="1">
      <formula>D93&lt;$H$3</formula>
    </cfRule>
  </conditionalFormatting>
  <conditionalFormatting sqref="E107:E114">
    <cfRule type="expression" dxfId="1045" priority="102" stopIfTrue="1">
      <formula>$B107=$H$3</formula>
    </cfRule>
    <cfRule type="expression" dxfId="1044" priority="101" stopIfTrue="1">
      <formula>$F107=$H$3</formula>
    </cfRule>
    <cfRule type="expression" dxfId="1043" priority="95" stopIfTrue="1">
      <formula>D107&lt;$H$3</formula>
    </cfRule>
  </conditionalFormatting>
  <conditionalFormatting sqref="E117:E123">
    <cfRule type="expression" dxfId="1042" priority="38" stopIfTrue="1">
      <formula>$B117=$H$3</formula>
    </cfRule>
    <cfRule type="expression" dxfId="1041" priority="36" stopIfTrue="1">
      <formula>D117&lt;$H$3</formula>
    </cfRule>
    <cfRule type="expression" dxfId="1040" priority="37" stopIfTrue="1">
      <formula>$F117=$H$3</formula>
    </cfRule>
  </conditionalFormatting>
  <conditionalFormatting sqref="E126:E128">
    <cfRule type="expression" dxfId="1039" priority="11" stopIfTrue="1">
      <formula>D126&lt;$H$3</formula>
    </cfRule>
    <cfRule type="expression" dxfId="1038" priority="12" stopIfTrue="1">
      <formula>$F126=$H$3</formula>
    </cfRule>
    <cfRule type="expression" dxfId="1037" priority="13" stopIfTrue="1">
      <formula>$B126=$H$3</formula>
    </cfRule>
  </conditionalFormatting>
  <conditionalFormatting sqref="F4:F5">
    <cfRule type="cellIs" dxfId="1036" priority="636" stopIfTrue="1" operator="lessThan">
      <formula>$H$3</formula>
    </cfRule>
    <cfRule type="cellIs" dxfId="1035" priority="635" stopIfTrue="1" operator="equal">
      <formula>$H$3</formula>
    </cfRule>
  </conditionalFormatting>
  <conditionalFormatting sqref="F9:F28 B6:B8">
    <cfRule type="cellIs" dxfId="1034" priority="567" stopIfTrue="1" operator="equal">
      <formula>$H$3</formula>
    </cfRule>
  </conditionalFormatting>
  <conditionalFormatting sqref="F21:F26">
    <cfRule type="cellIs" dxfId="1033" priority="451" stopIfTrue="1" operator="lessThan">
      <formula>$H$3</formula>
    </cfRule>
  </conditionalFormatting>
  <conditionalFormatting sqref="F29:F30">
    <cfRule type="cellIs" dxfId="1032" priority="375" stopIfTrue="1" operator="lessThan">
      <formula>$H$3</formula>
    </cfRule>
    <cfRule type="cellIs" dxfId="1031" priority="374" stopIfTrue="1" operator="equal">
      <formula>$H$3</formula>
    </cfRule>
  </conditionalFormatting>
  <conditionalFormatting sqref="F34:F35">
    <cfRule type="cellIs" dxfId="1030" priority="360" stopIfTrue="1" operator="equal">
      <formula>$H$3</formula>
    </cfRule>
    <cfRule type="cellIs" dxfId="1029" priority="361" stopIfTrue="1" operator="lessThan">
      <formula>$H$3</formula>
    </cfRule>
  </conditionalFormatting>
  <conditionalFormatting sqref="F34:F40">
    <cfRule type="cellIs" dxfId="1028" priority="363" stopIfTrue="1" operator="lessThan">
      <formula>$H$3</formula>
    </cfRule>
    <cfRule type="cellIs" dxfId="1027" priority="362" stopIfTrue="1" operator="equal">
      <formula>$H$3</formula>
    </cfRule>
  </conditionalFormatting>
  <conditionalFormatting sqref="F35">
    <cfRule type="cellIs" dxfId="1026" priority="356" stopIfTrue="1" operator="equal">
      <formula>$H$3</formula>
    </cfRule>
    <cfRule type="cellIs" dxfId="1025" priority="358" stopIfTrue="1" operator="lessThan">
      <formula>$H$3</formula>
    </cfRule>
  </conditionalFormatting>
  <conditionalFormatting sqref="F42">
    <cfRule type="cellIs" dxfId="1024" priority="219" stopIfTrue="1" operator="lessThan">
      <formula>$H$3</formula>
    </cfRule>
    <cfRule type="cellIs" dxfId="1023" priority="218" stopIfTrue="1" operator="equal">
      <formula>$H$3</formula>
    </cfRule>
  </conditionalFormatting>
  <conditionalFormatting sqref="F42:F43">
    <cfRule type="cellIs" dxfId="1022" priority="216" stopIfTrue="1" operator="equal">
      <formula>$H$3</formula>
    </cfRule>
    <cfRule type="cellIs" dxfId="1021" priority="217" stopIfTrue="1" operator="lessThan">
      <formula>$H$3</formula>
    </cfRule>
  </conditionalFormatting>
  <conditionalFormatting sqref="F43">
    <cfRule type="cellIs" dxfId="1020" priority="206" stopIfTrue="1" operator="lessThan">
      <formula>$H$3</formula>
    </cfRule>
    <cfRule type="cellIs" dxfId="1019" priority="212" stopIfTrue="1" operator="equal">
      <formula>$H$3</formula>
    </cfRule>
    <cfRule type="cellIs" dxfId="1018" priority="214" stopIfTrue="1" operator="lessThan">
      <formula>$H$3</formula>
    </cfRule>
  </conditionalFormatting>
  <conditionalFormatting sqref="F44:F45">
    <cfRule type="cellIs" dxfId="1017" priority="194" stopIfTrue="1" operator="lessThan">
      <formula>$H$3</formula>
    </cfRule>
  </conditionalFormatting>
  <conditionalFormatting sqref="F47">
    <cfRule type="cellIs" dxfId="1016" priority="70" stopIfTrue="1" operator="lessThan">
      <formula>$H$3</formula>
    </cfRule>
  </conditionalFormatting>
  <conditionalFormatting sqref="F48:F50">
    <cfRule type="cellIs" dxfId="1015" priority="365" stopIfTrue="1" operator="equal">
      <formula>$H$3</formula>
    </cfRule>
    <cfRule type="cellIs" dxfId="1014" priority="191" stopIfTrue="1" operator="lessThan">
      <formula>$H$3</formula>
    </cfRule>
  </conditionalFormatting>
  <conditionalFormatting sqref="F66:F67">
    <cfRule type="cellIs" dxfId="1013" priority="736" stopIfTrue="1" operator="equal">
      <formula>$H$3</formula>
    </cfRule>
    <cfRule type="cellIs" dxfId="1012" priority="737" stopIfTrue="1" operator="lessThan">
      <formula>$H$3</formula>
    </cfRule>
  </conditionalFormatting>
  <conditionalFormatting sqref="F69:F71">
    <cfRule type="cellIs" dxfId="1011" priority="1228" stopIfTrue="1" operator="equal">
      <formula>$H$3</formula>
    </cfRule>
    <cfRule type="cellIs" dxfId="1010" priority="1229" stopIfTrue="1" operator="lessThan">
      <formula>$H$3</formula>
    </cfRule>
  </conditionalFormatting>
  <conditionalFormatting sqref="F69:F84 D69:D89">
    <cfRule type="cellIs" dxfId="1009" priority="716" stopIfTrue="1" operator="lessThan">
      <formula>$H$3</formula>
    </cfRule>
  </conditionalFormatting>
  <conditionalFormatting sqref="F69:F84">
    <cfRule type="cellIs" dxfId="1008" priority="715" stopIfTrue="1" operator="equal">
      <formula>$H$3</formula>
    </cfRule>
  </conditionalFormatting>
  <conditionalFormatting sqref="F72:F90">
    <cfRule type="cellIs" dxfId="1007" priority="599" stopIfTrue="1" operator="equal">
      <formula>$H$3</formula>
    </cfRule>
  </conditionalFormatting>
  <conditionalFormatting sqref="F85:F90">
    <cfRule type="cellIs" dxfId="1006" priority="518" stopIfTrue="1" operator="equal">
      <formula>$H$3</formula>
    </cfRule>
    <cfRule type="cellIs" dxfId="1005" priority="519" stopIfTrue="1" operator="lessThan">
      <formula>$H$3</formula>
    </cfRule>
  </conditionalFormatting>
  <conditionalFormatting sqref="F19:G19 F27:G27">
    <cfRule type="expression" dxfId="1004" priority="84432">
      <formula>AND($F273&lt;$H$3,$F273&lt;&gt;"")</formula>
    </cfRule>
    <cfRule type="expression" dxfId="1003" priority="84433">
      <formula>AND($F273=$H$3,$F273&lt;&gt;"")</formula>
    </cfRule>
  </conditionalFormatting>
  <conditionalFormatting sqref="F51:G51">
    <cfRule type="expression" dxfId="1002" priority="84306">
      <formula>AND($F249&lt;$H$3,$F249&lt;&gt;"")</formula>
    </cfRule>
    <cfRule type="expression" dxfId="1001" priority="84307">
      <formula>AND($F249=$H$3,$F249&lt;&gt;"")</formula>
    </cfRule>
  </conditionalFormatting>
  <conditionalFormatting sqref="G5:G18 E6:E18 C6:C18 C29:C30 E29:E30 G29:G30">
    <cfRule type="expression" dxfId="1000" priority="3377" stopIfTrue="1">
      <formula>$F5=$H$3</formula>
    </cfRule>
  </conditionalFormatting>
  <conditionalFormatting sqref="G19 G27">
    <cfRule type="expression" dxfId="999" priority="84438" stopIfTrue="1">
      <formula>$F273=$H$3</formula>
    </cfRule>
  </conditionalFormatting>
  <conditionalFormatting sqref="G21:G23">
    <cfRule type="expression" dxfId="998" priority="425" stopIfTrue="1">
      <formula>$F21=$H$3</formula>
    </cfRule>
    <cfRule type="expression" dxfId="997" priority="424" stopIfTrue="1">
      <formula>$B21=$H$3</formula>
    </cfRule>
    <cfRule type="expression" dxfId="996" priority="423" stopIfTrue="1">
      <formula>F21&lt;$H$3</formula>
    </cfRule>
  </conditionalFormatting>
  <conditionalFormatting sqref="G51">
    <cfRule type="expression" dxfId="995" priority="84310" stopIfTrue="1">
      <formula>$F249=$H$3</formula>
    </cfRule>
  </conditionalFormatting>
  <conditionalFormatting sqref="G53:G54">
    <cfRule type="expression" dxfId="994" priority="107" stopIfTrue="1">
      <formula>F53&lt;$H$3</formula>
    </cfRule>
  </conditionalFormatting>
  <conditionalFormatting sqref="G53:G60 C53:C60 E47 G47:G48 E48:F48 E49:G50 C47:C50 E53:E60 G35:G41 F36:F40 C36:C41 E36:E41 G43:G45 C44:C45 E44:E45 E62:E63 G62:G63 C66:C67 E66:E67 G66:G67 E69:G71 E72:E84 G72:G84 E85:G89 E90:F90 G93:G103 C93:C104 E93:E104 G107:G114">
    <cfRule type="expression" dxfId="993" priority="133" stopIfTrue="1">
      <formula>$F35=$H$3</formula>
    </cfRule>
  </conditionalFormatting>
  <conditionalFormatting sqref="G55:G60 E58:E60 E62:E63 G62:G63">
    <cfRule type="expression" dxfId="992" priority="151" stopIfTrue="1">
      <formula>D55&lt;$H$3</formula>
    </cfRule>
  </conditionalFormatting>
  <conditionalFormatting sqref="G69:G89">
    <cfRule type="expression" dxfId="991" priority="443" stopIfTrue="1">
      <formula>F69&lt;$H$3</formula>
    </cfRule>
  </conditionalFormatting>
  <conditionalFormatting sqref="G93:G103 C29:C30 E29:E30 G29:G30">
    <cfRule type="expression" dxfId="990" priority="398" stopIfTrue="1">
      <formula>B29&lt;$H$3</formula>
    </cfRule>
  </conditionalFormatting>
  <conditionalFormatting sqref="G107:G114">
    <cfRule type="expression" dxfId="989" priority="231" stopIfTrue="1">
      <formula>F107&lt;$H$3</formula>
    </cfRule>
  </conditionalFormatting>
  <conditionalFormatting sqref="G117:G123">
    <cfRule type="expression" dxfId="988" priority="33" stopIfTrue="1">
      <formula>F117&lt;$H$3</formula>
    </cfRule>
    <cfRule type="expression" dxfId="987" priority="35" stopIfTrue="1">
      <formula>$B117=$H$3</formula>
    </cfRule>
    <cfRule type="expression" dxfId="986" priority="34" stopIfTrue="1">
      <formula>$F117=$H$3</formula>
    </cfRule>
  </conditionalFormatting>
  <conditionalFormatting sqref="G126:G128">
    <cfRule type="expression" dxfId="985" priority="10" stopIfTrue="1">
      <formula>$B126=$H$3</formula>
    </cfRule>
    <cfRule type="expression" dxfId="984" priority="9" stopIfTrue="1">
      <formula>$F126=$H$3</formula>
    </cfRule>
    <cfRule type="expression" dxfId="983" priority="8" stopIfTrue="1">
      <formula>F126&lt;$H$3</formula>
    </cfRule>
  </conditionalFormatting>
  <pageMargins left="0.7" right="0.7" top="0.75" bottom="0.75" header="0.3" footer="0.3"/>
  <pageSetup paperSize="9" scale="53" orientation="portrait"/>
  <ignoredErrors>
    <ignoredError sqref="D100 F99:F100 D98:F98 F89 D95:D96 F94:F95 D24 D88:D89 D85:F85 D84 F22:F23 D82 F82:F84 F79 F12:F13 D78 D76 F9 D72 D70 F70 F73 F108 F118 D120 F121 F124 D59 F58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0"/>
  <sheetViews>
    <sheetView topLeftCell="A48" workbookViewId="0">
      <selection activeCell="F98" sqref="F98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3.69921875" style="2" customWidth="1"/>
    <col min="9" max="9" width="13.09765625" style="1" customWidth="1"/>
    <col min="10" max="16384" width="9" style="1"/>
  </cols>
  <sheetData>
    <row r="1" spans="1:14" ht="77.849999999999994" customHeight="1">
      <c r="A1" s="91"/>
      <c r="B1" s="91"/>
      <c r="C1" s="92" t="s">
        <v>0</v>
      </c>
      <c r="D1" s="93"/>
      <c r="E1" s="93"/>
      <c r="F1" s="93"/>
      <c r="G1" s="93"/>
      <c r="H1" s="93"/>
      <c r="I1" s="93"/>
    </row>
    <row r="2" spans="1:14" ht="23.1" customHeight="1">
      <c r="A2" s="94" t="s">
        <v>1</v>
      </c>
      <c r="B2" s="94"/>
      <c r="C2" s="95" t="s">
        <v>2</v>
      </c>
      <c r="D2" s="95"/>
      <c r="E2" s="95"/>
      <c r="F2" s="95"/>
      <c r="G2" s="95"/>
      <c r="H2" s="95"/>
      <c r="I2" s="95"/>
    </row>
    <row r="3" spans="1:14" ht="25.35" customHeight="1">
      <c r="A3" s="96"/>
      <c r="B3" s="96"/>
      <c r="C3" s="96"/>
      <c r="D3" s="96"/>
      <c r="E3" s="96"/>
      <c r="F3" s="96"/>
      <c r="G3" s="96"/>
      <c r="H3" s="3">
        <v>46185</v>
      </c>
      <c r="I3" s="4"/>
    </row>
    <row r="4" spans="1:14" customFormat="1" ht="24" hidden="1" customHeight="1">
      <c r="A4" s="102" t="s">
        <v>101</v>
      </c>
      <c r="B4" s="103"/>
      <c r="C4" s="103"/>
      <c r="D4" s="103"/>
      <c r="E4" s="103"/>
      <c r="F4" s="103"/>
      <c r="G4" s="103"/>
      <c r="H4" s="103"/>
      <c r="I4" s="103"/>
    </row>
    <row r="5" spans="1:14" customFormat="1" ht="24" hidden="1" customHeight="1">
      <c r="A5" s="27" t="s">
        <v>4</v>
      </c>
      <c r="B5" s="73" t="s">
        <v>5</v>
      </c>
      <c r="C5" s="74"/>
      <c r="D5" s="73" t="s">
        <v>6</v>
      </c>
      <c r="E5" s="74"/>
      <c r="F5" s="73" t="s">
        <v>7</v>
      </c>
      <c r="G5" s="74"/>
      <c r="H5" s="28" t="s">
        <v>8</v>
      </c>
      <c r="I5" s="28" t="s">
        <v>9</v>
      </c>
      <c r="N5" t="s">
        <v>30</v>
      </c>
    </row>
    <row r="6" spans="1:14" customFormat="1" ht="25.05" hidden="1" customHeight="1">
      <c r="A6" s="36" t="s">
        <v>102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103</v>
      </c>
      <c r="I6" s="51"/>
    </row>
    <row r="7" spans="1:14" ht="25.35" hidden="1" customHeight="1">
      <c r="A7" s="52" t="s">
        <v>104</v>
      </c>
      <c r="B7" s="19"/>
      <c r="C7" s="19"/>
      <c r="D7" s="19"/>
      <c r="E7" s="19"/>
      <c r="F7" s="19"/>
      <c r="G7" s="19"/>
      <c r="H7" s="35" t="s">
        <v>105</v>
      </c>
      <c r="I7" s="13"/>
    </row>
    <row r="8" spans="1:14" ht="25.35" hidden="1" customHeight="1">
      <c r="A8" s="52" t="s">
        <v>106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107</v>
      </c>
      <c r="I8" s="13"/>
    </row>
    <row r="9" spans="1:14" ht="25.35" hidden="1" customHeight="1">
      <c r="A9" s="52" t="s">
        <v>108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109</v>
      </c>
      <c r="I9" s="13"/>
    </row>
    <row r="10" spans="1:14" customFormat="1" ht="25.05" hidden="1" customHeight="1">
      <c r="A10" s="29" t="s">
        <v>110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111</v>
      </c>
      <c r="I10" s="51"/>
    </row>
    <row r="11" spans="1:14" customFormat="1" ht="24" customHeight="1">
      <c r="A11" s="102" t="s">
        <v>403</v>
      </c>
      <c r="B11" s="103"/>
      <c r="C11" s="103"/>
      <c r="D11" s="103"/>
      <c r="E11" s="103"/>
      <c r="F11" s="103"/>
      <c r="G11" s="103"/>
      <c r="H11" s="103"/>
      <c r="I11" s="103"/>
    </row>
    <row r="12" spans="1:14" customFormat="1" ht="24" customHeight="1">
      <c r="A12" s="27" t="s">
        <v>4</v>
      </c>
      <c r="B12" s="73" t="s">
        <v>5</v>
      </c>
      <c r="C12" s="74"/>
      <c r="D12" s="73" t="s">
        <v>6</v>
      </c>
      <c r="E12" s="74"/>
      <c r="F12" s="73" t="s">
        <v>7</v>
      </c>
      <c r="G12" s="74"/>
      <c r="H12" s="28" t="s">
        <v>8</v>
      </c>
      <c r="I12" s="28" t="s">
        <v>9</v>
      </c>
      <c r="N12" t="s">
        <v>30</v>
      </c>
    </row>
    <row r="13" spans="1:14" customFormat="1" ht="25.05" hidden="1" customHeight="1">
      <c r="A13" s="36" t="s">
        <v>112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103</v>
      </c>
      <c r="I13" s="51"/>
    </row>
    <row r="14" spans="1:14" ht="25.35" hidden="1" customHeight="1">
      <c r="A14" s="52" t="s">
        <v>113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14</v>
      </c>
      <c r="I14" s="13"/>
    </row>
    <row r="15" spans="1:14" ht="25.35" hidden="1" customHeight="1">
      <c r="A15" s="52" t="s">
        <v>114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35" hidden="1" customHeight="1">
      <c r="A16" s="53" t="s">
        <v>115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116</v>
      </c>
      <c r="I16" s="13"/>
    </row>
    <row r="17" spans="1:9" ht="25.35" hidden="1" customHeight="1">
      <c r="A17" s="52" t="s">
        <v>117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14</v>
      </c>
      <c r="I17" s="13"/>
    </row>
    <row r="18" spans="1:9" ht="25.35" hidden="1" customHeight="1">
      <c r="A18" s="53" t="s">
        <v>118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119</v>
      </c>
      <c r="I18" s="13"/>
    </row>
    <row r="19" spans="1:9" ht="25.35" hidden="1" customHeight="1">
      <c r="A19" s="52" t="s">
        <v>23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120</v>
      </c>
      <c r="I19" s="13"/>
    </row>
    <row r="20" spans="1:9" ht="25.35" hidden="1" customHeight="1">
      <c r="A20" s="52" t="s">
        <v>24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14</v>
      </c>
      <c r="I20" s="13"/>
    </row>
    <row r="21" spans="1:9" ht="25.35" hidden="1" customHeight="1">
      <c r="A21" s="52" t="s">
        <v>121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35" hidden="1" customHeight="1">
      <c r="A22" s="52" t="s">
        <v>122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0.27916666666666701</v>
      </c>
      <c r="F22" s="8">
        <f>D22+3</f>
        <v>46068</v>
      </c>
      <c r="G22" s="11">
        <v>2.0833333333333301E-2</v>
      </c>
      <c r="H22" s="30" t="s">
        <v>123</v>
      </c>
      <c r="I22" s="13"/>
    </row>
    <row r="23" spans="1:9" ht="25.35" hidden="1" customHeight="1">
      <c r="A23" s="52" t="s">
        <v>124</v>
      </c>
      <c r="B23" s="8">
        <f>F22+5</f>
        <v>46073</v>
      </c>
      <c r="C23" s="18">
        <v>0.358333333333333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14</v>
      </c>
      <c r="I23" s="13"/>
    </row>
    <row r="24" spans="1:9" ht="25.35" hidden="1" customHeight="1">
      <c r="A24" s="52" t="s">
        <v>125</v>
      </c>
      <c r="B24" s="8">
        <f>F23+1</f>
        <v>46075</v>
      </c>
      <c r="C24" s="18">
        <v>0.45833333333333298</v>
      </c>
      <c r="D24" s="8">
        <f>B24</f>
        <v>46075</v>
      </c>
      <c r="E24" s="9">
        <v>0.74166666666666703</v>
      </c>
      <c r="F24" s="8">
        <f>D24+1</f>
        <v>46076</v>
      </c>
      <c r="G24" s="11">
        <v>0.179166666666667</v>
      </c>
      <c r="H24" s="35"/>
      <c r="I24" s="13"/>
    </row>
    <row r="25" spans="1:9" ht="25.35" hidden="1" customHeight="1">
      <c r="A25" s="52" t="s">
        <v>126</v>
      </c>
      <c r="B25" s="8">
        <f>F24+1</f>
        <v>46077</v>
      </c>
      <c r="C25" s="18">
        <v>0.54166666666666696</v>
      </c>
      <c r="D25" s="8">
        <f>B25+1</f>
        <v>46078</v>
      </c>
      <c r="E25" s="9">
        <v>0.25833333333333303</v>
      </c>
      <c r="F25" s="8">
        <f>D25</f>
        <v>46078</v>
      </c>
      <c r="G25" s="11">
        <v>0.61666666666666703</v>
      </c>
      <c r="H25" s="30" t="s">
        <v>14</v>
      </c>
      <c r="I25" s="13"/>
    </row>
    <row r="26" spans="1:9" ht="25.35" hidden="1" customHeight="1">
      <c r="A26" s="52" t="s">
        <v>127</v>
      </c>
      <c r="B26" s="33"/>
      <c r="C26" s="38"/>
      <c r="D26" s="33"/>
      <c r="E26" s="38"/>
      <c r="F26" s="33"/>
      <c r="G26" s="38"/>
      <c r="H26" s="35" t="s">
        <v>128</v>
      </c>
      <c r="I26" s="13"/>
    </row>
    <row r="27" spans="1:9" ht="25.35" hidden="1" customHeight="1">
      <c r="A27" s="52" t="s">
        <v>129</v>
      </c>
      <c r="B27" s="8">
        <f>F25+4</f>
        <v>46082</v>
      </c>
      <c r="C27" s="11">
        <v>0.83333333333333304</v>
      </c>
      <c r="D27" s="8">
        <f>B27+3</f>
        <v>46085</v>
      </c>
      <c r="E27" s="9">
        <v>0.95416666666666705</v>
      </c>
      <c r="F27" s="8">
        <f>D27+2</f>
        <v>46087</v>
      </c>
      <c r="G27" s="11">
        <v>0.69166666666666698</v>
      </c>
      <c r="H27" s="30" t="s">
        <v>14</v>
      </c>
      <c r="I27" s="13"/>
    </row>
    <row r="28" spans="1:9" ht="25.35" hidden="1" customHeight="1">
      <c r="A28" s="53" t="s">
        <v>130</v>
      </c>
      <c r="B28" s="8">
        <f>F27+7</f>
        <v>46094</v>
      </c>
      <c r="C28" s="11">
        <v>0.83333333333333304</v>
      </c>
      <c r="D28" s="8">
        <f>B28+1</f>
        <v>46095</v>
      </c>
      <c r="E28" s="9">
        <v>0.5</v>
      </c>
      <c r="F28" s="8">
        <f>D28</f>
        <v>46095</v>
      </c>
      <c r="G28" s="11">
        <v>0.91666666666666696</v>
      </c>
      <c r="H28" s="30" t="s">
        <v>131</v>
      </c>
      <c r="I28" s="13"/>
    </row>
    <row r="29" spans="1:9" ht="25.35" hidden="1" customHeight="1">
      <c r="A29" s="52" t="s">
        <v>132</v>
      </c>
      <c r="B29" s="8">
        <f>F28+1</f>
        <v>46096</v>
      </c>
      <c r="C29" s="11">
        <v>0.5</v>
      </c>
      <c r="D29" s="8">
        <f>B29+1</f>
        <v>46097</v>
      </c>
      <c r="E29" s="9">
        <v>0.34583333333333299</v>
      </c>
      <c r="F29" s="8">
        <f>D29</f>
        <v>46097</v>
      </c>
      <c r="G29" s="11">
        <v>0.66666666666666696</v>
      </c>
      <c r="H29" s="30" t="s">
        <v>14</v>
      </c>
      <c r="I29" s="13"/>
    </row>
    <row r="30" spans="1:9" ht="25.35" hidden="1" customHeight="1">
      <c r="A30" s="52" t="s">
        <v>133</v>
      </c>
      <c r="B30" s="8">
        <f>F29+1</f>
        <v>46098</v>
      </c>
      <c r="C30" s="11">
        <v>0.91666666666666696</v>
      </c>
      <c r="D30" s="8">
        <f>B30+1</f>
        <v>46099</v>
      </c>
      <c r="E30" s="9">
        <v>0.72916666666666696</v>
      </c>
      <c r="F30" s="8">
        <f t="shared" ref="F30:F32" si="4">D30+1</f>
        <v>46100</v>
      </c>
      <c r="G30" s="11">
        <v>0.1</v>
      </c>
      <c r="H30" s="30"/>
      <c r="I30" s="13"/>
    </row>
    <row r="31" spans="1:9" ht="25.35" hidden="1" customHeight="1">
      <c r="A31" s="52" t="s">
        <v>134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0.16666666666666699</v>
      </c>
      <c r="H31" s="30"/>
      <c r="I31" s="13"/>
    </row>
    <row r="32" spans="1:9" ht="25.35" hidden="1" customHeight="1">
      <c r="A32" s="52" t="s">
        <v>135</v>
      </c>
      <c r="B32" s="8">
        <f>F31+2</f>
        <v>46105</v>
      </c>
      <c r="C32" s="11">
        <v>0.70833333333333304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0.69583333333333297</v>
      </c>
      <c r="H32" s="30" t="s">
        <v>14</v>
      </c>
      <c r="I32" s="13"/>
    </row>
    <row r="33" spans="1:9" ht="25.35" hidden="1" customHeight="1">
      <c r="A33" s="52" t="s">
        <v>136</v>
      </c>
      <c r="B33" s="8">
        <f>F32+5</f>
        <v>46112</v>
      </c>
      <c r="C33" s="11">
        <v>0.29166666666666702</v>
      </c>
      <c r="D33" s="8">
        <f t="shared" si="5"/>
        <v>46112</v>
      </c>
      <c r="E33" s="9">
        <v>0.44444444444444398</v>
      </c>
      <c r="F33" s="8">
        <f>D33</f>
        <v>46112</v>
      </c>
      <c r="G33" s="11">
        <v>0.86250000000000004</v>
      </c>
      <c r="H33" s="30"/>
      <c r="I33" s="13"/>
    </row>
    <row r="34" spans="1:9" ht="25.35" hidden="1" customHeight="1">
      <c r="A34" s="52" t="s">
        <v>49</v>
      </c>
      <c r="B34" s="8">
        <f>F33+1</f>
        <v>46113</v>
      </c>
      <c r="C34" s="11">
        <v>0.33333333333333298</v>
      </c>
      <c r="D34" s="10">
        <v>46116</v>
      </c>
      <c r="E34" s="11">
        <v>0.59583333333333299</v>
      </c>
      <c r="F34" s="10">
        <v>46116</v>
      </c>
      <c r="G34" s="11">
        <v>0.97083333333333299</v>
      </c>
      <c r="H34" s="30" t="s">
        <v>137</v>
      </c>
      <c r="I34" s="13"/>
    </row>
    <row r="35" spans="1:9" ht="25.35" hidden="1" customHeight="1">
      <c r="A35" s="52" t="s">
        <v>51</v>
      </c>
      <c r="B35" s="8">
        <f>F34+2</f>
        <v>46118</v>
      </c>
      <c r="C35" s="11">
        <v>0.29166666666666702</v>
      </c>
      <c r="D35" s="10">
        <f>B35+1</f>
        <v>46119</v>
      </c>
      <c r="E35" s="11">
        <v>0.6875</v>
      </c>
      <c r="F35" s="10">
        <f>D35</f>
        <v>46119</v>
      </c>
      <c r="G35" s="11">
        <v>0.99583333333333302</v>
      </c>
      <c r="H35" s="35" t="s">
        <v>14</v>
      </c>
      <c r="I35" s="13"/>
    </row>
    <row r="36" spans="1:9" ht="25.35" hidden="1" customHeight="1">
      <c r="A36" s="52" t="s">
        <v>138</v>
      </c>
      <c r="B36" s="8">
        <f>F35+3</f>
        <v>46122</v>
      </c>
      <c r="C36" s="11">
        <v>0.5</v>
      </c>
      <c r="D36" s="10">
        <f t="shared" si="5"/>
        <v>46122</v>
      </c>
      <c r="E36" s="11">
        <v>0.65833333333333299</v>
      </c>
      <c r="F36" s="10">
        <f>D36+1</f>
        <v>46123</v>
      </c>
      <c r="G36" s="11">
        <v>0.1</v>
      </c>
      <c r="H36" s="30" t="s">
        <v>311</v>
      </c>
      <c r="I36" s="13"/>
    </row>
    <row r="37" spans="1:9" ht="25.35" hidden="1" customHeight="1">
      <c r="A37" s="52" t="s">
        <v>139</v>
      </c>
      <c r="B37" s="8">
        <f>F36+2</f>
        <v>46125</v>
      </c>
      <c r="C37" s="11">
        <v>0.5</v>
      </c>
      <c r="D37" s="10">
        <f>B37+1</f>
        <v>46126</v>
      </c>
      <c r="E37" s="11">
        <v>0.23333333333333334</v>
      </c>
      <c r="F37" s="10">
        <f>D37+2</f>
        <v>46128</v>
      </c>
      <c r="G37" s="11">
        <v>0.1076388888888889</v>
      </c>
      <c r="H37" s="30"/>
      <c r="I37" s="13"/>
    </row>
    <row r="38" spans="1:9" ht="25.35" hidden="1" customHeight="1">
      <c r="A38" s="53" t="s">
        <v>140</v>
      </c>
      <c r="B38" s="8">
        <f>F37+5</f>
        <v>46133</v>
      </c>
      <c r="C38" s="11">
        <v>0.41666666666666669</v>
      </c>
      <c r="D38" s="10">
        <f>B38+1</f>
        <v>46134</v>
      </c>
      <c r="E38" s="11">
        <v>0.16666666666666666</v>
      </c>
      <c r="F38" s="10">
        <f>D38</f>
        <v>46134</v>
      </c>
      <c r="G38" s="11">
        <v>0.83333333333333337</v>
      </c>
      <c r="H38" s="30" t="s">
        <v>312</v>
      </c>
      <c r="I38" s="13"/>
    </row>
    <row r="39" spans="1:9" ht="25.35" hidden="1" customHeight="1">
      <c r="A39" s="53" t="s">
        <v>141</v>
      </c>
      <c r="B39" s="8">
        <f>F38+1</f>
        <v>46135</v>
      </c>
      <c r="C39" s="11">
        <v>0.25</v>
      </c>
      <c r="D39" s="10">
        <f>B39</f>
        <v>46135</v>
      </c>
      <c r="E39" s="11">
        <v>0.70833333333333337</v>
      </c>
      <c r="F39" s="10">
        <f>D39+1</f>
        <v>46136</v>
      </c>
      <c r="G39" s="11">
        <v>9.166666666666666E-2</v>
      </c>
      <c r="H39" s="30" t="s">
        <v>301</v>
      </c>
      <c r="I39" s="13"/>
    </row>
    <row r="40" spans="1:9" ht="25.35" hidden="1" customHeight="1">
      <c r="A40" s="52" t="s">
        <v>142</v>
      </c>
      <c r="B40" s="8">
        <f>F39+1</f>
        <v>46137</v>
      </c>
      <c r="C40" s="11">
        <v>0.375</v>
      </c>
      <c r="D40" s="10">
        <f>B40+1</f>
        <v>46138</v>
      </c>
      <c r="E40" s="11">
        <v>0.77500000000000002</v>
      </c>
      <c r="F40" s="10">
        <f>D40+1</f>
        <v>46139</v>
      </c>
      <c r="G40" s="11">
        <v>4.1666666666666664E-2</v>
      </c>
      <c r="H40" s="30" t="s">
        <v>301</v>
      </c>
      <c r="I40" s="13"/>
    </row>
    <row r="41" spans="1:9" ht="25.35" hidden="1" customHeight="1">
      <c r="A41" s="52" t="s">
        <v>143</v>
      </c>
      <c r="B41" s="8">
        <f>F40+2</f>
        <v>46141</v>
      </c>
      <c r="C41" s="11">
        <v>0.27083333333333331</v>
      </c>
      <c r="D41" s="10">
        <f t="shared" ref="D41:D42" si="6">B41</f>
        <v>46141</v>
      </c>
      <c r="E41" s="11">
        <v>0.47499999999999998</v>
      </c>
      <c r="F41" s="10">
        <f>D41</f>
        <v>46141</v>
      </c>
      <c r="G41" s="11">
        <v>0.97499999999999998</v>
      </c>
      <c r="H41" s="30"/>
      <c r="I41" s="13"/>
    </row>
    <row r="42" spans="1:9" ht="25.35" hidden="1" customHeight="1">
      <c r="A42" s="52" t="s">
        <v>293</v>
      </c>
      <c r="B42" s="8">
        <f>F41+3</f>
        <v>46144</v>
      </c>
      <c r="C42" s="11">
        <v>0.45833333333333331</v>
      </c>
      <c r="D42" s="10">
        <f t="shared" si="6"/>
        <v>46144</v>
      </c>
      <c r="E42" s="11">
        <v>0.60416666666666663</v>
      </c>
      <c r="F42" s="10">
        <f>D42+1</f>
        <v>46145</v>
      </c>
      <c r="G42" s="34">
        <v>0.95416666666666672</v>
      </c>
      <c r="H42" s="30"/>
      <c r="I42" s="13"/>
    </row>
    <row r="43" spans="1:9" ht="25.35" hidden="1" customHeight="1">
      <c r="A43" s="52" t="s">
        <v>299</v>
      </c>
      <c r="B43" s="8">
        <f>F42+5</f>
        <v>46150</v>
      </c>
      <c r="C43" s="11">
        <v>0.89583333333333337</v>
      </c>
      <c r="D43" s="10">
        <f>B43</f>
        <v>46150</v>
      </c>
      <c r="E43" s="11">
        <v>0.9375</v>
      </c>
      <c r="F43" s="10">
        <f>D43+1</f>
        <v>46151</v>
      </c>
      <c r="G43" s="34">
        <v>0.3125</v>
      </c>
      <c r="H43" s="30"/>
      <c r="I43" s="13"/>
    </row>
    <row r="44" spans="1:9" ht="25.35" hidden="1" customHeight="1">
      <c r="A44" s="52" t="s">
        <v>332</v>
      </c>
      <c r="B44" s="8">
        <f>F43</f>
        <v>46151</v>
      </c>
      <c r="C44" s="11">
        <v>0.79166666666666663</v>
      </c>
      <c r="D44" s="8">
        <f>B44+2</f>
        <v>46153</v>
      </c>
      <c r="E44" s="11">
        <v>0.28749999999999998</v>
      </c>
      <c r="F44" s="10">
        <f>D44</f>
        <v>46153</v>
      </c>
      <c r="G44" s="34">
        <v>0.625</v>
      </c>
      <c r="H44" s="30" t="s">
        <v>301</v>
      </c>
      <c r="I44" s="13"/>
    </row>
    <row r="45" spans="1:9" ht="25.35" hidden="1" customHeight="1">
      <c r="A45" s="52" t="s">
        <v>341</v>
      </c>
      <c r="B45" s="8">
        <f>F44+1</f>
        <v>46154</v>
      </c>
      <c r="C45" s="11">
        <v>0.95833333333333337</v>
      </c>
      <c r="D45" s="8">
        <f>B45+2</f>
        <v>46156</v>
      </c>
      <c r="E45" s="11">
        <v>0.54166666666666663</v>
      </c>
      <c r="F45" s="10">
        <f>D45</f>
        <v>46156</v>
      </c>
      <c r="G45" s="34">
        <v>0.9375</v>
      </c>
      <c r="H45" s="30" t="s">
        <v>301</v>
      </c>
      <c r="I45" s="13"/>
    </row>
    <row r="46" spans="1:9" ht="25.35" customHeight="1">
      <c r="A46" s="52" t="s">
        <v>343</v>
      </c>
      <c r="B46" s="8">
        <f>F45+3</f>
        <v>46159</v>
      </c>
      <c r="C46" s="11">
        <v>0.33333333333333331</v>
      </c>
      <c r="D46" s="8">
        <f>B46</f>
        <v>46159</v>
      </c>
      <c r="E46" s="11">
        <v>0.85416666666666663</v>
      </c>
      <c r="F46" s="10">
        <f>D46+1</f>
        <v>46160</v>
      </c>
      <c r="G46" s="34">
        <v>0.27500000000000002</v>
      </c>
      <c r="H46" s="30" t="s">
        <v>301</v>
      </c>
      <c r="I46" s="13"/>
    </row>
    <row r="47" spans="1:9" ht="25.35" customHeight="1">
      <c r="A47" s="52" t="s">
        <v>353</v>
      </c>
      <c r="B47" s="8">
        <f>F46+2</f>
        <v>46162</v>
      </c>
      <c r="C47" s="11">
        <v>0.625</v>
      </c>
      <c r="D47" s="8">
        <f>B47+9</f>
        <v>46171</v>
      </c>
      <c r="E47" s="11">
        <v>0.32083333333333336</v>
      </c>
      <c r="F47" s="10">
        <f>D47+2</f>
        <v>46173</v>
      </c>
      <c r="G47" s="34">
        <v>0.31666666666666665</v>
      </c>
      <c r="H47" s="30" t="s">
        <v>301</v>
      </c>
      <c r="I47" s="13"/>
    </row>
    <row r="48" spans="1:9" ht="25.35" customHeight="1">
      <c r="A48" s="52" t="s">
        <v>358</v>
      </c>
      <c r="B48" s="8">
        <f>F47+5</f>
        <v>46178</v>
      </c>
      <c r="C48" s="11">
        <v>0.25</v>
      </c>
      <c r="D48" s="8">
        <f t="shared" ref="D48" si="7">B48</f>
        <v>46178</v>
      </c>
      <c r="E48" s="11">
        <v>0.33333333333333331</v>
      </c>
      <c r="F48" s="10">
        <f>D48</f>
        <v>46178</v>
      </c>
      <c r="G48" s="34">
        <v>0.80277777777777781</v>
      </c>
      <c r="H48" s="30"/>
      <c r="I48" s="13"/>
    </row>
    <row r="49" spans="1:14" ht="25.35" customHeight="1">
      <c r="A49" s="52" t="s">
        <v>372</v>
      </c>
      <c r="B49" s="8">
        <f>F48+1</f>
        <v>46179</v>
      </c>
      <c r="C49" s="11">
        <v>0.20833333333333334</v>
      </c>
      <c r="D49" s="8">
        <f>B49+2</f>
        <v>46181</v>
      </c>
      <c r="E49" s="11">
        <v>0.36249999999999999</v>
      </c>
      <c r="F49" s="10">
        <f>D49</f>
        <v>46181</v>
      </c>
      <c r="G49" s="34">
        <v>0.66666666666666663</v>
      </c>
      <c r="H49" s="30" t="s">
        <v>301</v>
      </c>
      <c r="I49" s="13"/>
    </row>
    <row r="50" spans="1:14" ht="25.35" customHeight="1">
      <c r="A50" s="52" t="s">
        <v>374</v>
      </c>
      <c r="B50" s="8">
        <f>F49+1</f>
        <v>46182</v>
      </c>
      <c r="C50" s="11">
        <v>0.875</v>
      </c>
      <c r="D50" s="8">
        <f>B50+2</f>
        <v>46184</v>
      </c>
      <c r="E50" s="34">
        <v>0.91666666666666663</v>
      </c>
      <c r="F50" s="8">
        <f>D50+1</f>
        <v>46185</v>
      </c>
      <c r="G50" s="11">
        <v>0.32083333333333336</v>
      </c>
      <c r="H50" s="30" t="s">
        <v>14</v>
      </c>
      <c r="I50" s="13"/>
    </row>
    <row r="51" spans="1:14" ht="25.35" customHeight="1">
      <c r="A51" s="52" t="s">
        <v>376</v>
      </c>
      <c r="B51" s="33"/>
      <c r="C51" s="38"/>
      <c r="D51" s="33"/>
      <c r="E51" s="38"/>
      <c r="F51" s="33"/>
      <c r="G51" s="38"/>
      <c r="H51" s="30" t="s">
        <v>337</v>
      </c>
      <c r="I51" s="13"/>
    </row>
    <row r="52" spans="1:14" ht="25.35" customHeight="1">
      <c r="A52" s="52" t="s">
        <v>385</v>
      </c>
      <c r="B52" s="8">
        <f>F50+4</f>
        <v>46189</v>
      </c>
      <c r="C52" s="11">
        <v>0.33333333333333331</v>
      </c>
      <c r="D52" s="8">
        <f>B52+1</f>
        <v>46190</v>
      </c>
      <c r="E52" s="11">
        <v>0.83333333333333337</v>
      </c>
      <c r="F52" s="8">
        <f>D52+1</f>
        <v>46191</v>
      </c>
      <c r="G52" s="11">
        <v>0.83333333333333337</v>
      </c>
      <c r="H52" s="30"/>
      <c r="I52" s="13"/>
    </row>
    <row r="53" spans="1:14" ht="25.35" customHeight="1">
      <c r="A53" s="52" t="s">
        <v>399</v>
      </c>
      <c r="B53" s="8">
        <f>F52+5</f>
        <v>46196</v>
      </c>
      <c r="C53" s="11">
        <v>0.83333333333333337</v>
      </c>
      <c r="D53" s="8">
        <f>B53</f>
        <v>46196</v>
      </c>
      <c r="E53" s="11">
        <v>0.875</v>
      </c>
      <c r="F53" s="8">
        <f>D53+1</f>
        <v>46197</v>
      </c>
      <c r="G53" s="11">
        <v>0.29166666666666669</v>
      </c>
      <c r="H53" s="30"/>
      <c r="I53" s="13"/>
    </row>
    <row r="54" spans="1:14" ht="25.35" customHeight="1">
      <c r="A54" s="52" t="s">
        <v>424</v>
      </c>
      <c r="B54" s="8">
        <f>F53</f>
        <v>46197</v>
      </c>
      <c r="C54" s="11">
        <v>0.70833333333333337</v>
      </c>
      <c r="D54" s="8">
        <f>B54</f>
        <v>46197</v>
      </c>
      <c r="E54" s="11">
        <v>0.75</v>
      </c>
      <c r="F54" s="8">
        <f>D54+1</f>
        <v>46198</v>
      </c>
      <c r="G54" s="11">
        <v>0.25</v>
      </c>
      <c r="H54" s="30"/>
      <c r="I54" s="13"/>
    </row>
    <row r="55" spans="1:14" ht="25.35" customHeight="1">
      <c r="A55" s="52" t="s">
        <v>425</v>
      </c>
      <c r="B55" s="8">
        <f>F54+1</f>
        <v>46199</v>
      </c>
      <c r="C55" s="11">
        <v>0.58333333333333337</v>
      </c>
      <c r="D55" s="8">
        <f>B55</f>
        <v>46199</v>
      </c>
      <c r="E55" s="11">
        <v>0.91666666666666663</v>
      </c>
      <c r="F55" s="8">
        <f>D55+1</f>
        <v>46200</v>
      </c>
      <c r="G55" s="11">
        <v>0.33333333333333331</v>
      </c>
      <c r="H55" s="30"/>
      <c r="I55" s="13"/>
    </row>
    <row r="56" spans="1:14" ht="25.35" customHeight="1">
      <c r="A56" s="52" t="s">
        <v>447</v>
      </c>
      <c r="B56" s="8">
        <f>F55+2</f>
        <v>46202</v>
      </c>
      <c r="C56" s="11">
        <v>0.5</v>
      </c>
      <c r="D56" s="8">
        <f>B56</f>
        <v>46202</v>
      </c>
      <c r="E56" s="11">
        <v>0.54166666666666663</v>
      </c>
      <c r="F56" s="8">
        <f>D56</f>
        <v>46202</v>
      </c>
      <c r="G56" s="11">
        <v>0.875</v>
      </c>
      <c r="H56" s="30"/>
      <c r="I56" s="13"/>
    </row>
    <row r="57" spans="1:14" ht="25.35" customHeight="1">
      <c r="A57" s="52"/>
      <c r="B57" s="8"/>
      <c r="C57" s="11"/>
      <c r="D57" s="8"/>
      <c r="E57" s="9"/>
      <c r="F57" s="8"/>
      <c r="G57" s="11"/>
      <c r="H57" s="30"/>
      <c r="I57" s="13"/>
    </row>
    <row r="58" spans="1:14" customFormat="1" ht="24" hidden="1" customHeight="1">
      <c r="A58" s="102" t="s">
        <v>144</v>
      </c>
      <c r="B58" s="103"/>
      <c r="C58" s="103"/>
      <c r="D58" s="103"/>
      <c r="E58" s="103"/>
      <c r="F58" s="103"/>
      <c r="G58" s="103"/>
      <c r="H58" s="103"/>
      <c r="I58" s="103"/>
    </row>
    <row r="59" spans="1:14" customFormat="1" ht="24" hidden="1" customHeight="1">
      <c r="A59" s="27" t="s">
        <v>4</v>
      </c>
      <c r="B59" s="73" t="s">
        <v>5</v>
      </c>
      <c r="C59" s="74"/>
      <c r="D59" s="73" t="s">
        <v>6</v>
      </c>
      <c r="E59" s="74"/>
      <c r="F59" s="73" t="s">
        <v>7</v>
      </c>
      <c r="G59" s="74"/>
      <c r="H59" s="28" t="s">
        <v>8</v>
      </c>
      <c r="I59" s="28" t="s">
        <v>9</v>
      </c>
      <c r="N59" t="s">
        <v>30</v>
      </c>
    </row>
    <row r="60" spans="1:14" ht="25.35" hidden="1" customHeight="1">
      <c r="A60" s="52" t="s">
        <v>112</v>
      </c>
      <c r="B60" s="8">
        <v>46026</v>
      </c>
      <c r="C60" s="34">
        <v>0.45694444444444399</v>
      </c>
      <c r="D60" s="8">
        <v>46027</v>
      </c>
      <c r="E60" s="34">
        <v>0.29513888888888901</v>
      </c>
      <c r="F60" s="8">
        <f>D60</f>
        <v>46027</v>
      </c>
      <c r="G60" s="34">
        <v>0.625</v>
      </c>
      <c r="H60" s="35" t="s">
        <v>103</v>
      </c>
      <c r="I60" s="13"/>
    </row>
    <row r="61" spans="1:14" ht="25.35" hidden="1" customHeight="1">
      <c r="A61" s="52" t="s">
        <v>114</v>
      </c>
      <c r="B61" s="8">
        <f>F60+1</f>
        <v>46028</v>
      </c>
      <c r="C61" s="34">
        <v>0.66666666666666696</v>
      </c>
      <c r="D61" s="8">
        <f>B61+1</f>
        <v>46029</v>
      </c>
      <c r="E61" s="34">
        <v>0.104166666666667</v>
      </c>
      <c r="F61" s="8">
        <f>D61</f>
        <v>46029</v>
      </c>
      <c r="G61" s="34">
        <v>0.30486111111111103</v>
      </c>
      <c r="H61" s="35"/>
      <c r="I61" s="13"/>
    </row>
    <row r="62" spans="1:14" ht="25.35" hidden="1" customHeight="1">
      <c r="A62" s="52" t="s">
        <v>115</v>
      </c>
      <c r="B62" s="8">
        <v>46031</v>
      </c>
      <c r="C62" s="34">
        <v>0.20833333333333301</v>
      </c>
      <c r="D62" s="8">
        <f>B62</f>
        <v>46031</v>
      </c>
      <c r="E62" s="34">
        <v>0.46319444444444402</v>
      </c>
      <c r="F62" s="8">
        <f>D62</f>
        <v>46031</v>
      </c>
      <c r="G62" s="11">
        <v>0.69930555555555596</v>
      </c>
      <c r="H62" s="35"/>
      <c r="I62" s="13"/>
    </row>
    <row r="63" spans="1:14" ht="25.35" hidden="1" customHeight="1">
      <c r="A63" s="15" t="s">
        <v>117</v>
      </c>
      <c r="B63" s="8">
        <v>46034</v>
      </c>
      <c r="C63" s="34">
        <v>0.33333333333333298</v>
      </c>
      <c r="D63" s="8">
        <f>B63+4</f>
        <v>46038</v>
      </c>
      <c r="E63" s="34">
        <v>0.125</v>
      </c>
      <c r="F63" s="8">
        <v>46040</v>
      </c>
      <c r="G63" s="11">
        <v>1.3194444444444399E-2</v>
      </c>
      <c r="H63" s="35" t="s">
        <v>14</v>
      </c>
      <c r="I63" s="13"/>
    </row>
    <row r="64" spans="1:14" ht="25.35" hidden="1" customHeight="1">
      <c r="A64" s="15" t="s">
        <v>132</v>
      </c>
      <c r="B64" s="8">
        <f>F63+4</f>
        <v>46044</v>
      </c>
      <c r="C64" s="34">
        <v>0.75</v>
      </c>
      <c r="D64" s="8">
        <v>46046</v>
      </c>
      <c r="E64" s="34">
        <v>0.66666666666666696</v>
      </c>
      <c r="F64" s="8">
        <f t="shared" ref="F64:F67" si="8">D64+1</f>
        <v>46047</v>
      </c>
      <c r="G64" s="11">
        <v>0.27083333333333298</v>
      </c>
      <c r="H64" s="35" t="s">
        <v>14</v>
      </c>
      <c r="I64" s="13"/>
    </row>
    <row r="65" spans="1:14" ht="25.35" hidden="1" customHeight="1">
      <c r="A65" s="15" t="s">
        <v>133</v>
      </c>
      <c r="B65" s="8">
        <f>F64+1</f>
        <v>46048</v>
      </c>
      <c r="C65" s="34">
        <v>0.375</v>
      </c>
      <c r="D65" s="8">
        <f>B65+1</f>
        <v>46049</v>
      </c>
      <c r="E65" s="34">
        <v>0.72916666666666696</v>
      </c>
      <c r="F65" s="8">
        <f t="shared" si="8"/>
        <v>46050</v>
      </c>
      <c r="G65" s="11">
        <v>2.0833333333333301E-2</v>
      </c>
      <c r="H65" s="35" t="s">
        <v>14</v>
      </c>
      <c r="I65" s="13"/>
    </row>
    <row r="66" spans="1:14" ht="25.35" hidden="1" customHeight="1">
      <c r="A66" s="15" t="s">
        <v>134</v>
      </c>
      <c r="B66" s="8">
        <f>F65+1</f>
        <v>46051</v>
      </c>
      <c r="C66" s="34">
        <v>0.70833333333333304</v>
      </c>
      <c r="D66" s="8">
        <f>B66+1</f>
        <v>46052</v>
      </c>
      <c r="E66" s="34">
        <v>0</v>
      </c>
      <c r="F66" s="8">
        <f>D66</f>
        <v>46052</v>
      </c>
      <c r="G66" s="11">
        <v>0.41666666666666702</v>
      </c>
      <c r="H66" s="35"/>
      <c r="I66" s="13"/>
    </row>
    <row r="67" spans="1:14" ht="25.35" hidden="1" customHeight="1">
      <c r="A67" s="15" t="s">
        <v>135</v>
      </c>
      <c r="B67" s="8">
        <f>F66+2</f>
        <v>46054</v>
      </c>
      <c r="C67" s="34">
        <v>0.453472222222222</v>
      </c>
      <c r="D67" s="8">
        <f>B67+4</f>
        <v>46058</v>
      </c>
      <c r="E67" s="34">
        <v>0.21875</v>
      </c>
      <c r="F67" s="8">
        <f t="shared" si="8"/>
        <v>46059</v>
      </c>
      <c r="G67" s="11">
        <v>0.66666666666666696</v>
      </c>
      <c r="H67" s="35" t="s">
        <v>14</v>
      </c>
      <c r="I67" s="13"/>
    </row>
    <row r="68" spans="1:14" ht="25.35" hidden="1" customHeight="1">
      <c r="A68" s="15" t="s">
        <v>49</v>
      </c>
      <c r="B68" s="8">
        <f>F67+7</f>
        <v>46066</v>
      </c>
      <c r="C68" s="34">
        <v>0</v>
      </c>
      <c r="D68" s="8">
        <f>B68+1</f>
        <v>46067</v>
      </c>
      <c r="E68" s="34">
        <v>0.15833333333333299</v>
      </c>
      <c r="F68" s="8">
        <f>D68</f>
        <v>46067</v>
      </c>
      <c r="G68" s="11">
        <v>0.83333333333333304</v>
      </c>
      <c r="H68" s="35" t="s">
        <v>145</v>
      </c>
      <c r="I68" s="13"/>
    </row>
    <row r="69" spans="1:14" ht="25.35" hidden="1" customHeight="1">
      <c r="A69" s="15" t="s">
        <v>51</v>
      </c>
      <c r="B69" s="8">
        <f>F68+1</f>
        <v>46068</v>
      </c>
      <c r="C69" s="18">
        <v>0.91666666666666696</v>
      </c>
      <c r="D69" s="8">
        <f>B69+4</f>
        <v>46072</v>
      </c>
      <c r="E69" s="34">
        <v>0.79166666666666696</v>
      </c>
      <c r="F69" s="8">
        <f>D69+1</f>
        <v>46073</v>
      </c>
      <c r="G69" s="11">
        <v>0.14583333333333301</v>
      </c>
      <c r="H69" s="35" t="s">
        <v>14</v>
      </c>
      <c r="I69" s="13"/>
    </row>
    <row r="70" spans="1:14" ht="25.35" hidden="1" customHeight="1">
      <c r="A70" s="15" t="s">
        <v>138</v>
      </c>
      <c r="B70" s="8">
        <f>F69+1</f>
        <v>46074</v>
      </c>
      <c r="C70" s="18">
        <v>0.75</v>
      </c>
      <c r="D70" s="8">
        <f>B70</f>
        <v>46074</v>
      </c>
      <c r="E70" s="18">
        <v>0.95833333333333304</v>
      </c>
      <c r="F70" s="8">
        <f>D70+1</f>
        <v>46075</v>
      </c>
      <c r="G70" s="11">
        <v>0.15347222222222201</v>
      </c>
      <c r="H70" s="35"/>
      <c r="I70" s="13"/>
    </row>
    <row r="71" spans="1:14" ht="25.35" hidden="1" customHeight="1">
      <c r="A71" s="15" t="s">
        <v>139</v>
      </c>
      <c r="B71" s="8">
        <f>F70+2</f>
        <v>46077</v>
      </c>
      <c r="C71" s="18">
        <v>0.27638888888888902</v>
      </c>
      <c r="D71" s="8">
        <f>B71+4</f>
        <v>46081</v>
      </c>
      <c r="E71" s="18">
        <v>0.66666666666666696</v>
      </c>
      <c r="F71" s="8">
        <f>D71+2</f>
        <v>46083</v>
      </c>
      <c r="G71" s="11">
        <v>0.48819444444444399</v>
      </c>
      <c r="H71" s="35" t="s">
        <v>14</v>
      </c>
      <c r="I71" s="13"/>
    </row>
    <row r="72" spans="1:14" ht="25.35" hidden="1" customHeight="1">
      <c r="A72" s="15" t="s">
        <v>57</v>
      </c>
      <c r="B72" s="8">
        <f>F71+4</f>
        <v>46087</v>
      </c>
      <c r="C72" s="18">
        <v>0.41666666666666702</v>
      </c>
      <c r="D72" s="8">
        <f>B72+1</f>
        <v>46088</v>
      </c>
      <c r="E72" s="18">
        <v>0.70833333333333304</v>
      </c>
      <c r="F72" s="8">
        <f>D72+1</f>
        <v>46089</v>
      </c>
      <c r="G72" s="11">
        <v>0.125</v>
      </c>
      <c r="H72" s="35" t="s">
        <v>14</v>
      </c>
      <c r="I72" s="13"/>
    </row>
    <row r="73" spans="1:14" ht="25.35" hidden="1" customHeight="1">
      <c r="A73" s="15" t="s">
        <v>146</v>
      </c>
      <c r="B73" s="8">
        <f>F72+1</f>
        <v>46090</v>
      </c>
      <c r="C73" s="18">
        <v>0.16666666666666699</v>
      </c>
      <c r="D73" s="8">
        <f>B73+1</f>
        <v>46091</v>
      </c>
      <c r="E73" s="9">
        <v>0.8125</v>
      </c>
      <c r="F73" s="8">
        <f>D73+1</f>
        <v>46092</v>
      </c>
      <c r="G73" s="11">
        <v>0.125</v>
      </c>
      <c r="H73" s="35" t="s">
        <v>14</v>
      </c>
      <c r="I73" s="13"/>
    </row>
    <row r="74" spans="1:14" ht="25.35" hidden="1" customHeight="1">
      <c r="A74" s="15" t="s">
        <v>147</v>
      </c>
      <c r="B74" s="8">
        <f>F73+1</f>
        <v>46093</v>
      </c>
      <c r="C74" s="18">
        <v>0.91666666666666696</v>
      </c>
      <c r="D74" s="8">
        <f>B74+1</f>
        <v>46094</v>
      </c>
      <c r="E74" s="9">
        <v>0.23888888888888901</v>
      </c>
      <c r="F74" s="8">
        <f>D74</f>
        <v>46094</v>
      </c>
      <c r="G74" s="11">
        <v>0.625</v>
      </c>
      <c r="H74" s="35"/>
      <c r="I74" s="13"/>
    </row>
    <row r="75" spans="1:14" ht="25.35" hidden="1" customHeight="1">
      <c r="A75" s="15" t="s">
        <v>148</v>
      </c>
      <c r="B75" s="8">
        <f>F74+2</f>
        <v>46096</v>
      </c>
      <c r="C75" s="18">
        <v>0.625</v>
      </c>
      <c r="D75" s="8">
        <f>B75</f>
        <v>46096</v>
      </c>
      <c r="E75" s="9">
        <v>0.80555555555555602</v>
      </c>
      <c r="F75" s="8">
        <f>D75+1</f>
        <v>46097</v>
      </c>
      <c r="G75" s="11">
        <v>0.89444444444444404</v>
      </c>
      <c r="H75" s="35" t="s">
        <v>149</v>
      </c>
      <c r="I75" s="13"/>
    </row>
    <row r="76" spans="1:14" customFormat="1" ht="24" hidden="1" customHeight="1">
      <c r="A76" s="102" t="s">
        <v>150</v>
      </c>
      <c r="B76" s="103"/>
      <c r="C76" s="103"/>
      <c r="D76" s="103"/>
      <c r="E76" s="103"/>
      <c r="F76" s="103"/>
      <c r="G76" s="103"/>
      <c r="H76" s="103"/>
      <c r="I76" s="103"/>
    </row>
    <row r="77" spans="1:14" customFormat="1" ht="24" hidden="1" customHeight="1">
      <c r="A77" s="27" t="s">
        <v>4</v>
      </c>
      <c r="B77" s="73" t="s">
        <v>5</v>
      </c>
      <c r="C77" s="74"/>
      <c r="D77" s="73" t="s">
        <v>6</v>
      </c>
      <c r="E77" s="74"/>
      <c r="F77" s="73" t="s">
        <v>7</v>
      </c>
      <c r="G77" s="74"/>
      <c r="H77" s="28" t="s">
        <v>8</v>
      </c>
      <c r="I77" s="28" t="s">
        <v>9</v>
      </c>
      <c r="N77" t="s">
        <v>30</v>
      </c>
    </row>
    <row r="78" spans="1:14" ht="25.35" hidden="1" customHeight="1">
      <c r="A78" s="15" t="s">
        <v>151</v>
      </c>
      <c r="B78" s="8">
        <v>46105</v>
      </c>
      <c r="C78" s="11">
        <v>0.20833333333333301</v>
      </c>
      <c r="D78" s="8">
        <f>B78+1</f>
        <v>46106</v>
      </c>
      <c r="E78" s="9">
        <v>0.19236111111111101</v>
      </c>
      <c r="F78" s="8">
        <f>D78+1</f>
        <v>46107</v>
      </c>
      <c r="G78" s="11">
        <v>0.16666666666666699</v>
      </c>
      <c r="H78" s="30" t="s">
        <v>152</v>
      </c>
      <c r="I78" s="13"/>
    </row>
    <row r="79" spans="1:14" ht="25.35" hidden="1" customHeight="1">
      <c r="A79" s="15" t="s">
        <v>153</v>
      </c>
      <c r="B79" s="8">
        <f>F78+1</f>
        <v>46108</v>
      </c>
      <c r="C79" s="11">
        <v>0.25</v>
      </c>
      <c r="D79" s="8">
        <f>B79+1</f>
        <v>46109</v>
      </c>
      <c r="E79" s="9">
        <v>0.375</v>
      </c>
      <c r="F79" s="8">
        <f>D79</f>
        <v>46109</v>
      </c>
      <c r="G79" s="11">
        <v>0.69444444444444398</v>
      </c>
      <c r="H79" s="35" t="s">
        <v>14</v>
      </c>
      <c r="I79" s="13"/>
    </row>
    <row r="80" spans="1:14" ht="25.35" hidden="1" customHeight="1">
      <c r="A80" s="15" t="s">
        <v>154</v>
      </c>
      <c r="B80" s="8">
        <f>F79+2</f>
        <v>46111</v>
      </c>
      <c r="C80" s="11">
        <v>0.33333333333333298</v>
      </c>
      <c r="D80" s="8">
        <f>B80+1</f>
        <v>46112</v>
      </c>
      <c r="E80" s="9">
        <v>0.75</v>
      </c>
      <c r="F80" s="8">
        <f>D80+1</f>
        <v>46113</v>
      </c>
      <c r="G80" s="18">
        <v>0.20833333333333301</v>
      </c>
      <c r="H80" s="35"/>
      <c r="I80" s="13"/>
    </row>
    <row r="81" spans="1:14" ht="25.35" hidden="1" customHeight="1">
      <c r="A81" s="15" t="s">
        <v>155</v>
      </c>
      <c r="B81" s="8">
        <f>F80+2</f>
        <v>46115</v>
      </c>
      <c r="C81" s="11">
        <v>0.20833333333333301</v>
      </c>
      <c r="D81" s="8">
        <v>46116</v>
      </c>
      <c r="E81" s="11">
        <v>0.32222222222222202</v>
      </c>
      <c r="F81" s="8">
        <v>46117</v>
      </c>
      <c r="G81" s="11">
        <v>0.625</v>
      </c>
      <c r="H81" s="56"/>
      <c r="I81" s="13"/>
    </row>
    <row r="82" spans="1:14" ht="25.35" hidden="1" customHeight="1">
      <c r="A82" s="15" t="s">
        <v>156</v>
      </c>
      <c r="B82" s="8">
        <f>F81+4</f>
        <v>46121</v>
      </c>
      <c r="C82" s="9">
        <v>0.41666666666666702</v>
      </c>
      <c r="D82" s="8">
        <f>B82+2</f>
        <v>46123</v>
      </c>
      <c r="E82" s="9">
        <v>0.27013888888888887</v>
      </c>
      <c r="F82" s="8">
        <f>D82+1</f>
        <v>46124</v>
      </c>
      <c r="G82" s="11">
        <v>0.27083333333333331</v>
      </c>
      <c r="H82" s="30" t="s">
        <v>157</v>
      </c>
      <c r="I82" s="13"/>
    </row>
    <row r="83" spans="1:14" customFormat="1" ht="24" customHeight="1">
      <c r="A83" s="102" t="s">
        <v>404</v>
      </c>
      <c r="B83" s="103"/>
      <c r="C83" s="103"/>
      <c r="D83" s="103"/>
      <c r="E83" s="103"/>
      <c r="F83" s="103"/>
      <c r="G83" s="103"/>
      <c r="H83" s="103"/>
      <c r="I83" s="103"/>
    </row>
    <row r="84" spans="1:14" customFormat="1" ht="24" customHeight="1">
      <c r="A84" s="27" t="s">
        <v>4</v>
      </c>
      <c r="B84" s="73" t="s">
        <v>5</v>
      </c>
      <c r="C84" s="74"/>
      <c r="D84" s="73" t="s">
        <v>6</v>
      </c>
      <c r="E84" s="74"/>
      <c r="F84" s="73" t="s">
        <v>7</v>
      </c>
      <c r="G84" s="74"/>
      <c r="H84" s="28" t="s">
        <v>8</v>
      </c>
      <c r="I84" s="28" t="s">
        <v>9</v>
      </c>
      <c r="N84" t="s">
        <v>30</v>
      </c>
    </row>
    <row r="85" spans="1:14" ht="25.05" hidden="1" customHeight="1">
      <c r="A85" s="15" t="s">
        <v>158</v>
      </c>
      <c r="B85" s="8">
        <v>46123</v>
      </c>
      <c r="C85" s="11">
        <v>0.25</v>
      </c>
      <c r="D85" s="8">
        <f>B85+3</f>
        <v>46126</v>
      </c>
      <c r="E85" s="9">
        <v>0.17708333333333334</v>
      </c>
      <c r="F85" s="8">
        <f>D85</f>
        <v>46126</v>
      </c>
      <c r="G85" s="9">
        <v>0.97291666666666665</v>
      </c>
      <c r="H85" s="30" t="s">
        <v>159</v>
      </c>
      <c r="I85" s="13"/>
    </row>
    <row r="86" spans="1:14" ht="25.35" hidden="1" customHeight="1">
      <c r="A86" s="15" t="s">
        <v>160</v>
      </c>
      <c r="B86" s="8">
        <f>F85+2</f>
        <v>46128</v>
      </c>
      <c r="C86" s="11">
        <v>0.25</v>
      </c>
      <c r="D86" s="8">
        <f>B86+1</f>
        <v>46129</v>
      </c>
      <c r="E86" s="9">
        <v>0.91666666666666663</v>
      </c>
      <c r="F86" s="8">
        <f>D86+1</f>
        <v>46130</v>
      </c>
      <c r="G86" s="9">
        <v>0.14583333333333334</v>
      </c>
      <c r="H86" s="35" t="s">
        <v>14</v>
      </c>
      <c r="I86" s="13"/>
    </row>
    <row r="87" spans="1:14" ht="25.35" hidden="1" customHeight="1">
      <c r="A87" s="15" t="s">
        <v>161</v>
      </c>
      <c r="B87" s="8">
        <f>F86+2</f>
        <v>46132</v>
      </c>
      <c r="C87" s="11">
        <v>0.41666666666666669</v>
      </c>
      <c r="D87" s="8">
        <f t="shared" ref="D87:D91" si="9">B87</f>
        <v>46132</v>
      </c>
      <c r="E87" s="9">
        <v>0.45833333333333331</v>
      </c>
      <c r="F87" s="8">
        <f>D87</f>
        <v>46132</v>
      </c>
      <c r="G87" s="18">
        <v>0.91666666666666663</v>
      </c>
      <c r="H87" s="30"/>
      <c r="I87" s="13"/>
    </row>
    <row r="88" spans="1:14" ht="25.35" hidden="1" customHeight="1">
      <c r="A88" s="15" t="s">
        <v>162</v>
      </c>
      <c r="B88" s="8">
        <f>F87+3</f>
        <v>46135</v>
      </c>
      <c r="C88" s="11">
        <v>0.58333333333333337</v>
      </c>
      <c r="D88" s="8">
        <f>B88+1</f>
        <v>46136</v>
      </c>
      <c r="E88" s="9">
        <v>0.81527777777777777</v>
      </c>
      <c r="F88" s="8">
        <f>D88+2</f>
        <v>46138</v>
      </c>
      <c r="G88" s="18">
        <v>0.22222222222222221</v>
      </c>
      <c r="H88" s="30"/>
      <c r="I88" s="13"/>
    </row>
    <row r="89" spans="1:14" ht="25.35" hidden="1" customHeight="1">
      <c r="A89" s="15" t="s">
        <v>297</v>
      </c>
      <c r="B89" s="8">
        <f>F88+5</f>
        <v>46143</v>
      </c>
      <c r="C89" s="11">
        <v>0.8125</v>
      </c>
      <c r="D89" s="8">
        <f>B89+5</f>
        <v>46148</v>
      </c>
      <c r="E89" s="9">
        <v>0.16666666666666666</v>
      </c>
      <c r="F89" s="8">
        <f>D89</f>
        <v>46148</v>
      </c>
      <c r="G89" s="18">
        <v>0.63680555555555551</v>
      </c>
      <c r="H89" s="35" t="s">
        <v>14</v>
      </c>
      <c r="I89" s="13"/>
    </row>
    <row r="90" spans="1:14" ht="25.35" hidden="1" customHeight="1">
      <c r="A90" s="15" t="s">
        <v>298</v>
      </c>
      <c r="B90" s="8">
        <f>F89+2</f>
        <v>46150</v>
      </c>
      <c r="C90" s="11">
        <v>0</v>
      </c>
      <c r="D90" s="8">
        <f>B90+2</f>
        <v>46152</v>
      </c>
      <c r="E90" s="9">
        <v>0.625</v>
      </c>
      <c r="F90" s="8">
        <f>D90+1</f>
        <v>46153</v>
      </c>
      <c r="G90" s="18">
        <v>8.5416666666666669E-2</v>
      </c>
      <c r="H90" s="35" t="s">
        <v>14</v>
      </c>
      <c r="I90" s="13"/>
    </row>
    <row r="91" spans="1:14" ht="25.35" hidden="1" customHeight="1">
      <c r="A91" s="15" t="s">
        <v>300</v>
      </c>
      <c r="B91" s="8">
        <f>F90+2</f>
        <v>46155</v>
      </c>
      <c r="C91" s="11">
        <v>0.33333333333333331</v>
      </c>
      <c r="D91" s="8">
        <f t="shared" si="9"/>
        <v>46155</v>
      </c>
      <c r="E91" s="9">
        <v>0.80833333333333335</v>
      </c>
      <c r="F91" s="8">
        <f>D91+1</f>
        <v>46156</v>
      </c>
      <c r="G91" s="18">
        <v>0.125</v>
      </c>
      <c r="H91" s="35" t="s">
        <v>14</v>
      </c>
      <c r="I91" s="13"/>
    </row>
    <row r="92" spans="1:14" ht="25.35" hidden="1" customHeight="1">
      <c r="A92" s="15" t="s">
        <v>319</v>
      </c>
      <c r="B92" s="8">
        <f>F91+2</f>
        <v>46158</v>
      </c>
      <c r="C92" s="11">
        <v>0.79166666666666663</v>
      </c>
      <c r="D92" s="8">
        <f>B92+4</f>
        <v>46162</v>
      </c>
      <c r="E92" s="9">
        <v>0.77083333333333337</v>
      </c>
      <c r="F92" s="8">
        <f>D92+2</f>
        <v>46164</v>
      </c>
      <c r="G92" s="18">
        <v>0.25</v>
      </c>
      <c r="H92" s="35" t="s">
        <v>301</v>
      </c>
      <c r="I92" s="13"/>
    </row>
    <row r="93" spans="1:14" ht="25.35" customHeight="1">
      <c r="A93" s="15" t="s">
        <v>339</v>
      </c>
      <c r="B93" s="8">
        <f>F92+5</f>
        <v>46169</v>
      </c>
      <c r="C93" s="11">
        <v>0.1111111111111111</v>
      </c>
      <c r="D93" s="8">
        <f>B93+1</f>
        <v>46170</v>
      </c>
      <c r="E93" s="9">
        <v>0.70833333333333337</v>
      </c>
      <c r="F93" s="8">
        <f t="shared" ref="F93" si="10">D93+1</f>
        <v>46171</v>
      </c>
      <c r="G93" s="18">
        <v>0.26458333333333334</v>
      </c>
      <c r="H93" s="35" t="s">
        <v>395</v>
      </c>
      <c r="I93" s="13"/>
    </row>
    <row r="94" spans="1:14" ht="25.35" customHeight="1">
      <c r="A94" s="15" t="s">
        <v>352</v>
      </c>
      <c r="B94" s="8">
        <f>F93+1</f>
        <v>46172</v>
      </c>
      <c r="C94" s="11">
        <v>0.59027777777777779</v>
      </c>
      <c r="D94" s="8">
        <f>B94+2</f>
        <v>46174</v>
      </c>
      <c r="E94" s="9">
        <v>0.75</v>
      </c>
      <c r="F94" s="8">
        <f>D94+1</f>
        <v>46175</v>
      </c>
      <c r="G94" s="18">
        <v>0.20833333333333334</v>
      </c>
      <c r="H94" s="35" t="s">
        <v>14</v>
      </c>
      <c r="I94" s="13"/>
    </row>
    <row r="95" spans="1:14" ht="25.35" customHeight="1">
      <c r="A95" s="15" t="s">
        <v>324</v>
      </c>
      <c r="B95" s="8">
        <f>F94+2</f>
        <v>46177</v>
      </c>
      <c r="C95" s="11">
        <v>0.5</v>
      </c>
      <c r="D95" s="8">
        <f>B95</f>
        <v>46177</v>
      </c>
      <c r="E95" s="18">
        <v>0.60416666666666663</v>
      </c>
      <c r="F95" s="8">
        <f>D95</f>
        <v>46177</v>
      </c>
      <c r="G95" s="18">
        <v>0.875</v>
      </c>
      <c r="H95" s="30"/>
      <c r="I95" s="13"/>
    </row>
    <row r="96" spans="1:14" ht="25.35" customHeight="1">
      <c r="A96" s="15" t="s">
        <v>325</v>
      </c>
      <c r="B96" s="8">
        <f>F95+3</f>
        <v>46180</v>
      </c>
      <c r="C96" s="18">
        <v>0.60416666666666663</v>
      </c>
      <c r="D96" s="8">
        <f>B96+5</f>
        <v>46185</v>
      </c>
      <c r="E96" s="9">
        <v>0.66666666666666663</v>
      </c>
      <c r="F96" s="17">
        <f>D96+1</f>
        <v>46186</v>
      </c>
      <c r="G96" s="18">
        <v>0.66666666666666663</v>
      </c>
      <c r="H96" s="35" t="s">
        <v>14</v>
      </c>
      <c r="I96" s="13"/>
    </row>
    <row r="97" spans="1:9" ht="25.35" customHeight="1">
      <c r="A97" s="15" t="s">
        <v>393</v>
      </c>
      <c r="B97" s="17">
        <f>F96+6</f>
        <v>46192</v>
      </c>
      <c r="C97" s="18">
        <v>8.3333333333333329E-2</v>
      </c>
      <c r="D97" s="8">
        <f>B97</f>
        <v>46192</v>
      </c>
      <c r="E97" s="18">
        <v>0.125</v>
      </c>
      <c r="F97" s="17">
        <f>D97</f>
        <v>46192</v>
      </c>
      <c r="G97" s="18">
        <v>0.625</v>
      </c>
      <c r="H97" s="30"/>
      <c r="I97" s="13"/>
    </row>
    <row r="98" spans="1:9" ht="25.35" customHeight="1">
      <c r="A98" s="15" t="s">
        <v>396</v>
      </c>
      <c r="B98" s="17">
        <f>F97+1</f>
        <v>46193</v>
      </c>
      <c r="C98" s="18">
        <v>0.95833333333333337</v>
      </c>
      <c r="D98" s="17">
        <f>B98+1</f>
        <v>46194</v>
      </c>
      <c r="E98" s="18">
        <v>0.29166666666666669</v>
      </c>
      <c r="F98" s="17">
        <f>D98</f>
        <v>46194</v>
      </c>
      <c r="G98" s="18">
        <v>0.70833333333333337</v>
      </c>
      <c r="H98" s="30"/>
      <c r="I98" s="13"/>
    </row>
    <row r="99" spans="1:9" ht="25.35" customHeight="1">
      <c r="A99" s="15" t="s">
        <v>405</v>
      </c>
      <c r="B99" s="17">
        <f>F98+2</f>
        <v>46196</v>
      </c>
      <c r="C99" s="18">
        <v>0.875</v>
      </c>
      <c r="D99" s="17">
        <f>B99</f>
        <v>46196</v>
      </c>
      <c r="E99" s="18">
        <v>0.91666666666666663</v>
      </c>
      <c r="F99" s="17">
        <f>D99+1</f>
        <v>46197</v>
      </c>
      <c r="G99" s="18">
        <v>0.25</v>
      </c>
      <c r="H99" s="30"/>
      <c r="I99" s="13"/>
    </row>
    <row r="100" spans="1:9" ht="25.35" customHeight="1">
      <c r="A100" s="15" t="s">
        <v>423</v>
      </c>
      <c r="B100" s="17">
        <f>F99+2</f>
        <v>46199</v>
      </c>
      <c r="C100" s="18">
        <v>0.75</v>
      </c>
      <c r="D100" s="17">
        <f>B100+1</f>
        <v>46200</v>
      </c>
      <c r="E100" s="18">
        <v>0.75</v>
      </c>
      <c r="F100" s="17">
        <f>D100</f>
        <v>46200</v>
      </c>
      <c r="G100" s="18">
        <v>0.75</v>
      </c>
      <c r="H100" s="30"/>
      <c r="I100" s="13"/>
    </row>
  </sheetData>
  <mergeCells count="25">
    <mergeCell ref="B84:C84"/>
    <mergeCell ref="D84:E84"/>
    <mergeCell ref="F84:G84"/>
    <mergeCell ref="A76:I76"/>
    <mergeCell ref="B77:C77"/>
    <mergeCell ref="D77:E77"/>
    <mergeCell ref="F77:G77"/>
    <mergeCell ref="A83:I83"/>
    <mergeCell ref="B12:C12"/>
    <mergeCell ref="D12:E12"/>
    <mergeCell ref="F12:G12"/>
    <mergeCell ref="A58:I58"/>
    <mergeCell ref="B59:C59"/>
    <mergeCell ref="D59:E59"/>
    <mergeCell ref="F59:G59"/>
    <mergeCell ref="A4:I4"/>
    <mergeCell ref="B5:C5"/>
    <mergeCell ref="D5:E5"/>
    <mergeCell ref="F5:G5"/>
    <mergeCell ref="A11:I11"/>
    <mergeCell ref="A1:B1"/>
    <mergeCell ref="C1:I1"/>
    <mergeCell ref="A2:B2"/>
    <mergeCell ref="C2:I2"/>
    <mergeCell ref="A3:G3"/>
  </mergeCells>
  <phoneticPr fontId="42" type="noConversion"/>
  <conditionalFormatting sqref="B4:B6">
    <cfRule type="cellIs" dxfId="982" priority="1357" stopIfTrue="1" operator="lessThan">
      <formula>$H$3</formula>
    </cfRule>
    <cfRule type="cellIs" dxfId="981" priority="1356" stopIfTrue="1" operator="equal">
      <formula>$H$3</formula>
    </cfRule>
  </conditionalFormatting>
  <conditionalFormatting sqref="B8:B25">
    <cfRule type="cellIs" dxfId="980" priority="259" stopIfTrue="1" operator="lessThan">
      <formula>$H$3</formula>
    </cfRule>
    <cfRule type="cellIs" dxfId="979" priority="258" stopIfTrue="1" operator="equal">
      <formula>$H$3</formula>
    </cfRule>
  </conditionalFormatting>
  <conditionalFormatting sqref="B27:B50 B52:B56">
    <cfRule type="cellIs" dxfId="978" priority="179" stopIfTrue="1" operator="lessThan">
      <formula>$H$3</formula>
    </cfRule>
    <cfRule type="cellIs" dxfId="977" priority="178" stopIfTrue="1" operator="equal">
      <formula>$H$3</formula>
    </cfRule>
  </conditionalFormatting>
  <conditionalFormatting sqref="B57:B96">
    <cfRule type="cellIs" dxfId="976" priority="555" stopIfTrue="1" operator="lessThan">
      <formula>$H$3</formula>
    </cfRule>
    <cfRule type="cellIs" dxfId="975" priority="554" stopIfTrue="1" operator="equal">
      <formula>$H$3</formula>
    </cfRule>
  </conditionalFormatting>
  <conditionalFormatting sqref="B4:C4">
    <cfRule type="expression" dxfId="974" priority="84037" stopIfTrue="1">
      <formula>AND($B248&lt;$H$3,$B248&lt;&gt;"")</formula>
    </cfRule>
    <cfRule type="expression" dxfId="973" priority="84036" stopIfTrue="1">
      <formula>AND($B248=$H$3,$B248&lt;&gt;"")</formula>
    </cfRule>
  </conditionalFormatting>
  <conditionalFormatting sqref="B11:C11">
    <cfRule type="expression" dxfId="972" priority="257" stopIfTrue="1">
      <formula>AND($B230&lt;$H$3,$B230&lt;&gt;"")</formula>
    </cfRule>
    <cfRule type="expression" dxfId="971" priority="256" stopIfTrue="1">
      <formula>AND($B230=$H$3,$B230&lt;&gt;"")</formula>
    </cfRule>
  </conditionalFormatting>
  <conditionalFormatting sqref="B58:C58 B76:C76">
    <cfRule type="expression" dxfId="970" priority="84041" stopIfTrue="1">
      <formula>AND($B266&lt;$H$3,$B266&lt;&gt;"")</formula>
    </cfRule>
    <cfRule type="expression" dxfId="969" priority="84040" stopIfTrue="1">
      <formula>AND($B266=$H$3,$B266&lt;&gt;"")</formula>
    </cfRule>
  </conditionalFormatting>
  <conditionalFormatting sqref="B83:C83">
    <cfRule type="expression" dxfId="968" priority="553" stopIfTrue="1">
      <formula>AND($B291&lt;$H$3,$B291&lt;&gt;"")</formula>
    </cfRule>
    <cfRule type="expression" dxfId="967" priority="552" stopIfTrue="1">
      <formula>AND($B291=$H$3,$B291&lt;&gt;"")</formula>
    </cfRule>
  </conditionalFormatting>
  <conditionalFormatting sqref="C6 E6:G6 E13:G17 C60:C75 G80">
    <cfRule type="expression" dxfId="966" priority="1774" stopIfTrue="1">
      <formula>$F6=$H$3</formula>
    </cfRule>
  </conditionalFormatting>
  <conditionalFormatting sqref="C8:C10 E8:E10 C22:C25 C27:C33 C13:C16">
    <cfRule type="expression" dxfId="965" priority="2723" stopIfTrue="1">
      <formula>B8&lt;$H$3</formula>
    </cfRule>
  </conditionalFormatting>
  <conditionalFormatting sqref="C13:C25 G19:G20 E19:E25">
    <cfRule type="expression" dxfId="964" priority="937" stopIfTrue="1">
      <formula>$F13=$H$3</formula>
    </cfRule>
  </conditionalFormatting>
  <conditionalFormatting sqref="C17:C25">
    <cfRule type="expression" dxfId="963" priority="936" stopIfTrue="1">
      <formula>B17&lt;$H$3</formula>
    </cfRule>
  </conditionalFormatting>
  <conditionalFormatting sqref="C22:C25 C27:C33">
    <cfRule type="expression" dxfId="962" priority="1196" stopIfTrue="1">
      <formula>$F22=$H$3</formula>
    </cfRule>
    <cfRule type="expression" dxfId="961" priority="938" stopIfTrue="1">
      <formula>$B22=$H$3</formula>
    </cfRule>
  </conditionalFormatting>
  <conditionalFormatting sqref="C27:C33">
    <cfRule type="expression" dxfId="960" priority="825" stopIfTrue="1">
      <formula>$F27=$H$3</formula>
    </cfRule>
  </conditionalFormatting>
  <conditionalFormatting sqref="C27:C36">
    <cfRule type="expression" dxfId="959" priority="792" stopIfTrue="1">
      <formula>B27&lt;$H$3</formula>
    </cfRule>
  </conditionalFormatting>
  <conditionalFormatting sqref="C34:C36">
    <cfRule type="expression" dxfId="958" priority="789" stopIfTrue="1">
      <formula>$B34=$H$3</formula>
    </cfRule>
    <cfRule type="expression" dxfId="957" priority="790" stopIfTrue="1">
      <formula>$F34=$H$3</formula>
    </cfRule>
  </conditionalFormatting>
  <conditionalFormatting sqref="C34:C44">
    <cfRule type="expression" dxfId="956" priority="640" stopIfTrue="1">
      <formula>B34&lt;$H$3</formula>
    </cfRule>
  </conditionalFormatting>
  <conditionalFormatting sqref="C37:C44">
    <cfRule type="expression" dxfId="955" priority="637" stopIfTrue="1">
      <formula>$F37=$H$3</formula>
    </cfRule>
    <cfRule type="expression" dxfId="954" priority="638" stopIfTrue="1">
      <formula>$B37=$H$3</formula>
    </cfRule>
  </conditionalFormatting>
  <conditionalFormatting sqref="C37:C48">
    <cfRule type="expression" dxfId="953" priority="316" stopIfTrue="1">
      <formula>B37&lt;$H$3</formula>
    </cfRule>
  </conditionalFormatting>
  <conditionalFormatting sqref="C45:C48">
    <cfRule type="expression" dxfId="952" priority="315" stopIfTrue="1">
      <formula>$F45=$H$3</formula>
    </cfRule>
    <cfRule type="expression" dxfId="951" priority="313" stopIfTrue="1">
      <formula>$F45=$H$3</formula>
    </cfRule>
    <cfRule type="expression" dxfId="950" priority="314" stopIfTrue="1">
      <formula>$B45=$H$3</formula>
    </cfRule>
  </conditionalFormatting>
  <conditionalFormatting sqref="C45:C50 C52">
    <cfRule type="expression" dxfId="949" priority="177" stopIfTrue="1">
      <formula>B45&lt;$H$3</formula>
    </cfRule>
  </conditionalFormatting>
  <conditionalFormatting sqref="C49:C50 C52">
    <cfRule type="expression" dxfId="948" priority="176" stopIfTrue="1">
      <formula>$B49=$H$3</formula>
    </cfRule>
    <cfRule type="expression" dxfId="947" priority="175" stopIfTrue="1">
      <formula>$F49=$H$3</formula>
    </cfRule>
  </conditionalFormatting>
  <conditionalFormatting sqref="C49:C50">
    <cfRule type="expression" dxfId="946" priority="170" stopIfTrue="1">
      <formula>B49&lt;$H$3</formula>
    </cfRule>
  </conditionalFormatting>
  <conditionalFormatting sqref="C52:C53">
    <cfRule type="expression" dxfId="945" priority="79" stopIfTrue="1">
      <formula>B52&lt;$H$3</formula>
    </cfRule>
  </conditionalFormatting>
  <conditionalFormatting sqref="C53">
    <cfRule type="expression" dxfId="944" priority="72" stopIfTrue="1">
      <formula>$F53=$H$3</formula>
    </cfRule>
    <cfRule type="expression" dxfId="943" priority="74" stopIfTrue="1">
      <formula>$F53=$H$3</formula>
    </cfRule>
    <cfRule type="expression" dxfId="942" priority="75" stopIfTrue="1">
      <formula>B53&lt;$H$3</formula>
    </cfRule>
    <cfRule type="expression" dxfId="941" priority="71" stopIfTrue="1">
      <formula>$B53=$H$3</formula>
    </cfRule>
    <cfRule type="expression" dxfId="940" priority="70" stopIfTrue="1">
      <formula>$F53=$H$3</formula>
    </cfRule>
    <cfRule type="expression" dxfId="939" priority="76" stopIfTrue="1">
      <formula>$F53=$H$3</formula>
    </cfRule>
    <cfRule type="expression" dxfId="938" priority="77" stopIfTrue="1">
      <formula>$B53=$H$3</formula>
    </cfRule>
    <cfRule type="expression" dxfId="937" priority="78" stopIfTrue="1">
      <formula>$F53=$H$3</formula>
    </cfRule>
    <cfRule type="expression" dxfId="936" priority="73" stopIfTrue="1">
      <formula>$B53=$H$3</formula>
    </cfRule>
  </conditionalFormatting>
  <conditionalFormatting sqref="C53:C54 C57">
    <cfRule type="expression" dxfId="935" priority="6" stopIfTrue="1">
      <formula>B53&lt;$H$3</formula>
    </cfRule>
  </conditionalFormatting>
  <conditionalFormatting sqref="C54">
    <cfRule type="expression" dxfId="934" priority="3" stopIfTrue="1">
      <formula>B54&lt;$H$3</formula>
    </cfRule>
    <cfRule type="expression" dxfId="933" priority="4" stopIfTrue="1">
      <formula>$F54=$H$3</formula>
    </cfRule>
    <cfRule type="expression" dxfId="932" priority="5" stopIfTrue="1">
      <formula>$B54=$H$3</formula>
    </cfRule>
  </conditionalFormatting>
  <conditionalFormatting sqref="C57">
    <cfRule type="expression" dxfId="931" priority="625" stopIfTrue="1">
      <formula>B57&lt;$H$3</formula>
    </cfRule>
    <cfRule type="expression" dxfId="930" priority="622" stopIfTrue="1">
      <formula>$F57=$H$3</formula>
    </cfRule>
    <cfRule type="expression" dxfId="929" priority="623" stopIfTrue="1">
      <formula>$B57=$H$3</formula>
    </cfRule>
  </conditionalFormatting>
  <conditionalFormatting sqref="C60:C71">
    <cfRule type="expression" dxfId="928" priority="924" stopIfTrue="1">
      <formula>B60&lt;$H$3</formula>
    </cfRule>
  </conditionalFormatting>
  <conditionalFormatting sqref="C69:C71">
    <cfRule type="expression" dxfId="927" priority="921" stopIfTrue="1">
      <formula>$F69=$H$3</formula>
    </cfRule>
  </conditionalFormatting>
  <conditionalFormatting sqref="C69:C75">
    <cfRule type="expression" dxfId="926" priority="845" stopIfTrue="1">
      <formula>$B69=$H$3</formula>
    </cfRule>
    <cfRule type="expression" dxfId="925" priority="873" stopIfTrue="1">
      <formula>B69&lt;$H$3</formula>
    </cfRule>
  </conditionalFormatting>
  <conditionalFormatting sqref="C78:C81">
    <cfRule type="expression" dxfId="924" priority="403" stopIfTrue="1">
      <formula>B78&lt;$H$3</formula>
    </cfRule>
  </conditionalFormatting>
  <conditionalFormatting sqref="C78:C82">
    <cfRule type="expression" dxfId="923" priority="389" stopIfTrue="1">
      <formula>$B78=$H$3</formula>
    </cfRule>
    <cfRule type="expression" dxfId="922" priority="390" stopIfTrue="1">
      <formula>$F78=$H$3</formula>
    </cfRule>
  </conditionalFormatting>
  <conditionalFormatting sqref="C82">
    <cfRule type="expression" dxfId="921" priority="388" stopIfTrue="1">
      <formula>B82&lt;$H$3</formula>
    </cfRule>
  </conditionalFormatting>
  <conditionalFormatting sqref="C85:C95">
    <cfRule type="expression" dxfId="920" priority="348" stopIfTrue="1">
      <formula>$B85=$H$3</formula>
    </cfRule>
    <cfRule type="expression" dxfId="919" priority="349" stopIfTrue="1">
      <formula>B85&lt;$H$3</formula>
    </cfRule>
    <cfRule type="expression" dxfId="918" priority="230" stopIfTrue="1">
      <formula>$F85=$H$3</formula>
    </cfRule>
  </conditionalFormatting>
  <conditionalFormatting sqref="C85:C96">
    <cfRule type="expression" dxfId="917" priority="202" stopIfTrue="1">
      <formula>B85&lt;$H$3</formula>
    </cfRule>
  </conditionalFormatting>
  <conditionalFormatting sqref="C96">
    <cfRule type="expression" dxfId="916" priority="145" stopIfTrue="1">
      <formula>$F96=$H$3</formula>
    </cfRule>
    <cfRule type="expression" dxfId="915" priority="201" stopIfTrue="1">
      <formula>$F96=$H$3</formula>
    </cfRule>
    <cfRule type="expression" dxfId="914" priority="200" stopIfTrue="1">
      <formula>$B96=$H$3</formula>
    </cfRule>
    <cfRule type="expression" dxfId="913" priority="199" stopIfTrue="1">
      <formula>$F96=$H$3</formula>
    </cfRule>
    <cfRule type="expression" dxfId="912" priority="198" stopIfTrue="1">
      <formula>$B96=$H$3</formula>
    </cfRule>
    <cfRule type="expression" dxfId="911" priority="197" stopIfTrue="1">
      <formula>B96&lt;$H$3</formula>
    </cfRule>
    <cfRule type="expression" dxfId="910" priority="203" stopIfTrue="1">
      <formula>$B96=$H$3</formula>
    </cfRule>
  </conditionalFormatting>
  <conditionalFormatting sqref="C96:C97">
    <cfRule type="expression" dxfId="909" priority="133" stopIfTrue="1">
      <formula>$B96=$H$3</formula>
    </cfRule>
    <cfRule type="expression" dxfId="908" priority="132" stopIfTrue="1">
      <formula>B96&lt;$H$3</formula>
    </cfRule>
    <cfRule type="expression" dxfId="907" priority="124" stopIfTrue="1">
      <formula>$F96=$H$3</formula>
    </cfRule>
  </conditionalFormatting>
  <conditionalFormatting sqref="C97:C98">
    <cfRule type="expression" dxfId="906" priority="113" stopIfTrue="1">
      <formula>$B97=$H$3</formula>
    </cfRule>
  </conditionalFormatting>
  <conditionalFormatting sqref="C98">
    <cfRule type="expression" dxfId="905" priority="112" stopIfTrue="1">
      <formula>$F98=$H$3</formula>
    </cfRule>
  </conditionalFormatting>
  <conditionalFormatting sqref="C98:C99">
    <cfRule type="expression" dxfId="904" priority="56" stopIfTrue="1">
      <formula>B98&lt;$H$3</formula>
    </cfRule>
    <cfRule type="expression" dxfId="903" priority="55" stopIfTrue="1">
      <formula>$F98=$H$3</formula>
    </cfRule>
    <cfRule type="expression" dxfId="902" priority="57" stopIfTrue="1">
      <formula>$B98=$H$3</formula>
    </cfRule>
  </conditionalFormatting>
  <conditionalFormatting sqref="C99">
    <cfRule type="expression" dxfId="901" priority="53" stopIfTrue="1">
      <formula>$F99=$H$3</formula>
    </cfRule>
    <cfRule type="expression" dxfId="900" priority="54" stopIfTrue="1">
      <formula>$B99=$H$3</formula>
    </cfRule>
  </conditionalFormatting>
  <conditionalFormatting sqref="C99:C100">
    <cfRule type="expression" dxfId="899" priority="32" stopIfTrue="1">
      <formula>B99&lt;$H$3</formula>
    </cfRule>
    <cfRule type="expression" dxfId="898" priority="31" stopIfTrue="1">
      <formula>$F99=$H$3</formula>
    </cfRule>
    <cfRule type="expression" dxfId="897" priority="33" stopIfTrue="1">
      <formula>$B99=$H$3</formula>
    </cfRule>
  </conditionalFormatting>
  <conditionalFormatting sqref="C100">
    <cfRule type="expression" dxfId="896" priority="26" stopIfTrue="1">
      <formula>$F100=$H$3</formula>
    </cfRule>
    <cfRule type="expression" dxfId="895" priority="27" stopIfTrue="1">
      <formula>B100&lt;$H$3</formula>
    </cfRule>
    <cfRule type="expression" dxfId="894" priority="20" stopIfTrue="1">
      <formula>$B100=$H$3</formula>
    </cfRule>
    <cfRule type="expression" dxfId="893" priority="15" stopIfTrue="1">
      <formula>$F100=$H$3</formula>
    </cfRule>
    <cfRule type="expression" dxfId="892" priority="19" stopIfTrue="1">
      <formula>B100&lt;$H$3</formula>
    </cfRule>
    <cfRule type="expression" dxfId="891" priority="30" stopIfTrue="1">
      <formula>$B100=$H$3</formula>
    </cfRule>
    <cfRule type="expression" dxfId="890" priority="29" stopIfTrue="1">
      <formula>$F100=$H$3</formula>
    </cfRule>
    <cfRule type="expression" dxfId="889" priority="28" stopIfTrue="1">
      <formula>$B100=$H$3</formula>
    </cfRule>
  </conditionalFormatting>
  <conditionalFormatting sqref="D4:D5">
    <cfRule type="cellIs" dxfId="888" priority="1370" stopIfTrue="1" operator="equal">
      <formula>$H$3</formula>
    </cfRule>
    <cfRule type="cellIs" dxfId="887" priority="1371" stopIfTrue="1" operator="lessThan">
      <formula>$H$3</formula>
    </cfRule>
  </conditionalFormatting>
  <conditionalFormatting sqref="D6">
    <cfRule type="cellIs" dxfId="886" priority="1355" stopIfTrue="1" operator="lessThan">
      <formula>$H$3</formula>
    </cfRule>
    <cfRule type="cellIs" dxfId="885" priority="1360" stopIfTrue="1" operator="equal">
      <formula>$H$3</formula>
    </cfRule>
  </conditionalFormatting>
  <conditionalFormatting sqref="D8:D10">
    <cfRule type="cellIs" dxfId="884" priority="1221" stopIfTrue="1" operator="equal">
      <formula>$H$3</formula>
    </cfRule>
  </conditionalFormatting>
  <conditionalFormatting sqref="D8:D11">
    <cfRule type="cellIs" dxfId="883" priority="255" stopIfTrue="1" operator="lessThan">
      <formula>$H$3</formula>
    </cfRule>
  </conditionalFormatting>
  <conditionalFormatting sqref="D11">
    <cfRule type="cellIs" dxfId="882" priority="254" stopIfTrue="1" operator="equal">
      <formula>$H$3</formula>
    </cfRule>
  </conditionalFormatting>
  <conditionalFormatting sqref="D12">
    <cfRule type="cellIs" dxfId="881" priority="1281" stopIfTrue="1" operator="equal">
      <formula>$H$3</formula>
    </cfRule>
    <cfRule type="cellIs" dxfId="880" priority="1282" stopIfTrue="1" operator="lessThan">
      <formula>$H$3</formula>
    </cfRule>
  </conditionalFormatting>
  <conditionalFormatting sqref="D13:D18">
    <cfRule type="cellIs" dxfId="879" priority="1083" stopIfTrue="1" operator="lessThan">
      <formula>$H$3</formula>
    </cfRule>
  </conditionalFormatting>
  <conditionalFormatting sqref="D13:D25">
    <cfRule type="cellIs" dxfId="878" priority="1085" stopIfTrue="1" operator="equal">
      <formula>$H$3</formula>
    </cfRule>
  </conditionalFormatting>
  <conditionalFormatting sqref="D19:D25">
    <cfRule type="cellIs" dxfId="877" priority="1090" stopIfTrue="1" operator="lessThan">
      <formula>$H$3</formula>
    </cfRule>
  </conditionalFormatting>
  <conditionalFormatting sqref="D27:D50 D52:D57">
    <cfRule type="cellIs" dxfId="876" priority="174" stopIfTrue="1" operator="lessThan">
      <formula>$H$3</formula>
    </cfRule>
    <cfRule type="cellIs" dxfId="875" priority="173" stopIfTrue="1" operator="equal">
      <formula>$H$3</formula>
    </cfRule>
  </conditionalFormatting>
  <conditionalFormatting sqref="D58:D59">
    <cfRule type="cellIs" dxfId="874" priority="1185" stopIfTrue="1" operator="equal">
      <formula>$H$3</formula>
    </cfRule>
    <cfRule type="cellIs" dxfId="873" priority="1186" stopIfTrue="1" operator="lessThan">
      <formula>$H$3</formula>
    </cfRule>
  </conditionalFormatting>
  <conditionalFormatting sqref="D60:D77">
    <cfRule type="cellIs" dxfId="872" priority="700" stopIfTrue="1" operator="equal">
      <formula>$H$3</formula>
    </cfRule>
    <cfRule type="cellIs" dxfId="871" priority="701" stopIfTrue="1" operator="lessThan">
      <formula>$H$3</formula>
    </cfRule>
  </conditionalFormatting>
  <conditionalFormatting sqref="D78:D82">
    <cfRule type="cellIs" dxfId="870" priority="431" stopIfTrue="1" operator="lessThan">
      <formula>$H$3</formula>
    </cfRule>
    <cfRule type="cellIs" dxfId="869" priority="430" stopIfTrue="1" operator="equal">
      <formula>$H$3</formula>
    </cfRule>
  </conditionalFormatting>
  <conditionalFormatting sqref="D83:D84">
    <cfRule type="cellIs" dxfId="868" priority="551" stopIfTrue="1" operator="lessThan">
      <formula>$H$3</formula>
    </cfRule>
    <cfRule type="cellIs" dxfId="867" priority="550" stopIfTrue="1" operator="equal">
      <formula>$H$3</formula>
    </cfRule>
  </conditionalFormatting>
  <conditionalFormatting sqref="D85:D97">
    <cfRule type="cellIs" dxfId="866" priority="1" stopIfTrue="1" operator="equal">
      <formula>$H$3</formula>
    </cfRule>
    <cfRule type="cellIs" dxfId="865" priority="2" stopIfTrue="1" operator="lessThan">
      <formula>$H$3</formula>
    </cfRule>
  </conditionalFormatting>
  <conditionalFormatting sqref="D4:E4">
    <cfRule type="expression" dxfId="864" priority="84046">
      <formula>AND($D248=$H$3,$D248&lt;&gt;"")</formula>
    </cfRule>
    <cfRule type="expression" dxfId="863" priority="84045">
      <formula>AND($D248&lt;$H$3,$D248&lt;&gt;"")</formula>
    </cfRule>
  </conditionalFormatting>
  <conditionalFormatting sqref="D11:E11">
    <cfRule type="expression" dxfId="862" priority="252">
      <formula>AND($D230&lt;$H$3,$D230&lt;&gt;"")</formula>
    </cfRule>
    <cfRule type="expression" dxfId="861" priority="253">
      <formula>AND($D230=$H$3,$D230&lt;&gt;"")</formula>
    </cfRule>
  </conditionalFormatting>
  <conditionalFormatting sqref="D58:E58 D76:E76">
    <cfRule type="expression" dxfId="860" priority="84049">
      <formula>AND($D266&lt;$H$3,$D266&lt;&gt;"")</formula>
    </cfRule>
    <cfRule type="expression" dxfId="859" priority="84050">
      <formula>AND($D266=$H$3,$D266&lt;&gt;"")</formula>
    </cfRule>
  </conditionalFormatting>
  <conditionalFormatting sqref="D83:E83">
    <cfRule type="expression" dxfId="858" priority="549">
      <formula>AND($D291=$H$3,$D291&lt;&gt;"")</formula>
    </cfRule>
    <cfRule type="expression" dxfId="857" priority="548">
      <formula>AND($D291&lt;$H$3,$D291&lt;&gt;"")</formula>
    </cfRule>
  </conditionalFormatting>
  <conditionalFormatting sqref="D4:F5">
    <cfRule type="cellIs" dxfId="856" priority="1367" stopIfTrue="1" operator="lessThan">
      <formula>$H$3</formula>
    </cfRule>
  </conditionalFormatting>
  <conditionalFormatting sqref="D11:F11">
    <cfRule type="cellIs" dxfId="855" priority="251" stopIfTrue="1" operator="lessThan">
      <formula>$H$3</formula>
    </cfRule>
  </conditionalFormatting>
  <conditionalFormatting sqref="D12:F12">
    <cfRule type="cellIs" dxfId="854" priority="1278" stopIfTrue="1" operator="lessThan">
      <formula>$H$3</formula>
    </cfRule>
  </conditionalFormatting>
  <conditionalFormatting sqref="D58:F59">
    <cfRule type="cellIs" dxfId="853" priority="1182" stopIfTrue="1" operator="lessThan">
      <formula>$H$3</formula>
    </cfRule>
  </conditionalFormatting>
  <conditionalFormatting sqref="D76:F77">
    <cfRule type="cellIs" dxfId="852" priority="697" stopIfTrue="1" operator="lessThan">
      <formula>$H$3</formula>
    </cfRule>
  </conditionalFormatting>
  <conditionalFormatting sqref="D83:F84">
    <cfRule type="cellIs" dxfId="851" priority="547" stopIfTrue="1" operator="lessThan">
      <formula>$H$3</formula>
    </cfRule>
  </conditionalFormatting>
  <conditionalFormatting sqref="E4">
    <cfRule type="expression" dxfId="850" priority="84053" stopIfTrue="1">
      <formula>$D248=$H$3</formula>
    </cfRule>
  </conditionalFormatting>
  <conditionalFormatting sqref="E11">
    <cfRule type="expression" dxfId="849" priority="250" stopIfTrue="1">
      <formula>$D230=$H$3</formula>
    </cfRule>
  </conditionalFormatting>
  <conditionalFormatting sqref="E13:E25">
    <cfRule type="expression" dxfId="848" priority="903" stopIfTrue="1">
      <formula>D13&lt;$H$3</formula>
    </cfRule>
  </conditionalFormatting>
  <conditionalFormatting sqref="E21:E25">
    <cfRule type="expression" dxfId="847" priority="2958" stopIfTrue="1">
      <formula>$B21=$H$3</formula>
    </cfRule>
  </conditionalFormatting>
  <conditionalFormatting sqref="E27:E33">
    <cfRule type="expression" dxfId="846" priority="788" stopIfTrue="1">
      <formula>$F27=$H$3</formula>
    </cfRule>
    <cfRule type="expression" dxfId="845" priority="720" stopIfTrue="1">
      <formula>$B27=$H$3</formula>
    </cfRule>
  </conditionalFormatting>
  <conditionalFormatting sqref="E27:E50">
    <cfRule type="expression" dxfId="844" priority="357" stopIfTrue="1">
      <formula>D27&lt;$H$3</formula>
    </cfRule>
  </conditionalFormatting>
  <conditionalFormatting sqref="E34:E50">
    <cfRule type="expression" dxfId="843" priority="356" stopIfTrue="1">
      <formula>$F34=$H$3</formula>
    </cfRule>
    <cfRule type="expression" dxfId="842" priority="355" stopIfTrue="1">
      <formula>$B34=$H$3</formula>
    </cfRule>
  </conditionalFormatting>
  <conditionalFormatting sqref="E36:E50">
    <cfRule type="expression" dxfId="841" priority="212" stopIfTrue="1">
      <formula>D36&lt;$H$3</formula>
    </cfRule>
    <cfRule type="expression" dxfId="840" priority="354" stopIfTrue="1">
      <formula>$F36=$H$3</formula>
    </cfRule>
  </conditionalFormatting>
  <conditionalFormatting sqref="E52">
    <cfRule type="expression" dxfId="839" priority="240" stopIfTrue="1">
      <formula>D52&lt;$H$3</formula>
    </cfRule>
    <cfRule type="expression" dxfId="838" priority="153" stopIfTrue="1">
      <formula>$B52=$H$3</formula>
    </cfRule>
    <cfRule type="expression" dxfId="837" priority="154" stopIfTrue="1">
      <formula>$F52=$H$3</formula>
    </cfRule>
    <cfRule type="expression" dxfId="836" priority="167" stopIfTrue="1">
      <formula>$F52=$H$3</formula>
    </cfRule>
    <cfRule type="expression" dxfId="835" priority="169" stopIfTrue="1">
      <formula>$F52=$H$3</formula>
    </cfRule>
    <cfRule type="expression" dxfId="834" priority="165" stopIfTrue="1">
      <formula>$F52=$H$3</formula>
    </cfRule>
    <cfRule type="expression" dxfId="833" priority="168" stopIfTrue="1">
      <formula>$B52=$H$3</formula>
    </cfRule>
    <cfRule type="expression" dxfId="832" priority="164" stopIfTrue="1">
      <formula>$B52=$H$3</formula>
    </cfRule>
    <cfRule type="expression" dxfId="831" priority="152" stopIfTrue="1">
      <formula>$F52=$H$3</formula>
    </cfRule>
    <cfRule type="expression" dxfId="830" priority="166" stopIfTrue="1">
      <formula>D52&lt;$H$3</formula>
    </cfRule>
  </conditionalFormatting>
  <conditionalFormatting sqref="E52:E53 E57">
    <cfRule type="expression" dxfId="829" priority="68" stopIfTrue="1">
      <formula>D52&lt;$H$3</formula>
    </cfRule>
  </conditionalFormatting>
  <conditionalFormatting sqref="E53">
    <cfRule type="expression" dxfId="828" priority="64" stopIfTrue="1">
      <formula>D53&lt;$H$3</formula>
    </cfRule>
    <cfRule type="expression" dxfId="827" priority="63" stopIfTrue="1">
      <formula>$F53=$H$3</formula>
    </cfRule>
    <cfRule type="expression" dxfId="826" priority="62" stopIfTrue="1">
      <formula>$B53=$H$3</formula>
    </cfRule>
    <cfRule type="expression" dxfId="825" priority="61" stopIfTrue="1">
      <formula>$F53=$H$3</formula>
    </cfRule>
    <cfRule type="expression" dxfId="824" priority="60" stopIfTrue="1">
      <formula>$B53=$H$3</formula>
    </cfRule>
    <cfRule type="expression" dxfId="823" priority="59" stopIfTrue="1">
      <formula>$F53=$H$3</formula>
    </cfRule>
    <cfRule type="expression" dxfId="822" priority="58" stopIfTrue="1">
      <formula>D53&lt;$H$3</formula>
    </cfRule>
    <cfRule type="expression" dxfId="821" priority="65" stopIfTrue="1">
      <formula>$F53=$H$3</formula>
    </cfRule>
    <cfRule type="expression" dxfId="820" priority="67" stopIfTrue="1">
      <formula>$F53=$H$3</formula>
    </cfRule>
    <cfRule type="expression" dxfId="819" priority="66" stopIfTrue="1">
      <formula>$B53=$H$3</formula>
    </cfRule>
  </conditionalFormatting>
  <conditionalFormatting sqref="E57">
    <cfRule type="expression" dxfId="818" priority="617" stopIfTrue="1">
      <formula>$B57=$H$3</formula>
    </cfRule>
    <cfRule type="expression" dxfId="817" priority="620" stopIfTrue="1">
      <formula>$F57=$H$3</formula>
    </cfRule>
  </conditionalFormatting>
  <conditionalFormatting sqref="E58 E76">
    <cfRule type="expression" dxfId="816" priority="84055" stopIfTrue="1">
      <formula>$D266=$H$3</formula>
    </cfRule>
  </conditionalFormatting>
  <conditionalFormatting sqref="E60:E70 C6 E6">
    <cfRule type="expression" dxfId="815" priority="1728" stopIfTrue="1">
      <formula>B6&lt;$H$3</formula>
    </cfRule>
  </conditionalFormatting>
  <conditionalFormatting sqref="E60:E70">
    <cfRule type="expression" dxfId="814" priority="959" stopIfTrue="1">
      <formula>$F60=$H$3</formula>
    </cfRule>
  </conditionalFormatting>
  <conditionalFormatting sqref="E70">
    <cfRule type="expression" dxfId="813" priority="913" stopIfTrue="1">
      <formula>$B70=$H$3</formula>
    </cfRule>
  </conditionalFormatting>
  <conditionalFormatting sqref="E70:E75">
    <cfRule type="expression" dxfId="812" priority="734" stopIfTrue="1">
      <formula>$F70=$H$3</formula>
    </cfRule>
    <cfRule type="expression" dxfId="811" priority="730" stopIfTrue="1">
      <formula>$B70=$H$3</formula>
    </cfRule>
  </conditionalFormatting>
  <conditionalFormatting sqref="E71:E75">
    <cfRule type="expression" dxfId="810" priority="732" stopIfTrue="1">
      <formula>$F71=$H$3</formula>
    </cfRule>
    <cfRule type="expression" dxfId="809" priority="733" stopIfTrue="1">
      <formula>D71&lt;$H$3</formula>
    </cfRule>
  </conditionalFormatting>
  <conditionalFormatting sqref="E78:E80">
    <cfRule type="expression" dxfId="808" priority="580" stopIfTrue="1">
      <formula>$B78=$H$3</formula>
    </cfRule>
    <cfRule type="expression" dxfId="807" priority="583" stopIfTrue="1">
      <formula>$F78=$H$3</formula>
    </cfRule>
  </conditionalFormatting>
  <conditionalFormatting sqref="E78:E81">
    <cfRule type="expression" dxfId="806" priority="365" stopIfTrue="1">
      <formula>D78&lt;$H$3</formula>
    </cfRule>
  </conditionalFormatting>
  <conditionalFormatting sqref="E81:E82">
    <cfRule type="expression" dxfId="805" priority="352" stopIfTrue="1">
      <formula>$F81=$H$3</formula>
    </cfRule>
    <cfRule type="expression" dxfId="804" priority="351" stopIfTrue="1">
      <formula>$B81=$H$3</formula>
    </cfRule>
  </conditionalFormatting>
  <conditionalFormatting sqref="E82">
    <cfRule type="expression" dxfId="803" priority="350" stopIfTrue="1">
      <formula>D82&lt;$H$3</formula>
    </cfRule>
  </conditionalFormatting>
  <conditionalFormatting sqref="E83">
    <cfRule type="expression" dxfId="802" priority="546" stopIfTrue="1">
      <formula>$D291=$H$3</formula>
    </cfRule>
  </conditionalFormatting>
  <conditionalFormatting sqref="E85:E96">
    <cfRule type="expression" dxfId="801" priority="281" stopIfTrue="1">
      <formula>$F85=$H$3</formula>
    </cfRule>
  </conditionalFormatting>
  <conditionalFormatting sqref="E85:E97">
    <cfRule type="expression" dxfId="800" priority="131" stopIfTrue="1">
      <formula>$B85=$H$3</formula>
    </cfRule>
    <cfRule type="expression" dxfId="799" priority="130" stopIfTrue="1">
      <formula>D85&lt;$H$3</formula>
    </cfRule>
  </conditionalFormatting>
  <conditionalFormatting sqref="E97">
    <cfRule type="expression" dxfId="798" priority="126" stopIfTrue="1">
      <formula>$F97=$H$3</formula>
    </cfRule>
  </conditionalFormatting>
  <conditionalFormatting sqref="E97:E98">
    <cfRule type="expression" dxfId="797" priority="108" stopIfTrue="1">
      <formula>$B97=$H$3</formula>
    </cfRule>
  </conditionalFormatting>
  <conditionalFormatting sqref="E98">
    <cfRule type="expression" dxfId="796" priority="107" stopIfTrue="1">
      <formula>$F98=$H$3</formula>
    </cfRule>
  </conditionalFormatting>
  <conditionalFormatting sqref="E98:E99">
    <cfRule type="expression" dxfId="795" priority="50" stopIfTrue="1">
      <formula>$B98=$H$3</formula>
    </cfRule>
    <cfRule type="expression" dxfId="794" priority="48" stopIfTrue="1">
      <formula>$F98=$H$3</formula>
    </cfRule>
    <cfRule type="expression" dxfId="793" priority="49" stopIfTrue="1">
      <formula>D98&lt;$H$3</formula>
    </cfRule>
  </conditionalFormatting>
  <conditionalFormatting sqref="E99">
    <cfRule type="expression" dxfId="792" priority="46" stopIfTrue="1">
      <formula>$F99=$H$3</formula>
    </cfRule>
    <cfRule type="expression" dxfId="791" priority="47" stopIfTrue="1">
      <formula>$B99=$H$3</formula>
    </cfRule>
  </conditionalFormatting>
  <conditionalFormatting sqref="E99:E100">
    <cfRule type="expression" dxfId="790" priority="24" stopIfTrue="1">
      <formula>D99&lt;$H$3</formula>
    </cfRule>
    <cfRule type="expression" dxfId="789" priority="25" stopIfTrue="1">
      <formula>$B99=$H$3</formula>
    </cfRule>
    <cfRule type="expression" dxfId="788" priority="23" stopIfTrue="1">
      <formula>$F99=$H$3</formula>
    </cfRule>
  </conditionalFormatting>
  <conditionalFormatting sqref="E100">
    <cfRule type="expression" dxfId="787" priority="21" stopIfTrue="1">
      <formula>$F100=$H$3</formula>
    </cfRule>
    <cfRule type="expression" dxfId="786" priority="18" stopIfTrue="1">
      <formula>$B100=$H$3</formula>
    </cfRule>
    <cfRule type="expression" dxfId="785" priority="17" stopIfTrue="1">
      <formula>D100&lt;$H$3</formula>
    </cfRule>
    <cfRule type="expression" dxfId="784" priority="16" stopIfTrue="1">
      <formula>$F100=$H$3</formula>
    </cfRule>
    <cfRule type="expression" dxfId="783" priority="22" stopIfTrue="1">
      <formula>$B100=$H$3</formula>
    </cfRule>
  </conditionalFormatting>
  <conditionalFormatting sqref="E8:G10 F21:G21 F22:F25 C8:C10">
    <cfRule type="expression" dxfId="782" priority="2109" stopIfTrue="1">
      <formula>$F8=$H$3</formula>
    </cfRule>
  </conditionalFormatting>
  <conditionalFormatting sqref="E18:G18">
    <cfRule type="expression" dxfId="781" priority="904" stopIfTrue="1">
      <formula>$F18=$H$3</formula>
    </cfRule>
  </conditionalFormatting>
  <conditionalFormatting sqref="F4:F6">
    <cfRule type="cellIs" dxfId="780" priority="1354" stopIfTrue="1" operator="equal">
      <formula>$H$3</formula>
    </cfRule>
  </conditionalFormatting>
  <conditionalFormatting sqref="F6">
    <cfRule type="cellIs" dxfId="779" priority="1359" stopIfTrue="1" operator="lessThan">
      <formula>$H$3</formula>
    </cfRule>
  </conditionalFormatting>
  <conditionalFormatting sqref="F8:F10">
    <cfRule type="cellIs" dxfId="778" priority="1220" stopIfTrue="1" operator="lessThan">
      <formula>$H$3</formula>
    </cfRule>
  </conditionalFormatting>
  <conditionalFormatting sqref="F8:F11">
    <cfRule type="cellIs" dxfId="777" priority="249" stopIfTrue="1" operator="equal">
      <formula>$H$3</formula>
    </cfRule>
  </conditionalFormatting>
  <conditionalFormatting sqref="F12:F25">
    <cfRule type="cellIs" dxfId="776" priority="1060" stopIfTrue="1" operator="equal">
      <formula>$H$3</formula>
    </cfRule>
  </conditionalFormatting>
  <conditionalFormatting sqref="F13:F25">
    <cfRule type="cellIs" dxfId="775" priority="1062" stopIfTrue="1" operator="lessThan">
      <formula>$H$3</formula>
    </cfRule>
  </conditionalFormatting>
  <conditionalFormatting sqref="F27:F50 F52:F57">
    <cfRule type="cellIs" dxfId="774" priority="172" stopIfTrue="1" operator="lessThan">
      <formula>$H$3</formula>
    </cfRule>
  </conditionalFormatting>
  <conditionalFormatting sqref="F27:F50 F52:F82">
    <cfRule type="cellIs" dxfId="773" priority="171" stopIfTrue="1" operator="equal">
      <formula>$H$3</formula>
    </cfRule>
  </conditionalFormatting>
  <conditionalFormatting sqref="F60:F75">
    <cfRule type="cellIs" dxfId="772" priority="1027" stopIfTrue="1" operator="lessThan">
      <formula>$H$3</formula>
    </cfRule>
  </conditionalFormatting>
  <conditionalFormatting sqref="F78:F82">
    <cfRule type="cellIs" dxfId="771" priority="395" stopIfTrue="1" operator="lessThan">
      <formula>$H$3</formula>
    </cfRule>
  </conditionalFormatting>
  <conditionalFormatting sqref="F83:F84">
    <cfRule type="cellIs" dxfId="770" priority="545" stopIfTrue="1" operator="equal">
      <formula>$H$3</formula>
    </cfRule>
  </conditionalFormatting>
  <conditionalFormatting sqref="F85:F95">
    <cfRule type="cellIs" dxfId="769" priority="328" stopIfTrue="1" operator="equal">
      <formula>$H$3</formula>
    </cfRule>
    <cfRule type="cellIs" dxfId="768" priority="329" stopIfTrue="1" operator="lessThan">
      <formula>$H$3</formula>
    </cfRule>
  </conditionalFormatting>
  <conditionalFormatting sqref="F4:G4">
    <cfRule type="expression" dxfId="767" priority="84062">
      <formula>AND($F248=$H$3,$F248&lt;&gt;"")</formula>
    </cfRule>
    <cfRule type="expression" dxfId="766" priority="84061">
      <formula>AND($F248&lt;$H$3,$F248&lt;&gt;"")</formula>
    </cfRule>
  </conditionalFormatting>
  <conditionalFormatting sqref="F11:G11">
    <cfRule type="expression" dxfId="765" priority="248">
      <formula>AND($F230=$H$3,$F230&lt;&gt;"")</formula>
    </cfRule>
    <cfRule type="expression" dxfId="764" priority="247">
      <formula>AND($F230&lt;$H$3,$F230&lt;&gt;"")</formula>
    </cfRule>
  </conditionalFormatting>
  <conditionalFormatting sqref="F27:G33">
    <cfRule type="expression" dxfId="763" priority="707" stopIfTrue="1">
      <formula>$F27=$H$3</formula>
    </cfRule>
  </conditionalFormatting>
  <conditionalFormatting sqref="F57:G57">
    <cfRule type="expression" dxfId="762" priority="610" stopIfTrue="1">
      <formula>$F57=$H$3</formula>
    </cfRule>
  </conditionalFormatting>
  <conditionalFormatting sqref="F58:G58 F76:G76">
    <cfRule type="expression" dxfId="761" priority="84066">
      <formula>AND($F266=$H$3,$F266&lt;&gt;"")</formula>
    </cfRule>
    <cfRule type="expression" dxfId="760" priority="84065">
      <formula>AND($F266&lt;$H$3,$F266&lt;&gt;"")</formula>
    </cfRule>
  </conditionalFormatting>
  <conditionalFormatting sqref="F78:G80">
    <cfRule type="expression" dxfId="759" priority="574" stopIfTrue="1">
      <formula>$F78=$H$3</formula>
    </cfRule>
  </conditionalFormatting>
  <conditionalFormatting sqref="F83:G83">
    <cfRule type="expression" dxfId="758" priority="544">
      <formula>AND($F291=$H$3,$F291&lt;&gt;"")</formula>
    </cfRule>
    <cfRule type="expression" dxfId="757" priority="543">
      <formula>AND($F291&lt;$H$3,$F291&lt;&gt;"")</formula>
    </cfRule>
  </conditionalFormatting>
  <conditionalFormatting sqref="G4">
    <cfRule type="expression" dxfId="756" priority="84069" stopIfTrue="1">
      <formula>$F248=$H$3</formula>
    </cfRule>
  </conditionalFormatting>
  <conditionalFormatting sqref="G6 G8:G10">
    <cfRule type="expression" dxfId="755" priority="1331" stopIfTrue="1">
      <formula>F6&lt;$H$3</formula>
    </cfRule>
  </conditionalFormatting>
  <conditionalFormatting sqref="G11">
    <cfRule type="expression" dxfId="754" priority="246" stopIfTrue="1">
      <formula>$F230=$H$3</formula>
    </cfRule>
  </conditionalFormatting>
  <conditionalFormatting sqref="G13:G21">
    <cfRule type="expression" dxfId="753" priority="927" stopIfTrue="1">
      <formula>F13&lt;$H$3</formula>
    </cfRule>
  </conditionalFormatting>
  <conditionalFormatting sqref="G22:G25">
    <cfRule type="expression" dxfId="752" priority="890" stopIfTrue="1">
      <formula>F22&lt;$H$3</formula>
    </cfRule>
    <cfRule type="expression" dxfId="751" priority="891" stopIfTrue="1">
      <formula>$F22=$H$3</formula>
    </cfRule>
  </conditionalFormatting>
  <conditionalFormatting sqref="G27:G40">
    <cfRule type="expression" dxfId="750" priority="414" stopIfTrue="1">
      <formula>F27&lt;$H$3</formula>
    </cfRule>
  </conditionalFormatting>
  <conditionalFormatting sqref="G33">
    <cfRule type="expression" dxfId="749" priority="777" stopIfTrue="1">
      <formula>$B33=$H$3</formula>
    </cfRule>
    <cfRule type="expression" dxfId="748" priority="779" stopIfTrue="1">
      <formula>F33&lt;$H$3</formula>
    </cfRule>
    <cfRule type="expression" dxfId="747" priority="783" stopIfTrue="1">
      <formula>$F33=$H$3</formula>
    </cfRule>
  </conditionalFormatting>
  <conditionalFormatting sqref="G33:G40">
    <cfRule type="expression" dxfId="746" priority="412" stopIfTrue="1">
      <formula>$B33=$H$3</formula>
    </cfRule>
  </conditionalFormatting>
  <conditionalFormatting sqref="G34:G50">
    <cfRule type="expression" dxfId="745" priority="413" stopIfTrue="1">
      <formula>$F34=$H$3</formula>
    </cfRule>
  </conditionalFormatting>
  <conditionalFormatting sqref="G41:G50">
    <cfRule type="expression" dxfId="744" priority="628" stopIfTrue="1">
      <formula>$B41=$H$3</formula>
    </cfRule>
    <cfRule type="expression" dxfId="743" priority="630" stopIfTrue="1">
      <formula>F41&lt;$H$3</formula>
    </cfRule>
    <cfRule type="expression" dxfId="742" priority="208" stopIfTrue="1">
      <formula>F41&lt;$H$3</formula>
    </cfRule>
    <cfRule type="expression" dxfId="741" priority="629" stopIfTrue="1">
      <formula>$F41=$H$3</formula>
    </cfRule>
  </conditionalFormatting>
  <conditionalFormatting sqref="G52:G53 G57">
    <cfRule type="expression" dxfId="740" priority="98" stopIfTrue="1">
      <formula>F52&lt;$H$3</formula>
    </cfRule>
  </conditionalFormatting>
  <conditionalFormatting sqref="G52:G53">
    <cfRule type="expression" dxfId="739" priority="94" stopIfTrue="1">
      <formula>F52&lt;$H$3</formula>
    </cfRule>
    <cfRule type="expression" dxfId="738" priority="95" stopIfTrue="1">
      <formula>$F52=$H$3</formula>
    </cfRule>
    <cfRule type="expression" dxfId="737" priority="96" stopIfTrue="1">
      <formula>$B52=$H$3</formula>
    </cfRule>
    <cfRule type="expression" dxfId="736" priority="89" stopIfTrue="1">
      <formula>$F52=$H$3</formula>
    </cfRule>
    <cfRule type="expression" dxfId="735" priority="97" stopIfTrue="1">
      <formula>$F52=$H$3</formula>
    </cfRule>
    <cfRule type="expression" dxfId="734" priority="92" stopIfTrue="1">
      <formula>$B52=$H$3</formula>
    </cfRule>
    <cfRule type="expression" dxfId="733" priority="91" stopIfTrue="1">
      <formula>$F52=$H$3</formula>
    </cfRule>
    <cfRule type="expression" dxfId="732" priority="88" stopIfTrue="1">
      <formula>F52&lt;$H$3</formula>
    </cfRule>
    <cfRule type="expression" dxfId="731" priority="93" stopIfTrue="1">
      <formula>$F52=$H$3</formula>
    </cfRule>
    <cfRule type="expression" dxfId="730" priority="90" stopIfTrue="1">
      <formula>$B52=$H$3</formula>
    </cfRule>
  </conditionalFormatting>
  <conditionalFormatting sqref="G58 G76">
    <cfRule type="expression" dxfId="729" priority="84071" stopIfTrue="1">
      <formula>$F266=$H$3</formula>
    </cfRule>
  </conditionalFormatting>
  <conditionalFormatting sqref="G60:G75">
    <cfRule type="expression" dxfId="728" priority="839" stopIfTrue="1">
      <formula>F60&lt;$H$3</formula>
    </cfRule>
    <cfRule type="expression" dxfId="727" priority="895" stopIfTrue="1">
      <formula>$F60=$H$3</formula>
    </cfRule>
  </conditionalFormatting>
  <conditionalFormatting sqref="G78:G79">
    <cfRule type="expression" dxfId="726" priority="572" stopIfTrue="1">
      <formula>F78&lt;$H$3</formula>
    </cfRule>
  </conditionalFormatting>
  <conditionalFormatting sqref="G80">
    <cfRule type="expression" dxfId="725" priority="643" stopIfTrue="1">
      <formula>$B80=$H$3</formula>
    </cfRule>
    <cfRule type="expression" dxfId="724" priority="608" stopIfTrue="1">
      <formula>F80&lt;$H$3</formula>
    </cfRule>
  </conditionalFormatting>
  <conditionalFormatting sqref="G81:G82">
    <cfRule type="expression" dxfId="723" priority="392" stopIfTrue="1">
      <formula>$F81=$H$3</formula>
    </cfRule>
    <cfRule type="expression" dxfId="722" priority="391" stopIfTrue="1">
      <formula>$B81=$H$3</formula>
    </cfRule>
    <cfRule type="expression" dxfId="721" priority="393" stopIfTrue="1">
      <formula>F81&lt;$H$3</formula>
    </cfRule>
  </conditionalFormatting>
  <conditionalFormatting sqref="G83">
    <cfRule type="expression" dxfId="720" priority="542" stopIfTrue="1">
      <formula>$F291=$H$3</formula>
    </cfRule>
  </conditionalFormatting>
  <conditionalFormatting sqref="G85:G86">
    <cfRule type="expression" dxfId="719" priority="325" stopIfTrue="1">
      <formula>F85&lt;$H$3</formula>
    </cfRule>
  </conditionalFormatting>
  <conditionalFormatting sqref="G85:G95">
    <cfRule type="expression" dxfId="718" priority="326" stopIfTrue="1">
      <formula>$B85=$H$3</formula>
    </cfRule>
    <cfRule type="expression" dxfId="717" priority="327" stopIfTrue="1">
      <formula>$F85=$H$3</formula>
    </cfRule>
  </conditionalFormatting>
  <conditionalFormatting sqref="G87:G95">
    <cfRule type="expression" dxfId="716" priority="372" stopIfTrue="1">
      <formula>F87&lt;$H$3</formula>
    </cfRule>
    <cfRule type="expression" dxfId="715" priority="374" stopIfTrue="1">
      <formula>$F87=$H$3</formula>
    </cfRule>
    <cfRule type="expression" dxfId="714" priority="373" stopIfTrue="1">
      <formula>$B87=$H$3</formula>
    </cfRule>
  </conditionalFormatting>
  <conditionalFormatting sqref="G97">
    <cfRule type="expression" dxfId="713" priority="129" stopIfTrue="1">
      <formula>$F97=$H$3</formula>
    </cfRule>
    <cfRule type="expression" dxfId="712" priority="86" stopIfTrue="1">
      <formula>F97&lt;$H$3</formula>
    </cfRule>
    <cfRule type="expression" dxfId="711" priority="189" stopIfTrue="1">
      <formula>$B97=$H$3</formula>
    </cfRule>
  </conditionalFormatting>
  <conditionalFormatting sqref="G97:G98">
    <cfRule type="expression" dxfId="710" priority="87" stopIfTrue="1">
      <formula>$B97=$H$3</formula>
    </cfRule>
    <cfRule type="expression" dxfId="709" priority="85" stopIfTrue="1">
      <formula>$F97=$H$3</formula>
    </cfRule>
  </conditionalFormatting>
  <conditionalFormatting sqref="G98:G99">
    <cfRule type="expression" dxfId="708" priority="44" stopIfTrue="1">
      <formula>F98&lt;$H$3</formula>
    </cfRule>
    <cfRule type="expression" dxfId="707" priority="43" stopIfTrue="1">
      <formula>$F98=$H$3</formula>
    </cfRule>
    <cfRule type="expression" dxfId="706" priority="45" stopIfTrue="1">
      <formula>$B98=$H$3</formula>
    </cfRule>
  </conditionalFormatting>
  <conditionalFormatting sqref="G99">
    <cfRule type="expression" dxfId="705" priority="42" stopIfTrue="1">
      <formula>$B99=$H$3</formula>
    </cfRule>
    <cfRule type="expression" dxfId="704" priority="41" stopIfTrue="1">
      <formula>$F99=$H$3</formula>
    </cfRule>
  </conditionalFormatting>
  <conditionalFormatting sqref="G99:G100">
    <cfRule type="expression" dxfId="703" priority="12" stopIfTrue="1">
      <formula>$F99=$H$3</formula>
    </cfRule>
    <cfRule type="expression" dxfId="702" priority="14" stopIfTrue="1">
      <formula>$B99=$H$3</formula>
    </cfRule>
    <cfRule type="expression" dxfId="701" priority="13" stopIfTrue="1">
      <formula>F99&lt;$H$3</formula>
    </cfRule>
  </conditionalFormatting>
  <conditionalFormatting sqref="G100">
    <cfRule type="expression" dxfId="700" priority="11" stopIfTrue="1">
      <formula>$B100=$H$3</formula>
    </cfRule>
    <cfRule type="expression" dxfId="699" priority="10" stopIfTrue="1">
      <formula>$F100=$H$3</formula>
    </cfRule>
    <cfRule type="expression" dxfId="698" priority="9" stopIfTrue="1">
      <formula>$B100=$H$3</formula>
    </cfRule>
    <cfRule type="expression" dxfId="697" priority="7" stopIfTrue="1">
      <formula>$F100=$H$3</formula>
    </cfRule>
    <cfRule type="expression" dxfId="696" priority="8" stopIfTrue="1">
      <formula>F100&lt;$H$3</formula>
    </cfRule>
  </conditionalFormatting>
  <pageMargins left="0.7" right="0.7" top="0.75" bottom="0.75" header="0.3" footer="0.3"/>
  <pageSetup paperSize="9" scale="69" orientation="landscape"/>
  <ignoredErrors>
    <ignoredError sqref="B36 F79 D36:D37 F32:F33 D31:D33 F74:F75 F71:F72 F24 F22 D24 F66:F68 D67:D68 D70:D71 D20:D22 D62:D63 F15:F17 D14:D17 B68 F37 F86:F87 D39 F39 D87:D89 D41 D40:F40 E41:F41 D48 F88 D91:D92 F42 D44 F44 D46:D47 F95 B93 F92 D97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9"/>
  <sheetViews>
    <sheetView topLeftCell="A82" zoomScaleNormal="100" workbookViewId="0">
      <selection activeCell="H96" sqref="H96"/>
    </sheetView>
  </sheetViews>
  <sheetFormatPr defaultColWidth="9" defaultRowHeight="15.6"/>
  <cols>
    <col min="1" max="1" width="16.796875" customWidth="1"/>
    <col min="2" max="7" width="11.59765625" customWidth="1"/>
    <col min="8" max="8" width="63.09765625" customWidth="1"/>
    <col min="9" max="9" width="16.5" customWidth="1"/>
  </cols>
  <sheetData>
    <row r="1" spans="1:13" ht="77.55" customHeight="1">
      <c r="A1" s="25"/>
      <c r="B1" s="25"/>
      <c r="C1" s="78" t="s">
        <v>0</v>
      </c>
      <c r="D1" s="79"/>
      <c r="E1" s="79"/>
      <c r="F1" s="79"/>
      <c r="G1" s="79"/>
      <c r="H1" s="79"/>
      <c r="I1" s="79"/>
    </row>
    <row r="2" spans="1:13" ht="23.1" customHeight="1">
      <c r="A2" s="80" t="s">
        <v>1</v>
      </c>
      <c r="B2" s="80"/>
      <c r="C2" s="81" t="s">
        <v>2</v>
      </c>
      <c r="D2" s="81"/>
      <c r="E2" s="81"/>
      <c r="F2" s="81"/>
      <c r="G2" s="81"/>
      <c r="H2" s="81"/>
      <c r="I2" s="81"/>
    </row>
    <row r="3" spans="1:13" ht="25.05" customHeight="1">
      <c r="A3" s="82"/>
      <c r="B3" s="82"/>
      <c r="C3" s="82"/>
      <c r="D3" s="82"/>
      <c r="E3" s="82"/>
      <c r="F3" s="82"/>
      <c r="G3" s="82"/>
      <c r="H3" s="3">
        <v>46185</v>
      </c>
      <c r="I3" s="26"/>
    </row>
    <row r="4" spans="1:13" s="1" customFormat="1" ht="25.35" hidden="1" customHeight="1">
      <c r="A4" s="75" t="s">
        <v>163</v>
      </c>
      <c r="B4" s="76"/>
      <c r="C4" s="76"/>
      <c r="D4" s="76"/>
      <c r="E4" s="76"/>
      <c r="F4" s="76"/>
      <c r="G4" s="76"/>
      <c r="H4" s="76"/>
      <c r="I4" s="77"/>
    </row>
    <row r="5" spans="1:13" ht="24" hidden="1" customHeight="1">
      <c r="A5" s="27" t="s">
        <v>4</v>
      </c>
      <c r="B5" s="73" t="s">
        <v>5</v>
      </c>
      <c r="C5" s="74"/>
      <c r="D5" s="73" t="s">
        <v>6</v>
      </c>
      <c r="E5" s="74"/>
      <c r="F5" s="73" t="s">
        <v>7</v>
      </c>
      <c r="G5" s="74"/>
      <c r="H5" s="28" t="s">
        <v>8</v>
      </c>
      <c r="I5" s="28" t="s">
        <v>9</v>
      </c>
      <c r="M5" t="s">
        <v>10</v>
      </c>
    </row>
    <row r="6" spans="1:13" s="1" customFormat="1" ht="25.35" hidden="1" customHeight="1">
      <c r="A6" s="43" t="s">
        <v>164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165</v>
      </c>
      <c r="I6" s="13"/>
    </row>
    <row r="7" spans="1:13" s="1" customFormat="1" ht="25.35" hidden="1" customHeight="1">
      <c r="A7" s="41" t="s">
        <v>166</v>
      </c>
      <c r="B7" s="44"/>
      <c r="C7" s="44"/>
      <c r="D7" s="44"/>
      <c r="E7" s="44"/>
      <c r="F7" s="44"/>
      <c r="G7" s="44"/>
      <c r="H7" s="35" t="s">
        <v>167</v>
      </c>
      <c r="I7" s="13"/>
    </row>
    <row r="8" spans="1:13" s="1" customFormat="1" ht="25.35" hidden="1" customHeight="1">
      <c r="A8" s="41" t="s">
        <v>168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35" hidden="1" customHeight="1">
      <c r="A9" s="45" t="s">
        <v>169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170</v>
      </c>
      <c r="I9" s="46"/>
    </row>
    <row r="10" spans="1:13" s="1" customFormat="1" ht="25.35" hidden="1" customHeight="1">
      <c r="A10" s="45" t="s">
        <v>171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14</v>
      </c>
      <c r="I10" s="46"/>
    </row>
    <row r="11" spans="1:13" s="1" customFormat="1" ht="25.35" hidden="1" customHeight="1">
      <c r="A11" s="45" t="s">
        <v>172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14</v>
      </c>
      <c r="I11" s="13"/>
    </row>
    <row r="12" spans="1:13" s="1" customFormat="1" ht="25.35" hidden="1" customHeight="1">
      <c r="A12" s="45" t="s">
        <v>173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174</v>
      </c>
      <c r="I12" s="13"/>
    </row>
    <row r="13" spans="1:13" s="1" customFormat="1" ht="25.35" hidden="1" customHeight="1">
      <c r="A13" s="41" t="s">
        <v>175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14</v>
      </c>
      <c r="I13" s="13"/>
    </row>
    <row r="14" spans="1:13" s="1" customFormat="1" ht="25.05" hidden="1" customHeight="1">
      <c r="A14" s="41" t="s">
        <v>176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35" hidden="1" customHeight="1">
      <c r="A15" s="41" t="s">
        <v>177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35" hidden="1" customHeight="1">
      <c r="A16" s="45" t="s">
        <v>178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35" hidden="1" customHeight="1">
      <c r="A17" s="41" t="s">
        <v>179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14</v>
      </c>
      <c r="I17" s="13"/>
    </row>
    <row r="18" spans="1:9" s="1" customFormat="1" ht="25.05" hidden="1" customHeight="1">
      <c r="A18" s="41" t="s">
        <v>180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181</v>
      </c>
      <c r="I18" s="13"/>
    </row>
    <row r="19" spans="1:9" s="1" customFormat="1" ht="25.05" hidden="1" customHeight="1">
      <c r="A19" s="41" t="s">
        <v>182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35" hidden="1" customHeight="1">
      <c r="A20" s="45" t="s">
        <v>183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184</v>
      </c>
      <c r="I20" s="13"/>
    </row>
    <row r="21" spans="1:9" s="1" customFormat="1" ht="25.5" hidden="1" customHeight="1">
      <c r="A21" s="41" t="s">
        <v>185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109</v>
      </c>
      <c r="I21" s="13"/>
    </row>
    <row r="22" spans="1:9" s="1" customFormat="1" ht="25.05" hidden="1" customHeight="1">
      <c r="A22" s="41" t="s">
        <v>186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14</v>
      </c>
      <c r="I22" s="13"/>
    </row>
    <row r="23" spans="1:9" s="1" customFormat="1" ht="25.05" hidden="1" customHeight="1">
      <c r="A23" s="41" t="s">
        <v>187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.05" hidden="1" customHeight="1">
      <c r="A24" s="41" t="s">
        <v>188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189</v>
      </c>
      <c r="I24" s="13"/>
    </row>
    <row r="25" spans="1:9" s="1" customFormat="1" ht="25.5" hidden="1" customHeight="1">
      <c r="A25" s="41" t="s">
        <v>190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191</v>
      </c>
      <c r="I25" s="13"/>
    </row>
    <row r="26" spans="1:9" s="1" customFormat="1" ht="25.05" hidden="1" customHeight="1">
      <c r="A26" s="41" t="s">
        <v>192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193</v>
      </c>
      <c r="I26" s="13"/>
    </row>
    <row r="27" spans="1:9" s="1" customFormat="1" ht="25.05" hidden="1" customHeight="1">
      <c r="A27" s="41" t="s">
        <v>194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14</v>
      </c>
      <c r="I27" s="13"/>
    </row>
    <row r="28" spans="1:9" s="1" customFormat="1" ht="25.05" hidden="1" customHeight="1">
      <c r="A28" s="41" t="s">
        <v>195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174</v>
      </c>
      <c r="I28" s="13"/>
    </row>
    <row r="29" spans="1:9" s="1" customFormat="1" ht="25.5" hidden="1" customHeight="1">
      <c r="A29" s="41" t="s">
        <v>196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197</v>
      </c>
      <c r="I29" s="13"/>
    </row>
    <row r="30" spans="1:9" s="1" customFormat="1" ht="25.05" hidden="1" customHeight="1">
      <c r="A30" s="41" t="s">
        <v>198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.05" hidden="1" customHeight="1">
      <c r="A31" s="41" t="s">
        <v>199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200</v>
      </c>
      <c r="I31" s="13"/>
    </row>
    <row r="32" spans="1:9" s="1" customFormat="1" ht="25.05" hidden="1" customHeight="1">
      <c r="A32" s="41" t="s">
        <v>201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14</v>
      </c>
      <c r="I32" s="13"/>
    </row>
    <row r="33" spans="1:13" s="1" customFormat="1" ht="25.5" hidden="1" customHeight="1">
      <c r="A33" s="41" t="s">
        <v>202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0.82083333333333297</v>
      </c>
      <c r="F33" s="10">
        <f t="shared" si="3"/>
        <v>46064</v>
      </c>
      <c r="G33" s="18">
        <v>0.90416666666666701</v>
      </c>
      <c r="H33" s="35" t="s">
        <v>203</v>
      </c>
      <c r="I33" s="13"/>
    </row>
    <row r="34" spans="1:13" s="1" customFormat="1" ht="25.05" hidden="1" customHeight="1">
      <c r="A34" s="42" t="s">
        <v>204</v>
      </c>
      <c r="B34" s="10">
        <f>F33+3</f>
        <v>46067</v>
      </c>
      <c r="C34" s="18">
        <v>0.83333333333333304</v>
      </c>
      <c r="D34" s="10">
        <f>B34+3</f>
        <v>46070</v>
      </c>
      <c r="E34" s="9">
        <v>0.125</v>
      </c>
      <c r="F34" s="10">
        <f>D34</f>
        <v>46070</v>
      </c>
      <c r="G34" s="18">
        <v>0.79166666666666696</v>
      </c>
      <c r="H34" s="35" t="s">
        <v>14</v>
      </c>
      <c r="I34" s="13"/>
    </row>
    <row r="35" spans="1:13" s="1" customFormat="1" ht="24.45" hidden="1" customHeight="1">
      <c r="A35" s="41" t="s">
        <v>205</v>
      </c>
      <c r="B35" s="10">
        <f>F34+1</f>
        <v>46071</v>
      </c>
      <c r="C35" s="18">
        <v>0.104166666666667</v>
      </c>
      <c r="D35" s="10">
        <f>B35+1</f>
        <v>46072</v>
      </c>
      <c r="E35" s="9">
        <v>0.45833333333333298</v>
      </c>
      <c r="F35" s="10">
        <f>D35+1</f>
        <v>46073</v>
      </c>
      <c r="G35" s="18">
        <v>0</v>
      </c>
      <c r="H35" s="35" t="s">
        <v>206</v>
      </c>
      <c r="I35" s="13"/>
    </row>
    <row r="36" spans="1:13" s="1" customFormat="1" ht="25.05" hidden="1" customHeight="1">
      <c r="A36" s="41" t="s">
        <v>134</v>
      </c>
      <c r="B36" s="10">
        <f>F35+1</f>
        <v>46074</v>
      </c>
      <c r="C36" s="18">
        <v>0.45833333333333298</v>
      </c>
      <c r="D36" s="10">
        <f>B36</f>
        <v>46074</v>
      </c>
      <c r="E36" s="9">
        <v>0.5</v>
      </c>
      <c r="F36" s="10">
        <f>D36</f>
        <v>46074</v>
      </c>
      <c r="G36" s="18">
        <v>0.95833333333333304</v>
      </c>
      <c r="H36" s="35"/>
      <c r="I36" s="13"/>
    </row>
    <row r="37" spans="1:13" s="1" customFormat="1" ht="25.5" hidden="1" customHeight="1">
      <c r="A37" s="41" t="s">
        <v>207</v>
      </c>
      <c r="B37" s="10">
        <f>F36+3</f>
        <v>46077</v>
      </c>
      <c r="C37" s="18">
        <v>0.66666666666666696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14</v>
      </c>
      <c r="I37" s="13"/>
    </row>
    <row r="38" spans="1:13" s="1" customFormat="1" ht="25.05" hidden="1" customHeight="1">
      <c r="A38" s="41" t="s">
        <v>208</v>
      </c>
      <c r="B38" s="10">
        <f>F37+3</f>
        <v>46085</v>
      </c>
      <c r="C38" s="18">
        <v>0.95833333333333304</v>
      </c>
      <c r="D38" s="10">
        <f>B38+1</f>
        <v>46086</v>
      </c>
      <c r="E38" s="9">
        <v>4.1666666666666699E-2</v>
      </c>
      <c r="F38" s="10">
        <f>D38</f>
        <v>46086</v>
      </c>
      <c r="G38" s="18">
        <v>0.4375</v>
      </c>
      <c r="H38" s="35" t="s">
        <v>209</v>
      </c>
      <c r="I38" s="13"/>
    </row>
    <row r="39" spans="1:13" s="1" customFormat="1" ht="25.35" hidden="1" customHeight="1">
      <c r="A39" s="75" t="s">
        <v>210</v>
      </c>
      <c r="B39" s="76"/>
      <c r="C39" s="76"/>
      <c r="D39" s="76"/>
      <c r="E39" s="76"/>
      <c r="F39" s="76"/>
      <c r="G39" s="76"/>
      <c r="H39" s="76"/>
      <c r="I39" s="77"/>
    </row>
    <row r="40" spans="1:13" ht="24" hidden="1" customHeight="1">
      <c r="A40" s="27" t="s">
        <v>4</v>
      </c>
      <c r="B40" s="73" t="s">
        <v>5</v>
      </c>
      <c r="C40" s="74"/>
      <c r="D40" s="73" t="s">
        <v>6</v>
      </c>
      <c r="E40" s="74"/>
      <c r="F40" s="73" t="s">
        <v>7</v>
      </c>
      <c r="G40" s="74"/>
      <c r="H40" s="28" t="s">
        <v>8</v>
      </c>
      <c r="I40" s="28" t="s">
        <v>9</v>
      </c>
      <c r="M40" t="s">
        <v>10</v>
      </c>
    </row>
    <row r="41" spans="1:13" ht="24" hidden="1" customHeight="1">
      <c r="A41" s="36" t="s">
        <v>211</v>
      </c>
      <c r="B41" s="8">
        <v>46088</v>
      </c>
      <c r="C41" s="22">
        <v>0.20833333333333301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212</v>
      </c>
      <c r="I41" s="47"/>
    </row>
    <row r="42" spans="1:13" ht="24" hidden="1" customHeight="1">
      <c r="A42" s="29" t="s">
        <v>213</v>
      </c>
      <c r="B42" s="8">
        <v>46088</v>
      </c>
      <c r="C42" s="22">
        <v>0.89583333333333304</v>
      </c>
      <c r="D42" s="8">
        <v>46088</v>
      </c>
      <c r="E42" s="22">
        <v>0.91666666666666696</v>
      </c>
      <c r="F42" s="8">
        <v>46089</v>
      </c>
      <c r="G42" s="22">
        <v>0.2</v>
      </c>
      <c r="H42" s="30"/>
      <c r="I42" s="47"/>
    </row>
    <row r="43" spans="1:13" ht="24" hidden="1" customHeight="1">
      <c r="A43" s="29" t="s">
        <v>214</v>
      </c>
      <c r="B43" s="8">
        <v>46089</v>
      </c>
      <c r="C43" s="22">
        <v>0.4375</v>
      </c>
      <c r="D43" s="8">
        <v>46089</v>
      </c>
      <c r="E43" s="22">
        <v>0.58333333333333304</v>
      </c>
      <c r="F43" s="8">
        <v>46090</v>
      </c>
      <c r="G43" s="22">
        <v>0.22083333333333299</v>
      </c>
      <c r="H43" s="30" t="s">
        <v>215</v>
      </c>
      <c r="I43" s="47"/>
    </row>
    <row r="44" spans="1:13" ht="24" hidden="1" customHeight="1">
      <c r="A44" s="29" t="s">
        <v>138</v>
      </c>
      <c r="B44" s="8">
        <v>46091</v>
      </c>
      <c r="C44" s="22">
        <v>0.41666666666666702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47"/>
    </row>
    <row r="45" spans="1:13" ht="24" hidden="1" customHeight="1">
      <c r="A45" s="29" t="s">
        <v>216</v>
      </c>
      <c r="B45" s="8">
        <f>F44+2</f>
        <v>46093</v>
      </c>
      <c r="C45" s="22">
        <v>0.83333333333333304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14</v>
      </c>
      <c r="I45" s="47"/>
    </row>
    <row r="46" spans="1:13" ht="24" hidden="1" customHeight="1">
      <c r="A46" s="36" t="s">
        <v>217</v>
      </c>
      <c r="B46" s="8">
        <f>F45+2</f>
        <v>46099</v>
      </c>
      <c r="C46" s="22">
        <v>0.33333333333333298</v>
      </c>
      <c r="D46" s="8">
        <f>B46</f>
        <v>46099</v>
      </c>
      <c r="E46" s="22">
        <v>0.45833333333333298</v>
      </c>
      <c r="F46" s="8">
        <f>D46+1</f>
        <v>46100</v>
      </c>
      <c r="G46" s="22">
        <v>0.104166666666667</v>
      </c>
      <c r="H46" s="30" t="s">
        <v>218</v>
      </c>
      <c r="I46" s="48"/>
    </row>
    <row r="47" spans="1:13" s="1" customFormat="1" ht="25.35" hidden="1" customHeight="1">
      <c r="A47" s="75" t="s">
        <v>320</v>
      </c>
      <c r="B47" s="76"/>
      <c r="C47" s="76"/>
      <c r="D47" s="76"/>
      <c r="E47" s="76"/>
      <c r="F47" s="76"/>
      <c r="G47" s="76"/>
      <c r="H47" s="76"/>
      <c r="I47" s="77"/>
    </row>
    <row r="48" spans="1:13" ht="24" hidden="1" customHeight="1">
      <c r="A48" s="27" t="s">
        <v>4</v>
      </c>
      <c r="B48" s="73" t="s">
        <v>5</v>
      </c>
      <c r="C48" s="74"/>
      <c r="D48" s="73" t="s">
        <v>6</v>
      </c>
      <c r="E48" s="74"/>
      <c r="F48" s="73" t="s">
        <v>7</v>
      </c>
      <c r="G48" s="74"/>
      <c r="H48" s="28" t="s">
        <v>8</v>
      </c>
      <c r="I48" s="28" t="s">
        <v>9</v>
      </c>
      <c r="M48" t="s">
        <v>10</v>
      </c>
    </row>
    <row r="49" spans="1:14" ht="24" hidden="1" customHeight="1">
      <c r="A49" s="42" t="s">
        <v>219</v>
      </c>
      <c r="B49" s="8">
        <v>46095</v>
      </c>
      <c r="C49" s="22">
        <v>0.45833333333333298</v>
      </c>
      <c r="D49" s="8">
        <v>46096</v>
      </c>
      <c r="E49" s="22">
        <v>0.37916666666666698</v>
      </c>
      <c r="F49" s="8">
        <f>D49</f>
        <v>46096</v>
      </c>
      <c r="G49" s="22">
        <v>0.89583333333333304</v>
      </c>
      <c r="H49" s="35" t="s">
        <v>220</v>
      </c>
      <c r="I49" s="13"/>
    </row>
    <row r="50" spans="1:14" s="1" customFormat="1" ht="25.5" hidden="1" customHeight="1">
      <c r="A50" s="41" t="s">
        <v>221</v>
      </c>
      <c r="B50" s="8">
        <f>F49+2</f>
        <v>46098</v>
      </c>
      <c r="C50" s="9">
        <v>0.83333333333333304</v>
      </c>
      <c r="D50" s="8">
        <f>B50+1</f>
        <v>46099</v>
      </c>
      <c r="E50" s="22">
        <v>0.40833333333333299</v>
      </c>
      <c r="F50" s="8">
        <f>D50</f>
        <v>46099</v>
      </c>
      <c r="G50" s="22">
        <v>0.72083333333333299</v>
      </c>
      <c r="I50" s="13"/>
    </row>
    <row r="51" spans="1:14" s="1" customFormat="1" ht="24.45" hidden="1" customHeight="1">
      <c r="A51" s="41" t="s">
        <v>222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0.51180555555555596</v>
      </c>
      <c r="H51" s="35"/>
      <c r="I51" s="13"/>
    </row>
    <row r="52" spans="1:14" s="1" customFormat="1" ht="24.45" hidden="1" customHeight="1">
      <c r="A52" s="41" t="s">
        <v>223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174</v>
      </c>
      <c r="I52" s="13"/>
    </row>
    <row r="53" spans="1:14" s="1" customFormat="1" ht="24.45" hidden="1" customHeight="1">
      <c r="A53" s="41" t="s">
        <v>224</v>
      </c>
      <c r="B53" s="8">
        <f>F52+3</f>
        <v>46105</v>
      </c>
      <c r="C53" s="9">
        <v>0.27083333333333298</v>
      </c>
      <c r="D53" s="8">
        <f>B53+8</f>
        <v>46113</v>
      </c>
      <c r="E53" s="18">
        <v>0.33333333333333298</v>
      </c>
      <c r="F53" s="8">
        <f>D53+1</f>
        <v>46114</v>
      </c>
      <c r="G53" s="18">
        <v>0.65833333333333299</v>
      </c>
      <c r="H53" s="35" t="s">
        <v>14</v>
      </c>
      <c r="I53" s="13"/>
    </row>
    <row r="54" spans="1:14" s="1" customFormat="1" ht="24.45" hidden="1" customHeight="1">
      <c r="A54" s="41" t="s">
        <v>154</v>
      </c>
      <c r="B54" s="8">
        <v>46117</v>
      </c>
      <c r="C54" s="18">
        <v>0.54166666666666696</v>
      </c>
      <c r="D54" s="8">
        <v>46117</v>
      </c>
      <c r="E54" s="18">
        <v>0.93333333333333302</v>
      </c>
      <c r="F54" s="8">
        <f>D54+1</f>
        <v>46118</v>
      </c>
      <c r="G54" s="18">
        <v>0.8125</v>
      </c>
      <c r="H54" s="49"/>
      <c r="I54" s="13"/>
    </row>
    <row r="55" spans="1:14" s="1" customFormat="1" ht="24.45" hidden="1" customHeight="1">
      <c r="A55" s="41" t="s">
        <v>225</v>
      </c>
      <c r="B55" s="19"/>
      <c r="C55" s="19"/>
      <c r="D55" s="19"/>
      <c r="E55" s="19"/>
      <c r="F55" s="19"/>
      <c r="G55" s="19"/>
      <c r="H55" s="35" t="s">
        <v>226</v>
      </c>
      <c r="I55" s="13"/>
    </row>
    <row r="56" spans="1:14" s="1" customFormat="1" ht="24.45" hidden="1" customHeight="1">
      <c r="A56" s="41" t="s">
        <v>227</v>
      </c>
      <c r="B56" s="8">
        <f>F54+2</f>
        <v>46120</v>
      </c>
      <c r="C56" s="18">
        <v>0.29166666666666702</v>
      </c>
      <c r="D56" s="8">
        <f>B56</f>
        <v>46120</v>
      </c>
      <c r="E56" s="18">
        <v>0.41666666666666702</v>
      </c>
      <c r="F56" s="8">
        <f>D56</f>
        <v>46120</v>
      </c>
      <c r="G56" s="18">
        <v>0.75</v>
      </c>
      <c r="H56" s="35"/>
      <c r="I56" s="13"/>
    </row>
    <row r="57" spans="1:14" s="1" customFormat="1" ht="24.45" hidden="1" customHeight="1">
      <c r="A57" s="41" t="s">
        <v>228</v>
      </c>
      <c r="B57" s="8">
        <f>F56+3</f>
        <v>46123</v>
      </c>
      <c r="C57" s="18">
        <v>0.39583333333333298</v>
      </c>
      <c r="D57" s="8">
        <f>B57+9</f>
        <v>46132</v>
      </c>
      <c r="E57" s="9">
        <v>0.79166666666666663</v>
      </c>
      <c r="F57" s="8">
        <f>D57+1</f>
        <v>46133</v>
      </c>
      <c r="G57" s="18">
        <v>0.95833333333333337</v>
      </c>
      <c r="H57" s="35" t="s">
        <v>296</v>
      </c>
      <c r="I57" s="13"/>
    </row>
    <row r="58" spans="1:14" s="1" customFormat="1" ht="24.45" hidden="1" customHeight="1">
      <c r="A58" s="41" t="s">
        <v>229</v>
      </c>
      <c r="B58" s="19"/>
      <c r="C58" s="19"/>
      <c r="D58" s="19"/>
      <c r="E58" s="19"/>
      <c r="F58" s="19"/>
      <c r="G58" s="19"/>
      <c r="H58" s="35" t="s">
        <v>226</v>
      </c>
      <c r="I58" s="13"/>
    </row>
    <row r="59" spans="1:14" s="1" customFormat="1" ht="24.45" hidden="1" customHeight="1">
      <c r="A59" s="41" t="s">
        <v>231</v>
      </c>
      <c r="B59" s="8">
        <f>F57+3</f>
        <v>46136</v>
      </c>
      <c r="C59" s="18">
        <v>0.91666666666666663</v>
      </c>
      <c r="D59" s="8">
        <f>B59+1</f>
        <v>46137</v>
      </c>
      <c r="E59" s="9">
        <v>0.47916666666666669</v>
      </c>
      <c r="F59" s="8">
        <f>D59+1</f>
        <v>46138</v>
      </c>
      <c r="G59" s="18">
        <v>0.16666666666666666</v>
      </c>
      <c r="H59" s="35" t="s">
        <v>294</v>
      </c>
      <c r="I59" s="13"/>
    </row>
    <row r="60" spans="1:14" s="1" customFormat="1" ht="24" hidden="1" customHeight="1">
      <c r="A60" s="83" t="s">
        <v>305</v>
      </c>
      <c r="B60" s="84"/>
      <c r="C60" s="84"/>
      <c r="D60" s="84"/>
      <c r="E60" s="84"/>
      <c r="F60" s="84"/>
      <c r="G60" s="84"/>
      <c r="H60" s="84"/>
      <c r="I60" s="84"/>
    </row>
    <row r="61" spans="1:14" s="1" customFormat="1" ht="24" hidden="1" customHeight="1">
      <c r="A61" s="6" t="s">
        <v>4</v>
      </c>
      <c r="B61" s="85" t="s">
        <v>5</v>
      </c>
      <c r="C61" s="86"/>
      <c r="D61" s="85" t="s">
        <v>6</v>
      </c>
      <c r="E61" s="86"/>
      <c r="F61" s="85" t="s">
        <v>7</v>
      </c>
      <c r="G61" s="86"/>
      <c r="H61" s="7" t="s">
        <v>8</v>
      </c>
      <c r="I61" s="7" t="s">
        <v>9</v>
      </c>
      <c r="N61" s="1" t="s">
        <v>30</v>
      </c>
    </row>
    <row r="62" spans="1:14" s="1" customFormat="1" ht="25.05" hidden="1" customHeight="1">
      <c r="A62" s="14" t="s">
        <v>231</v>
      </c>
      <c r="B62" s="8">
        <v>46118</v>
      </c>
      <c r="C62" s="18">
        <v>8.3333333333333301E-2</v>
      </c>
      <c r="D62" s="8">
        <v>46118</v>
      </c>
      <c r="E62" s="18">
        <v>0.375</v>
      </c>
      <c r="F62" s="8">
        <v>46119</v>
      </c>
      <c r="G62" s="18">
        <v>3.7499999999999999E-2</v>
      </c>
      <c r="H62" s="12" t="s">
        <v>232</v>
      </c>
      <c r="I62" s="13"/>
    </row>
    <row r="63" spans="1:14" s="1" customFormat="1" ht="25.05" hidden="1" customHeight="1">
      <c r="A63" s="5" t="s">
        <v>229</v>
      </c>
      <c r="B63" s="8">
        <v>46119</v>
      </c>
      <c r="C63" s="18">
        <v>0.33333333333333298</v>
      </c>
      <c r="D63" s="8">
        <v>46119</v>
      </c>
      <c r="E63" s="18">
        <v>0.45833333333333298</v>
      </c>
      <c r="F63" s="8">
        <v>46119</v>
      </c>
      <c r="G63" s="18">
        <v>0.90833333333333299</v>
      </c>
      <c r="H63" s="12"/>
      <c r="I63" s="13"/>
    </row>
    <row r="64" spans="1:14" s="1" customFormat="1" ht="25.05" hidden="1" customHeight="1">
      <c r="A64" s="5" t="s">
        <v>233</v>
      </c>
      <c r="B64" s="8">
        <v>46121</v>
      </c>
      <c r="C64" s="18">
        <v>0.41666666666666702</v>
      </c>
      <c r="D64" s="8">
        <f>B64</f>
        <v>46121</v>
      </c>
      <c r="E64" s="18">
        <v>0.58333333333333304</v>
      </c>
      <c r="F64" s="8">
        <f>D64</f>
        <v>46121</v>
      </c>
      <c r="G64" s="18">
        <v>0.875</v>
      </c>
      <c r="H64" s="35" t="s">
        <v>14</v>
      </c>
      <c r="I64" s="13"/>
    </row>
    <row r="65" spans="1:14" s="1" customFormat="1" ht="24.45" hidden="1" customHeight="1">
      <c r="A65" s="50" t="s">
        <v>342</v>
      </c>
      <c r="B65" s="8">
        <v>46123</v>
      </c>
      <c r="C65" s="18">
        <v>0.45833333333333298</v>
      </c>
      <c r="D65" s="8">
        <v>46126</v>
      </c>
      <c r="E65" s="18">
        <v>0.79027777777777775</v>
      </c>
      <c r="F65" s="8">
        <v>46127</v>
      </c>
      <c r="G65" s="18">
        <v>0.60416666666666663</v>
      </c>
      <c r="H65" s="35"/>
      <c r="I65" s="13"/>
    </row>
    <row r="66" spans="1:14" s="1" customFormat="1" ht="24.45" hidden="1" customHeight="1">
      <c r="A66" s="42" t="s">
        <v>234</v>
      </c>
      <c r="B66" s="8">
        <v>46127</v>
      </c>
      <c r="C66" s="18">
        <v>0.66666666666666663</v>
      </c>
      <c r="D66" s="8">
        <v>46128</v>
      </c>
      <c r="E66" s="18">
        <v>0.71666666666666667</v>
      </c>
      <c r="F66" s="8">
        <v>46129</v>
      </c>
      <c r="G66" s="18">
        <v>0.48333333333333334</v>
      </c>
      <c r="H66" s="35" t="s">
        <v>295</v>
      </c>
      <c r="I66" s="13"/>
    </row>
    <row r="67" spans="1:14" s="1" customFormat="1" ht="25.05" hidden="1" customHeight="1">
      <c r="A67" s="5" t="s">
        <v>235</v>
      </c>
      <c r="B67" s="8">
        <v>46131</v>
      </c>
      <c r="C67" s="18">
        <v>0.54166666666666663</v>
      </c>
      <c r="D67" s="8">
        <v>46131</v>
      </c>
      <c r="E67" s="18">
        <v>0.72916666666666663</v>
      </c>
      <c r="F67" s="8">
        <v>46132</v>
      </c>
      <c r="G67" s="18">
        <v>0.125</v>
      </c>
      <c r="H67" s="12"/>
      <c r="I67" s="13"/>
    </row>
    <row r="68" spans="1:14" s="1" customFormat="1" ht="25.05" hidden="1" customHeight="1">
      <c r="A68" s="5" t="s">
        <v>236</v>
      </c>
      <c r="B68" s="8">
        <v>46133</v>
      </c>
      <c r="C68" s="18">
        <v>0.70833333333333337</v>
      </c>
      <c r="D68" s="8">
        <v>46136</v>
      </c>
      <c r="E68" s="18">
        <v>0.41666666666666669</v>
      </c>
      <c r="F68" s="8">
        <v>46136</v>
      </c>
      <c r="G68" s="18">
        <v>0.6875</v>
      </c>
      <c r="H68" s="12" t="s">
        <v>307</v>
      </c>
      <c r="I68" s="13"/>
    </row>
    <row r="69" spans="1:14" s="1" customFormat="1" ht="24" hidden="1" customHeight="1">
      <c r="A69" s="84" t="s">
        <v>306</v>
      </c>
      <c r="B69" s="84"/>
      <c r="C69" s="84"/>
      <c r="D69" s="84"/>
      <c r="E69" s="84"/>
      <c r="F69" s="84"/>
      <c r="G69" s="84"/>
      <c r="H69" s="84"/>
      <c r="I69" s="84"/>
    </row>
    <row r="70" spans="1:14" s="1" customFormat="1" ht="24" hidden="1" customHeight="1">
      <c r="A70" s="6" t="s">
        <v>4</v>
      </c>
      <c r="B70" s="85" t="s">
        <v>5</v>
      </c>
      <c r="C70" s="86"/>
      <c r="D70" s="85" t="s">
        <v>6</v>
      </c>
      <c r="E70" s="86"/>
      <c r="F70" s="85" t="s">
        <v>7</v>
      </c>
      <c r="G70" s="86"/>
      <c r="H70" s="7" t="s">
        <v>8</v>
      </c>
      <c r="I70" s="7" t="s">
        <v>9</v>
      </c>
      <c r="N70" s="1" t="s">
        <v>30</v>
      </c>
    </row>
    <row r="71" spans="1:14" s="1" customFormat="1" ht="25.05" hidden="1" customHeight="1">
      <c r="A71" s="14" t="s">
        <v>303</v>
      </c>
      <c r="B71" s="8">
        <v>46137</v>
      </c>
      <c r="C71" s="18">
        <v>0.66666666666666663</v>
      </c>
      <c r="D71" s="8">
        <f t="shared" ref="D71:D73" si="6">B71</f>
        <v>46137</v>
      </c>
      <c r="E71" s="18">
        <v>0.79166666666666663</v>
      </c>
      <c r="F71" s="8">
        <f>D71+1</f>
        <v>46138</v>
      </c>
      <c r="G71" s="18">
        <v>0.41666666666666669</v>
      </c>
      <c r="H71" s="12" t="s">
        <v>308</v>
      </c>
      <c r="I71" s="13"/>
    </row>
    <row r="72" spans="1:14" s="1" customFormat="1" ht="25.05" hidden="1" customHeight="1">
      <c r="A72" s="5" t="s">
        <v>298</v>
      </c>
      <c r="B72" s="8">
        <f>F71+1</f>
        <v>46139</v>
      </c>
      <c r="C72" s="18">
        <v>0</v>
      </c>
      <c r="D72" s="8">
        <f>B72</f>
        <v>46139</v>
      </c>
      <c r="E72" s="18">
        <v>0.33333333333333331</v>
      </c>
      <c r="F72" s="8">
        <f>D72</f>
        <v>46139</v>
      </c>
      <c r="G72" s="18">
        <v>0.67500000000000004</v>
      </c>
      <c r="H72" s="12"/>
      <c r="I72" s="13"/>
    </row>
    <row r="73" spans="1:14" s="1" customFormat="1" ht="25.05" hidden="1" customHeight="1">
      <c r="A73" s="5" t="s">
        <v>300</v>
      </c>
      <c r="B73" s="8">
        <f>F72+2</f>
        <v>46141</v>
      </c>
      <c r="C73" s="18">
        <v>0.83333333333333337</v>
      </c>
      <c r="D73" s="8">
        <f t="shared" si="6"/>
        <v>46141</v>
      </c>
      <c r="E73" s="18">
        <v>0.95833333333333337</v>
      </c>
      <c r="F73" s="8">
        <f>D73+1</f>
        <v>46142</v>
      </c>
      <c r="G73" s="18">
        <v>0.16250000000000001</v>
      </c>
      <c r="H73" s="35"/>
      <c r="I73" s="13"/>
    </row>
    <row r="74" spans="1:14" s="1" customFormat="1" ht="24.45" hidden="1" customHeight="1">
      <c r="A74" s="50" t="s">
        <v>304</v>
      </c>
      <c r="B74" s="8">
        <f>F73+2</f>
        <v>46144</v>
      </c>
      <c r="C74" s="18">
        <v>0.75</v>
      </c>
      <c r="D74" s="8">
        <f>B74+2</f>
        <v>46146</v>
      </c>
      <c r="E74" s="18">
        <v>0.58333333333333337</v>
      </c>
      <c r="F74" s="8">
        <f>D74+1</f>
        <v>46147</v>
      </c>
      <c r="G74" s="18">
        <v>0.875</v>
      </c>
      <c r="H74" s="35" t="s">
        <v>301</v>
      </c>
      <c r="I74" s="13"/>
    </row>
    <row r="75" spans="1:14" s="1" customFormat="1" ht="25.05" hidden="1" customHeight="1">
      <c r="A75" s="14" t="s">
        <v>334</v>
      </c>
      <c r="B75" s="8">
        <v>46153</v>
      </c>
      <c r="C75" s="18">
        <v>0.75</v>
      </c>
      <c r="D75" s="8">
        <v>46154</v>
      </c>
      <c r="E75" s="9">
        <v>0.375</v>
      </c>
      <c r="F75" s="10">
        <v>46154</v>
      </c>
      <c r="G75" s="9">
        <v>0.70833333333333337</v>
      </c>
      <c r="H75" s="12" t="s">
        <v>373</v>
      </c>
      <c r="I75" s="13"/>
    </row>
    <row r="76" spans="1:14" s="1" customFormat="1" ht="25.05" hidden="1" customHeight="1">
      <c r="A76" s="5" t="s">
        <v>335</v>
      </c>
      <c r="B76" s="8">
        <v>46155</v>
      </c>
      <c r="C76" s="18">
        <v>0.95833333333333337</v>
      </c>
      <c r="D76" s="8">
        <v>46156</v>
      </c>
      <c r="E76" s="18">
        <v>0.33333333333333331</v>
      </c>
      <c r="F76" s="8">
        <v>46156</v>
      </c>
      <c r="G76" s="18">
        <v>0.75</v>
      </c>
      <c r="H76" s="35"/>
      <c r="I76" s="13"/>
    </row>
    <row r="77" spans="1:14" s="1" customFormat="1" ht="25.35" customHeight="1">
      <c r="A77" s="75" t="s">
        <v>348</v>
      </c>
      <c r="B77" s="76"/>
      <c r="C77" s="76"/>
      <c r="D77" s="76"/>
      <c r="E77" s="76"/>
      <c r="F77" s="76"/>
      <c r="G77" s="76"/>
      <c r="H77" s="76"/>
      <c r="I77" s="77"/>
    </row>
    <row r="78" spans="1:14" ht="24" customHeight="1">
      <c r="A78" s="27" t="s">
        <v>4</v>
      </c>
      <c r="B78" s="73" t="s">
        <v>5</v>
      </c>
      <c r="C78" s="74"/>
      <c r="D78" s="73" t="s">
        <v>6</v>
      </c>
      <c r="E78" s="74"/>
      <c r="F78" s="73" t="s">
        <v>7</v>
      </c>
      <c r="G78" s="74"/>
      <c r="H78" s="28" t="s">
        <v>8</v>
      </c>
      <c r="I78" s="28" t="s">
        <v>9</v>
      </c>
      <c r="M78" t="s">
        <v>10</v>
      </c>
    </row>
    <row r="79" spans="1:14" s="1" customFormat="1" ht="24.45" customHeight="1">
      <c r="A79" s="42" t="s">
        <v>161</v>
      </c>
      <c r="B79" s="8">
        <v>46174</v>
      </c>
      <c r="C79" s="11">
        <v>0.1875</v>
      </c>
      <c r="D79" s="8">
        <v>46174</v>
      </c>
      <c r="E79" s="11">
        <v>0.95833333333333337</v>
      </c>
      <c r="F79" s="10">
        <v>46175</v>
      </c>
      <c r="G79" s="34">
        <v>0.70833333333333337</v>
      </c>
      <c r="H79" s="35" t="s">
        <v>344</v>
      </c>
      <c r="I79" s="13"/>
    </row>
    <row r="80" spans="1:14" s="1" customFormat="1" ht="24.45" customHeight="1">
      <c r="A80" s="41" t="s">
        <v>345</v>
      </c>
      <c r="B80" s="19"/>
      <c r="C80" s="19"/>
      <c r="D80" s="19"/>
      <c r="E80" s="19"/>
      <c r="F80" s="19"/>
      <c r="G80" s="19"/>
      <c r="H80" s="35" t="s">
        <v>226</v>
      </c>
      <c r="I80" s="13"/>
    </row>
    <row r="81" spans="1:11" s="1" customFormat="1" ht="24.45" customHeight="1">
      <c r="A81" s="41" t="s">
        <v>346</v>
      </c>
      <c r="B81" s="8">
        <v>46177</v>
      </c>
      <c r="C81" s="11">
        <v>0.25</v>
      </c>
      <c r="D81" s="8">
        <f>B81</f>
        <v>46177</v>
      </c>
      <c r="E81" s="11">
        <v>0.375</v>
      </c>
      <c r="F81" s="10">
        <v>46177</v>
      </c>
      <c r="G81" s="34">
        <v>0.85416666666666663</v>
      </c>
      <c r="H81" s="35" t="s">
        <v>407</v>
      </c>
      <c r="I81" s="13"/>
    </row>
    <row r="82" spans="1:11" s="1" customFormat="1" ht="24.45" customHeight="1">
      <c r="A82" s="50" t="s">
        <v>347</v>
      </c>
      <c r="B82" s="8">
        <f>F81+4</f>
        <v>46181</v>
      </c>
      <c r="C82" s="11">
        <v>0.37152777777777779</v>
      </c>
      <c r="D82" s="17">
        <v>46185</v>
      </c>
      <c r="E82" s="18">
        <v>0.75</v>
      </c>
      <c r="F82" s="17">
        <f>D82+2</f>
        <v>46187</v>
      </c>
      <c r="G82" s="18">
        <v>0.20833333333333334</v>
      </c>
      <c r="H82" s="30" t="s">
        <v>301</v>
      </c>
      <c r="I82" s="13"/>
    </row>
    <row r="83" spans="1:11" s="1" customFormat="1" ht="24.45" customHeight="1">
      <c r="A83" s="41" t="s">
        <v>359</v>
      </c>
      <c r="B83" s="17">
        <f>F82+2</f>
        <v>46189</v>
      </c>
      <c r="C83" s="18">
        <v>0.70833333333333337</v>
      </c>
      <c r="D83" s="17">
        <f>B83</f>
        <v>46189</v>
      </c>
      <c r="E83" s="18">
        <v>0.75</v>
      </c>
      <c r="F83" s="17">
        <f>D83+1</f>
        <v>46190</v>
      </c>
      <c r="G83" s="18">
        <v>8.3333333333333329E-2</v>
      </c>
      <c r="H83" s="35"/>
      <c r="I83" s="13"/>
    </row>
    <row r="84" spans="1:11" s="1" customFormat="1" ht="24.45" customHeight="1">
      <c r="A84" s="41" t="s">
        <v>409</v>
      </c>
      <c r="B84" s="17">
        <f>F83+1</f>
        <v>46191</v>
      </c>
      <c r="C84" s="18">
        <v>0.33333333333333331</v>
      </c>
      <c r="D84" s="17">
        <f>B84</f>
        <v>46191</v>
      </c>
      <c r="E84" s="18">
        <v>0.45833333333333331</v>
      </c>
      <c r="F84" s="17">
        <f>D84</f>
        <v>46191</v>
      </c>
      <c r="G84" s="18">
        <v>0.875</v>
      </c>
      <c r="H84" s="35"/>
      <c r="I84" s="46"/>
    </row>
    <row r="85" spans="1:11" s="1" customFormat="1" ht="24.45" customHeight="1">
      <c r="A85" s="41" t="s">
        <v>410</v>
      </c>
      <c r="B85" s="17">
        <f>F84+1</f>
        <v>46192</v>
      </c>
      <c r="C85" s="18">
        <v>0.125</v>
      </c>
      <c r="D85" s="17">
        <f>B85</f>
        <v>46192</v>
      </c>
      <c r="E85" s="18">
        <v>0.25</v>
      </c>
      <c r="F85" s="17">
        <f>D85</f>
        <v>46192</v>
      </c>
      <c r="G85" s="18">
        <v>0.58333333333333337</v>
      </c>
      <c r="H85" s="35"/>
      <c r="I85" s="46"/>
    </row>
    <row r="86" spans="1:11" s="1" customFormat="1" ht="24.45" customHeight="1">
      <c r="A86" s="50" t="s">
        <v>316</v>
      </c>
      <c r="B86" s="17">
        <f>F85+3</f>
        <v>46195</v>
      </c>
      <c r="C86" s="18">
        <v>8.3333333333333329E-2</v>
      </c>
      <c r="D86" s="17">
        <f>B86+1</f>
        <v>46196</v>
      </c>
      <c r="E86" s="18">
        <v>0.83333333333333304</v>
      </c>
      <c r="F86" s="17">
        <f>D86+1</f>
        <v>46197</v>
      </c>
      <c r="G86" s="18">
        <v>0.83333333333333337</v>
      </c>
      <c r="H86" s="35"/>
      <c r="I86" s="46"/>
    </row>
    <row r="87" spans="1:11" s="1" customFormat="1" ht="24.45" customHeight="1">
      <c r="A87" s="50" t="s">
        <v>356</v>
      </c>
      <c r="B87" s="17">
        <f>F86+3</f>
        <v>46200</v>
      </c>
      <c r="C87" s="18">
        <v>0.33333333333333331</v>
      </c>
      <c r="D87" s="17">
        <f>B87</f>
        <v>46200</v>
      </c>
      <c r="E87" s="18">
        <v>0.375</v>
      </c>
      <c r="F87" s="17">
        <f>D87</f>
        <v>46200</v>
      </c>
      <c r="G87" s="18">
        <v>0.70833333333333337</v>
      </c>
      <c r="H87" s="35"/>
      <c r="I87" s="46"/>
    </row>
    <row r="88" spans="1:11" s="1" customFormat="1" ht="24.45" customHeight="1">
      <c r="A88" s="50" t="s">
        <v>444</v>
      </c>
      <c r="B88" s="17">
        <f>F87+1</f>
        <v>46201</v>
      </c>
      <c r="C88" s="18">
        <v>0.95833333333333337</v>
      </c>
      <c r="D88" s="17">
        <f>B88+1</f>
        <v>46202</v>
      </c>
      <c r="E88" s="18">
        <v>8.3333333333333329E-2</v>
      </c>
      <c r="F88" s="17">
        <f>D88</f>
        <v>46202</v>
      </c>
      <c r="G88" s="18">
        <v>0.5</v>
      </c>
      <c r="H88" s="35"/>
      <c r="I88" s="46"/>
    </row>
    <row r="89" spans="1:11" ht="24" customHeight="1">
      <c r="A89" s="87" t="s">
        <v>357</v>
      </c>
      <c r="B89" s="88"/>
      <c r="C89" s="88"/>
      <c r="D89" s="88"/>
      <c r="E89" s="88"/>
      <c r="F89" s="88"/>
      <c r="G89" s="88"/>
      <c r="H89" s="88"/>
      <c r="I89" s="89"/>
    </row>
    <row r="90" spans="1:11" ht="24" customHeight="1">
      <c r="A90" s="27" t="s">
        <v>4</v>
      </c>
      <c r="B90" s="73" t="s">
        <v>5</v>
      </c>
      <c r="C90" s="74"/>
      <c r="D90" s="73" t="s">
        <v>6</v>
      </c>
      <c r="E90" s="74"/>
      <c r="F90" s="73" t="s">
        <v>7</v>
      </c>
      <c r="G90" s="74"/>
      <c r="H90" s="28" t="s">
        <v>8</v>
      </c>
      <c r="I90" s="28" t="s">
        <v>9</v>
      </c>
      <c r="K90" t="s">
        <v>10</v>
      </c>
    </row>
    <row r="91" spans="1:11" s="1" customFormat="1" ht="24.75" customHeight="1">
      <c r="A91" s="68" t="s">
        <v>355</v>
      </c>
      <c r="B91" s="8">
        <v>46166</v>
      </c>
      <c r="C91" s="11">
        <v>0.79166666666666663</v>
      </c>
      <c r="D91" s="8">
        <v>46168</v>
      </c>
      <c r="E91" s="11">
        <v>0.625</v>
      </c>
      <c r="F91" s="8">
        <v>46168</v>
      </c>
      <c r="G91" s="11">
        <v>0.97499999999999998</v>
      </c>
      <c r="H91" s="30" t="s">
        <v>394</v>
      </c>
      <c r="I91" s="60"/>
    </row>
    <row r="92" spans="1:11" s="1" customFormat="1" ht="24.75" customHeight="1">
      <c r="A92" s="69" t="s">
        <v>354</v>
      </c>
      <c r="B92" s="8">
        <v>46169</v>
      </c>
      <c r="C92" s="11">
        <v>0.54097222222222219</v>
      </c>
      <c r="D92" s="8">
        <v>46172</v>
      </c>
      <c r="E92" s="11">
        <v>0.95833333333333337</v>
      </c>
      <c r="F92" s="8">
        <v>46173</v>
      </c>
      <c r="G92" s="11">
        <v>0.55208333333333337</v>
      </c>
      <c r="H92" s="35" t="s">
        <v>301</v>
      </c>
      <c r="I92" s="60"/>
    </row>
    <row r="93" spans="1:11" s="1" customFormat="1" ht="24.75" customHeight="1">
      <c r="A93" s="69" t="s">
        <v>356</v>
      </c>
      <c r="B93" s="8">
        <f>F92+2</f>
        <v>46175</v>
      </c>
      <c r="C93" s="11">
        <v>0.41666666666666669</v>
      </c>
      <c r="D93" s="8">
        <f>B93</f>
        <v>46175</v>
      </c>
      <c r="E93" s="11">
        <v>0.58333333333333337</v>
      </c>
      <c r="F93" s="8">
        <f>D93+1</f>
        <v>46176</v>
      </c>
      <c r="G93" s="11">
        <v>6.25E-2</v>
      </c>
      <c r="H93" s="30"/>
      <c r="I93" s="60"/>
    </row>
    <row r="94" spans="1:11" s="1" customFormat="1" ht="24.75" customHeight="1">
      <c r="A94" s="69" t="s">
        <v>442</v>
      </c>
      <c r="B94" s="8">
        <f>F93+3</f>
        <v>46179</v>
      </c>
      <c r="C94" s="11">
        <v>0</v>
      </c>
      <c r="D94" s="8">
        <f>B94+2</f>
        <v>46181</v>
      </c>
      <c r="E94" s="11">
        <v>0.3</v>
      </c>
      <c r="F94" s="8">
        <f>D94+1</f>
        <v>46182</v>
      </c>
      <c r="G94" s="11">
        <v>0.9</v>
      </c>
      <c r="H94" s="35" t="s">
        <v>301</v>
      </c>
      <c r="I94" s="60"/>
    </row>
    <row r="95" spans="1:11" s="1" customFormat="1" ht="24.75" customHeight="1">
      <c r="A95" s="69" t="s">
        <v>379</v>
      </c>
      <c r="B95" s="8">
        <f>F94+4</f>
        <v>46186</v>
      </c>
      <c r="C95" s="22">
        <v>0.58333333333333337</v>
      </c>
      <c r="D95" s="8">
        <f>B95</f>
        <v>46186</v>
      </c>
      <c r="E95" s="22">
        <v>0.70833333333333337</v>
      </c>
      <c r="F95" s="8">
        <f>D95+1</f>
        <v>46187</v>
      </c>
      <c r="G95" s="22">
        <v>0.125</v>
      </c>
      <c r="H95" s="30"/>
      <c r="I95" s="60"/>
    </row>
    <row r="96" spans="1:11" s="1" customFormat="1" ht="24.75" customHeight="1">
      <c r="A96" s="69" t="s">
        <v>390</v>
      </c>
      <c r="B96" s="8">
        <f>F95</f>
        <v>46187</v>
      </c>
      <c r="C96" s="22">
        <v>0.70833333333333337</v>
      </c>
      <c r="D96" s="8">
        <f>B96+1</f>
        <v>46188</v>
      </c>
      <c r="E96" s="22">
        <v>4.1666666666666664E-2</v>
      </c>
      <c r="F96" s="8">
        <f>D96</f>
        <v>46188</v>
      </c>
      <c r="G96" s="22">
        <v>0.45833333333333331</v>
      </c>
      <c r="H96" s="30"/>
      <c r="I96" s="60"/>
    </row>
    <row r="97" spans="1:9" s="1" customFormat="1" ht="24.75" customHeight="1">
      <c r="A97" s="69" t="s">
        <v>406</v>
      </c>
      <c r="B97" s="8">
        <f>F96+2</f>
        <v>46190</v>
      </c>
      <c r="C97" s="22">
        <v>0.41666666666666669</v>
      </c>
      <c r="D97" s="8">
        <f>B97</f>
        <v>46190</v>
      </c>
      <c r="E97" s="22">
        <v>0.45833333333333331</v>
      </c>
      <c r="F97" s="8">
        <f>D97</f>
        <v>46190</v>
      </c>
      <c r="G97" s="22">
        <v>0.79166666666666663</v>
      </c>
      <c r="H97" s="30"/>
      <c r="I97" s="60"/>
    </row>
    <row r="98" spans="1:9" s="1" customFormat="1" ht="24.75" customHeight="1">
      <c r="A98" s="69" t="s">
        <v>443</v>
      </c>
      <c r="B98" s="8">
        <f>F97+3</f>
        <v>46193</v>
      </c>
      <c r="C98" s="22">
        <v>0.29166666666666669</v>
      </c>
      <c r="D98" s="8">
        <f>B98+1</f>
        <v>46194</v>
      </c>
      <c r="E98" s="22">
        <v>0.33333333333333331</v>
      </c>
      <c r="F98" s="8">
        <f>D98+1</f>
        <v>46195</v>
      </c>
      <c r="G98" s="22">
        <v>0.33333333333333331</v>
      </c>
      <c r="H98" s="30"/>
      <c r="I98" s="60"/>
    </row>
    <row r="99" spans="1:9" s="1" customFormat="1" ht="24.75" customHeight="1">
      <c r="A99" s="69" t="s">
        <v>298</v>
      </c>
      <c r="B99" s="8">
        <f>F98+4</f>
        <v>46199</v>
      </c>
      <c r="C99" s="22">
        <v>0.33333333333333331</v>
      </c>
      <c r="D99" s="8">
        <f>B99</f>
        <v>46199</v>
      </c>
      <c r="E99" s="22">
        <v>0.66666666666666663</v>
      </c>
      <c r="F99" s="8">
        <f>D99+1</f>
        <v>46200</v>
      </c>
      <c r="G99" s="22">
        <v>8.3333333333333329E-2</v>
      </c>
      <c r="H99" s="30" t="s">
        <v>439</v>
      </c>
      <c r="I99" s="60"/>
    </row>
  </sheetData>
  <mergeCells count="32">
    <mergeCell ref="A89:I89"/>
    <mergeCell ref="B90:C90"/>
    <mergeCell ref="D90:E90"/>
    <mergeCell ref="F90:G90"/>
    <mergeCell ref="A77:I77"/>
    <mergeCell ref="B78:C78"/>
    <mergeCell ref="D78:E78"/>
    <mergeCell ref="F78:G78"/>
    <mergeCell ref="B61:C61"/>
    <mergeCell ref="D61:E61"/>
    <mergeCell ref="F61:G61"/>
    <mergeCell ref="A69:I69"/>
    <mergeCell ref="B70:C70"/>
    <mergeCell ref="D70:E70"/>
    <mergeCell ref="F70:G70"/>
    <mergeCell ref="A47:I47"/>
    <mergeCell ref="B48:C48"/>
    <mergeCell ref="D48:E48"/>
    <mergeCell ref="F48:G48"/>
    <mergeCell ref="A60:I60"/>
    <mergeCell ref="C1:I1"/>
    <mergeCell ref="A2:B2"/>
    <mergeCell ref="C2:I2"/>
    <mergeCell ref="A3:G3"/>
    <mergeCell ref="A4:I4"/>
    <mergeCell ref="B5:C5"/>
    <mergeCell ref="D5:E5"/>
    <mergeCell ref="F5:G5"/>
    <mergeCell ref="A39:I39"/>
    <mergeCell ref="B40:C40"/>
    <mergeCell ref="D40:E40"/>
    <mergeCell ref="F40:G40"/>
  </mergeCells>
  <phoneticPr fontId="42" type="noConversion"/>
  <conditionalFormatting sqref="B5">
    <cfRule type="cellIs" dxfId="695" priority="1124" stopIfTrue="1" operator="equal">
      <formula>$H$3</formula>
    </cfRule>
  </conditionalFormatting>
  <conditionalFormatting sqref="B5:B6">
    <cfRule type="cellIs" dxfId="694" priority="1067" stopIfTrue="1" operator="lessThan">
      <formula>$H$3</formula>
    </cfRule>
  </conditionalFormatting>
  <conditionalFormatting sqref="B6">
    <cfRule type="cellIs" dxfId="693" priority="1066" stopIfTrue="1" operator="equal">
      <formula>$H$3</formula>
    </cfRule>
  </conditionalFormatting>
  <conditionalFormatting sqref="B8:B38 D8:D38 F8:F38">
    <cfRule type="cellIs" dxfId="692" priority="867" stopIfTrue="1" operator="equal">
      <formula>$H$3</formula>
    </cfRule>
    <cfRule type="cellIs" dxfId="691" priority="868" stopIfTrue="1" operator="lessThan">
      <formula>$H$3</formula>
    </cfRule>
  </conditionalFormatting>
  <conditionalFormatting sqref="B40:B46">
    <cfRule type="cellIs" dxfId="690" priority="518" stopIfTrue="1" operator="equal">
      <formula>$H$3</formula>
    </cfRule>
    <cfRule type="cellIs" dxfId="689" priority="517" stopIfTrue="1" operator="lessThan">
      <formula>$H$3</formula>
    </cfRule>
  </conditionalFormatting>
  <conditionalFormatting sqref="B48:B54">
    <cfRule type="cellIs" dxfId="688" priority="328" stopIfTrue="1" operator="lessThan">
      <formula>$H$3</formula>
    </cfRule>
  </conditionalFormatting>
  <conditionalFormatting sqref="B54">
    <cfRule type="cellIs" dxfId="687" priority="327" stopIfTrue="1" operator="equal">
      <formula>$H$3</formula>
    </cfRule>
  </conditionalFormatting>
  <conditionalFormatting sqref="B56:B57">
    <cfRule type="cellIs" dxfId="686" priority="305" stopIfTrue="1" operator="lessThan">
      <formula>$H$3</formula>
    </cfRule>
    <cfRule type="cellIs" dxfId="685" priority="304" stopIfTrue="1" operator="equal">
      <formula>$H$3</formula>
    </cfRule>
  </conditionalFormatting>
  <conditionalFormatting sqref="B59:B76">
    <cfRule type="cellIs" dxfId="684" priority="200" stopIfTrue="1" operator="lessThan">
      <formula>$H$3</formula>
    </cfRule>
    <cfRule type="cellIs" dxfId="683" priority="199" stopIfTrue="1" operator="equal">
      <formula>$H$3</formula>
    </cfRule>
  </conditionalFormatting>
  <conditionalFormatting sqref="B78">
    <cfRule type="cellIs" dxfId="682" priority="177" stopIfTrue="1" operator="equal">
      <formula>$H$3</formula>
    </cfRule>
    <cfRule type="cellIs" dxfId="681" priority="179" stopIfTrue="1" operator="lessThan">
      <formula>$H$3</formula>
    </cfRule>
  </conditionalFormatting>
  <conditionalFormatting sqref="B78:B79">
    <cfRule type="cellIs" dxfId="680" priority="44" stopIfTrue="1" operator="lessThan">
      <formula>$H$3</formula>
    </cfRule>
  </conditionalFormatting>
  <conditionalFormatting sqref="B79">
    <cfRule type="cellIs" dxfId="679" priority="43" stopIfTrue="1" operator="equal">
      <formula>$H$3</formula>
    </cfRule>
  </conditionalFormatting>
  <conditionalFormatting sqref="B81:B82">
    <cfRule type="cellIs" dxfId="678" priority="21" stopIfTrue="1" operator="equal">
      <formula>$H$3</formula>
    </cfRule>
    <cfRule type="cellIs" dxfId="677" priority="22" stopIfTrue="1" operator="lessThan">
      <formula>$H$3</formula>
    </cfRule>
  </conditionalFormatting>
  <conditionalFormatting sqref="B89:B90">
    <cfRule type="cellIs" dxfId="676" priority="138" stopIfTrue="1" operator="lessThan">
      <formula>$H$3</formula>
    </cfRule>
    <cfRule type="cellIs" dxfId="675" priority="137" stopIfTrue="1" operator="equal">
      <formula>$H$3</formula>
    </cfRule>
    <cfRule type="cellIs" dxfId="674" priority="134" stopIfTrue="1" operator="lessThan">
      <formula>$H$3</formula>
    </cfRule>
    <cfRule type="cellIs" dxfId="673" priority="127" stopIfTrue="1" operator="equal">
      <formula>$H$3</formula>
    </cfRule>
  </conditionalFormatting>
  <conditionalFormatting sqref="B90">
    <cfRule type="cellIs" dxfId="672" priority="123" stopIfTrue="1" operator="equal">
      <formula>$H$3</formula>
    </cfRule>
    <cfRule type="cellIs" dxfId="671" priority="124" stopIfTrue="1" operator="lessThan">
      <formula>$H$3</formula>
    </cfRule>
  </conditionalFormatting>
  <conditionalFormatting sqref="B90:B99">
    <cfRule type="cellIs" dxfId="670" priority="110" stopIfTrue="1" operator="equal">
      <formula>$H$3</formula>
    </cfRule>
    <cfRule type="cellIs" dxfId="669" priority="111" stopIfTrue="1" operator="lessThan">
      <formula>$H$3</formula>
    </cfRule>
  </conditionalFormatting>
  <conditionalFormatting sqref="B60:C60 B69:C69">
    <cfRule type="expression" dxfId="668" priority="83893" stopIfTrue="1">
      <formula>AND($B254&lt;$H$3,$B254&lt;&gt;"")</formula>
    </cfRule>
    <cfRule type="expression" dxfId="667" priority="83892" stopIfTrue="1">
      <formula>AND($B254=$H$3,$B254&lt;&gt;"")</formula>
    </cfRule>
  </conditionalFormatting>
  <conditionalFormatting sqref="C5:C6">
    <cfRule type="expression" dxfId="666" priority="1118" stopIfTrue="1">
      <formula>B5&lt;$H$3</formula>
    </cfRule>
    <cfRule type="expression" dxfId="665" priority="1117" stopIfTrue="1">
      <formula>$B5=$H$3</formula>
    </cfRule>
  </conditionalFormatting>
  <conditionalFormatting sqref="C6 C50:C54 C56 E52:E54 E56:E57">
    <cfRule type="expression" dxfId="664" priority="1698" stopIfTrue="1">
      <formula>$F6=$H$3</formula>
    </cfRule>
  </conditionalFormatting>
  <conditionalFormatting sqref="C8:C19 C25:C33">
    <cfRule type="expression" dxfId="663" priority="1079" stopIfTrue="1">
      <formula>B8&lt;$H$3</formula>
    </cfRule>
  </conditionalFormatting>
  <conditionalFormatting sqref="C8:C38">
    <cfRule type="expression" dxfId="662" priority="597" stopIfTrue="1">
      <formula>B8&lt;$H$3</formula>
    </cfRule>
  </conditionalFormatting>
  <conditionalFormatting sqref="C13:C19">
    <cfRule type="expression" dxfId="661" priority="1078" stopIfTrue="1">
      <formula>$B13=$H$3</formula>
    </cfRule>
  </conditionalFormatting>
  <conditionalFormatting sqref="C25:C38">
    <cfRule type="expression" dxfId="660" priority="599" stopIfTrue="1">
      <formula>$B25=$H$3</formula>
    </cfRule>
    <cfRule type="expression" dxfId="659" priority="598" stopIfTrue="1">
      <formula>$F25=$H$3</formula>
    </cfRule>
  </conditionalFormatting>
  <conditionalFormatting sqref="C34:C38">
    <cfRule type="expression" dxfId="658" priority="595" stopIfTrue="1">
      <formula>$F34=$H$3</formula>
    </cfRule>
    <cfRule type="expression" dxfId="657" priority="594" stopIfTrue="1">
      <formula>B34&lt;$H$3</formula>
    </cfRule>
    <cfRule type="expression" dxfId="656" priority="596" stopIfTrue="1">
      <formula>$B34=$H$3</formula>
    </cfRule>
  </conditionalFormatting>
  <conditionalFormatting sqref="C40">
    <cfRule type="expression" dxfId="655" priority="550" stopIfTrue="1">
      <formula>B40&lt;$H$3</formula>
    </cfRule>
  </conditionalFormatting>
  <conditionalFormatting sqref="C40:C46 E41:E46 G41:G45 C48:C54 E49:E54 G48:G54 E56:E57">
    <cfRule type="expression" dxfId="654" priority="511" stopIfTrue="1">
      <formula>$B40=$H$3</formula>
    </cfRule>
  </conditionalFormatting>
  <conditionalFormatting sqref="C41:C46 E40:E46">
    <cfRule type="expression" dxfId="653" priority="502" stopIfTrue="1">
      <formula>B40&lt;$H$3</formula>
    </cfRule>
  </conditionalFormatting>
  <conditionalFormatting sqref="C41:C46">
    <cfRule type="expression" dxfId="652" priority="534" stopIfTrue="1">
      <formula>$F41=$H$3</formula>
    </cfRule>
  </conditionalFormatting>
  <conditionalFormatting sqref="C46">
    <cfRule type="expression" dxfId="651" priority="497" stopIfTrue="1">
      <formula>$F46=$H$3</formula>
    </cfRule>
  </conditionalFormatting>
  <conditionalFormatting sqref="C48 C50:C54 C56:C57 C59">
    <cfRule type="expression" dxfId="650" priority="593" stopIfTrue="1">
      <formula>B48&lt;$H$3</formula>
    </cfRule>
  </conditionalFormatting>
  <conditionalFormatting sqref="C49">
    <cfRule type="expression" dxfId="649" priority="493" stopIfTrue="1">
      <formula>B49&lt;$H$3</formula>
    </cfRule>
    <cfRule type="expression" dxfId="648" priority="496" stopIfTrue="1">
      <formula>$F49=$H$3</formula>
    </cfRule>
  </conditionalFormatting>
  <conditionalFormatting sqref="C56:C57 C59">
    <cfRule type="expression" dxfId="647" priority="477" stopIfTrue="1">
      <formula>$B56=$H$3</formula>
    </cfRule>
  </conditionalFormatting>
  <conditionalFormatting sqref="C57 C59">
    <cfRule type="expression" dxfId="646" priority="479" stopIfTrue="1">
      <formula>$F57=$H$3</formula>
    </cfRule>
    <cfRule type="expression" dxfId="645" priority="478" stopIfTrue="1">
      <formula>B57&lt;$H$3</formula>
    </cfRule>
  </conditionalFormatting>
  <conditionalFormatting sqref="C62:C65 E62:E68">
    <cfRule type="expression" dxfId="644" priority="324" stopIfTrue="1">
      <formula>$F62=$H$3</formula>
    </cfRule>
  </conditionalFormatting>
  <conditionalFormatting sqref="C62:C65">
    <cfRule type="expression" dxfId="643" priority="321" stopIfTrue="1">
      <formula>B62&lt;$H$3</formula>
    </cfRule>
  </conditionalFormatting>
  <conditionalFormatting sqref="C66:C68">
    <cfRule type="expression" dxfId="642" priority="287" stopIfTrue="1">
      <formula>$F66=$H$3</formula>
    </cfRule>
    <cfRule type="expression" dxfId="641" priority="286" stopIfTrue="1">
      <formula>B66&lt;$H$3</formula>
    </cfRule>
  </conditionalFormatting>
  <conditionalFormatting sqref="C71:C76 E71:E74 E76">
    <cfRule type="expression" dxfId="640" priority="269" stopIfTrue="1">
      <formula>$F71=$H$3</formula>
    </cfRule>
  </conditionalFormatting>
  <conditionalFormatting sqref="C71:C76">
    <cfRule type="expression" dxfId="639" priority="266" stopIfTrue="1">
      <formula>B71&lt;$H$3</formula>
    </cfRule>
  </conditionalFormatting>
  <conditionalFormatting sqref="C78:C79">
    <cfRule type="expression" dxfId="638" priority="28" stopIfTrue="1">
      <formula>$B78=$H$3</formula>
    </cfRule>
    <cfRule type="expression" dxfId="637" priority="30" stopIfTrue="1">
      <formula>B78&lt;$H$3</formula>
    </cfRule>
  </conditionalFormatting>
  <conditionalFormatting sqref="C79">
    <cfRule type="expression" dxfId="636" priority="27" stopIfTrue="1">
      <formula>$F79=$H$3</formula>
    </cfRule>
    <cfRule type="expression" dxfId="635" priority="26" stopIfTrue="1">
      <formula>B79&lt;$H$3</formula>
    </cfRule>
    <cfRule type="expression" dxfId="634" priority="29" stopIfTrue="1">
      <formula>$F79=$H$3</formula>
    </cfRule>
  </conditionalFormatting>
  <conditionalFormatting sqref="C81:C82">
    <cfRule type="expression" dxfId="633" priority="6" stopIfTrue="1">
      <formula>$B81=$H$3</formula>
    </cfRule>
    <cfRule type="expression" dxfId="632" priority="8" stopIfTrue="1">
      <formula>B81&lt;$H$3</formula>
    </cfRule>
    <cfRule type="expression" dxfId="631" priority="7" stopIfTrue="1">
      <formula>$F81=$H$3</formula>
    </cfRule>
    <cfRule type="expression" dxfId="630" priority="5" stopIfTrue="1">
      <formula>$F81=$H$3</formula>
    </cfRule>
    <cfRule type="expression" dxfId="629" priority="4" stopIfTrue="1">
      <formula>B81&lt;$H$3</formula>
    </cfRule>
  </conditionalFormatting>
  <conditionalFormatting sqref="C83:C88 E83:E88">
    <cfRule type="expression" dxfId="628" priority="168" stopIfTrue="1">
      <formula>B83&lt;$H$3</formula>
    </cfRule>
  </conditionalFormatting>
  <conditionalFormatting sqref="C83:C88">
    <cfRule type="expression" dxfId="627" priority="164" stopIfTrue="1">
      <formula>$B83=$H$3</formula>
    </cfRule>
    <cfRule type="expression" dxfId="626" priority="162" stopIfTrue="1">
      <formula>B83&lt;$H$3</formula>
    </cfRule>
    <cfRule type="expression" dxfId="625" priority="100" stopIfTrue="1">
      <formula>B83&lt;$H$3</formula>
    </cfRule>
    <cfRule type="expression" dxfId="624" priority="154" stopIfTrue="1">
      <formula>$F83=$H$3</formula>
    </cfRule>
  </conditionalFormatting>
  <conditionalFormatting sqref="C83:C90">
    <cfRule type="expression" dxfId="623" priority="96" stopIfTrue="1">
      <formula>$B83=$H$3</formula>
    </cfRule>
  </conditionalFormatting>
  <conditionalFormatting sqref="C90:C99">
    <cfRule type="expression" dxfId="622" priority="86" stopIfTrue="1">
      <formula>B90&lt;$H$3</formula>
    </cfRule>
  </conditionalFormatting>
  <conditionalFormatting sqref="C91:C94">
    <cfRule type="expression" dxfId="621" priority="83" stopIfTrue="1">
      <formula>B91&lt;$H$3</formula>
    </cfRule>
  </conditionalFormatting>
  <conditionalFormatting sqref="C91:C99">
    <cfRule type="expression" dxfId="620" priority="84" stopIfTrue="1">
      <formula>$F91=$H$3</formula>
    </cfRule>
    <cfRule type="expression" dxfId="619" priority="85" stopIfTrue="1">
      <formula>$B91=$H$3</formula>
    </cfRule>
  </conditionalFormatting>
  <conditionalFormatting sqref="D5">
    <cfRule type="cellIs" dxfId="618" priority="1132" stopIfTrue="1" operator="equal">
      <formula>$H$3</formula>
    </cfRule>
    <cfRule type="cellIs" dxfId="617" priority="1133" stopIfTrue="1" operator="lessThan">
      <formula>$H$3</formula>
    </cfRule>
  </conditionalFormatting>
  <conditionalFormatting sqref="D5:D6">
    <cfRule type="cellIs" dxfId="616" priority="1059" stopIfTrue="1" operator="lessThan">
      <formula>$H$3</formula>
    </cfRule>
    <cfRule type="cellIs" dxfId="615" priority="1058" stopIfTrue="1" operator="equal">
      <formula>$H$3</formula>
    </cfRule>
  </conditionalFormatting>
  <conditionalFormatting sqref="D40">
    <cfRule type="cellIs" dxfId="614" priority="554" stopIfTrue="1" operator="equal">
      <formula>$H$3</formula>
    </cfRule>
    <cfRule type="cellIs" dxfId="613" priority="555" stopIfTrue="1" operator="lessThan">
      <formula>$H$3</formula>
    </cfRule>
  </conditionalFormatting>
  <conditionalFormatting sqref="D40:D46">
    <cfRule type="cellIs" dxfId="612" priority="515" stopIfTrue="1" operator="equal">
      <formula>$H$3</formula>
    </cfRule>
    <cfRule type="cellIs" dxfId="611" priority="516" stopIfTrue="1" operator="lessThan">
      <formula>$H$3</formula>
    </cfRule>
  </conditionalFormatting>
  <conditionalFormatting sqref="D48">
    <cfRule type="cellIs" dxfId="610" priority="573" stopIfTrue="1" operator="lessThan">
      <formula>$H$3</formula>
    </cfRule>
    <cfRule type="cellIs" dxfId="609" priority="572" stopIfTrue="1" operator="equal">
      <formula>$H$3</formula>
    </cfRule>
  </conditionalFormatting>
  <conditionalFormatting sqref="D48:D51">
    <cfRule type="cellIs" dxfId="608" priority="491" stopIfTrue="1" operator="lessThan">
      <formula>$H$3</formula>
    </cfRule>
  </conditionalFormatting>
  <conditionalFormatting sqref="D48:D53">
    <cfRule type="cellIs" dxfId="607" priority="457" stopIfTrue="1" operator="equal">
      <formula>$H$3</formula>
    </cfRule>
  </conditionalFormatting>
  <conditionalFormatting sqref="D52:D54">
    <cfRule type="cellIs" dxfId="606" priority="326" stopIfTrue="1" operator="lessThan">
      <formula>$H$3</formula>
    </cfRule>
  </conditionalFormatting>
  <conditionalFormatting sqref="D54">
    <cfRule type="cellIs" dxfId="605" priority="325" stopIfTrue="1" operator="equal">
      <formula>$H$3</formula>
    </cfRule>
  </conditionalFormatting>
  <conditionalFormatting sqref="D56:D57">
    <cfRule type="cellIs" dxfId="604" priority="303" stopIfTrue="1" operator="lessThan">
      <formula>$H$3</formula>
    </cfRule>
    <cfRule type="cellIs" dxfId="603" priority="302" stopIfTrue="1" operator="equal">
      <formula>$H$3</formula>
    </cfRule>
  </conditionalFormatting>
  <conditionalFormatting sqref="D59">
    <cfRule type="cellIs" dxfId="602" priority="189" stopIfTrue="1" operator="lessThan">
      <formula>$H$3</formula>
    </cfRule>
    <cfRule type="cellIs" dxfId="601" priority="188" stopIfTrue="1" operator="equal">
      <formula>$H$3</formula>
    </cfRule>
  </conditionalFormatting>
  <conditionalFormatting sqref="D60:D61">
    <cfRule type="cellIs" dxfId="600" priority="431" stopIfTrue="1" operator="equal">
      <formula>$H$3</formula>
    </cfRule>
    <cfRule type="cellIs" dxfId="599" priority="432" stopIfTrue="1" operator="lessThan">
      <formula>$H$3</formula>
    </cfRule>
  </conditionalFormatting>
  <conditionalFormatting sqref="D62:D70">
    <cfRule type="cellIs" dxfId="598" priority="278" stopIfTrue="1" operator="equal">
      <formula>$H$3</formula>
    </cfRule>
    <cfRule type="cellIs" dxfId="597" priority="279" stopIfTrue="1" operator="lessThan">
      <formula>$H$3</formula>
    </cfRule>
  </conditionalFormatting>
  <conditionalFormatting sqref="D71:D76 F71:F76">
    <cfRule type="cellIs" dxfId="596" priority="260" stopIfTrue="1" operator="lessThan">
      <formula>$H$3</formula>
    </cfRule>
  </conditionalFormatting>
  <conditionalFormatting sqref="D71:D76 F73:F76">
    <cfRule type="cellIs" dxfId="595" priority="259" stopIfTrue="1" operator="equal">
      <formula>$H$3</formula>
    </cfRule>
  </conditionalFormatting>
  <conditionalFormatting sqref="D78:D79">
    <cfRule type="cellIs" dxfId="594" priority="38" stopIfTrue="1" operator="equal">
      <formula>$H$3</formula>
    </cfRule>
    <cfRule type="cellIs" dxfId="593" priority="39" stopIfTrue="1" operator="lessThan">
      <formula>$H$3</formula>
    </cfRule>
  </conditionalFormatting>
  <conditionalFormatting sqref="D81">
    <cfRule type="cellIs" dxfId="592" priority="16" stopIfTrue="1" operator="equal">
      <formula>$H$3</formula>
    </cfRule>
    <cfRule type="cellIs" dxfId="591" priority="17" stopIfTrue="1" operator="lessThan">
      <formula>$H$3</formula>
    </cfRule>
  </conditionalFormatting>
  <conditionalFormatting sqref="D89:D90">
    <cfRule type="cellIs" dxfId="590" priority="125" stopIfTrue="1" operator="equal">
      <formula>$H$3</formula>
    </cfRule>
    <cfRule type="cellIs" dxfId="589" priority="129" stopIfTrue="1" operator="lessThan">
      <formula>$H$3</formula>
    </cfRule>
    <cfRule type="cellIs" dxfId="588" priority="136" stopIfTrue="1" operator="equal">
      <formula>$H$3</formula>
    </cfRule>
    <cfRule type="cellIs" dxfId="587" priority="141" stopIfTrue="1" operator="lessThan">
      <formula>$H$3</formula>
    </cfRule>
  </conditionalFormatting>
  <conditionalFormatting sqref="D90:D99">
    <cfRule type="cellIs" dxfId="586" priority="108" stopIfTrue="1" operator="equal">
      <formula>$H$3</formula>
    </cfRule>
    <cfRule type="cellIs" dxfId="585" priority="109" stopIfTrue="1" operator="lessThan">
      <formula>$H$3</formula>
    </cfRule>
  </conditionalFormatting>
  <conditionalFormatting sqref="D60:E60 D69:E69">
    <cfRule type="expression" dxfId="584" priority="83907">
      <formula>AND($D254&lt;$H$3,$D254&lt;&gt;"")</formula>
    </cfRule>
    <cfRule type="expression" dxfId="583" priority="83908">
      <formula>AND($D254=$H$3,$D254&lt;&gt;"")</formula>
    </cfRule>
  </conditionalFormatting>
  <conditionalFormatting sqref="D60:F61">
    <cfRule type="cellIs" dxfId="582" priority="428" stopIfTrue="1" operator="lessThan">
      <formula>$H$3</formula>
    </cfRule>
  </conditionalFormatting>
  <conditionalFormatting sqref="D69:F70">
    <cfRule type="cellIs" dxfId="581" priority="275" stopIfTrue="1" operator="lessThan">
      <formula>$H$3</formula>
    </cfRule>
  </conditionalFormatting>
  <conditionalFormatting sqref="E5">
    <cfRule type="expression" dxfId="580" priority="1653" stopIfTrue="1">
      <formula>$B5=$H$3</formula>
    </cfRule>
    <cfRule type="expression" dxfId="579" priority="1652" stopIfTrue="1">
      <formula>$D5=$H$3</formula>
    </cfRule>
  </conditionalFormatting>
  <conditionalFormatting sqref="E5:E6">
    <cfRule type="expression" dxfId="578" priority="1054" stopIfTrue="1">
      <formula>D5&lt;$H$3</formula>
    </cfRule>
  </conditionalFormatting>
  <conditionalFormatting sqref="E6">
    <cfRule type="expression" dxfId="577" priority="1722" stopIfTrue="1">
      <formula>$B6=$H$3</formula>
    </cfRule>
    <cfRule type="expression" dxfId="576" priority="1721" stopIfTrue="1">
      <formula>$F6=$H$3</formula>
    </cfRule>
  </conditionalFormatting>
  <conditionalFormatting sqref="E8:E38 G8:G38">
    <cfRule type="expression" dxfId="575" priority="651" stopIfTrue="1">
      <formula>$B8=$H$3</formula>
    </cfRule>
  </conditionalFormatting>
  <conditionalFormatting sqref="E29:E38">
    <cfRule type="expression" dxfId="574" priority="632" stopIfTrue="1">
      <formula>D29&lt;$H$3</formula>
    </cfRule>
  </conditionalFormatting>
  <conditionalFormatting sqref="E40">
    <cfRule type="expression" dxfId="573" priority="559" stopIfTrue="1">
      <formula>$D40=$H$3</formula>
    </cfRule>
    <cfRule type="expression" dxfId="572" priority="560" stopIfTrue="1">
      <formula>$B40=$H$3</formula>
    </cfRule>
  </conditionalFormatting>
  <conditionalFormatting sqref="E41:E46">
    <cfRule type="expression" dxfId="571" priority="533" stopIfTrue="1">
      <formula>$F41=$H$3</formula>
    </cfRule>
  </conditionalFormatting>
  <conditionalFormatting sqref="E48">
    <cfRule type="expression" dxfId="570" priority="578" stopIfTrue="1">
      <formula>$B48=$H$3</formula>
    </cfRule>
    <cfRule type="expression" dxfId="569" priority="577" stopIfTrue="1">
      <formula>$D48=$H$3</formula>
    </cfRule>
  </conditionalFormatting>
  <conditionalFormatting sqref="E48:E51">
    <cfRule type="expression" dxfId="568" priority="489" stopIfTrue="1">
      <formula>D48&lt;$H$3</formula>
    </cfRule>
  </conditionalFormatting>
  <conditionalFormatting sqref="E49:E51">
    <cfRule type="expression" dxfId="567" priority="492" stopIfTrue="1">
      <formula>$F49=$H$3</formula>
    </cfRule>
  </conditionalFormatting>
  <conditionalFormatting sqref="E52:E54 E56:E57">
    <cfRule type="expression" dxfId="566" priority="561" stopIfTrue="1">
      <formula>D52&lt;$H$3</formula>
    </cfRule>
  </conditionalFormatting>
  <conditionalFormatting sqref="E54">
    <cfRule type="expression" dxfId="565" priority="468" stopIfTrue="1">
      <formula>D54&lt;$H$3</formula>
    </cfRule>
  </conditionalFormatting>
  <conditionalFormatting sqref="E56:E57">
    <cfRule type="expression" dxfId="564" priority="255" stopIfTrue="1">
      <formula>D56&lt;$H$3</formula>
    </cfRule>
  </conditionalFormatting>
  <conditionalFormatting sqref="E59">
    <cfRule type="expression" dxfId="563" priority="196" stopIfTrue="1">
      <formula>$B59=$H$3</formula>
    </cfRule>
    <cfRule type="expression" dxfId="562" priority="197" stopIfTrue="1">
      <formula>D59&lt;$H$3</formula>
    </cfRule>
    <cfRule type="expression" dxfId="561" priority="187" stopIfTrue="1">
      <formula>D59&lt;$H$3</formula>
    </cfRule>
    <cfRule type="expression" dxfId="560" priority="198" stopIfTrue="1">
      <formula>$F59=$H$3</formula>
    </cfRule>
  </conditionalFormatting>
  <conditionalFormatting sqref="E60 E69">
    <cfRule type="expression" dxfId="559" priority="83909" stopIfTrue="1">
      <formula>$D254=$H$3</formula>
    </cfRule>
  </conditionalFormatting>
  <conditionalFormatting sqref="E62:E63">
    <cfRule type="expression" dxfId="558" priority="319" stopIfTrue="1">
      <formula>D62&lt;$H$3</formula>
    </cfRule>
  </conditionalFormatting>
  <conditionalFormatting sqref="E62:E68 G62:G68 C62:C68">
    <cfRule type="expression" dxfId="557" priority="318" stopIfTrue="1">
      <formula>$B62=$H$3</formula>
    </cfRule>
  </conditionalFormatting>
  <conditionalFormatting sqref="E62:E68 G64:G68">
    <cfRule type="expression" dxfId="556" priority="301" stopIfTrue="1">
      <formula>D62&lt;$H$3</formula>
    </cfRule>
  </conditionalFormatting>
  <conditionalFormatting sqref="E71:E72">
    <cfRule type="expression" dxfId="555" priority="264" stopIfTrue="1">
      <formula>D71&lt;$H$3</formula>
    </cfRule>
  </conditionalFormatting>
  <conditionalFormatting sqref="E71:E74 E76 G76 G71:G74 C71:C76">
    <cfRule type="expression" dxfId="554" priority="263" stopIfTrue="1">
      <formula>$B71=$H$3</formula>
    </cfRule>
  </conditionalFormatting>
  <conditionalFormatting sqref="E71:E74 E76 G76">
    <cfRule type="expression" dxfId="553" priority="261" stopIfTrue="1">
      <formula>D71&lt;$H$3</formula>
    </cfRule>
  </conditionalFormatting>
  <conditionalFormatting sqref="E78">
    <cfRule type="expression" dxfId="552" priority="183" stopIfTrue="1">
      <formula>$B78=$H$3</formula>
    </cfRule>
    <cfRule type="expression" dxfId="551" priority="182" stopIfTrue="1">
      <formula>$D78=$H$3</formula>
    </cfRule>
  </conditionalFormatting>
  <conditionalFormatting sqref="E78:E79">
    <cfRule type="expression" dxfId="550" priority="34" stopIfTrue="1">
      <formula>D78&lt;$H$3</formula>
    </cfRule>
  </conditionalFormatting>
  <conditionalFormatting sqref="E79">
    <cfRule type="expression" dxfId="549" priority="33" stopIfTrue="1">
      <formula>$F79=$H$3</formula>
    </cfRule>
    <cfRule type="expression" dxfId="548" priority="32" stopIfTrue="1">
      <formula>$B79=$H$3</formula>
    </cfRule>
    <cfRule type="expression" dxfId="547" priority="31" stopIfTrue="1">
      <formula>$F79=$H$3</formula>
    </cfRule>
    <cfRule type="expression" dxfId="546" priority="25" stopIfTrue="1">
      <formula>D79&lt;$H$3</formula>
    </cfRule>
  </conditionalFormatting>
  <conditionalFormatting sqref="E81">
    <cfRule type="expression" dxfId="545" priority="9" stopIfTrue="1">
      <formula>$F81=$H$3</formula>
    </cfRule>
    <cfRule type="expression" dxfId="544" priority="10" stopIfTrue="1">
      <formula>$B81=$H$3</formula>
    </cfRule>
    <cfRule type="expression" dxfId="543" priority="11" stopIfTrue="1">
      <formula>$F81=$H$3</formula>
    </cfRule>
    <cfRule type="expression" dxfId="542" priority="12" stopIfTrue="1">
      <formula>D81&lt;$H$3</formula>
    </cfRule>
    <cfRule type="expression" dxfId="541" priority="3" stopIfTrue="1">
      <formula>D81&lt;$H$3</formula>
    </cfRule>
  </conditionalFormatting>
  <conditionalFormatting sqref="E83:E88">
    <cfRule type="expression" dxfId="540" priority="161" stopIfTrue="1">
      <formula>D83&lt;$H$3</formula>
    </cfRule>
    <cfRule type="expression" dxfId="539" priority="163" stopIfTrue="1">
      <formula>$F83=$H$3</formula>
    </cfRule>
  </conditionalFormatting>
  <conditionalFormatting sqref="E83:E90 G89:G90">
    <cfRule type="expression" dxfId="538" priority="144" stopIfTrue="1">
      <formula>$B83=$H$3</formula>
    </cfRule>
  </conditionalFormatting>
  <conditionalFormatting sqref="E84">
    <cfRule type="expression" dxfId="537" priority="67" stopIfTrue="1">
      <formula>$B84=$H$3</formula>
    </cfRule>
    <cfRule type="expression" dxfId="536" priority="66" stopIfTrue="1">
      <formula>D84&lt;$H$3</formula>
    </cfRule>
    <cfRule type="expression" dxfId="535" priority="64" stopIfTrue="1">
      <formula>D84&lt;$H$3</formula>
    </cfRule>
    <cfRule type="expression" dxfId="534" priority="65" stopIfTrue="1">
      <formula>$F84=$H$3</formula>
    </cfRule>
  </conditionalFormatting>
  <conditionalFormatting sqref="E84:E88">
    <cfRule type="expression" dxfId="533" priority="62" stopIfTrue="1">
      <formula>$B84=$H$3</formula>
    </cfRule>
  </conditionalFormatting>
  <conditionalFormatting sqref="E85:E88">
    <cfRule type="expression" dxfId="532" priority="58" stopIfTrue="1">
      <formula>$B85=$H$3</formula>
    </cfRule>
    <cfRule type="expression" dxfId="531" priority="61" stopIfTrue="1">
      <formula>D85&lt;$H$3</formula>
    </cfRule>
    <cfRule type="expression" dxfId="530" priority="59" stopIfTrue="1">
      <formula>D85&lt;$H$3</formula>
    </cfRule>
    <cfRule type="expression" dxfId="529" priority="60" stopIfTrue="1">
      <formula>$F85=$H$3</formula>
    </cfRule>
  </conditionalFormatting>
  <conditionalFormatting sqref="E89:E99">
    <cfRule type="expression" dxfId="528" priority="82" stopIfTrue="1">
      <formula>D89&lt;$H$3</formula>
    </cfRule>
  </conditionalFormatting>
  <conditionalFormatting sqref="E90">
    <cfRule type="expression" dxfId="527" priority="142" stopIfTrue="1">
      <formula>$D90=$H$3</formula>
    </cfRule>
  </conditionalFormatting>
  <conditionalFormatting sqref="E91:E94">
    <cfRule type="expression" dxfId="526" priority="80" stopIfTrue="1">
      <formula>$F91=$H$3</formula>
    </cfRule>
    <cfRule type="expression" dxfId="525" priority="79" stopIfTrue="1">
      <formula>D91&lt;$H$3</formula>
    </cfRule>
  </conditionalFormatting>
  <conditionalFormatting sqref="E91:E99">
    <cfRule type="expression" dxfId="524" priority="81" stopIfTrue="1">
      <formula>$B91=$H$3</formula>
    </cfRule>
  </conditionalFormatting>
  <conditionalFormatting sqref="E95:G99">
    <cfRule type="expression" dxfId="523" priority="1" stopIfTrue="1">
      <formula>$F95=$H$3</formula>
    </cfRule>
  </conditionalFormatting>
  <conditionalFormatting sqref="F5 B5">
    <cfRule type="cellIs" dxfId="522" priority="1130" stopIfTrue="1" operator="lessThan">
      <formula>$H$3</formula>
    </cfRule>
  </conditionalFormatting>
  <conditionalFormatting sqref="F5">
    <cfRule type="cellIs" dxfId="521" priority="1129" stopIfTrue="1" operator="equal">
      <formula>$H$3</formula>
    </cfRule>
  </conditionalFormatting>
  <conditionalFormatting sqref="F5:F6">
    <cfRule type="cellIs" dxfId="520" priority="1056" stopIfTrue="1" operator="lessThan">
      <formula>$H$3</formula>
    </cfRule>
    <cfRule type="cellIs" dxfId="519" priority="1055" stopIfTrue="1" operator="equal">
      <formula>$H$3</formula>
    </cfRule>
  </conditionalFormatting>
  <conditionalFormatting sqref="F40 B40">
    <cfRule type="cellIs" dxfId="518" priority="553" stopIfTrue="1" operator="lessThan">
      <formula>$H$3</formula>
    </cfRule>
  </conditionalFormatting>
  <conditionalFormatting sqref="F40">
    <cfRule type="cellIs" dxfId="517" priority="552" stopIfTrue="1" operator="equal">
      <formula>$H$3</formula>
    </cfRule>
    <cfRule type="cellIs" dxfId="516" priority="545" stopIfTrue="1" operator="lessThan">
      <formula>$H$3</formula>
    </cfRule>
  </conditionalFormatting>
  <conditionalFormatting sqref="F40:F46">
    <cfRule type="cellIs" dxfId="515" priority="513" stopIfTrue="1" operator="equal">
      <formula>$H$3</formula>
    </cfRule>
  </conditionalFormatting>
  <conditionalFormatting sqref="F41:F46">
    <cfRule type="cellIs" dxfId="514" priority="512" stopIfTrue="1" operator="lessThan">
      <formula>$H$3</formula>
    </cfRule>
  </conditionalFormatting>
  <conditionalFormatting sqref="F48 B48">
    <cfRule type="cellIs" dxfId="513" priority="571" stopIfTrue="1" operator="lessThan">
      <formula>$H$3</formula>
    </cfRule>
  </conditionalFormatting>
  <conditionalFormatting sqref="F48">
    <cfRule type="cellIs" dxfId="512" priority="570" stopIfTrue="1" operator="equal">
      <formula>$H$3</formula>
    </cfRule>
  </conditionalFormatting>
  <conditionalFormatting sqref="F48:F52">
    <cfRule type="cellIs" dxfId="511" priority="486" stopIfTrue="1" operator="equal">
      <formula>$H$3</formula>
    </cfRule>
  </conditionalFormatting>
  <conditionalFormatting sqref="F48:F54">
    <cfRule type="cellIs" dxfId="510" priority="487" stopIfTrue="1" operator="lessThan">
      <formula>$H$3</formula>
    </cfRule>
  </conditionalFormatting>
  <conditionalFormatting sqref="F53:F54 B48:B53">
    <cfRule type="cellIs" dxfId="509" priority="495" stopIfTrue="1" operator="equal">
      <formula>$H$3</formula>
    </cfRule>
  </conditionalFormatting>
  <conditionalFormatting sqref="F56:F57">
    <cfRule type="cellIs" dxfId="508" priority="307" stopIfTrue="1" operator="equal">
      <formula>$H$3</formula>
    </cfRule>
    <cfRule type="cellIs" dxfId="507" priority="306" stopIfTrue="1" operator="lessThan">
      <formula>$H$3</formula>
    </cfRule>
  </conditionalFormatting>
  <conditionalFormatting sqref="F59">
    <cfRule type="cellIs" dxfId="506" priority="191" stopIfTrue="1" operator="equal">
      <formula>$H$3</formula>
    </cfRule>
    <cfRule type="cellIs" dxfId="505" priority="190" stopIfTrue="1" operator="lessThan">
      <formula>$H$3</formula>
    </cfRule>
  </conditionalFormatting>
  <conditionalFormatting sqref="F60:F63">
    <cfRule type="cellIs" dxfId="504" priority="317" stopIfTrue="1" operator="equal">
      <formula>$H$3</formula>
    </cfRule>
  </conditionalFormatting>
  <conditionalFormatting sqref="F62:F68">
    <cfRule type="cellIs" dxfId="503" priority="300" stopIfTrue="1" operator="lessThan">
      <formula>$H$3</formula>
    </cfRule>
  </conditionalFormatting>
  <conditionalFormatting sqref="F64:F72">
    <cfRule type="cellIs" dxfId="502" priority="262" stopIfTrue="1" operator="equal">
      <formula>$H$3</formula>
    </cfRule>
  </conditionalFormatting>
  <conditionalFormatting sqref="F78:F79">
    <cfRule type="cellIs" dxfId="501" priority="37" stopIfTrue="1" operator="lessThan">
      <formula>$H$3</formula>
    </cfRule>
    <cfRule type="cellIs" dxfId="500" priority="36" stopIfTrue="1" operator="equal">
      <formula>$H$3</formula>
    </cfRule>
  </conditionalFormatting>
  <conditionalFormatting sqref="F81">
    <cfRule type="cellIs" dxfId="499" priority="15" stopIfTrue="1" operator="lessThan">
      <formula>$H$3</formula>
    </cfRule>
    <cfRule type="cellIs" dxfId="498" priority="14" stopIfTrue="1" operator="equal">
      <formula>$H$3</formula>
    </cfRule>
  </conditionalFormatting>
  <conditionalFormatting sqref="F89">
    <cfRule type="cellIs" dxfId="497" priority="133" stopIfTrue="1" operator="lessThan">
      <formula>$H$3</formula>
    </cfRule>
    <cfRule type="cellIs" dxfId="496" priority="132" stopIfTrue="1" operator="equal">
      <formula>$H$3</formula>
    </cfRule>
  </conditionalFormatting>
  <conditionalFormatting sqref="F89:F90">
    <cfRule type="cellIs" dxfId="495" priority="140" stopIfTrue="1" operator="equal">
      <formula>$H$3</formula>
    </cfRule>
    <cfRule type="cellIs" dxfId="494" priority="143" stopIfTrue="1" operator="lessThan">
      <formula>$H$3</formula>
    </cfRule>
    <cfRule type="cellIs" dxfId="493" priority="131" stopIfTrue="1" operator="lessThan">
      <formula>$H$3</formula>
    </cfRule>
    <cfRule type="cellIs" dxfId="492" priority="130" stopIfTrue="1" operator="equal">
      <formula>$H$3</formula>
    </cfRule>
  </conditionalFormatting>
  <conditionalFormatting sqref="F90">
    <cfRule type="cellIs" dxfId="491" priority="128" stopIfTrue="1" operator="lessThan">
      <formula>$H$3</formula>
    </cfRule>
    <cfRule type="cellIs" dxfId="490" priority="126" stopIfTrue="1" operator="equal">
      <formula>$H$3</formula>
    </cfRule>
  </conditionalFormatting>
  <conditionalFormatting sqref="F90:F99">
    <cfRule type="cellIs" dxfId="489" priority="118" stopIfTrue="1" operator="lessThan">
      <formula>$H$3</formula>
    </cfRule>
    <cfRule type="cellIs" dxfId="488" priority="115" stopIfTrue="1" operator="equal">
      <formula>$H$3</formula>
    </cfRule>
  </conditionalFormatting>
  <conditionalFormatting sqref="F91:F94">
    <cfRule type="expression" dxfId="487" priority="113" stopIfTrue="1">
      <formula>$F91=$H$3</formula>
    </cfRule>
  </conditionalFormatting>
  <conditionalFormatting sqref="F91:F99">
    <cfRule type="cellIs" dxfId="486" priority="112" stopIfTrue="1" operator="lessThan">
      <formula>$H$3</formula>
    </cfRule>
    <cfRule type="cellIs" dxfId="485" priority="107" stopIfTrue="1" operator="equal">
      <formula>$H$3</formula>
    </cfRule>
  </conditionalFormatting>
  <conditionalFormatting sqref="F94">
    <cfRule type="expression" dxfId="484" priority="23" stopIfTrue="1">
      <formula>$F94=$H$3</formula>
    </cfRule>
  </conditionalFormatting>
  <conditionalFormatting sqref="F60:G60 F69:G69">
    <cfRule type="expression" dxfId="483" priority="83928">
      <formula>AND($F254=$H$3,$F254&lt;&gt;"")</formula>
    </cfRule>
    <cfRule type="expression" dxfId="482" priority="83927">
      <formula>AND($F254&lt;$H$3,$F254&lt;&gt;"")</formula>
    </cfRule>
  </conditionalFormatting>
  <conditionalFormatting sqref="G5:G6 C8:C33">
    <cfRule type="expression" dxfId="481" priority="1556" stopIfTrue="1">
      <formula>$B5=$H$3</formula>
    </cfRule>
    <cfRule type="expression" dxfId="480" priority="1555" stopIfTrue="1">
      <formula>$F5=$H$3</formula>
    </cfRule>
  </conditionalFormatting>
  <conditionalFormatting sqref="G5:G6">
    <cfRule type="expression" dxfId="479" priority="1549" stopIfTrue="1">
      <formula>F5&lt;$H$3</formula>
    </cfRule>
  </conditionalFormatting>
  <conditionalFormatting sqref="G8:G35 E8:E38">
    <cfRule type="expression" dxfId="478" priority="649" stopIfTrue="1">
      <formula>D8&lt;$H$3</formula>
    </cfRule>
    <cfRule type="expression" dxfId="477" priority="650" stopIfTrue="1">
      <formula>$F8=$H$3</formula>
    </cfRule>
  </conditionalFormatting>
  <conditionalFormatting sqref="G29:G35 E29:E38">
    <cfRule type="expression" dxfId="476" priority="647" stopIfTrue="1">
      <formula>$F29=$H$3</formula>
    </cfRule>
    <cfRule type="expression" dxfId="475" priority="648" stopIfTrue="1">
      <formula>$B29=$H$3</formula>
    </cfRule>
  </conditionalFormatting>
  <conditionalFormatting sqref="G29:G35">
    <cfRule type="expression" dxfId="474" priority="646" stopIfTrue="1">
      <formula>F29&lt;$H$3</formula>
    </cfRule>
  </conditionalFormatting>
  <conditionalFormatting sqref="G36:G38">
    <cfRule type="expression" dxfId="473" priority="697" stopIfTrue="1">
      <formula>F36&lt;$H$3</formula>
    </cfRule>
    <cfRule type="expression" dxfId="472" priority="698" stopIfTrue="1">
      <formula>$F36=$H$3</formula>
    </cfRule>
    <cfRule type="expression" dxfId="471" priority="699" stopIfTrue="1">
      <formula>$B36=$H$3</formula>
    </cfRule>
  </conditionalFormatting>
  <conditionalFormatting sqref="G40">
    <cfRule type="expression" dxfId="470" priority="557" stopIfTrue="1">
      <formula>$F40=$H$3</formula>
    </cfRule>
    <cfRule type="expression" dxfId="469" priority="558" stopIfTrue="1">
      <formula>$B40=$H$3</formula>
    </cfRule>
  </conditionalFormatting>
  <conditionalFormatting sqref="G40:G43">
    <cfRule type="expression" dxfId="468" priority="542" stopIfTrue="1">
      <formula>F40&lt;$H$3</formula>
    </cfRule>
  </conditionalFormatting>
  <conditionalFormatting sqref="G41:G43">
    <cfRule type="expression" dxfId="467" priority="532" stopIfTrue="1">
      <formula>$F41=$H$3</formula>
    </cfRule>
  </conditionalFormatting>
  <conditionalFormatting sqref="G44:G45">
    <cfRule type="expression" dxfId="466" priority="499" stopIfTrue="1">
      <formula>$F44=$H$3</formula>
    </cfRule>
    <cfRule type="expression" dxfId="465" priority="519" stopIfTrue="1">
      <formula>F44&lt;$H$3</formula>
    </cfRule>
  </conditionalFormatting>
  <conditionalFormatting sqref="G48:G50">
    <cfRule type="expression" dxfId="464" priority="485" stopIfTrue="1">
      <formula>F48&lt;$H$3</formula>
    </cfRule>
    <cfRule type="expression" dxfId="463" priority="488" stopIfTrue="1">
      <formula>$F48=$H$3</formula>
    </cfRule>
  </conditionalFormatting>
  <conditionalFormatting sqref="G51:G54 C13:C19">
    <cfRule type="expression" dxfId="462" priority="1077" stopIfTrue="1">
      <formula>$F13=$H$3</formula>
    </cfRule>
  </conditionalFormatting>
  <conditionalFormatting sqref="G51:G54">
    <cfRule type="expression" dxfId="461" priority="605" stopIfTrue="1">
      <formula>$B51=$H$3</formula>
    </cfRule>
    <cfRule type="expression" dxfId="460" priority="585" stopIfTrue="1">
      <formula>F51&lt;$H$3</formula>
    </cfRule>
  </conditionalFormatting>
  <conditionalFormatting sqref="G56:G57">
    <cfRule type="expression" dxfId="459" priority="332" stopIfTrue="1">
      <formula>$B56=$H$3</formula>
    </cfRule>
    <cfRule type="expression" dxfId="458" priority="310" stopIfTrue="1">
      <formula>$F56=$H$3</formula>
    </cfRule>
    <cfRule type="expression" dxfId="457" priority="309" stopIfTrue="1">
      <formula>$B56=$H$3</formula>
    </cfRule>
    <cfRule type="expression" dxfId="456" priority="308" stopIfTrue="1">
      <formula>F56&lt;$H$3</formula>
    </cfRule>
  </conditionalFormatting>
  <conditionalFormatting sqref="G59">
    <cfRule type="expression" dxfId="455" priority="194" stopIfTrue="1">
      <formula>$F59=$H$3</formula>
    </cfRule>
    <cfRule type="expression" dxfId="454" priority="195" stopIfTrue="1">
      <formula>$B59=$H$3</formula>
    </cfRule>
    <cfRule type="expression" dxfId="453" priority="192" stopIfTrue="1">
      <formula>F59&lt;$H$3</formula>
    </cfRule>
    <cfRule type="expression" dxfId="452" priority="193" stopIfTrue="1">
      <formula>$B59=$H$3</formula>
    </cfRule>
  </conditionalFormatting>
  <conditionalFormatting sqref="G60 G69">
    <cfRule type="expression" dxfId="451" priority="83929" stopIfTrue="1">
      <formula>$F254=$H$3</formula>
    </cfRule>
  </conditionalFormatting>
  <conditionalFormatting sqref="G62:G63">
    <cfRule type="expression" dxfId="450" priority="320" stopIfTrue="1">
      <formula>F62&lt;$H$3</formula>
    </cfRule>
    <cfRule type="expression" dxfId="449" priority="322" stopIfTrue="1">
      <formula>$B62=$H$3</formula>
    </cfRule>
  </conditionalFormatting>
  <conditionalFormatting sqref="G62:G68">
    <cfRule type="expression" dxfId="448" priority="323" stopIfTrue="1">
      <formula>$F62=$H$3</formula>
    </cfRule>
  </conditionalFormatting>
  <conditionalFormatting sqref="G71">
    <cfRule type="expression" dxfId="447" priority="184" stopIfTrue="1">
      <formula>F71&lt;$H$3</formula>
    </cfRule>
    <cfRule type="expression" dxfId="446" priority="186" stopIfTrue="1">
      <formula>$F71=$H$3</formula>
    </cfRule>
  </conditionalFormatting>
  <conditionalFormatting sqref="G72:G74 G76">
    <cfRule type="expression" dxfId="445" priority="268" stopIfTrue="1">
      <formula>$F72=$H$3</formula>
    </cfRule>
  </conditionalFormatting>
  <conditionalFormatting sqref="G72:G74">
    <cfRule type="expression" dxfId="444" priority="265" stopIfTrue="1">
      <formula>F72&lt;$H$3</formula>
    </cfRule>
    <cfRule type="expression" dxfId="443" priority="267" stopIfTrue="1">
      <formula>$B72=$H$3</formula>
    </cfRule>
  </conditionalFormatting>
  <conditionalFormatting sqref="G78">
    <cfRule type="expression" dxfId="442" priority="176" stopIfTrue="1">
      <formula>$F78=$H$3</formula>
    </cfRule>
    <cfRule type="expression" dxfId="441" priority="178" stopIfTrue="1">
      <formula>$B78=$H$3</formula>
    </cfRule>
  </conditionalFormatting>
  <conditionalFormatting sqref="G78:G79">
    <cfRule type="expression" dxfId="440" priority="42" stopIfTrue="1">
      <formula>F78&lt;$H$3</formula>
    </cfRule>
  </conditionalFormatting>
  <conditionalFormatting sqref="G79">
    <cfRule type="expression" dxfId="439" priority="40" stopIfTrue="1">
      <formula>$B79=$H$3</formula>
    </cfRule>
    <cfRule type="expression" dxfId="438" priority="41" stopIfTrue="1">
      <formula>$F79=$H$3</formula>
    </cfRule>
    <cfRule type="expression" dxfId="437" priority="24" stopIfTrue="1">
      <formula>F79&lt;$H$3</formula>
    </cfRule>
    <cfRule type="expression" dxfId="436" priority="35" stopIfTrue="1">
      <formula>$F79=$H$3</formula>
    </cfRule>
  </conditionalFormatting>
  <conditionalFormatting sqref="G81">
    <cfRule type="expression" dxfId="435" priority="19" stopIfTrue="1">
      <formula>$F81=$H$3</formula>
    </cfRule>
    <cfRule type="expression" dxfId="434" priority="18" stopIfTrue="1">
      <formula>$B81=$H$3</formula>
    </cfRule>
    <cfRule type="expression" dxfId="433" priority="13" stopIfTrue="1">
      <formula>$F81=$H$3</formula>
    </cfRule>
    <cfRule type="expression" dxfId="432" priority="2" stopIfTrue="1">
      <formula>F81&lt;$H$3</formula>
    </cfRule>
    <cfRule type="expression" dxfId="431" priority="20" stopIfTrue="1">
      <formula>F81&lt;$H$3</formula>
    </cfRule>
  </conditionalFormatting>
  <conditionalFormatting sqref="G83:G88">
    <cfRule type="expression" dxfId="430" priority="71" stopIfTrue="1">
      <formula>$B83=$H$3</formula>
    </cfRule>
    <cfRule type="expression" dxfId="429" priority="73" stopIfTrue="1">
      <formula>$F83=$H$3</formula>
    </cfRule>
  </conditionalFormatting>
  <conditionalFormatting sqref="G83:G99">
    <cfRule type="expression" dxfId="428" priority="78" stopIfTrue="1">
      <formula>F83&lt;$H$3</formula>
    </cfRule>
  </conditionalFormatting>
  <conditionalFormatting sqref="G90:G94">
    <cfRule type="expression" dxfId="427" priority="76" stopIfTrue="1">
      <formula>$F90=$H$3</formula>
    </cfRule>
  </conditionalFormatting>
  <conditionalFormatting sqref="G91:G94">
    <cfRule type="expression" dxfId="426" priority="75" stopIfTrue="1">
      <formula>F91&lt;$H$3</formula>
    </cfRule>
  </conditionalFormatting>
  <conditionalFormatting sqref="G91:G99">
    <cfRule type="expression" dxfId="425" priority="77" stopIfTrue="1">
      <formula>$B91=$H$3</formula>
    </cfRule>
  </conditionalFormatting>
  <pageMargins left="0.7" right="0.7" top="0.75" bottom="0.75" header="0.3" footer="0.3"/>
  <pageSetup paperSize="9" scale="60" orientation="landscape"/>
  <ignoredErrors>
    <ignoredError sqref="B52 F34:F36 D36:D37 F29 F27 D27 B24 D19:D20 F19:F21 D18:F18 B20 B16 F17 F14 F11:F12 D12 D73:D74 F72 D83 D97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7"/>
  <sheetViews>
    <sheetView workbookViewId="0">
      <selection activeCell="H104" sqref="H104"/>
    </sheetView>
  </sheetViews>
  <sheetFormatPr defaultColWidth="9" defaultRowHeight="15.6"/>
  <cols>
    <col min="1" max="1" width="18" customWidth="1"/>
    <col min="2" max="7" width="11.59765625" customWidth="1"/>
    <col min="8" max="8" width="62.8984375" customWidth="1"/>
    <col min="9" max="9" width="13.5" customWidth="1"/>
  </cols>
  <sheetData>
    <row r="1" spans="1:13" ht="77.55" customHeight="1">
      <c r="A1" s="25"/>
      <c r="B1" s="25"/>
      <c r="C1" s="78" t="s">
        <v>0</v>
      </c>
      <c r="D1" s="79"/>
      <c r="E1" s="79"/>
      <c r="F1" s="79"/>
      <c r="G1" s="79"/>
      <c r="H1" s="79"/>
      <c r="I1" s="79"/>
    </row>
    <row r="2" spans="1:13" ht="23.1" customHeight="1">
      <c r="A2" s="80" t="s">
        <v>1</v>
      </c>
      <c r="B2" s="80"/>
      <c r="C2" s="81" t="s">
        <v>2</v>
      </c>
      <c r="D2" s="81"/>
      <c r="E2" s="81"/>
      <c r="F2" s="81"/>
      <c r="G2" s="81"/>
      <c r="H2" s="81"/>
      <c r="I2" s="81"/>
    </row>
    <row r="3" spans="1:13" ht="25.05" customHeight="1">
      <c r="A3" s="82"/>
      <c r="B3" s="82"/>
      <c r="C3" s="82"/>
      <c r="D3" s="82"/>
      <c r="E3" s="82"/>
      <c r="F3" s="82"/>
      <c r="G3" s="82"/>
      <c r="H3" s="3">
        <v>46185</v>
      </c>
      <c r="I3" s="26"/>
    </row>
    <row r="4" spans="1:13" s="1" customFormat="1" ht="25.35" hidden="1" customHeight="1">
      <c r="A4" s="75" t="s">
        <v>237</v>
      </c>
      <c r="B4" s="76"/>
      <c r="C4" s="76"/>
      <c r="D4" s="76"/>
      <c r="E4" s="76"/>
      <c r="F4" s="76"/>
      <c r="G4" s="76"/>
      <c r="H4" s="76"/>
      <c r="I4" s="77"/>
    </row>
    <row r="5" spans="1:13" ht="24" hidden="1" customHeight="1">
      <c r="A5" s="27" t="s">
        <v>4</v>
      </c>
      <c r="B5" s="73" t="s">
        <v>5</v>
      </c>
      <c r="C5" s="74"/>
      <c r="D5" s="73" t="s">
        <v>6</v>
      </c>
      <c r="E5" s="74"/>
      <c r="F5" s="73" t="s">
        <v>7</v>
      </c>
      <c r="G5" s="74"/>
      <c r="H5" s="28" t="s">
        <v>8</v>
      </c>
      <c r="I5" s="28" t="s">
        <v>9</v>
      </c>
      <c r="M5" t="s">
        <v>10</v>
      </c>
    </row>
    <row r="6" spans="1:13" ht="24" hidden="1" customHeight="1">
      <c r="A6" s="29" t="s">
        <v>187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230</v>
      </c>
      <c r="I6" s="31"/>
    </row>
    <row r="7" spans="1:13" ht="24" hidden="1" customHeight="1">
      <c r="A7" s="29" t="s">
        <v>188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186</v>
      </c>
      <c r="B8" s="19"/>
      <c r="C8" s="32"/>
      <c r="D8" s="19"/>
      <c r="E8" s="32"/>
      <c r="F8" s="33"/>
      <c r="G8" s="32"/>
      <c r="H8" s="30" t="s">
        <v>128</v>
      </c>
      <c r="I8" s="31"/>
    </row>
    <row r="9" spans="1:13" ht="24" hidden="1" customHeight="1">
      <c r="A9" s="29" t="s">
        <v>238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191</v>
      </c>
      <c r="I9" s="31"/>
    </row>
    <row r="10" spans="1:13" ht="24" hidden="1" customHeight="1">
      <c r="A10" s="36" t="s">
        <v>195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14</v>
      </c>
      <c r="I10" s="31"/>
    </row>
    <row r="11" spans="1:13" ht="24" hidden="1" customHeight="1">
      <c r="A11" s="29" t="s">
        <v>194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239</v>
      </c>
      <c r="I11" s="31"/>
    </row>
    <row r="12" spans="1:13" ht="24" hidden="1" customHeight="1">
      <c r="A12" s="29" t="s">
        <v>192</v>
      </c>
      <c r="B12" s="19"/>
      <c r="C12" s="32"/>
      <c r="D12" s="19"/>
      <c r="E12" s="32"/>
      <c r="F12" s="33"/>
      <c r="G12" s="32"/>
      <c r="H12" s="30" t="s">
        <v>128</v>
      </c>
      <c r="I12" s="31"/>
    </row>
    <row r="13" spans="1:13" ht="24" hidden="1" customHeight="1">
      <c r="A13" s="29" t="s">
        <v>240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241</v>
      </c>
      <c r="I13" s="31"/>
    </row>
    <row r="14" spans="1:13" ht="24" hidden="1" customHeight="1">
      <c r="A14" s="36" t="s">
        <v>198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199</v>
      </c>
      <c r="B15" s="19"/>
      <c r="C15" s="32"/>
      <c r="D15" s="19"/>
      <c r="E15" s="32"/>
      <c r="F15" s="33"/>
      <c r="G15" s="32"/>
      <c r="H15" s="30" t="s">
        <v>242</v>
      </c>
      <c r="I15" s="31"/>
    </row>
    <row r="16" spans="1:13" ht="24" hidden="1" customHeight="1">
      <c r="A16" s="29" t="s">
        <v>201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243</v>
      </c>
      <c r="I16" s="31"/>
    </row>
    <row r="17" spans="1:14" ht="24" hidden="1" customHeight="1">
      <c r="A17" s="29" t="s">
        <v>244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245</v>
      </c>
      <c r="I17" s="31"/>
    </row>
    <row r="18" spans="1:14" s="1" customFormat="1" ht="24" hidden="1" customHeight="1">
      <c r="A18" s="83" t="s">
        <v>246</v>
      </c>
      <c r="B18" s="84"/>
      <c r="C18" s="84"/>
      <c r="D18" s="84"/>
      <c r="E18" s="84"/>
      <c r="F18" s="84"/>
      <c r="G18" s="84"/>
      <c r="H18" s="84"/>
      <c r="I18" s="84"/>
    </row>
    <row r="19" spans="1:14" s="1" customFormat="1" ht="24" hidden="1" customHeight="1">
      <c r="A19" s="6" t="s">
        <v>4</v>
      </c>
      <c r="B19" s="85" t="s">
        <v>5</v>
      </c>
      <c r="C19" s="86"/>
      <c r="D19" s="85" t="s">
        <v>6</v>
      </c>
      <c r="E19" s="86"/>
      <c r="F19" s="85" t="s">
        <v>7</v>
      </c>
      <c r="G19" s="86"/>
      <c r="H19" s="7" t="s">
        <v>8</v>
      </c>
      <c r="I19" s="7" t="s">
        <v>9</v>
      </c>
      <c r="N19" s="1" t="s">
        <v>30</v>
      </c>
    </row>
    <row r="20" spans="1:14" s="1" customFormat="1" ht="25.05" hidden="1" customHeight="1">
      <c r="A20" s="16" t="s">
        <v>247</v>
      </c>
      <c r="B20" s="19"/>
      <c r="C20" s="32"/>
      <c r="D20" s="19"/>
      <c r="E20" s="32"/>
      <c r="F20" s="33"/>
      <c r="G20" s="32"/>
      <c r="H20" s="12" t="s">
        <v>226</v>
      </c>
      <c r="I20" s="13"/>
    </row>
    <row r="21" spans="1:14" s="1" customFormat="1" ht="25.05" hidden="1" customHeight="1">
      <c r="A21" s="15" t="s">
        <v>248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249</v>
      </c>
      <c r="I21" s="13"/>
    </row>
    <row r="22" spans="1:14" s="1" customFormat="1" ht="25.05" hidden="1" customHeight="1">
      <c r="A22" s="15" t="s">
        <v>121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.05" hidden="1" customHeight="1">
      <c r="A23" s="15" t="s">
        <v>122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14</v>
      </c>
      <c r="I23" s="13"/>
    </row>
    <row r="24" spans="1:14" s="1" customFormat="1" ht="25.05" hidden="1" customHeight="1">
      <c r="A24" s="16" t="s">
        <v>250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251</v>
      </c>
      <c r="I24" s="13"/>
    </row>
    <row r="25" spans="1:14" s="1" customFormat="1" ht="25.05" hidden="1" customHeight="1">
      <c r="A25" s="15" t="s">
        <v>252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102" t="s">
        <v>253</v>
      </c>
      <c r="B26" s="103"/>
      <c r="C26" s="103"/>
      <c r="D26" s="103"/>
      <c r="E26" s="103"/>
      <c r="F26" s="103"/>
      <c r="G26" s="103"/>
      <c r="H26" s="103"/>
      <c r="I26" s="103"/>
    </row>
    <row r="27" spans="1:14" ht="24" hidden="1" customHeight="1">
      <c r="A27" s="27" t="s">
        <v>4</v>
      </c>
      <c r="B27" s="73" t="s">
        <v>5</v>
      </c>
      <c r="C27" s="74"/>
      <c r="D27" s="73" t="s">
        <v>6</v>
      </c>
      <c r="E27" s="74"/>
      <c r="F27" s="73" t="s">
        <v>7</v>
      </c>
      <c r="G27" s="74"/>
      <c r="H27" s="28" t="s">
        <v>8</v>
      </c>
      <c r="I27" s="28" t="s">
        <v>9</v>
      </c>
      <c r="N27" t="s">
        <v>30</v>
      </c>
    </row>
    <row r="28" spans="1:14" s="1" customFormat="1" ht="25.35" hidden="1" customHeight="1">
      <c r="A28" s="36" t="s">
        <v>254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255</v>
      </c>
      <c r="I28" s="13"/>
    </row>
    <row r="29" spans="1:14" s="1" customFormat="1" ht="25.35" hidden="1" customHeight="1">
      <c r="A29" s="29" t="s">
        <v>256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14</v>
      </c>
      <c r="I29" s="13"/>
    </row>
    <row r="30" spans="1:14" s="1" customFormat="1" ht="25.35" hidden="1" customHeight="1">
      <c r="A30" s="29" t="s">
        <v>257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14</v>
      </c>
      <c r="I30" s="13"/>
    </row>
    <row r="31" spans="1:14" ht="24" hidden="1" customHeight="1">
      <c r="A31" s="29" t="s">
        <v>258</v>
      </c>
      <c r="B31" s="19"/>
      <c r="C31" s="32"/>
      <c r="D31" s="19"/>
      <c r="E31" s="32"/>
      <c r="F31" s="33"/>
      <c r="G31" s="32"/>
      <c r="H31" s="30" t="s">
        <v>128</v>
      </c>
      <c r="I31" s="31"/>
    </row>
    <row r="32" spans="1:14" ht="24" hidden="1" customHeight="1">
      <c r="A32" s="29" t="s">
        <v>259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14</v>
      </c>
      <c r="I32" s="31"/>
    </row>
    <row r="33" spans="1:14" s="1" customFormat="1" ht="25.35" hidden="1" customHeight="1">
      <c r="A33" s="29" t="s">
        <v>247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14</v>
      </c>
      <c r="I33" s="13"/>
    </row>
    <row r="34" spans="1:14" s="1" customFormat="1" ht="25.35" hidden="1" customHeight="1">
      <c r="A34" s="29" t="s">
        <v>248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14</v>
      </c>
      <c r="I34" s="13"/>
    </row>
    <row r="35" spans="1:14" ht="24" hidden="1" customHeight="1">
      <c r="A35" s="36" t="s">
        <v>121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116</v>
      </c>
      <c r="I35" s="31"/>
    </row>
    <row r="36" spans="1:14" ht="24" hidden="1" customHeight="1">
      <c r="A36" s="29" t="s">
        <v>122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14</v>
      </c>
      <c r="I36" s="31"/>
    </row>
    <row r="37" spans="1:14" s="1" customFormat="1" ht="25.35" hidden="1" customHeight="1">
      <c r="A37" s="29" t="s">
        <v>260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200</v>
      </c>
      <c r="I37" s="13"/>
    </row>
    <row r="38" spans="1:14" s="1" customFormat="1" ht="25.35" hidden="1" customHeight="1">
      <c r="A38" s="29" t="s">
        <v>261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14</v>
      </c>
      <c r="I38" s="13"/>
    </row>
    <row r="39" spans="1:14" s="1" customFormat="1" ht="25.35" hidden="1" customHeight="1">
      <c r="A39" s="29" t="s">
        <v>127</v>
      </c>
      <c r="B39" s="33"/>
      <c r="C39" s="38"/>
      <c r="D39" s="33"/>
      <c r="E39" s="38"/>
      <c r="F39" s="33"/>
      <c r="G39" s="38"/>
      <c r="H39" s="35" t="s">
        <v>128</v>
      </c>
      <c r="I39" s="13"/>
    </row>
    <row r="40" spans="1:14" ht="24" hidden="1" customHeight="1">
      <c r="A40" s="29" t="s">
        <v>129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134</v>
      </c>
      <c r="B41" s="10">
        <v>46064</v>
      </c>
      <c r="C41" s="34">
        <v>0.29166666666666702</v>
      </c>
      <c r="D41" s="10">
        <v>46065</v>
      </c>
      <c r="E41" s="34">
        <v>6.25E-2</v>
      </c>
      <c r="F41" s="8">
        <v>46065</v>
      </c>
      <c r="G41" s="11">
        <v>0.70416666666666705</v>
      </c>
      <c r="H41" s="35" t="s">
        <v>193</v>
      </c>
      <c r="I41" s="31"/>
    </row>
    <row r="42" spans="1:14" ht="24" hidden="1" customHeight="1">
      <c r="A42" s="29" t="s">
        <v>204</v>
      </c>
      <c r="B42" s="10">
        <v>46066</v>
      </c>
      <c r="C42" s="34">
        <v>0.5</v>
      </c>
      <c r="D42" s="8">
        <v>46069</v>
      </c>
      <c r="E42" s="34">
        <v>0.54166666666666696</v>
      </c>
      <c r="F42" s="8">
        <v>46070</v>
      </c>
      <c r="G42" s="11">
        <v>0.14583333333333301</v>
      </c>
      <c r="H42" s="35" t="s">
        <v>14</v>
      </c>
      <c r="I42" s="31"/>
    </row>
    <row r="43" spans="1:14" ht="24" hidden="1" customHeight="1">
      <c r="A43" s="29" t="s">
        <v>205</v>
      </c>
      <c r="B43" s="8">
        <v>46070</v>
      </c>
      <c r="C43" s="34">
        <v>0.41666666666666702</v>
      </c>
      <c r="D43" s="8">
        <v>46070</v>
      </c>
      <c r="E43" s="11">
        <v>0.938194444444444</v>
      </c>
      <c r="F43" s="8">
        <v>46071</v>
      </c>
      <c r="G43" s="11">
        <v>0.46458333333333302</v>
      </c>
      <c r="H43" s="35" t="s">
        <v>206</v>
      </c>
      <c r="I43" s="31"/>
    </row>
    <row r="44" spans="1:14" ht="24" hidden="1" customHeight="1">
      <c r="A44" s="29" t="s">
        <v>135</v>
      </c>
      <c r="B44" s="8">
        <v>46073</v>
      </c>
      <c r="C44" s="34">
        <v>0.54166666666666696</v>
      </c>
      <c r="D44" s="8">
        <v>46074</v>
      </c>
      <c r="E44" s="34">
        <v>8.3333333333333301E-2</v>
      </c>
      <c r="F44" s="8">
        <v>46075</v>
      </c>
      <c r="G44" s="11">
        <v>0.45</v>
      </c>
      <c r="H44" s="30" t="s">
        <v>14</v>
      </c>
      <c r="I44" s="31"/>
    </row>
    <row r="45" spans="1:14" ht="24" hidden="1" customHeight="1">
      <c r="A45" s="36" t="s">
        <v>262</v>
      </c>
      <c r="B45" s="8">
        <v>46078</v>
      </c>
      <c r="C45" s="34">
        <v>0.60416666666666696</v>
      </c>
      <c r="D45" s="8">
        <v>46078</v>
      </c>
      <c r="E45" s="34">
        <v>0.83333333333333304</v>
      </c>
      <c r="F45" s="8">
        <v>46079</v>
      </c>
      <c r="G45" s="11">
        <v>0.20833333333333301</v>
      </c>
      <c r="H45" s="30" t="s">
        <v>55</v>
      </c>
      <c r="I45" s="31"/>
    </row>
    <row r="46" spans="1:14" s="1" customFormat="1" ht="24" hidden="1" customHeight="1">
      <c r="A46" s="83" t="s">
        <v>263</v>
      </c>
      <c r="B46" s="84"/>
      <c r="C46" s="84"/>
      <c r="D46" s="84"/>
      <c r="E46" s="84"/>
      <c r="F46" s="84"/>
      <c r="G46" s="84"/>
      <c r="H46" s="84"/>
      <c r="I46" s="84"/>
    </row>
    <row r="47" spans="1:14" s="1" customFormat="1" ht="24" hidden="1" customHeight="1">
      <c r="A47" s="6" t="s">
        <v>4</v>
      </c>
      <c r="B47" s="85" t="s">
        <v>5</v>
      </c>
      <c r="C47" s="86"/>
      <c r="D47" s="85" t="s">
        <v>6</v>
      </c>
      <c r="E47" s="86"/>
      <c r="F47" s="85" t="s">
        <v>7</v>
      </c>
      <c r="G47" s="86"/>
      <c r="H47" s="7" t="s">
        <v>8</v>
      </c>
      <c r="I47" s="7" t="s">
        <v>9</v>
      </c>
      <c r="N47" s="1" t="s">
        <v>30</v>
      </c>
    </row>
    <row r="48" spans="1:14" s="1" customFormat="1" ht="25.05" hidden="1" customHeight="1">
      <c r="A48" s="16" t="s">
        <v>264</v>
      </c>
      <c r="B48" s="39">
        <v>46072</v>
      </c>
      <c r="C48" s="34">
        <v>0.875</v>
      </c>
      <c r="D48" s="17">
        <v>46073</v>
      </c>
      <c r="E48" s="11">
        <v>0.66666666666666696</v>
      </c>
      <c r="F48" s="17">
        <v>46074</v>
      </c>
      <c r="G48" s="11">
        <v>0.21666666666666701</v>
      </c>
      <c r="H48" s="12" t="s">
        <v>265</v>
      </c>
      <c r="I48" s="13"/>
    </row>
    <row r="49" spans="1:14" s="1" customFormat="1" ht="25.05" hidden="1" customHeight="1">
      <c r="A49" s="40" t="s">
        <v>266</v>
      </c>
      <c r="B49" s="39">
        <v>46075</v>
      </c>
      <c r="C49" s="34">
        <v>0.5</v>
      </c>
      <c r="D49" s="17">
        <v>46075</v>
      </c>
      <c r="E49" s="11">
        <v>0.89583333333333304</v>
      </c>
      <c r="F49" s="17">
        <v>46076</v>
      </c>
      <c r="G49" s="11">
        <v>0.60416666666666696</v>
      </c>
      <c r="H49" s="35" t="s">
        <v>215</v>
      </c>
      <c r="I49" s="13"/>
    </row>
    <row r="50" spans="1:14" s="1" customFormat="1" ht="25.05" hidden="1" customHeight="1">
      <c r="A50" s="40" t="s">
        <v>267</v>
      </c>
      <c r="B50" s="39">
        <f>F49</f>
        <v>46076</v>
      </c>
      <c r="C50" s="34">
        <v>0.91666666666666696</v>
      </c>
      <c r="D50" s="17">
        <f>B50+1</f>
        <v>46077</v>
      </c>
      <c r="E50" s="11">
        <v>4.5833333333333302E-2</v>
      </c>
      <c r="F50" s="17">
        <f>D50</f>
        <v>46077</v>
      </c>
      <c r="G50" s="11">
        <v>0.33333333333333298</v>
      </c>
      <c r="H50" s="35"/>
      <c r="I50" s="13"/>
    </row>
    <row r="51" spans="1:14" s="1" customFormat="1" ht="25.05" hidden="1" customHeight="1">
      <c r="A51" s="40" t="s">
        <v>268</v>
      </c>
      <c r="B51" s="21"/>
      <c r="C51" s="21"/>
      <c r="D51" s="21"/>
      <c r="E51" s="21"/>
      <c r="F51" s="21"/>
      <c r="G51" s="21"/>
      <c r="H51" s="35" t="s">
        <v>269</v>
      </c>
      <c r="I51" s="13"/>
    </row>
    <row r="52" spans="1:14" ht="24" hidden="1" customHeight="1">
      <c r="A52" s="29" t="s">
        <v>270</v>
      </c>
      <c r="B52" s="10">
        <f>F50+2</f>
        <v>46079</v>
      </c>
      <c r="C52" s="34">
        <v>4.1666666666666699E-2</v>
      </c>
      <c r="D52" s="8">
        <f>B52+3</f>
        <v>46082</v>
      </c>
      <c r="E52" s="34">
        <v>0.24583333333333299</v>
      </c>
      <c r="F52" s="8">
        <f>D52</f>
        <v>46082</v>
      </c>
      <c r="G52" s="11">
        <v>0.96250000000000002</v>
      </c>
      <c r="H52" s="30" t="s">
        <v>271</v>
      </c>
      <c r="I52" s="31"/>
    </row>
    <row r="53" spans="1:14" ht="24" hidden="1" customHeight="1">
      <c r="A53" s="36" t="s">
        <v>35</v>
      </c>
      <c r="B53" s="8">
        <f>F52+1</f>
        <v>46083</v>
      </c>
      <c r="C53" s="34">
        <v>8.3333333333333297E-3</v>
      </c>
      <c r="D53" s="8">
        <v>46084</v>
      </c>
      <c r="E53" s="34">
        <v>0.22083333333333299</v>
      </c>
      <c r="F53" s="8">
        <f>D53</f>
        <v>46084</v>
      </c>
      <c r="G53" s="11">
        <v>0.83958333333333302</v>
      </c>
      <c r="H53" s="30" t="s">
        <v>272</v>
      </c>
      <c r="I53" s="31"/>
    </row>
    <row r="54" spans="1:14" ht="24" hidden="1" customHeight="1">
      <c r="A54" s="36" t="s">
        <v>213</v>
      </c>
      <c r="B54" s="8">
        <f>F53+2</f>
        <v>46086</v>
      </c>
      <c r="C54" s="34">
        <v>0.83333333333333304</v>
      </c>
      <c r="D54" s="8">
        <f>B54</f>
        <v>46086</v>
      </c>
      <c r="E54" s="34">
        <v>0.95833333333333304</v>
      </c>
      <c r="F54" s="8">
        <f>D54+1</f>
        <v>46087</v>
      </c>
      <c r="G54" s="11">
        <v>0.25347222222222199</v>
      </c>
      <c r="H54" s="35" t="s">
        <v>14</v>
      </c>
      <c r="I54" s="31"/>
    </row>
    <row r="55" spans="1:14" ht="24" hidden="1" customHeight="1">
      <c r="A55" s="29" t="s">
        <v>214</v>
      </c>
      <c r="B55" s="8">
        <f>F54</f>
        <v>46087</v>
      </c>
      <c r="C55" s="11">
        <v>0.47916666666666702</v>
      </c>
      <c r="D55" s="8">
        <f>B55</f>
        <v>46087</v>
      </c>
      <c r="E55" s="11">
        <v>0.60416666666666696</v>
      </c>
      <c r="F55" s="8">
        <f>D55</f>
        <v>46087</v>
      </c>
      <c r="G55" s="11">
        <v>0.83958333333333302</v>
      </c>
      <c r="H55" s="35"/>
      <c r="I55" s="31"/>
    </row>
    <row r="56" spans="1:14" ht="24" hidden="1" customHeight="1">
      <c r="A56" s="29" t="s">
        <v>138</v>
      </c>
      <c r="B56" s="8">
        <f>F54+1</f>
        <v>46088</v>
      </c>
      <c r="C56" s="34">
        <v>0.97916666666666696</v>
      </c>
      <c r="D56" s="10">
        <f>B56+1</f>
        <v>46089</v>
      </c>
      <c r="E56" s="34">
        <v>2.0833333333333301E-2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139</v>
      </c>
      <c r="B57" s="8">
        <f>F56+2</f>
        <v>46091</v>
      </c>
      <c r="C57" s="34">
        <v>0.61666666666666703</v>
      </c>
      <c r="D57" s="10">
        <f>B57+3</f>
        <v>46094</v>
      </c>
      <c r="E57" s="34">
        <v>0.54166666666666696</v>
      </c>
      <c r="F57" s="8">
        <v>46095</v>
      </c>
      <c r="G57" s="11">
        <v>0.66666666666666696</v>
      </c>
      <c r="H57" s="35" t="s">
        <v>14</v>
      </c>
      <c r="I57" s="31"/>
    </row>
    <row r="58" spans="1:14" ht="24" hidden="1" customHeight="1">
      <c r="A58" s="36" t="s">
        <v>56</v>
      </c>
      <c r="B58" s="8">
        <f>F57+3</f>
        <v>46098</v>
      </c>
      <c r="C58" s="34">
        <v>0.66666666666666696</v>
      </c>
      <c r="D58" s="8">
        <f>B58+1</f>
        <v>46099</v>
      </c>
      <c r="E58" s="11">
        <v>8.3333333333333301E-2</v>
      </c>
      <c r="F58" s="8">
        <f>D58</f>
        <v>46099</v>
      </c>
      <c r="G58" s="11">
        <v>0.64583333333333304</v>
      </c>
      <c r="H58" s="30" t="s">
        <v>251</v>
      </c>
      <c r="I58" s="31"/>
    </row>
    <row r="59" spans="1:14" s="1" customFormat="1" ht="24" hidden="1" customHeight="1">
      <c r="A59" s="83" t="s">
        <v>273</v>
      </c>
      <c r="B59" s="84"/>
      <c r="C59" s="84"/>
      <c r="D59" s="84"/>
      <c r="E59" s="84"/>
      <c r="F59" s="84"/>
      <c r="G59" s="84"/>
      <c r="H59" s="84"/>
      <c r="I59" s="84"/>
    </row>
    <row r="60" spans="1:14" s="1" customFormat="1" ht="24" hidden="1" customHeight="1">
      <c r="A60" s="6" t="s">
        <v>4</v>
      </c>
      <c r="B60" s="85" t="s">
        <v>5</v>
      </c>
      <c r="C60" s="86"/>
      <c r="D60" s="85" t="s">
        <v>6</v>
      </c>
      <c r="E60" s="86"/>
      <c r="F60" s="85" t="s">
        <v>7</v>
      </c>
      <c r="G60" s="86"/>
      <c r="H60" s="7" t="s">
        <v>8</v>
      </c>
      <c r="I60" s="7" t="s">
        <v>9</v>
      </c>
      <c r="N60" s="1" t="s">
        <v>30</v>
      </c>
    </row>
    <row r="61" spans="1:14" s="1" customFormat="1" ht="25.5" hidden="1" customHeight="1">
      <c r="A61" s="41" t="s">
        <v>274</v>
      </c>
      <c r="B61" s="33"/>
      <c r="C61" s="38"/>
      <c r="D61" s="33"/>
      <c r="E61" s="38"/>
      <c r="F61" s="33"/>
      <c r="G61" s="38"/>
      <c r="H61" s="35" t="s">
        <v>242</v>
      </c>
      <c r="I61" s="13"/>
    </row>
    <row r="62" spans="1:14" s="1" customFormat="1" ht="24.45" hidden="1" customHeight="1">
      <c r="A62" s="41" t="s">
        <v>275</v>
      </c>
      <c r="B62" s="8">
        <v>46098</v>
      </c>
      <c r="C62" s="22">
        <v>0.83333333333333304</v>
      </c>
      <c r="D62" s="8">
        <f>B62</f>
        <v>46098</v>
      </c>
      <c r="E62" s="18">
        <v>0.875</v>
      </c>
      <c r="F62" s="8">
        <f>D62+1</f>
        <v>46099</v>
      </c>
      <c r="G62" s="18">
        <v>0.16666666666666699</v>
      </c>
      <c r="H62" s="35" t="s">
        <v>276</v>
      </c>
      <c r="I62" s="13"/>
    </row>
    <row r="63" spans="1:14" s="1" customFormat="1" ht="24.45" hidden="1" customHeight="1">
      <c r="A63" s="41" t="s">
        <v>277</v>
      </c>
      <c r="B63" s="8">
        <f>F62+1</f>
        <v>46100</v>
      </c>
      <c r="C63" s="22">
        <v>0.375</v>
      </c>
      <c r="D63" s="8">
        <f>B63</f>
        <v>46100</v>
      </c>
      <c r="E63" s="18">
        <v>0.91666666666666696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45" hidden="1" customHeight="1">
      <c r="A64" s="41" t="s">
        <v>278</v>
      </c>
      <c r="B64" s="8">
        <f>F63+2</f>
        <v>46103</v>
      </c>
      <c r="C64" s="22">
        <v>0.33333333333333298</v>
      </c>
      <c r="D64" s="8">
        <f>B64</f>
        <v>46103</v>
      </c>
      <c r="E64" s="18">
        <v>0.82916666666666705</v>
      </c>
      <c r="F64" s="8">
        <f>D64+2</f>
        <v>46105</v>
      </c>
      <c r="G64" s="18">
        <v>8.3333333333333297E-3</v>
      </c>
      <c r="H64" s="30"/>
      <c r="I64" s="13"/>
    </row>
    <row r="65" spans="1:14" s="1" customFormat="1" ht="24.45" hidden="1" customHeight="1">
      <c r="A65" s="41" t="s">
        <v>222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0.27083333333333298</v>
      </c>
      <c r="H65" s="35"/>
      <c r="I65" s="13"/>
    </row>
    <row r="66" spans="1:14" s="1" customFormat="1" ht="24.45" hidden="1" customHeight="1">
      <c r="A66" s="41" t="s">
        <v>223</v>
      </c>
      <c r="B66" s="8">
        <f>F65</f>
        <v>46107</v>
      </c>
      <c r="C66" s="22">
        <v>0.54166666666666696</v>
      </c>
      <c r="D66" s="8">
        <f>B66</f>
        <v>46107</v>
      </c>
      <c r="E66" s="18">
        <v>0.66666666666666696</v>
      </c>
      <c r="F66" s="8">
        <f>D66+1</f>
        <v>46108</v>
      </c>
      <c r="G66" s="18">
        <v>3.7499999999999999E-2</v>
      </c>
      <c r="H66" s="35"/>
      <c r="I66" s="13"/>
    </row>
    <row r="67" spans="1:14" s="1" customFormat="1" ht="24.45" hidden="1" customHeight="1">
      <c r="A67" s="41" t="s">
        <v>221</v>
      </c>
      <c r="B67" s="8">
        <f>F66+1</f>
        <v>46109</v>
      </c>
      <c r="C67" s="22">
        <v>0.1875</v>
      </c>
      <c r="D67" s="8">
        <f>B67</f>
        <v>46109</v>
      </c>
      <c r="E67" s="18">
        <v>0.95833333333333304</v>
      </c>
      <c r="F67" s="8">
        <f>D67+1</f>
        <v>46110</v>
      </c>
      <c r="G67" s="18">
        <v>0.38750000000000001</v>
      </c>
      <c r="H67" s="30" t="s">
        <v>279</v>
      </c>
      <c r="I67" s="13"/>
    </row>
    <row r="68" spans="1:14" s="1" customFormat="1" ht="24.45" hidden="1" customHeight="1">
      <c r="A68" s="41" t="s">
        <v>280</v>
      </c>
      <c r="B68" s="8">
        <f>F67+2</f>
        <v>46112</v>
      </c>
      <c r="C68" s="18">
        <v>0.58333333333333304</v>
      </c>
      <c r="D68" s="8">
        <f>B68</f>
        <v>46112</v>
      </c>
      <c r="E68" s="18">
        <v>0.86250000000000004</v>
      </c>
      <c r="F68" s="8">
        <f>D68+1</f>
        <v>46113</v>
      </c>
      <c r="G68" s="18">
        <v>0.75</v>
      </c>
      <c r="H68" s="35"/>
      <c r="I68" s="13"/>
    </row>
    <row r="69" spans="1:14" s="1" customFormat="1" ht="24.45" hidden="1" customHeight="1">
      <c r="A69" s="42" t="s">
        <v>281</v>
      </c>
      <c r="B69" s="8">
        <f>F68+2</f>
        <v>46115</v>
      </c>
      <c r="C69" s="18">
        <v>0.60416666666666696</v>
      </c>
      <c r="D69" s="8">
        <v>46116</v>
      </c>
      <c r="E69" s="18">
        <v>0.67500000000000004</v>
      </c>
      <c r="F69" s="8">
        <v>46117</v>
      </c>
      <c r="G69" s="22">
        <v>0.116666666666667</v>
      </c>
      <c r="H69" s="35" t="s">
        <v>282</v>
      </c>
      <c r="I69" s="13"/>
    </row>
    <row r="70" spans="1:14" s="1" customFormat="1" ht="24.45" hidden="1" customHeight="1">
      <c r="A70" s="41" t="s">
        <v>283</v>
      </c>
      <c r="B70" s="8">
        <v>46117</v>
      </c>
      <c r="C70" s="18">
        <v>0.375</v>
      </c>
      <c r="D70" s="8">
        <v>46117</v>
      </c>
      <c r="E70" s="18">
        <v>0.5</v>
      </c>
      <c r="F70" s="8">
        <v>46117</v>
      </c>
      <c r="G70" s="22">
        <v>0.94583333333333297</v>
      </c>
      <c r="H70" s="35"/>
      <c r="I70" s="13"/>
    </row>
    <row r="71" spans="1:14" s="1" customFormat="1" ht="25.35" hidden="1" customHeight="1">
      <c r="A71" s="75" t="s">
        <v>340</v>
      </c>
      <c r="B71" s="76"/>
      <c r="C71" s="76"/>
      <c r="D71" s="76"/>
      <c r="E71" s="76"/>
      <c r="F71" s="76"/>
      <c r="G71" s="76"/>
      <c r="H71" s="76"/>
      <c r="I71" s="77"/>
    </row>
    <row r="72" spans="1:14" ht="24" hidden="1" customHeight="1">
      <c r="A72" s="27" t="s">
        <v>4</v>
      </c>
      <c r="B72" s="73" t="s">
        <v>5</v>
      </c>
      <c r="C72" s="74"/>
      <c r="D72" s="73" t="s">
        <v>6</v>
      </c>
      <c r="E72" s="74"/>
      <c r="F72" s="73" t="s">
        <v>7</v>
      </c>
      <c r="G72" s="74"/>
      <c r="H72" s="28" t="s">
        <v>8</v>
      </c>
      <c r="I72" s="28" t="s">
        <v>9</v>
      </c>
      <c r="M72" t="s">
        <v>10</v>
      </c>
    </row>
    <row r="73" spans="1:14" s="1" customFormat="1" ht="24.45" hidden="1" customHeight="1">
      <c r="A73" s="41" t="s">
        <v>229</v>
      </c>
      <c r="B73" s="19"/>
      <c r="C73" s="19"/>
      <c r="D73" s="19"/>
      <c r="E73" s="19"/>
      <c r="F73" s="19"/>
      <c r="G73" s="19"/>
      <c r="H73" s="35" t="s">
        <v>226</v>
      </c>
      <c r="I73" s="13"/>
    </row>
    <row r="74" spans="1:14" s="1" customFormat="1" ht="24.45" hidden="1" customHeight="1">
      <c r="A74" s="41" t="s">
        <v>231</v>
      </c>
      <c r="B74" s="8">
        <v>46136</v>
      </c>
      <c r="C74" s="18">
        <v>0.91666666666666663</v>
      </c>
      <c r="D74" s="8">
        <v>46137</v>
      </c>
      <c r="E74" s="9">
        <v>0.47916666666666669</v>
      </c>
      <c r="F74" s="8">
        <v>46138</v>
      </c>
      <c r="G74" s="18">
        <v>0.16666666666666666</v>
      </c>
      <c r="H74" s="35" t="s">
        <v>294</v>
      </c>
      <c r="I74" s="13"/>
    </row>
    <row r="75" spans="1:14" s="1" customFormat="1" ht="24.45" hidden="1" customHeight="1">
      <c r="A75" s="41" t="s">
        <v>233</v>
      </c>
      <c r="B75" s="8">
        <f>F74+1</f>
        <v>46139</v>
      </c>
      <c r="C75" s="18">
        <v>0.66666666666666663</v>
      </c>
      <c r="D75" s="8">
        <f>B75</f>
        <v>46139</v>
      </c>
      <c r="E75" s="18">
        <v>0.75</v>
      </c>
      <c r="F75" s="8">
        <f>D75+1</f>
        <v>46140</v>
      </c>
      <c r="G75" s="18">
        <v>0.23333333333333334</v>
      </c>
      <c r="H75" s="35"/>
      <c r="I75" s="13"/>
    </row>
    <row r="76" spans="1:14" s="1" customFormat="1" ht="24.45" hidden="1" customHeight="1">
      <c r="A76" s="41" t="s">
        <v>234</v>
      </c>
      <c r="B76" s="8">
        <v>46143</v>
      </c>
      <c r="C76" s="18">
        <v>0.16666666666666666</v>
      </c>
      <c r="D76" s="8">
        <v>46169</v>
      </c>
      <c r="E76" s="9">
        <v>0.97916666666666663</v>
      </c>
      <c r="F76" s="8">
        <v>46171</v>
      </c>
      <c r="G76" s="18">
        <v>0.24583333333333332</v>
      </c>
      <c r="H76" s="35"/>
      <c r="I76" s="13"/>
    </row>
    <row r="77" spans="1:14" s="1" customFormat="1" ht="24.45" hidden="1" customHeight="1">
      <c r="A77" s="42" t="s">
        <v>310</v>
      </c>
      <c r="B77" s="8">
        <v>46174</v>
      </c>
      <c r="C77" s="18">
        <v>0.1875</v>
      </c>
      <c r="D77" s="8">
        <v>46174</v>
      </c>
      <c r="E77" s="9">
        <v>0.95833333333333337</v>
      </c>
      <c r="F77" s="8">
        <v>46175</v>
      </c>
      <c r="G77" s="18">
        <v>0.58333333333333337</v>
      </c>
      <c r="H77" s="35" t="s">
        <v>408</v>
      </c>
      <c r="I77" s="13"/>
    </row>
    <row r="78" spans="1:14" s="1" customFormat="1" ht="24" hidden="1" customHeight="1">
      <c r="A78" s="84" t="s">
        <v>384</v>
      </c>
      <c r="B78" s="84"/>
      <c r="C78" s="84"/>
      <c r="D78" s="84"/>
      <c r="E78" s="84"/>
      <c r="F78" s="84"/>
      <c r="G78" s="84"/>
      <c r="H78" s="84"/>
      <c r="I78" s="84"/>
    </row>
    <row r="79" spans="1:14" s="1" customFormat="1" ht="24" hidden="1" customHeight="1">
      <c r="A79" s="6" t="s">
        <v>4</v>
      </c>
      <c r="B79" s="85" t="s">
        <v>5</v>
      </c>
      <c r="C79" s="86"/>
      <c r="D79" s="85" t="s">
        <v>6</v>
      </c>
      <c r="E79" s="86"/>
      <c r="F79" s="85" t="s">
        <v>7</v>
      </c>
      <c r="G79" s="86"/>
      <c r="H79" s="7" t="s">
        <v>8</v>
      </c>
      <c r="I79" s="7" t="s">
        <v>9</v>
      </c>
      <c r="N79" s="1" t="s">
        <v>30</v>
      </c>
    </row>
    <row r="80" spans="1:14" s="1" customFormat="1" ht="24.45" hidden="1" customHeight="1">
      <c r="A80" s="41" t="s">
        <v>322</v>
      </c>
      <c r="B80" s="8">
        <v>46148</v>
      </c>
      <c r="C80" s="18">
        <v>0.625</v>
      </c>
      <c r="D80" s="8">
        <f>B80</f>
        <v>46148</v>
      </c>
      <c r="E80" s="18">
        <v>0.75</v>
      </c>
      <c r="F80" s="8">
        <f>D80</f>
        <v>46148</v>
      </c>
      <c r="G80" s="18">
        <v>0.97916666666666663</v>
      </c>
      <c r="H80" s="35" t="s">
        <v>326</v>
      </c>
      <c r="I80" s="13"/>
    </row>
    <row r="81" spans="1:13" s="1" customFormat="1" ht="24.45" hidden="1" customHeight="1">
      <c r="A81" s="41" t="s">
        <v>323</v>
      </c>
      <c r="B81" s="8">
        <f>F80+1</f>
        <v>46149</v>
      </c>
      <c r="C81" s="18">
        <v>0.20833333333333334</v>
      </c>
      <c r="D81" s="8">
        <f>B81+1</f>
        <v>46150</v>
      </c>
      <c r="E81" s="18">
        <v>2.0833333333333332E-2</v>
      </c>
      <c r="F81" s="8">
        <f>D81</f>
        <v>46150</v>
      </c>
      <c r="G81" s="18">
        <v>0.33333333333333331</v>
      </c>
      <c r="H81" s="35"/>
      <c r="I81" s="13"/>
    </row>
    <row r="82" spans="1:13" s="1" customFormat="1" ht="24.45" hidden="1" customHeight="1">
      <c r="A82" s="41" t="s">
        <v>324</v>
      </c>
      <c r="B82" s="19"/>
      <c r="C82" s="19"/>
      <c r="D82" s="19"/>
      <c r="E82" s="19"/>
      <c r="F82" s="19"/>
      <c r="G82" s="19"/>
      <c r="H82" s="35" t="s">
        <v>337</v>
      </c>
      <c r="I82" s="13"/>
    </row>
    <row r="83" spans="1:13" s="1" customFormat="1" ht="24.45" hidden="1" customHeight="1">
      <c r="A83" s="41" t="s">
        <v>325</v>
      </c>
      <c r="B83" s="8">
        <f>F81+2</f>
        <v>46152</v>
      </c>
      <c r="C83" s="18">
        <v>0.33333333333333331</v>
      </c>
      <c r="D83" s="8">
        <f>B83+4</f>
        <v>46156</v>
      </c>
      <c r="E83" s="18">
        <v>0.31666666666666665</v>
      </c>
      <c r="F83" s="8">
        <f>D83+1</f>
        <v>46157</v>
      </c>
      <c r="G83" s="18">
        <v>0.23333333333333334</v>
      </c>
      <c r="H83" s="35" t="s">
        <v>301</v>
      </c>
      <c r="I83" s="13"/>
    </row>
    <row r="84" spans="1:13" s="1" customFormat="1" ht="24.45" hidden="1" customHeight="1">
      <c r="A84" s="41" t="s">
        <v>338</v>
      </c>
      <c r="B84" s="19"/>
      <c r="C84" s="19"/>
      <c r="D84" s="19"/>
      <c r="E84" s="19"/>
      <c r="F84" s="19"/>
      <c r="G84" s="19"/>
      <c r="H84" s="35" t="s">
        <v>371</v>
      </c>
      <c r="I84" s="13"/>
    </row>
    <row r="85" spans="1:13" s="1" customFormat="1" ht="24.45" hidden="1" customHeight="1">
      <c r="A85" s="41" t="s">
        <v>360</v>
      </c>
      <c r="B85" s="8">
        <v>46158</v>
      </c>
      <c r="C85" s="18">
        <v>0.97916666666666663</v>
      </c>
      <c r="D85" s="8">
        <v>46159</v>
      </c>
      <c r="E85" s="18">
        <v>6.25E-2</v>
      </c>
      <c r="F85" s="8">
        <f>D85</f>
        <v>46159</v>
      </c>
      <c r="G85" s="18">
        <v>0.61250000000000004</v>
      </c>
      <c r="H85" s="35"/>
      <c r="I85" s="13"/>
    </row>
    <row r="86" spans="1:13" s="1" customFormat="1" ht="24.45" hidden="1" customHeight="1">
      <c r="A86" s="41" t="s">
        <v>361</v>
      </c>
      <c r="B86" s="8">
        <f>F85+1</f>
        <v>46160</v>
      </c>
      <c r="C86" s="18">
        <v>0.70833333333333337</v>
      </c>
      <c r="D86" s="8">
        <f>B86+1</f>
        <v>46161</v>
      </c>
      <c r="E86" s="18">
        <v>2.0833333333333332E-2</v>
      </c>
      <c r="F86" s="8">
        <f>D86</f>
        <v>46161</v>
      </c>
      <c r="G86" s="18">
        <v>0.60416666666666663</v>
      </c>
      <c r="H86" s="35"/>
      <c r="I86" s="13"/>
    </row>
    <row r="87" spans="1:13" s="1" customFormat="1" ht="24.45" hidden="1" customHeight="1">
      <c r="A87" s="41" t="s">
        <v>362</v>
      </c>
      <c r="B87" s="8">
        <f>F86+2</f>
        <v>46163</v>
      </c>
      <c r="C87" s="18">
        <v>0.54166666666666663</v>
      </c>
      <c r="D87" s="8">
        <f>B87+1</f>
        <v>46164</v>
      </c>
      <c r="E87" s="9">
        <v>0.33333333333333331</v>
      </c>
      <c r="F87" s="8">
        <f>D87+1</f>
        <v>46165</v>
      </c>
      <c r="G87" s="18">
        <v>0.45833333333333331</v>
      </c>
      <c r="H87" s="35"/>
      <c r="I87" s="13"/>
    </row>
    <row r="88" spans="1:13" s="1" customFormat="1" ht="24.45" hidden="1" customHeight="1">
      <c r="A88" s="42" t="s">
        <v>388</v>
      </c>
      <c r="B88" s="8">
        <f>F87+2</f>
        <v>46167</v>
      </c>
      <c r="C88" s="18">
        <v>0.33333333333333331</v>
      </c>
      <c r="D88" s="8">
        <f>B88</f>
        <v>46167</v>
      </c>
      <c r="E88" s="9">
        <v>0.54166666666666663</v>
      </c>
      <c r="F88" s="8">
        <f>D88</f>
        <v>46167</v>
      </c>
      <c r="G88" s="18">
        <v>0.94166666666666665</v>
      </c>
      <c r="H88" s="35" t="s">
        <v>389</v>
      </c>
      <c r="I88" s="13"/>
    </row>
    <row r="89" spans="1:13" s="1" customFormat="1" ht="24.45" hidden="1" customHeight="1">
      <c r="A89" s="41" t="s">
        <v>363</v>
      </c>
      <c r="B89" s="39">
        <f>F87+4</f>
        <v>46169</v>
      </c>
      <c r="C89" s="9">
        <v>0.58333333333333337</v>
      </c>
      <c r="D89" s="39">
        <f>B89</f>
        <v>46169</v>
      </c>
      <c r="E89" s="9">
        <v>0.875</v>
      </c>
      <c r="F89" s="17">
        <f>D89+1</f>
        <v>46170</v>
      </c>
      <c r="G89" s="18">
        <v>0.29166666666666669</v>
      </c>
      <c r="H89" s="35" t="s">
        <v>364</v>
      </c>
      <c r="I89" s="13"/>
    </row>
    <row r="90" spans="1:13" s="1" customFormat="1" ht="25.35" customHeight="1">
      <c r="A90" s="75" t="s">
        <v>387</v>
      </c>
      <c r="B90" s="76"/>
      <c r="C90" s="76"/>
      <c r="D90" s="76"/>
      <c r="E90" s="76"/>
      <c r="F90" s="76"/>
      <c r="G90" s="76"/>
      <c r="H90" s="76"/>
      <c r="I90" s="77"/>
    </row>
    <row r="91" spans="1:13" ht="24" customHeight="1">
      <c r="A91" s="27" t="s">
        <v>4</v>
      </c>
      <c r="B91" s="73" t="s">
        <v>5</v>
      </c>
      <c r="C91" s="74"/>
      <c r="D91" s="73" t="s">
        <v>6</v>
      </c>
      <c r="E91" s="74"/>
      <c r="F91" s="73" t="s">
        <v>7</v>
      </c>
      <c r="G91" s="74"/>
      <c r="H91" s="28" t="s">
        <v>397</v>
      </c>
      <c r="I91" s="28" t="s">
        <v>9</v>
      </c>
      <c r="M91" t="s">
        <v>10</v>
      </c>
    </row>
    <row r="92" spans="1:13" ht="24" customHeight="1">
      <c r="A92" s="66" t="s">
        <v>229</v>
      </c>
      <c r="B92" s="8">
        <v>46173</v>
      </c>
      <c r="C92" s="18">
        <v>0.97916666666666663</v>
      </c>
      <c r="D92" s="8">
        <v>46174</v>
      </c>
      <c r="E92" s="9">
        <v>0.54166666666666663</v>
      </c>
      <c r="F92" s="8">
        <v>46175</v>
      </c>
      <c r="G92" s="18">
        <v>2.0833333333333332E-2</v>
      </c>
      <c r="H92" s="35" t="s">
        <v>400</v>
      </c>
      <c r="I92" s="31"/>
    </row>
    <row r="93" spans="1:13" ht="24" customHeight="1">
      <c r="A93" s="58" t="s">
        <v>386</v>
      </c>
      <c r="B93" s="8">
        <f>F92</f>
        <v>46175</v>
      </c>
      <c r="C93" s="71">
        <v>0.22916666666666666</v>
      </c>
      <c r="D93" s="8">
        <f>B93</f>
        <v>46175</v>
      </c>
      <c r="E93" s="22">
        <v>0.36527777777777776</v>
      </c>
      <c r="F93" s="8">
        <f>D93</f>
        <v>46175</v>
      </c>
      <c r="G93" s="22">
        <v>0.79166666666666663</v>
      </c>
      <c r="H93" s="35"/>
      <c r="I93" s="31"/>
    </row>
    <row r="94" spans="1:13" ht="24" customHeight="1">
      <c r="A94" s="58" t="s">
        <v>233</v>
      </c>
      <c r="B94" s="8">
        <f>F93+1</f>
        <v>46176</v>
      </c>
      <c r="C94" s="22">
        <v>0.97916666666666663</v>
      </c>
      <c r="D94" s="8">
        <f>B94+1</f>
        <v>46177</v>
      </c>
      <c r="E94" s="22">
        <v>0.60416666666666663</v>
      </c>
      <c r="F94" s="8">
        <f>D94+1</f>
        <v>46178</v>
      </c>
      <c r="G94" s="22">
        <v>0.54166666666666663</v>
      </c>
      <c r="H94" s="35" t="s">
        <v>301</v>
      </c>
      <c r="I94" s="31"/>
    </row>
    <row r="95" spans="1:13" ht="24" customHeight="1">
      <c r="A95" s="58" t="s">
        <v>234</v>
      </c>
      <c r="B95" s="8">
        <f>F94+2</f>
        <v>46180</v>
      </c>
      <c r="C95" s="22">
        <v>0.53263888888888888</v>
      </c>
      <c r="D95" s="8">
        <f>B95+3</f>
        <v>46183</v>
      </c>
      <c r="E95" s="9">
        <v>0.28749999999999998</v>
      </c>
      <c r="F95" s="8">
        <f>D95+1</f>
        <v>46184</v>
      </c>
      <c r="G95" s="22">
        <v>0.72083333333333333</v>
      </c>
      <c r="H95" s="35" t="s">
        <v>441</v>
      </c>
      <c r="I95" s="31"/>
    </row>
    <row r="96" spans="1:13" s="1" customFormat="1" ht="24.45" customHeight="1">
      <c r="A96" s="41" t="s">
        <v>392</v>
      </c>
      <c r="B96" s="17">
        <f>F95+3</f>
        <v>46187</v>
      </c>
      <c r="C96" s="18">
        <v>0.60416666666666663</v>
      </c>
      <c r="D96" s="17">
        <f>B96</f>
        <v>46187</v>
      </c>
      <c r="E96" s="18">
        <v>0.9375</v>
      </c>
      <c r="F96" s="17">
        <f>D96+1</f>
        <v>46188</v>
      </c>
      <c r="G96" s="18">
        <v>0.35416666666666669</v>
      </c>
      <c r="H96" s="35" t="s">
        <v>364</v>
      </c>
      <c r="I96" s="13"/>
    </row>
    <row r="97" spans="1:13" s="1" customFormat="1" ht="25.35" customHeight="1">
      <c r="A97" s="75" t="s">
        <v>411</v>
      </c>
      <c r="B97" s="76"/>
      <c r="C97" s="76"/>
      <c r="D97" s="76"/>
      <c r="E97" s="76"/>
      <c r="F97" s="76"/>
      <c r="G97" s="76"/>
      <c r="H97" s="76"/>
      <c r="I97" s="77"/>
    </row>
    <row r="98" spans="1:13" ht="24" customHeight="1">
      <c r="A98" s="27" t="s">
        <v>4</v>
      </c>
      <c r="B98" s="73" t="s">
        <v>5</v>
      </c>
      <c r="C98" s="74"/>
      <c r="D98" s="73" t="s">
        <v>6</v>
      </c>
      <c r="E98" s="74"/>
      <c r="F98" s="73" t="s">
        <v>7</v>
      </c>
      <c r="G98" s="74"/>
      <c r="H98" s="28" t="s">
        <v>397</v>
      </c>
      <c r="I98" s="28" t="s">
        <v>9</v>
      </c>
      <c r="M98" t="s">
        <v>10</v>
      </c>
    </row>
    <row r="99" spans="1:13" s="1" customFormat="1" ht="24.75" customHeight="1">
      <c r="A99" s="69" t="s">
        <v>413</v>
      </c>
      <c r="B99" s="8">
        <v>46181</v>
      </c>
      <c r="C99" s="11">
        <v>0.25</v>
      </c>
      <c r="D99" s="8">
        <f>B99</f>
        <v>46181</v>
      </c>
      <c r="E99" s="11">
        <v>0.84166666666666667</v>
      </c>
      <c r="F99" s="8">
        <f>D99+1</f>
        <v>46182</v>
      </c>
      <c r="G99" s="11">
        <v>8.3333333333333332E-3</v>
      </c>
      <c r="H99" s="30" t="s">
        <v>412</v>
      </c>
      <c r="I99" s="60"/>
    </row>
    <row r="100" spans="1:13" s="1" customFormat="1" ht="24.75" customHeight="1">
      <c r="A100" s="69" t="s">
        <v>414</v>
      </c>
      <c r="B100" s="8">
        <f>F99</f>
        <v>46182</v>
      </c>
      <c r="C100" s="11">
        <v>0.58333333333333337</v>
      </c>
      <c r="D100" s="8">
        <f>B100+1</f>
        <v>46183</v>
      </c>
      <c r="E100" s="11">
        <v>0.4</v>
      </c>
      <c r="F100" s="8">
        <f>D100</f>
        <v>46183</v>
      </c>
      <c r="G100" s="11">
        <v>0.65625</v>
      </c>
      <c r="H100" s="35" t="s">
        <v>301</v>
      </c>
      <c r="I100" s="60"/>
    </row>
    <row r="101" spans="1:13" s="1" customFormat="1" ht="24.75" customHeight="1">
      <c r="A101" s="69" t="s">
        <v>415</v>
      </c>
      <c r="B101" s="8">
        <f>F100+2</f>
        <v>46185</v>
      </c>
      <c r="C101" s="11">
        <v>4.1666666666666664E-2</v>
      </c>
      <c r="D101" s="8">
        <f>B101</f>
        <v>46185</v>
      </c>
      <c r="E101" s="11">
        <v>8.7499999999999994E-2</v>
      </c>
      <c r="F101" s="8">
        <f>D101</f>
        <v>46185</v>
      </c>
      <c r="G101" s="11">
        <v>0.36249999999999999</v>
      </c>
      <c r="H101" s="30"/>
      <c r="I101" s="60"/>
    </row>
    <row r="102" spans="1:13" s="1" customFormat="1" ht="24.75" customHeight="1">
      <c r="A102" s="69" t="s">
        <v>416</v>
      </c>
      <c r="B102" s="8">
        <f>F101+1</f>
        <v>46186</v>
      </c>
      <c r="C102" s="11">
        <v>0.95833333333333337</v>
      </c>
      <c r="D102" s="8">
        <f t="shared" ref="D102:D107" si="0">B102+1</f>
        <v>46187</v>
      </c>
      <c r="E102" s="11">
        <v>0.95833333333333337</v>
      </c>
      <c r="F102" s="8">
        <f>D102+1</f>
        <v>46188</v>
      </c>
      <c r="G102" s="11">
        <v>0.95833333333333337</v>
      </c>
      <c r="H102" s="30"/>
      <c r="I102" s="60"/>
    </row>
    <row r="103" spans="1:13" s="1" customFormat="1" ht="24.75" customHeight="1">
      <c r="A103" s="68" t="s">
        <v>445</v>
      </c>
      <c r="B103" s="8">
        <f>F102+2</f>
        <v>46190</v>
      </c>
      <c r="C103" s="11">
        <v>0.95833333333333337</v>
      </c>
      <c r="D103" s="8">
        <f t="shared" si="0"/>
        <v>46191</v>
      </c>
      <c r="E103" s="11">
        <v>1</v>
      </c>
      <c r="F103" s="8">
        <f>D103</f>
        <v>46191</v>
      </c>
      <c r="G103" s="11">
        <v>0.33333333333333331</v>
      </c>
      <c r="H103" s="30"/>
      <c r="I103" s="60"/>
    </row>
    <row r="104" spans="1:13" s="1" customFormat="1" ht="24.75" customHeight="1">
      <c r="A104" s="69" t="s">
        <v>417</v>
      </c>
      <c r="B104" s="8">
        <f>F103+1</f>
        <v>46192</v>
      </c>
      <c r="C104" s="11">
        <v>0.20833333333333334</v>
      </c>
      <c r="D104" s="8">
        <f t="shared" si="0"/>
        <v>46193</v>
      </c>
      <c r="E104" s="11">
        <v>0</v>
      </c>
      <c r="F104" s="8">
        <f>D104</f>
        <v>46193</v>
      </c>
      <c r="G104" s="11">
        <v>0.5</v>
      </c>
      <c r="H104" s="30"/>
      <c r="I104" s="60"/>
    </row>
    <row r="105" spans="1:13" s="1" customFormat="1" ht="24.75" customHeight="1">
      <c r="A105" s="69" t="s">
        <v>426</v>
      </c>
      <c r="B105" s="8">
        <f>F104</f>
        <v>46193</v>
      </c>
      <c r="C105" s="11">
        <v>0.75</v>
      </c>
      <c r="D105" s="8">
        <f t="shared" si="0"/>
        <v>46194</v>
      </c>
      <c r="E105" s="11">
        <v>0</v>
      </c>
      <c r="F105" s="8">
        <f>D105</f>
        <v>46194</v>
      </c>
      <c r="G105" s="11">
        <v>0.41666666666666669</v>
      </c>
      <c r="H105" s="30"/>
      <c r="I105" s="60"/>
    </row>
    <row r="106" spans="1:13" ht="24" customHeight="1">
      <c r="A106" s="69" t="s">
        <v>427</v>
      </c>
      <c r="B106" s="8">
        <f>F105+2</f>
        <v>46196</v>
      </c>
      <c r="C106" s="11">
        <v>0.25</v>
      </c>
      <c r="D106" s="8">
        <f t="shared" si="0"/>
        <v>46197</v>
      </c>
      <c r="E106" s="11">
        <v>0.41666666666666669</v>
      </c>
      <c r="F106" s="8">
        <f>D106+1</f>
        <v>46198</v>
      </c>
      <c r="G106" s="11">
        <v>0.41666666666666669</v>
      </c>
      <c r="H106" s="30"/>
      <c r="I106" s="60"/>
    </row>
    <row r="107" spans="1:13" ht="24" customHeight="1">
      <c r="A107" s="69" t="s">
        <v>446</v>
      </c>
      <c r="B107" s="8">
        <f>F106+2</f>
        <v>46200</v>
      </c>
      <c r="C107" s="11">
        <v>0.25</v>
      </c>
      <c r="D107" s="8">
        <f t="shared" si="0"/>
        <v>46201</v>
      </c>
      <c r="E107" s="11">
        <v>0</v>
      </c>
      <c r="F107" s="8">
        <f>D107</f>
        <v>46201</v>
      </c>
      <c r="G107" s="11">
        <v>0.41666666666666669</v>
      </c>
      <c r="H107" s="30"/>
      <c r="I107" s="60"/>
    </row>
  </sheetData>
  <mergeCells count="40">
    <mergeCell ref="A90:I90"/>
    <mergeCell ref="B91:C91"/>
    <mergeCell ref="D91:E91"/>
    <mergeCell ref="F91:G91"/>
    <mergeCell ref="A78:I78"/>
    <mergeCell ref="B79:C79"/>
    <mergeCell ref="D79:E79"/>
    <mergeCell ref="F79:G79"/>
    <mergeCell ref="A71:I71"/>
    <mergeCell ref="B72:C72"/>
    <mergeCell ref="D72:E72"/>
    <mergeCell ref="F72:G72"/>
    <mergeCell ref="B47:C47"/>
    <mergeCell ref="D47:E47"/>
    <mergeCell ref="F47:G47"/>
    <mergeCell ref="A59:I59"/>
    <mergeCell ref="B60:C60"/>
    <mergeCell ref="D60:E60"/>
    <mergeCell ref="F60:G60"/>
    <mergeCell ref="A26:I26"/>
    <mergeCell ref="B27:C27"/>
    <mergeCell ref="D27:E27"/>
    <mergeCell ref="F27:G27"/>
    <mergeCell ref="A46:I46"/>
    <mergeCell ref="A97:I97"/>
    <mergeCell ref="B98:C98"/>
    <mergeCell ref="D98:E98"/>
    <mergeCell ref="F98:G98"/>
    <mergeCell ref="C1:I1"/>
    <mergeCell ref="A2:B2"/>
    <mergeCell ref="C2:I2"/>
    <mergeCell ref="A3:G3"/>
    <mergeCell ref="A4:I4"/>
    <mergeCell ref="B5:C5"/>
    <mergeCell ref="D5:E5"/>
    <mergeCell ref="F5:G5"/>
    <mergeCell ref="A18:I18"/>
    <mergeCell ref="B19:C19"/>
    <mergeCell ref="D19:E19"/>
    <mergeCell ref="F19:G19"/>
  </mergeCells>
  <phoneticPr fontId="42" type="noConversion"/>
  <conditionalFormatting sqref="B5">
    <cfRule type="cellIs" dxfId="424" priority="1124" stopIfTrue="1" operator="equal">
      <formula>$H$3</formula>
    </cfRule>
  </conditionalFormatting>
  <conditionalFormatting sqref="B5:B7 D6:D7">
    <cfRule type="cellIs" dxfId="423" priority="1053" stopIfTrue="1" operator="lessThan">
      <formula>$H$3</formula>
    </cfRule>
  </conditionalFormatting>
  <conditionalFormatting sqref="B6:B7 D7">
    <cfRule type="cellIs" dxfId="422" priority="1052" stopIfTrue="1" operator="equal">
      <formula>$H$3</formula>
    </cfRule>
  </conditionalFormatting>
  <conditionalFormatting sqref="B9:B11">
    <cfRule type="cellIs" dxfId="421" priority="1109" stopIfTrue="1" operator="equal">
      <formula>$H$3</formula>
    </cfRule>
    <cfRule type="cellIs" dxfId="420" priority="1110" stopIfTrue="1" operator="lessThan">
      <formula>$H$3</formula>
    </cfRule>
  </conditionalFormatting>
  <conditionalFormatting sqref="B13:B14">
    <cfRule type="cellIs" dxfId="419" priority="1028" stopIfTrue="1" operator="lessThan">
      <formula>$H$3</formula>
    </cfRule>
    <cfRule type="cellIs" dxfId="418" priority="1027" stopIfTrue="1" operator="equal">
      <formula>$H$3</formula>
    </cfRule>
  </conditionalFormatting>
  <conditionalFormatting sqref="B16:B30">
    <cfRule type="cellIs" dxfId="417" priority="998" stopIfTrue="1" operator="equal">
      <formula>$H$3</formula>
    </cfRule>
    <cfRule type="cellIs" dxfId="416" priority="999" stopIfTrue="1" operator="lessThan">
      <formula>$H$3</formula>
    </cfRule>
  </conditionalFormatting>
  <conditionalFormatting sqref="B18:B19">
    <cfRule type="cellIs" dxfId="415" priority="946" stopIfTrue="1" operator="lessThan">
      <formula>$H$3</formula>
    </cfRule>
    <cfRule type="cellIs" dxfId="414" priority="945" stopIfTrue="1" operator="equal">
      <formula>$H$3</formula>
    </cfRule>
  </conditionalFormatting>
  <conditionalFormatting sqref="B21:B25">
    <cfRule type="cellIs" dxfId="413" priority="819" stopIfTrue="1" operator="equal">
      <formula>$H$3</formula>
    </cfRule>
    <cfRule type="cellIs" dxfId="412" priority="820" stopIfTrue="1" operator="lessThan">
      <formula>$H$3</formula>
    </cfRule>
  </conditionalFormatting>
  <conditionalFormatting sqref="B28:B30">
    <cfRule type="cellIs" dxfId="411" priority="993" stopIfTrue="1" operator="lessThan">
      <formula>$H$3</formula>
    </cfRule>
    <cfRule type="cellIs" dxfId="410" priority="992" stopIfTrue="1" operator="equal">
      <formula>$H$3</formula>
    </cfRule>
  </conditionalFormatting>
  <conditionalFormatting sqref="B32:B35">
    <cfRule type="cellIs" dxfId="409" priority="955" stopIfTrue="1" operator="lessThan">
      <formula>$H$3</formula>
    </cfRule>
    <cfRule type="cellIs" dxfId="408" priority="954" stopIfTrue="1" operator="equal">
      <formula>$H$3</formula>
    </cfRule>
  </conditionalFormatting>
  <conditionalFormatting sqref="B33:B38">
    <cfRule type="cellIs" dxfId="407" priority="868" stopIfTrue="1" operator="lessThan">
      <formula>$H$3</formula>
    </cfRule>
    <cfRule type="cellIs" dxfId="406" priority="867" stopIfTrue="1" operator="equal">
      <formula>$H$3</formula>
    </cfRule>
  </conditionalFormatting>
  <conditionalFormatting sqref="B37:B38">
    <cfRule type="cellIs" dxfId="405" priority="854" stopIfTrue="1" operator="lessThan">
      <formula>$H$3</formula>
    </cfRule>
    <cfRule type="cellIs" dxfId="404" priority="853" stopIfTrue="1" operator="equal">
      <formula>$H$3</formula>
    </cfRule>
  </conditionalFormatting>
  <conditionalFormatting sqref="B40:B50">
    <cfRule type="cellIs" dxfId="403" priority="762" stopIfTrue="1" operator="equal">
      <formula>$H$3</formula>
    </cfRule>
    <cfRule type="cellIs" dxfId="402" priority="763" stopIfTrue="1" operator="lessThan">
      <formula>$H$3</formula>
    </cfRule>
  </conditionalFormatting>
  <conditionalFormatting sqref="B52:B60">
    <cfRule type="cellIs" dxfId="401" priority="712" stopIfTrue="1" operator="lessThan">
      <formula>$H$3</formula>
    </cfRule>
    <cfRule type="cellIs" dxfId="400" priority="711" stopIfTrue="1" operator="equal">
      <formula>$H$3</formula>
    </cfRule>
  </conditionalFormatting>
  <conditionalFormatting sqref="B62:B70">
    <cfRule type="cellIs" dxfId="399" priority="379" stopIfTrue="1" operator="lessThan">
      <formula>$H$3</formula>
    </cfRule>
    <cfRule type="cellIs" dxfId="398" priority="378" stopIfTrue="1" operator="equal">
      <formula>$H$3</formula>
    </cfRule>
  </conditionalFormatting>
  <conditionalFormatting sqref="B72">
    <cfRule type="cellIs" dxfId="397" priority="356" stopIfTrue="1" operator="lessThan">
      <formula>$H$3</formula>
    </cfRule>
    <cfRule type="cellIs" dxfId="396" priority="364" stopIfTrue="1" operator="equal">
      <formula>$H$3</formula>
    </cfRule>
    <cfRule type="cellIs" dxfId="395" priority="367" stopIfTrue="1" operator="lessThan">
      <formula>$H$3</formula>
    </cfRule>
  </conditionalFormatting>
  <conditionalFormatting sqref="B74:B81">
    <cfRule type="cellIs" dxfId="394" priority="192" stopIfTrue="1" operator="lessThan">
      <formula>$H$3</formula>
    </cfRule>
    <cfRule type="cellIs" dxfId="393" priority="191" stopIfTrue="1" operator="equal">
      <formula>$H$3</formula>
    </cfRule>
  </conditionalFormatting>
  <conditionalFormatting sqref="B83">
    <cfRule type="cellIs" dxfId="392" priority="190" stopIfTrue="1" operator="lessThan">
      <formula>$H$3</formula>
    </cfRule>
    <cfRule type="cellIs" dxfId="391" priority="189" stopIfTrue="1" operator="equal">
      <formula>$H$3</formula>
    </cfRule>
  </conditionalFormatting>
  <conditionalFormatting sqref="B85:B88">
    <cfRule type="cellIs" dxfId="390" priority="176" stopIfTrue="1" operator="equal">
      <formula>$H$3</formula>
    </cfRule>
    <cfRule type="cellIs" dxfId="389" priority="177" stopIfTrue="1" operator="lessThan">
      <formula>$H$3</formula>
    </cfRule>
  </conditionalFormatting>
  <conditionalFormatting sqref="B91:B95">
    <cfRule type="cellIs" dxfId="388" priority="16" stopIfTrue="1" operator="lessThan">
      <formula>$H$3</formula>
    </cfRule>
  </conditionalFormatting>
  <conditionalFormatting sqref="B92">
    <cfRule type="cellIs" dxfId="387" priority="15" stopIfTrue="1" operator="equal">
      <formula>$H$3</formula>
    </cfRule>
  </conditionalFormatting>
  <conditionalFormatting sqref="B98">
    <cfRule type="cellIs" dxfId="386" priority="57" stopIfTrue="1" operator="equal">
      <formula>$H$3</formula>
    </cfRule>
  </conditionalFormatting>
  <conditionalFormatting sqref="B98:B107">
    <cfRule type="cellIs" dxfId="385" priority="46" stopIfTrue="1" operator="lessThan">
      <formula>$H$3</formula>
    </cfRule>
  </conditionalFormatting>
  <conditionalFormatting sqref="B99:B107">
    <cfRule type="cellIs" dxfId="384" priority="45" stopIfTrue="1" operator="equal">
      <formula>$H$3</formula>
    </cfRule>
  </conditionalFormatting>
  <conditionalFormatting sqref="B18:C18">
    <cfRule type="expression" dxfId="383" priority="84520" stopIfTrue="1">
      <formula>AND($B226=$H$3,$B226&lt;&gt;"")</formula>
    </cfRule>
    <cfRule type="expression" dxfId="382" priority="84521" stopIfTrue="1">
      <formula>AND($B226&lt;$H$3,$B226&lt;&gt;"")</formula>
    </cfRule>
  </conditionalFormatting>
  <conditionalFormatting sqref="B26:C26">
    <cfRule type="expression" dxfId="381" priority="84522" stopIfTrue="1">
      <formula>AND($B190=$H$3,$B190&lt;&gt;"")</formula>
    </cfRule>
    <cfRule type="expression" dxfId="380" priority="84523" stopIfTrue="1">
      <formula>AND($B190&lt;$H$3,$B190&lt;&gt;"")</formula>
    </cfRule>
  </conditionalFormatting>
  <conditionalFormatting sqref="B46:C46 B59:C59">
    <cfRule type="expression" dxfId="379" priority="84525" stopIfTrue="1">
      <formula>AND($B217&lt;$H$3,$B217&lt;&gt;"")</formula>
    </cfRule>
    <cfRule type="expression" dxfId="378" priority="84524" stopIfTrue="1">
      <formula>AND($B217=$H$3,$B217&lt;&gt;"")</formula>
    </cfRule>
  </conditionalFormatting>
  <conditionalFormatting sqref="B78:C78">
    <cfRule type="expression" dxfId="377" priority="84489" stopIfTrue="1">
      <formula>AND($B259&lt;$H$3,$B259&lt;&gt;"")</formula>
    </cfRule>
    <cfRule type="expression" dxfId="376" priority="84488" stopIfTrue="1">
      <formula>AND($B259=$H$3,$B259&lt;&gt;"")</formula>
    </cfRule>
  </conditionalFormatting>
  <conditionalFormatting sqref="C13:C14">
    <cfRule type="expression" dxfId="375" priority="1026" stopIfTrue="1">
      <formula>B13&lt;$H$3</formula>
    </cfRule>
  </conditionalFormatting>
  <conditionalFormatting sqref="C21">
    <cfRule type="expression" dxfId="374" priority="856" stopIfTrue="1">
      <formula>B21&lt;$H$3</formula>
    </cfRule>
  </conditionalFormatting>
  <conditionalFormatting sqref="C22 E93:E95">
    <cfRule type="expression" dxfId="373" priority="920" stopIfTrue="1">
      <formula>B22&lt;$H$3</formula>
    </cfRule>
  </conditionalFormatting>
  <conditionalFormatting sqref="C22 E93:E96">
    <cfRule type="expression" dxfId="372" priority="918" stopIfTrue="1">
      <formula>$F22=$H$3</formula>
    </cfRule>
  </conditionalFormatting>
  <conditionalFormatting sqref="C22">
    <cfRule type="expression" dxfId="371" priority="917" stopIfTrue="1">
      <formula>$B22=$H$3</formula>
    </cfRule>
  </conditionalFormatting>
  <conditionalFormatting sqref="C28:C30 E28:E30 G28:G30">
    <cfRule type="expression" dxfId="370" priority="3682" stopIfTrue="1">
      <formula>B28&lt;$H$3</formula>
    </cfRule>
  </conditionalFormatting>
  <conditionalFormatting sqref="C28:C30 E28:G30 G5 E6:G7 E9:G11 C9:C11 C6:C7 C16 E16:G16 C17:G17 G21:G24 E25:G25 E13:G14 C13:C14 E32:G38 C21:C22 E22:E23 E40:G45 C32:C38 C40:C45 C83 E62:E68 G91:G92">
    <cfRule type="expression" dxfId="369" priority="3704" stopIfTrue="1">
      <formula>$F5=$H$3</formula>
    </cfRule>
  </conditionalFormatting>
  <conditionalFormatting sqref="C32:C38">
    <cfRule type="expression" dxfId="368" priority="808" stopIfTrue="1">
      <formula>B32&lt;$H$3</formula>
    </cfRule>
  </conditionalFormatting>
  <conditionalFormatting sqref="C40:C45">
    <cfRule type="expression" dxfId="367" priority="804" stopIfTrue="1">
      <formula>B40&lt;$H$3</formula>
    </cfRule>
  </conditionalFormatting>
  <conditionalFormatting sqref="C48:C50 C80:C81 G80:G81 C85:C89 C92:C96 G96 C99:C107">
    <cfRule type="expression" dxfId="366" priority="759" stopIfTrue="1">
      <formula>$F48=$H$3</formula>
    </cfRule>
  </conditionalFormatting>
  <conditionalFormatting sqref="C52:C58">
    <cfRule type="expression" dxfId="365" priority="713" stopIfTrue="1">
      <formula>B52&lt;$H$3</formula>
    </cfRule>
  </conditionalFormatting>
  <conditionalFormatting sqref="C62:C67 C83 C85:C89 E80:E81 E92:E95 C91:C96 C80:C81 G80:G81">
    <cfRule type="expression" dxfId="364" priority="677" stopIfTrue="1">
      <formula>$B62=$H$3</formula>
    </cfRule>
  </conditionalFormatting>
  <conditionalFormatting sqref="C62:C68">
    <cfRule type="expression" dxfId="363" priority="669" stopIfTrue="1">
      <formula>B62&lt;$H$3</formula>
    </cfRule>
  </conditionalFormatting>
  <conditionalFormatting sqref="C62:C69">
    <cfRule type="expression" dxfId="362" priority="670" stopIfTrue="1">
      <formula>$F62=$H$3</formula>
    </cfRule>
  </conditionalFormatting>
  <conditionalFormatting sqref="C68">
    <cfRule type="expression" dxfId="361" priority="633" stopIfTrue="1">
      <formula>$F68=$H$3</formula>
    </cfRule>
    <cfRule type="expression" dxfId="360" priority="635" stopIfTrue="1">
      <formula>B68&lt;$H$3</formula>
    </cfRule>
    <cfRule type="expression" dxfId="359" priority="634" stopIfTrue="1">
      <formula>$B68=$H$3</formula>
    </cfRule>
  </conditionalFormatting>
  <conditionalFormatting sqref="C68:C69 E62:E68 G62:G68">
    <cfRule type="expression" dxfId="358" priority="558" stopIfTrue="1">
      <formula>B62&lt;$H$3</formula>
    </cfRule>
  </conditionalFormatting>
  <conditionalFormatting sqref="C68:C69">
    <cfRule type="expression" dxfId="357" priority="638" stopIfTrue="1">
      <formula>$F68=$H$3</formula>
    </cfRule>
    <cfRule type="expression" dxfId="356" priority="636" stopIfTrue="1">
      <formula>$B68=$H$3</formula>
    </cfRule>
  </conditionalFormatting>
  <conditionalFormatting sqref="C68:C70">
    <cfRule type="expression" dxfId="355" priority="417" stopIfTrue="1">
      <formula>$B68=$H$3</formula>
    </cfRule>
  </conditionalFormatting>
  <conditionalFormatting sqref="C70 E70">
    <cfRule type="expression" dxfId="354" priority="395" stopIfTrue="1">
      <formula>B70&lt;$H$3</formula>
    </cfRule>
  </conditionalFormatting>
  <conditionalFormatting sqref="C70">
    <cfRule type="expression" dxfId="353" priority="411" stopIfTrue="1">
      <formula>$F70=$H$3</formula>
    </cfRule>
    <cfRule type="expression" dxfId="352" priority="394" stopIfTrue="1">
      <formula>$B70=$H$3</formula>
    </cfRule>
  </conditionalFormatting>
  <conditionalFormatting sqref="C72 G91 C98:C107">
    <cfRule type="expression" dxfId="351" priority="310" stopIfTrue="1">
      <formula>B72&lt;$H$3</formula>
    </cfRule>
  </conditionalFormatting>
  <conditionalFormatting sqref="C74:C77">
    <cfRule type="expression" dxfId="350" priority="224" stopIfTrue="1">
      <formula>$F74=$H$3</formula>
    </cfRule>
    <cfRule type="expression" dxfId="349" priority="223" stopIfTrue="1">
      <formula>B74&lt;$H$3</formula>
    </cfRule>
  </conditionalFormatting>
  <conditionalFormatting sqref="C80:C81 G80:G81 C89 C92 G96 C48:C50">
    <cfRule type="expression" dxfId="348" priority="758" stopIfTrue="1">
      <formula>B48&lt;$H$3</formula>
    </cfRule>
  </conditionalFormatting>
  <conditionalFormatting sqref="C83 C85:C89">
    <cfRule type="expression" dxfId="347" priority="212" stopIfTrue="1">
      <formula>B83&lt;$H$3</formula>
    </cfRule>
  </conditionalFormatting>
  <conditionalFormatting sqref="C91">
    <cfRule type="expression" dxfId="346" priority="79" stopIfTrue="1">
      <formula>B91&lt;$H$3</formula>
    </cfRule>
  </conditionalFormatting>
  <conditionalFormatting sqref="C93:C96">
    <cfRule type="expression" dxfId="345" priority="75" stopIfTrue="1">
      <formula>B93&lt;$H$3</formula>
    </cfRule>
  </conditionalFormatting>
  <conditionalFormatting sqref="D5">
    <cfRule type="cellIs" dxfId="344" priority="1123" stopIfTrue="1" operator="lessThan">
      <formula>$H$3</formula>
    </cfRule>
    <cfRule type="cellIs" dxfId="343" priority="1128" stopIfTrue="1" operator="equal">
      <formula>$H$3</formula>
    </cfRule>
  </conditionalFormatting>
  <conditionalFormatting sqref="D9:D10">
    <cfRule type="cellIs" dxfId="342" priority="1083" stopIfTrue="1" operator="equal">
      <formula>$H$3</formula>
    </cfRule>
  </conditionalFormatting>
  <conditionalFormatting sqref="D9:D11">
    <cfRule type="cellIs" dxfId="341" priority="1084" stopIfTrue="1" operator="lessThan">
      <formula>$H$3</formula>
    </cfRule>
  </conditionalFormatting>
  <conditionalFormatting sqref="D11 D5:D6">
    <cfRule type="cellIs" dxfId="340" priority="1113" stopIfTrue="1" operator="equal">
      <formula>$H$3</formula>
    </cfRule>
  </conditionalFormatting>
  <conditionalFormatting sqref="D13">
    <cfRule type="cellIs" dxfId="339" priority="1001" stopIfTrue="1" operator="equal">
      <formula>$H$3</formula>
    </cfRule>
  </conditionalFormatting>
  <conditionalFormatting sqref="D13:D14">
    <cfRule type="cellIs" dxfId="338" priority="1002" stopIfTrue="1" operator="lessThan">
      <formula>$H$3</formula>
    </cfRule>
  </conditionalFormatting>
  <conditionalFormatting sqref="D14 D16">
    <cfRule type="cellIs" dxfId="337" priority="1031" stopIfTrue="1" operator="equal">
      <formula>$H$3</formula>
    </cfRule>
  </conditionalFormatting>
  <conditionalFormatting sqref="D16:D25">
    <cfRule type="cellIs" dxfId="336" priority="847" stopIfTrue="1" operator="lessThan">
      <formula>$H$3</formula>
    </cfRule>
  </conditionalFormatting>
  <conditionalFormatting sqref="D17:D25">
    <cfRule type="cellIs" dxfId="335" priority="823" stopIfTrue="1" operator="equal">
      <formula>$H$3</formula>
    </cfRule>
  </conditionalFormatting>
  <conditionalFormatting sqref="D18:D19">
    <cfRule type="cellIs" dxfId="334" priority="941" stopIfTrue="1" operator="equal">
      <formula>$H$3</formula>
    </cfRule>
    <cfRule type="cellIs" dxfId="333" priority="942" stopIfTrue="1" operator="lessThan">
      <formula>$H$3</formula>
    </cfRule>
  </conditionalFormatting>
  <conditionalFormatting sqref="D21:D25">
    <cfRule type="cellIs" dxfId="332" priority="818" stopIfTrue="1" operator="lessThan">
      <formula>$H$3</formula>
    </cfRule>
  </conditionalFormatting>
  <conditionalFormatting sqref="D26:D30 F28:F30">
    <cfRule type="cellIs" dxfId="331" priority="982" stopIfTrue="1" operator="equal">
      <formula>$H$3</formula>
    </cfRule>
  </conditionalFormatting>
  <conditionalFormatting sqref="D26:D30">
    <cfRule type="cellIs" dxfId="330" priority="987" stopIfTrue="1" operator="lessThan">
      <formula>$H$3</formula>
    </cfRule>
  </conditionalFormatting>
  <conditionalFormatting sqref="D28:D30 F28:F30">
    <cfRule type="cellIs" dxfId="329" priority="981" stopIfTrue="1" operator="lessThan">
      <formula>$H$3</formula>
    </cfRule>
  </conditionalFormatting>
  <conditionalFormatting sqref="D33:D37 F36:F37">
    <cfRule type="cellIs" dxfId="328" priority="869" stopIfTrue="1" operator="equal">
      <formula>$H$3</formula>
    </cfRule>
  </conditionalFormatting>
  <conditionalFormatting sqref="D33:D37 F37">
    <cfRule type="cellIs" dxfId="327" priority="866" stopIfTrue="1" operator="lessThan">
      <formula>$H$3</formula>
    </cfRule>
  </conditionalFormatting>
  <conditionalFormatting sqref="D37:D38 F37:F38">
    <cfRule type="cellIs" dxfId="326" priority="855" stopIfTrue="1" operator="equal">
      <formula>$H$3</formula>
    </cfRule>
  </conditionalFormatting>
  <conditionalFormatting sqref="D38 D40:D45">
    <cfRule type="cellIs" dxfId="325" priority="843" stopIfTrue="1" operator="equal">
      <formula>$H$3</formula>
    </cfRule>
  </conditionalFormatting>
  <conditionalFormatting sqref="D38">
    <cfRule type="cellIs" dxfId="324" priority="840" stopIfTrue="1" operator="lessThan">
      <formula>$H$3</formula>
    </cfRule>
  </conditionalFormatting>
  <conditionalFormatting sqref="D40:D47">
    <cfRule type="cellIs" dxfId="323" priority="799" stopIfTrue="1" operator="lessThan">
      <formula>$H$3</formula>
    </cfRule>
  </conditionalFormatting>
  <conditionalFormatting sqref="D46:D47">
    <cfRule type="cellIs" dxfId="322" priority="798" stopIfTrue="1" operator="equal">
      <formula>$H$3</formula>
    </cfRule>
  </conditionalFormatting>
  <conditionalFormatting sqref="D48:D50">
    <cfRule type="cellIs" dxfId="321" priority="789" stopIfTrue="1" operator="lessThan">
      <formula>$H$3</formula>
    </cfRule>
  </conditionalFormatting>
  <conditionalFormatting sqref="D52:D58 D48:D50">
    <cfRule type="cellIs" dxfId="320" priority="766" stopIfTrue="1" operator="equal">
      <formula>$H$3</formula>
    </cfRule>
  </conditionalFormatting>
  <conditionalFormatting sqref="D52:D60">
    <cfRule type="cellIs" dxfId="319" priority="708" stopIfTrue="1" operator="lessThan">
      <formula>$H$3</formula>
    </cfRule>
  </conditionalFormatting>
  <conditionalFormatting sqref="D59:D60">
    <cfRule type="cellIs" dxfId="318" priority="707" stopIfTrue="1" operator="equal">
      <formula>$H$3</formula>
    </cfRule>
  </conditionalFormatting>
  <conditionalFormatting sqref="D62:D70">
    <cfRule type="cellIs" dxfId="317" priority="381" stopIfTrue="1" operator="lessThan">
      <formula>$H$3</formula>
    </cfRule>
    <cfRule type="cellIs" dxfId="316" priority="380" stopIfTrue="1" operator="equal">
      <formula>$H$3</formula>
    </cfRule>
  </conditionalFormatting>
  <conditionalFormatting sqref="D72">
    <cfRule type="cellIs" dxfId="315" priority="369" stopIfTrue="1" operator="lessThan">
      <formula>$H$3</formula>
    </cfRule>
    <cfRule type="cellIs" dxfId="314" priority="368" stopIfTrue="1" operator="equal">
      <formula>$H$3</formula>
    </cfRule>
  </conditionalFormatting>
  <conditionalFormatting sqref="D74:D77">
    <cfRule type="cellIs" dxfId="313" priority="222" stopIfTrue="1" operator="lessThan">
      <formula>$H$3</formula>
    </cfRule>
    <cfRule type="cellIs" dxfId="312" priority="221" stopIfTrue="1" operator="equal">
      <formula>$H$3</formula>
    </cfRule>
  </conditionalFormatting>
  <conditionalFormatting sqref="D78:D79">
    <cfRule type="cellIs" dxfId="311" priority="283" stopIfTrue="1" operator="equal">
      <formula>$H$3</formula>
    </cfRule>
    <cfRule type="cellIs" dxfId="310" priority="284" stopIfTrue="1" operator="lessThan">
      <formula>$H$3</formula>
    </cfRule>
  </conditionalFormatting>
  <conditionalFormatting sqref="D80:D81">
    <cfRule type="cellIs" dxfId="309" priority="194" stopIfTrue="1" operator="equal">
      <formula>$H$3</formula>
    </cfRule>
    <cfRule type="cellIs" dxfId="308" priority="195" stopIfTrue="1" operator="lessThan">
      <formula>$H$3</formula>
    </cfRule>
  </conditionalFormatting>
  <conditionalFormatting sqref="D83">
    <cfRule type="cellIs" dxfId="307" priority="183" stopIfTrue="1" operator="equal">
      <formula>$H$3</formula>
    </cfRule>
    <cfRule type="cellIs" dxfId="306" priority="184" stopIfTrue="1" operator="lessThan">
      <formula>$H$3</formula>
    </cfRule>
  </conditionalFormatting>
  <conditionalFormatting sqref="D85:D88">
    <cfRule type="cellIs" dxfId="305" priority="171" stopIfTrue="1" operator="lessThan">
      <formula>$H$3</formula>
    </cfRule>
    <cfRule type="cellIs" dxfId="304" priority="170" stopIfTrue="1" operator="equal">
      <formula>$H$3</formula>
    </cfRule>
  </conditionalFormatting>
  <conditionalFormatting sqref="D91">
    <cfRule type="cellIs" dxfId="303" priority="119" stopIfTrue="1" operator="lessThan">
      <formula>$H$3</formula>
    </cfRule>
    <cfRule type="cellIs" dxfId="302" priority="118" stopIfTrue="1" operator="equal">
      <formula>$H$3</formula>
    </cfRule>
  </conditionalFormatting>
  <conditionalFormatting sqref="D91:D92">
    <cfRule type="cellIs" dxfId="301" priority="18" stopIfTrue="1" operator="equal">
      <formula>$H$3</formula>
    </cfRule>
  </conditionalFormatting>
  <conditionalFormatting sqref="D91:D95">
    <cfRule type="cellIs" dxfId="300" priority="19" stopIfTrue="1" operator="lessThan">
      <formula>$H$3</formula>
    </cfRule>
  </conditionalFormatting>
  <conditionalFormatting sqref="D93:D95 B91 B93:B95">
    <cfRule type="cellIs" dxfId="299" priority="102" stopIfTrue="1" operator="equal">
      <formula>$H$3</formula>
    </cfRule>
  </conditionalFormatting>
  <conditionalFormatting sqref="D98">
    <cfRule type="cellIs" dxfId="298" priority="66" stopIfTrue="1" operator="lessThan">
      <formula>$H$3</formula>
    </cfRule>
    <cfRule type="cellIs" dxfId="297" priority="65" stopIfTrue="1" operator="equal">
      <formula>$H$3</formula>
    </cfRule>
  </conditionalFormatting>
  <conditionalFormatting sqref="D98:D107">
    <cfRule type="cellIs" dxfId="296" priority="43" stopIfTrue="1" operator="equal">
      <formula>$H$3</formula>
    </cfRule>
    <cfRule type="cellIs" dxfId="295" priority="44" stopIfTrue="1" operator="lessThan">
      <formula>$H$3</formula>
    </cfRule>
  </conditionalFormatting>
  <conditionalFormatting sqref="D18:E18">
    <cfRule type="expression" dxfId="294" priority="84545">
      <formula>AND($D226&lt;$H$3,$D226&lt;&gt;"")</formula>
    </cfRule>
    <cfRule type="expression" dxfId="293" priority="84546">
      <formula>AND($D226=$H$3,$D226&lt;&gt;"")</formula>
    </cfRule>
  </conditionalFormatting>
  <conditionalFormatting sqref="D26:E26">
    <cfRule type="expression" dxfId="292" priority="84547">
      <formula>AND($D190&lt;$H$3,$D190&lt;&gt;"")</formula>
    </cfRule>
    <cfRule type="expression" dxfId="291" priority="84548">
      <formula>AND($D190=$H$3,$D190&lt;&gt;"")</formula>
    </cfRule>
  </conditionalFormatting>
  <conditionalFormatting sqref="D46:E46 D59:E59">
    <cfRule type="expression" dxfId="290" priority="84549">
      <formula>AND($D217&lt;$H$3,$D217&lt;&gt;"")</formula>
    </cfRule>
    <cfRule type="expression" dxfId="289" priority="84550">
      <formula>AND($D217=$H$3,$D217&lt;&gt;"")</formula>
    </cfRule>
  </conditionalFormatting>
  <conditionalFormatting sqref="D78:E78">
    <cfRule type="expression" dxfId="288" priority="84498">
      <formula>AND($D259&lt;$H$3,$D259&lt;&gt;"")</formula>
    </cfRule>
    <cfRule type="expression" dxfId="287" priority="84499">
      <formula>AND($D259=$H$3,$D259&lt;&gt;"")</formula>
    </cfRule>
  </conditionalFormatting>
  <conditionalFormatting sqref="D18:F19">
    <cfRule type="cellIs" dxfId="286" priority="938" stopIfTrue="1" operator="lessThan">
      <formula>$H$3</formula>
    </cfRule>
  </conditionalFormatting>
  <conditionalFormatting sqref="D26:F27">
    <cfRule type="cellIs" dxfId="285" priority="978" stopIfTrue="1" operator="lessThan">
      <formula>$H$3</formula>
    </cfRule>
  </conditionalFormatting>
  <conditionalFormatting sqref="D46:F47">
    <cfRule type="cellIs" dxfId="284" priority="795" stopIfTrue="1" operator="lessThan">
      <formula>$H$3</formula>
    </cfRule>
  </conditionalFormatting>
  <conditionalFormatting sqref="D59:F60">
    <cfRule type="cellIs" dxfId="283" priority="704" stopIfTrue="1" operator="lessThan">
      <formula>$H$3</formula>
    </cfRule>
  </conditionalFormatting>
  <conditionalFormatting sqref="D78:F79">
    <cfRule type="cellIs" dxfId="282" priority="280" stopIfTrue="1" operator="lessThan">
      <formula>$H$3</formula>
    </cfRule>
  </conditionalFormatting>
  <conditionalFormatting sqref="E5 E91 E98">
    <cfRule type="expression" dxfId="281" priority="1130" stopIfTrue="1">
      <formula>$D5=$H$3</formula>
    </cfRule>
    <cfRule type="expression" dxfId="280" priority="1132" stopIfTrue="1">
      <formula>D5&lt;$H$3</formula>
    </cfRule>
    <cfRule type="expression" dxfId="279" priority="1131" stopIfTrue="1">
      <formula>$B5=$H$3</formula>
    </cfRule>
  </conditionalFormatting>
  <conditionalFormatting sqref="E6:E7">
    <cfRule type="expression" dxfId="278" priority="1046" stopIfTrue="1">
      <formula>D6&lt;$H$3</formula>
    </cfRule>
  </conditionalFormatting>
  <conditionalFormatting sqref="E9:E11">
    <cfRule type="expression" dxfId="277" priority="1086" stopIfTrue="1">
      <formula>D9&lt;$H$3</formula>
    </cfRule>
  </conditionalFormatting>
  <conditionalFormatting sqref="E13:E14">
    <cfRule type="expression" dxfId="276" priority="1000" stopIfTrue="1">
      <formula>D13&lt;$H$3</formula>
    </cfRule>
  </conditionalFormatting>
  <conditionalFormatting sqref="E18">
    <cfRule type="expression" dxfId="275" priority="84555" stopIfTrue="1">
      <formula>$D226=$H$3</formula>
    </cfRule>
  </conditionalFormatting>
  <conditionalFormatting sqref="E21:E22 C23:C24 E24">
    <cfRule type="expression" dxfId="274" priority="827" stopIfTrue="1">
      <formula>$F21=$H$3</formula>
    </cfRule>
  </conditionalFormatting>
  <conditionalFormatting sqref="E21:E25 C23:C24">
    <cfRule type="expression" dxfId="273" priority="826" stopIfTrue="1">
      <formula>B21&lt;$H$3</formula>
    </cfRule>
  </conditionalFormatting>
  <conditionalFormatting sqref="E22">
    <cfRule type="expression" dxfId="272" priority="897" stopIfTrue="1">
      <formula>$B22=$H$3</formula>
    </cfRule>
  </conditionalFormatting>
  <conditionalFormatting sqref="E25 G25">
    <cfRule type="expression" dxfId="271" priority="814" stopIfTrue="1">
      <formula>$B25=$H$3</formula>
    </cfRule>
    <cfRule type="expression" dxfId="270" priority="815" stopIfTrue="1">
      <formula>$F25=$H$3</formula>
    </cfRule>
  </conditionalFormatting>
  <conditionalFormatting sqref="E26">
    <cfRule type="expression" dxfId="269" priority="84556" stopIfTrue="1">
      <formula>$D190=$H$3</formula>
    </cfRule>
  </conditionalFormatting>
  <conditionalFormatting sqref="E32:E38">
    <cfRule type="expression" dxfId="268" priority="807" stopIfTrue="1">
      <formula>D32&lt;$H$3</formula>
    </cfRule>
  </conditionalFormatting>
  <conditionalFormatting sqref="E40:E45">
    <cfRule type="expression" dxfId="267" priority="828" stopIfTrue="1">
      <formula>D40&lt;$H$3</formula>
    </cfRule>
  </conditionalFormatting>
  <conditionalFormatting sqref="E46 E59">
    <cfRule type="expression" dxfId="266" priority="84557" stopIfTrue="1">
      <formula>$D217=$H$3</formula>
    </cfRule>
  </conditionalFormatting>
  <conditionalFormatting sqref="E48:E50">
    <cfRule type="expression" dxfId="265" priority="744" stopIfTrue="1">
      <formula>$F48=$H$3</formula>
    </cfRule>
    <cfRule type="expression" dxfId="264" priority="743" stopIfTrue="1">
      <formula>D48&lt;$H$3</formula>
    </cfRule>
  </conditionalFormatting>
  <conditionalFormatting sqref="E52:E58">
    <cfRule type="expression" dxfId="263" priority="716" stopIfTrue="1">
      <formula>D52&lt;$H$3</formula>
    </cfRule>
  </conditionalFormatting>
  <conditionalFormatting sqref="E62:E70">
    <cfRule type="expression" dxfId="262" priority="389" stopIfTrue="1">
      <formula>$B62=$H$3</formula>
    </cfRule>
  </conditionalFormatting>
  <conditionalFormatting sqref="E69">
    <cfRule type="expression" dxfId="261" priority="388" stopIfTrue="1">
      <formula>D69&lt;$H$3</formula>
    </cfRule>
    <cfRule type="expression" dxfId="260" priority="391" stopIfTrue="1">
      <formula>$F69=$H$3</formula>
    </cfRule>
  </conditionalFormatting>
  <conditionalFormatting sqref="E70">
    <cfRule type="expression" dxfId="259" priority="420" stopIfTrue="1">
      <formula>$F70=$H$3</formula>
    </cfRule>
  </conditionalFormatting>
  <conditionalFormatting sqref="E72">
    <cfRule type="expression" dxfId="258" priority="371" stopIfTrue="1">
      <formula>$B72=$H$3</formula>
    </cfRule>
    <cfRule type="expression" dxfId="257" priority="306" stopIfTrue="1">
      <formula>D72&lt;$H$3</formula>
    </cfRule>
    <cfRule type="expression" dxfId="256" priority="370" stopIfTrue="1">
      <formula>$D72=$H$3</formula>
    </cfRule>
  </conditionalFormatting>
  <conditionalFormatting sqref="E74 G74:G77">
    <cfRule type="expression" dxfId="255" priority="226" stopIfTrue="1">
      <formula>D74&lt;$H$3</formula>
    </cfRule>
  </conditionalFormatting>
  <conditionalFormatting sqref="E74">
    <cfRule type="expression" dxfId="254" priority="229" stopIfTrue="1">
      <formula>$F74=$H$3</formula>
    </cfRule>
  </conditionalFormatting>
  <conditionalFormatting sqref="E74:E77 G74:G77 C74:C77">
    <cfRule type="expression" dxfId="253" priority="227" stopIfTrue="1">
      <formula>$B74=$H$3</formula>
    </cfRule>
  </conditionalFormatting>
  <conditionalFormatting sqref="E75:E77 C9:C11">
    <cfRule type="expression" dxfId="252" priority="1106" stopIfTrue="1">
      <formula>B9&lt;$H$3</formula>
    </cfRule>
  </conditionalFormatting>
  <conditionalFormatting sqref="E75:E77">
    <cfRule type="expression" dxfId="251" priority="336" stopIfTrue="1">
      <formula>D75&lt;$H$3</formula>
    </cfRule>
    <cfRule type="expression" dxfId="250" priority="338" stopIfTrue="1">
      <formula>$F75=$H$3</formula>
    </cfRule>
  </conditionalFormatting>
  <conditionalFormatting sqref="E78">
    <cfRule type="expression" dxfId="249" priority="84504" stopIfTrue="1">
      <formula>$D259=$H$3</formula>
    </cfRule>
  </conditionalFormatting>
  <conditionalFormatting sqref="E80:E81 E92">
    <cfRule type="expression" dxfId="248" priority="204" stopIfTrue="1">
      <formula>D80&lt;$H$3</formula>
    </cfRule>
    <cfRule type="expression" dxfId="247" priority="203" stopIfTrue="1">
      <formula>$F80=$H$3</formula>
    </cfRule>
    <cfRule type="expression" dxfId="246" priority="202" stopIfTrue="1">
      <formula>D80&lt;$H$3</formula>
    </cfRule>
  </conditionalFormatting>
  <conditionalFormatting sqref="E83">
    <cfRule type="expression" dxfId="245" priority="186" stopIfTrue="1">
      <formula>D83&lt;$H$3</formula>
    </cfRule>
    <cfRule type="expression" dxfId="244" priority="185" stopIfTrue="1">
      <formula>$B83=$H$3</formula>
    </cfRule>
    <cfRule type="expression" dxfId="243" priority="188" stopIfTrue="1">
      <formula>D83&lt;$H$3</formula>
    </cfRule>
    <cfRule type="expression" dxfId="242" priority="187" stopIfTrue="1">
      <formula>$F83=$H$3</formula>
    </cfRule>
  </conditionalFormatting>
  <conditionalFormatting sqref="E85:E89">
    <cfRule type="expression" dxfId="241" priority="175" stopIfTrue="1">
      <formula>D85&lt;$H$3</formula>
    </cfRule>
    <cfRule type="expression" dxfId="240" priority="174" stopIfTrue="1">
      <formula>$F85=$H$3</formula>
    </cfRule>
    <cfRule type="expression" dxfId="239" priority="173" stopIfTrue="1">
      <formula>D85&lt;$H$3</formula>
    </cfRule>
    <cfRule type="expression" dxfId="238" priority="172" stopIfTrue="1">
      <formula>$B85=$H$3</formula>
    </cfRule>
  </conditionalFormatting>
  <conditionalFormatting sqref="E94:E95">
    <cfRule type="expression" dxfId="237" priority="14" stopIfTrue="1">
      <formula>$F94=$H$3</formula>
    </cfRule>
  </conditionalFormatting>
  <conditionalFormatting sqref="E94:E96">
    <cfRule type="expression" dxfId="236" priority="13" stopIfTrue="1">
      <formula>D94&lt;$H$3</formula>
    </cfRule>
  </conditionalFormatting>
  <conditionalFormatting sqref="E96">
    <cfRule type="expression" dxfId="235" priority="96" stopIfTrue="1">
      <formula>D96&lt;$H$3</formula>
    </cfRule>
    <cfRule type="expression" dxfId="234" priority="95" stopIfTrue="1">
      <formula>$B96=$H$3</formula>
    </cfRule>
  </conditionalFormatting>
  <conditionalFormatting sqref="E99:E107">
    <cfRule type="expression" dxfId="233" priority="35" stopIfTrue="1">
      <formula>$B99=$H$3</formula>
    </cfRule>
    <cfRule type="expression" dxfId="232" priority="36" stopIfTrue="1">
      <formula>D99&lt;$H$3</formula>
    </cfRule>
    <cfRule type="expression" dxfId="231" priority="34" stopIfTrue="1">
      <formula>$F99=$H$3</formula>
    </cfRule>
    <cfRule type="expression" dxfId="230" priority="33" stopIfTrue="1">
      <formula>D99&lt;$H$3</formula>
    </cfRule>
  </conditionalFormatting>
  <conditionalFormatting sqref="E52:G58 C52:C58">
    <cfRule type="expression" dxfId="229" priority="769" stopIfTrue="1">
      <formula>$F52=$H$3</formula>
    </cfRule>
  </conditionalFormatting>
  <conditionalFormatting sqref="F5 B5">
    <cfRule type="cellIs" dxfId="228" priority="1126" stopIfTrue="1" operator="lessThan">
      <formula>$H$3</formula>
    </cfRule>
  </conditionalFormatting>
  <conditionalFormatting sqref="F5">
    <cfRule type="cellIs" dxfId="227" priority="1125" stopIfTrue="1" operator="equal">
      <formula>$H$3</formula>
    </cfRule>
  </conditionalFormatting>
  <conditionalFormatting sqref="F5:F7 F9:F11">
    <cfRule type="cellIs" dxfId="226" priority="1111" stopIfTrue="1" operator="equal">
      <formula>$H$3</formula>
    </cfRule>
    <cfRule type="cellIs" dxfId="225" priority="1112" stopIfTrue="1" operator="lessThan">
      <formula>$H$3</formula>
    </cfRule>
  </conditionalFormatting>
  <conditionalFormatting sqref="F13:F14 F16:F25">
    <cfRule type="cellIs" dxfId="224" priority="1030" stopIfTrue="1" operator="lessThan">
      <formula>$H$3</formula>
    </cfRule>
  </conditionalFormatting>
  <conditionalFormatting sqref="F13:F14">
    <cfRule type="cellIs" dxfId="223" priority="1029" stopIfTrue="1" operator="equal">
      <formula>$H$3</formula>
    </cfRule>
  </conditionalFormatting>
  <conditionalFormatting sqref="F16:F27">
    <cfRule type="cellIs" dxfId="222" priority="972" stopIfTrue="1" operator="equal">
      <formula>$H$3</formula>
    </cfRule>
  </conditionalFormatting>
  <conditionalFormatting sqref="F18:F19">
    <cfRule type="cellIs" dxfId="221" priority="936" stopIfTrue="1" operator="equal">
      <formula>$H$3</formula>
    </cfRule>
  </conditionalFormatting>
  <conditionalFormatting sqref="F21:F22">
    <cfRule type="cellIs" dxfId="220" priority="858" stopIfTrue="1" operator="lessThan">
      <formula>$H$3</formula>
    </cfRule>
  </conditionalFormatting>
  <conditionalFormatting sqref="F21:F24">
    <cfRule type="cellIs" dxfId="219" priority="859" stopIfTrue="1" operator="equal">
      <formula>$H$3</formula>
    </cfRule>
  </conditionalFormatting>
  <conditionalFormatting sqref="F23:F24">
    <cfRule type="expression" dxfId="218" priority="1404" stopIfTrue="1">
      <formula>$F23=$H$3</formula>
    </cfRule>
  </conditionalFormatting>
  <conditionalFormatting sqref="F25">
    <cfRule type="cellIs" dxfId="217" priority="813" stopIfTrue="1" operator="lessThan">
      <formula>$H$3</formula>
    </cfRule>
    <cfRule type="cellIs" dxfId="216" priority="812" stopIfTrue="1" operator="equal">
      <formula>$H$3</formula>
    </cfRule>
  </conditionalFormatting>
  <conditionalFormatting sqref="F28:F30 D28:D30">
    <cfRule type="cellIs" dxfId="215" priority="3730" stopIfTrue="1" operator="equal">
      <formula>$H$3</formula>
    </cfRule>
  </conditionalFormatting>
  <conditionalFormatting sqref="F28:F30">
    <cfRule type="cellIs" dxfId="214" priority="3727" stopIfTrue="1" operator="lessThan">
      <formula>$H$3</formula>
    </cfRule>
  </conditionalFormatting>
  <conditionalFormatting sqref="F32">
    <cfRule type="cellIs" dxfId="213" priority="964" stopIfTrue="1" operator="lessThan">
      <formula>$H$3</formula>
    </cfRule>
  </conditionalFormatting>
  <conditionalFormatting sqref="F32:F35 D32:D36">
    <cfRule type="cellIs" dxfId="212" priority="956" stopIfTrue="1" operator="equal">
      <formula>$H$3</formula>
    </cfRule>
  </conditionalFormatting>
  <conditionalFormatting sqref="F33:F35 D32:D36">
    <cfRule type="cellIs" dxfId="211" priority="953" stopIfTrue="1" operator="lessThan">
      <formula>$H$3</formula>
    </cfRule>
  </conditionalFormatting>
  <conditionalFormatting sqref="F33:F35">
    <cfRule type="cellIs" dxfId="210" priority="948" stopIfTrue="1" operator="equal">
      <formula>$H$3</formula>
    </cfRule>
  </conditionalFormatting>
  <conditionalFormatting sqref="F33:F36">
    <cfRule type="cellIs" dxfId="209" priority="878" stopIfTrue="1" operator="lessThan">
      <formula>$H$3</formula>
    </cfRule>
  </conditionalFormatting>
  <conditionalFormatting sqref="F37:F38 D37:D38">
    <cfRule type="cellIs" dxfId="208" priority="852" stopIfTrue="1" operator="lessThan">
      <formula>$H$3</formula>
    </cfRule>
  </conditionalFormatting>
  <conditionalFormatting sqref="F38">
    <cfRule type="cellIs" dxfId="207" priority="849" stopIfTrue="1" operator="equal">
      <formula>$H$3</formula>
    </cfRule>
  </conditionalFormatting>
  <conditionalFormatting sqref="F40:F45 F38">
    <cfRule type="cellIs" dxfId="206" priority="844" stopIfTrue="1" operator="lessThan">
      <formula>$H$3</formula>
    </cfRule>
  </conditionalFormatting>
  <conditionalFormatting sqref="F40:F50">
    <cfRule type="cellIs" dxfId="205" priority="788" stopIfTrue="1" operator="equal">
      <formula>$H$3</formula>
    </cfRule>
  </conditionalFormatting>
  <conditionalFormatting sqref="F48:F50">
    <cfRule type="cellIs" dxfId="204" priority="780" stopIfTrue="1" operator="lessThan">
      <formula>$H$3</formula>
    </cfRule>
    <cfRule type="expression" dxfId="203" priority="785" stopIfTrue="1">
      <formula>$F48=$H$3</formula>
    </cfRule>
  </conditionalFormatting>
  <conditionalFormatting sqref="F52:F58">
    <cfRule type="cellIs" dxfId="202" priority="767" stopIfTrue="1" operator="lessThan">
      <formula>$H$3</formula>
    </cfRule>
  </conditionalFormatting>
  <conditionalFormatting sqref="F52:F60">
    <cfRule type="cellIs" dxfId="201" priority="702" stopIfTrue="1" operator="equal">
      <formula>$H$3</formula>
    </cfRule>
  </conditionalFormatting>
  <conditionalFormatting sqref="F62:F70">
    <cfRule type="cellIs" dxfId="200" priority="376" stopIfTrue="1" operator="equal">
      <formula>$H$3</formula>
    </cfRule>
    <cfRule type="cellIs" dxfId="199" priority="377" stopIfTrue="1" operator="lessThan">
      <formula>$H$3</formula>
    </cfRule>
  </conditionalFormatting>
  <conditionalFormatting sqref="F72">
    <cfRule type="cellIs" dxfId="198" priority="359" stopIfTrue="1" operator="equal">
      <formula>$H$3</formula>
    </cfRule>
    <cfRule type="cellIs" dxfId="197" priority="360" stopIfTrue="1" operator="lessThan">
      <formula>$H$3</formula>
    </cfRule>
  </conditionalFormatting>
  <conditionalFormatting sqref="F74:F77">
    <cfRule type="cellIs" dxfId="196" priority="225" stopIfTrue="1" operator="lessThan">
      <formula>$H$3</formula>
    </cfRule>
  </conditionalFormatting>
  <conditionalFormatting sqref="F74:F81">
    <cfRule type="cellIs" dxfId="195" priority="193" stopIfTrue="1" operator="equal">
      <formula>$H$3</formula>
    </cfRule>
  </conditionalFormatting>
  <conditionalFormatting sqref="F80:F81">
    <cfRule type="cellIs" dxfId="194" priority="198" stopIfTrue="1" operator="lessThan">
      <formula>$H$3</formula>
    </cfRule>
  </conditionalFormatting>
  <conditionalFormatting sqref="F83">
    <cfRule type="cellIs" dxfId="193" priority="178" stopIfTrue="1" operator="equal">
      <formula>$H$3</formula>
    </cfRule>
    <cfRule type="cellIs" dxfId="192" priority="179" stopIfTrue="1" operator="lessThan">
      <formula>$H$3</formula>
    </cfRule>
  </conditionalFormatting>
  <conditionalFormatting sqref="F85:F88">
    <cfRule type="cellIs" dxfId="191" priority="165" stopIfTrue="1" operator="equal">
      <formula>$H$3</formula>
    </cfRule>
    <cfRule type="cellIs" dxfId="190" priority="166" stopIfTrue="1" operator="lessThan">
      <formula>$H$3</formula>
    </cfRule>
  </conditionalFormatting>
  <conditionalFormatting sqref="F91 B91">
    <cfRule type="cellIs" dxfId="189" priority="117" stopIfTrue="1" operator="lessThan">
      <formula>$H$3</formula>
    </cfRule>
  </conditionalFormatting>
  <conditionalFormatting sqref="F91">
    <cfRule type="cellIs" dxfId="188" priority="116" stopIfTrue="1" operator="equal">
      <formula>$H$3</formula>
    </cfRule>
  </conditionalFormatting>
  <conditionalFormatting sqref="F91:F95">
    <cfRule type="cellIs" dxfId="187" priority="22" stopIfTrue="1" operator="lessThan">
      <formula>$H$3</formula>
    </cfRule>
    <cfRule type="cellIs" dxfId="186" priority="17" stopIfTrue="1" operator="equal">
      <formula>$H$3</formula>
    </cfRule>
  </conditionalFormatting>
  <conditionalFormatting sqref="F98 B98">
    <cfRule type="cellIs" dxfId="185" priority="64" stopIfTrue="1" operator="lessThan">
      <formula>$H$3</formula>
    </cfRule>
  </conditionalFormatting>
  <conditionalFormatting sqref="F98">
    <cfRule type="cellIs" dxfId="184" priority="63" stopIfTrue="1" operator="equal">
      <formula>$H$3</formula>
    </cfRule>
  </conditionalFormatting>
  <conditionalFormatting sqref="F98:F107">
    <cfRule type="cellIs" dxfId="183" priority="49" stopIfTrue="1" operator="equal">
      <formula>$H$3</formula>
    </cfRule>
    <cfRule type="cellIs" dxfId="182" priority="52" stopIfTrue="1" operator="lessThan">
      <formula>$H$3</formula>
    </cfRule>
  </conditionalFormatting>
  <conditionalFormatting sqref="F99:F107">
    <cfRule type="cellIs" dxfId="181" priority="42" stopIfTrue="1" operator="equal">
      <formula>$H$3</formula>
    </cfRule>
    <cfRule type="cellIs" dxfId="180" priority="47" stopIfTrue="1" operator="lessThan">
      <formula>$H$3</formula>
    </cfRule>
    <cfRule type="expression" dxfId="179" priority="48" stopIfTrue="1">
      <formula>$F99=$H$3</formula>
    </cfRule>
  </conditionalFormatting>
  <conditionalFormatting sqref="F18:G18">
    <cfRule type="expression" dxfId="178" priority="84599">
      <formula>AND($F226&lt;$H$3,$F226&lt;&gt;"")</formula>
    </cfRule>
    <cfRule type="expression" dxfId="177" priority="84600">
      <formula>AND($F226=$H$3,$F226&lt;&gt;"")</formula>
    </cfRule>
  </conditionalFormatting>
  <conditionalFormatting sqref="F26:G26">
    <cfRule type="expression" dxfId="176" priority="84601">
      <formula>AND($F190&lt;$H$3,$F190&lt;&gt;"")</formula>
    </cfRule>
    <cfRule type="expression" dxfId="175" priority="84602">
      <formula>AND($F190=$H$3,$F190&lt;&gt;"")</formula>
    </cfRule>
  </conditionalFormatting>
  <conditionalFormatting sqref="F46:G46 F59:G59">
    <cfRule type="expression" dxfId="174" priority="84603">
      <formula>AND($F217&lt;$H$3,$F217&lt;&gt;"")</formula>
    </cfRule>
    <cfRule type="expression" dxfId="173" priority="84604">
      <formula>AND($F217=$H$3,$F217&lt;&gt;"")</formula>
    </cfRule>
  </conditionalFormatting>
  <conditionalFormatting sqref="F78:G78">
    <cfRule type="expression" dxfId="172" priority="84513">
      <formula>AND($F259&lt;$H$3,$F259&lt;&gt;"")</formula>
    </cfRule>
    <cfRule type="expression" dxfId="171" priority="84514">
      <formula>AND($F259=$H$3,$F259&lt;&gt;"")</formula>
    </cfRule>
  </conditionalFormatting>
  <conditionalFormatting sqref="G5 C5:C7 E6:E7">
    <cfRule type="expression" dxfId="170" priority="3752" stopIfTrue="1">
      <formula>$B5=$H$3</formula>
    </cfRule>
  </conditionalFormatting>
  <conditionalFormatting sqref="G5:G7 G9:G11">
    <cfRule type="expression" dxfId="169" priority="1114" stopIfTrue="1">
      <formula>F5&lt;$H$3</formula>
    </cfRule>
  </conditionalFormatting>
  <conditionalFormatting sqref="G13:G14">
    <cfRule type="expression" dxfId="168" priority="1032" stopIfTrue="1">
      <formula>F13&lt;$H$3</formula>
    </cfRule>
  </conditionalFormatting>
  <conditionalFormatting sqref="G18">
    <cfRule type="expression" dxfId="167" priority="84609" stopIfTrue="1">
      <formula>$F226=$H$3</formula>
    </cfRule>
  </conditionalFormatting>
  <conditionalFormatting sqref="G21:G25 C5:C7 C16:C17 E16:E17 G16:G17">
    <cfRule type="expression" dxfId="166" priority="1049" stopIfTrue="1">
      <formula>B5&lt;$H$3</formula>
    </cfRule>
  </conditionalFormatting>
  <conditionalFormatting sqref="G26">
    <cfRule type="expression" dxfId="165" priority="84610" stopIfTrue="1">
      <formula>$F190=$H$3</formula>
    </cfRule>
  </conditionalFormatting>
  <conditionalFormatting sqref="G32:G38 G40:G45">
    <cfRule type="expression" dxfId="164" priority="872" stopIfTrue="1">
      <formula>F32&lt;$H$3</formula>
    </cfRule>
  </conditionalFormatting>
  <conditionalFormatting sqref="G46 G59">
    <cfRule type="expression" dxfId="163" priority="84611" stopIfTrue="1">
      <formula>$F217=$H$3</formula>
    </cfRule>
  </conditionalFormatting>
  <conditionalFormatting sqref="G48:G50">
    <cfRule type="expression" dxfId="162" priority="755" stopIfTrue="1">
      <formula>$F48=$H$3</formula>
    </cfRule>
    <cfRule type="expression" dxfId="161" priority="754" stopIfTrue="1">
      <formula>F48&lt;$H$3</formula>
    </cfRule>
  </conditionalFormatting>
  <conditionalFormatting sqref="G52:G58">
    <cfRule type="expression" dxfId="160" priority="714" stopIfTrue="1">
      <formula>F52&lt;$H$3</formula>
    </cfRule>
  </conditionalFormatting>
  <conditionalFormatting sqref="G62:G68">
    <cfRule type="expression" dxfId="159" priority="618" stopIfTrue="1">
      <formula>$F62=$H$3</formula>
    </cfRule>
  </conditionalFormatting>
  <conditionalFormatting sqref="G62:G70">
    <cfRule type="expression" dxfId="158" priority="375" stopIfTrue="1">
      <formula>$B62=$H$3</formula>
    </cfRule>
  </conditionalFormatting>
  <conditionalFormatting sqref="G69:G70">
    <cfRule type="expression" dxfId="157" priority="373" stopIfTrue="1">
      <formula>F69&lt;$H$3</formula>
    </cfRule>
    <cfRule type="expression" dxfId="156" priority="374" stopIfTrue="1">
      <formula>$F69=$H$3</formula>
    </cfRule>
  </conditionalFormatting>
  <conditionalFormatting sqref="G72">
    <cfRule type="expression" dxfId="155" priority="361" stopIfTrue="1">
      <formula>$F72=$H$3</formula>
    </cfRule>
    <cfRule type="expression" dxfId="154" priority="365" stopIfTrue="1">
      <formula>$B72=$H$3</formula>
    </cfRule>
    <cfRule type="expression" dxfId="153" priority="297" stopIfTrue="1">
      <formula>F72&lt;$H$3</formula>
    </cfRule>
  </conditionalFormatting>
  <conditionalFormatting sqref="G74:G77">
    <cfRule type="expression" dxfId="152" priority="228" stopIfTrue="1">
      <formula>$F74=$H$3</formula>
    </cfRule>
  </conditionalFormatting>
  <conditionalFormatting sqref="G78">
    <cfRule type="expression" dxfId="151" priority="84519" stopIfTrue="1">
      <formula>$F259=$H$3</formula>
    </cfRule>
  </conditionalFormatting>
  <conditionalFormatting sqref="G83 G85:G88">
    <cfRule type="expression" dxfId="150" priority="182" stopIfTrue="1">
      <formula>$F83=$H$3</formula>
    </cfRule>
    <cfRule type="expression" dxfId="149" priority="181" stopIfTrue="1">
      <formula>$B83=$H$3</formula>
    </cfRule>
    <cfRule type="expression" dxfId="148" priority="180" stopIfTrue="1">
      <formula>F83&lt;$H$3</formula>
    </cfRule>
  </conditionalFormatting>
  <conditionalFormatting sqref="G91:G96 C72 C98:C107">
    <cfRule type="expression" dxfId="147" priority="307" stopIfTrue="1">
      <formula>$B72=$H$3</formula>
    </cfRule>
  </conditionalFormatting>
  <conditionalFormatting sqref="G92">
    <cfRule type="expression" dxfId="146" priority="23" stopIfTrue="1">
      <formula>F92&lt;$H$3</formula>
    </cfRule>
  </conditionalFormatting>
  <conditionalFormatting sqref="G93:G95">
    <cfRule type="expression" dxfId="145" priority="105" stopIfTrue="1">
      <formula>F93&lt;$H$3</formula>
    </cfRule>
    <cfRule type="expression" dxfId="144" priority="100" stopIfTrue="1">
      <formula>$F93=$H$3</formula>
    </cfRule>
  </conditionalFormatting>
  <conditionalFormatting sqref="G98:G104">
    <cfRule type="expression" dxfId="143" priority="10" stopIfTrue="1">
      <formula>$F98=$H$3</formula>
    </cfRule>
    <cfRule type="expression" dxfId="142" priority="11" stopIfTrue="1">
      <formula>$B98=$H$3</formula>
    </cfRule>
    <cfRule type="expression" dxfId="141" priority="12" stopIfTrue="1">
      <formula>F98&lt;$H$3</formula>
    </cfRule>
  </conditionalFormatting>
  <conditionalFormatting sqref="G99:G107">
    <cfRule type="expression" dxfId="140" priority="8" stopIfTrue="1">
      <formula>F99&lt;$H$3</formula>
    </cfRule>
  </conditionalFormatting>
  <conditionalFormatting sqref="G105:G107">
    <cfRule type="expression" dxfId="139" priority="6" stopIfTrue="1">
      <formula>$F105=$H$3</formula>
    </cfRule>
    <cfRule type="expression" dxfId="138" priority="5" stopIfTrue="1">
      <formula>F105&lt;$H$3</formula>
    </cfRule>
    <cfRule type="expression" dxfId="137" priority="7" stopIfTrue="1">
      <formula>$B105=$H$3</formula>
    </cfRule>
  </conditionalFormatting>
  <pageMargins left="0.7" right="0.7" top="0.75" bottom="0.75" header="0.3" footer="0.3"/>
  <pageSetup paperSize="9" scale="60" orientation="landscape"/>
  <ignoredErrors>
    <ignoredError sqref="D65 B64 F65:F66 B66 D57 D63 F54 D56:F56 B54 B34 F36 D34:D36 F33 F87:F88 B87 F102 D9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33A5-ECF4-4177-967F-33F1E31A63DD}">
  <dimension ref="A1:I329"/>
  <sheetViews>
    <sheetView tabSelected="1" zoomScaleNormal="100" workbookViewId="0">
      <selection activeCell="L10" sqref="L10"/>
    </sheetView>
  </sheetViews>
  <sheetFormatPr defaultColWidth="9" defaultRowHeight="15.6"/>
  <cols>
    <col min="1" max="1" width="18" customWidth="1"/>
    <col min="2" max="7" width="11.59765625" customWidth="1"/>
    <col min="8" max="8" width="59.5" customWidth="1"/>
    <col min="9" max="9" width="13.5" customWidth="1"/>
  </cols>
  <sheetData>
    <row r="1" spans="1:9" ht="77.55" customHeight="1">
      <c r="A1" s="25"/>
      <c r="B1" s="25"/>
      <c r="C1" s="78" t="s">
        <v>0</v>
      </c>
      <c r="D1" s="79"/>
      <c r="E1" s="79"/>
      <c r="F1" s="79"/>
      <c r="G1" s="79"/>
      <c r="H1" s="79"/>
      <c r="I1" s="79"/>
    </row>
    <row r="2" spans="1:9" ht="23.1" customHeight="1">
      <c r="A2" s="80" t="s">
        <v>1</v>
      </c>
      <c r="B2" s="80"/>
      <c r="C2" s="81" t="s">
        <v>2</v>
      </c>
      <c r="D2" s="81"/>
      <c r="E2" s="81"/>
      <c r="F2" s="81"/>
      <c r="G2" s="81"/>
      <c r="H2" s="81"/>
      <c r="I2" s="81"/>
    </row>
    <row r="3" spans="1:9" ht="24.6" customHeight="1">
      <c r="A3" s="82"/>
      <c r="B3" s="82"/>
      <c r="C3" s="82"/>
      <c r="D3" s="82"/>
      <c r="E3" s="82"/>
      <c r="F3" s="82"/>
      <c r="G3" s="82"/>
      <c r="H3" s="3">
        <v>46185</v>
      </c>
      <c r="I3" s="26"/>
    </row>
    <row r="4" spans="1:9" ht="24" customHeight="1">
      <c r="A4" s="87" t="s">
        <v>437</v>
      </c>
      <c r="B4" s="88"/>
      <c r="C4" s="88"/>
      <c r="D4" s="88"/>
      <c r="E4" s="88"/>
      <c r="F4" s="88"/>
      <c r="G4" s="88"/>
      <c r="H4" s="88"/>
      <c r="I4" s="89"/>
    </row>
    <row r="5" spans="1:9" ht="24" customHeight="1">
      <c r="A5" s="27" t="s">
        <v>4</v>
      </c>
      <c r="B5" s="73" t="s">
        <v>5</v>
      </c>
      <c r="C5" s="74"/>
      <c r="D5" s="73" t="s">
        <v>6</v>
      </c>
      <c r="E5" s="74"/>
      <c r="F5" s="73" t="s">
        <v>7</v>
      </c>
      <c r="G5" s="74"/>
      <c r="H5" s="28" t="s">
        <v>8</v>
      </c>
      <c r="I5" s="28" t="s">
        <v>9</v>
      </c>
    </row>
    <row r="6" spans="1:9" ht="24" customHeight="1">
      <c r="A6" s="29" t="s">
        <v>436</v>
      </c>
      <c r="B6" s="72">
        <v>46196</v>
      </c>
      <c r="C6" s="18">
        <v>0.375</v>
      </c>
      <c r="D6" s="72">
        <v>46196</v>
      </c>
      <c r="E6" s="18">
        <v>0.41666666666666669</v>
      </c>
      <c r="F6" s="72">
        <v>46196</v>
      </c>
      <c r="G6" s="18">
        <v>0.91666666666666663</v>
      </c>
      <c r="H6" s="30" t="s">
        <v>433</v>
      </c>
      <c r="I6" s="51"/>
    </row>
    <row r="7" spans="1:9" ht="24" customHeight="1">
      <c r="A7" s="29" t="s">
        <v>331</v>
      </c>
      <c r="B7" s="72">
        <v>46198</v>
      </c>
      <c r="C7" s="18">
        <v>8.3333333333333329E-2</v>
      </c>
      <c r="D7" s="72">
        <v>46198</v>
      </c>
      <c r="E7" s="18">
        <v>0.41666666666666669</v>
      </c>
      <c r="F7" s="72">
        <v>46198</v>
      </c>
      <c r="G7" s="18">
        <v>0.83333333333333337</v>
      </c>
      <c r="H7" s="30"/>
      <c r="I7" s="51"/>
    </row>
    <row r="8" spans="1:9" ht="24" customHeight="1">
      <c r="A8" s="29" t="s">
        <v>333</v>
      </c>
      <c r="B8" s="72">
        <v>46199</v>
      </c>
      <c r="C8" s="18">
        <v>0.41666666666666669</v>
      </c>
      <c r="D8" s="72">
        <v>46199</v>
      </c>
      <c r="E8" s="18">
        <v>0.5</v>
      </c>
      <c r="F8" s="72">
        <v>46199</v>
      </c>
      <c r="G8" s="18">
        <v>0.91666666666666663</v>
      </c>
      <c r="H8" s="30"/>
      <c r="I8" s="51"/>
    </row>
    <row r="9" spans="1:9" ht="24" customHeight="1">
      <c r="A9" s="29" t="s">
        <v>429</v>
      </c>
      <c r="B9" s="72">
        <f>F8+7</f>
        <v>46206</v>
      </c>
      <c r="C9" s="18">
        <v>0.95833333333333337</v>
      </c>
      <c r="D9" s="72">
        <f>B9+1</f>
        <v>46207</v>
      </c>
      <c r="E9" s="18">
        <v>4.1666666666666664E-2</v>
      </c>
      <c r="F9" s="72">
        <f>D9</f>
        <v>46207</v>
      </c>
      <c r="G9" s="18">
        <v>0.54166666666666663</v>
      </c>
      <c r="H9" s="30"/>
      <c r="I9" s="51"/>
    </row>
    <row r="10" spans="1:9" ht="24" customHeight="1">
      <c r="A10" s="29" t="s">
        <v>430</v>
      </c>
      <c r="B10" s="72">
        <f>F9+3</f>
        <v>46210</v>
      </c>
      <c r="C10" s="18">
        <v>0.16666666666666666</v>
      </c>
      <c r="D10" s="72">
        <f>B10</f>
        <v>46210</v>
      </c>
      <c r="E10" s="18">
        <v>0.33333333333333331</v>
      </c>
      <c r="F10" s="72">
        <f>D10</f>
        <v>46210</v>
      </c>
      <c r="G10" s="18">
        <v>0.83333333333333337</v>
      </c>
      <c r="H10" s="30"/>
      <c r="I10" s="51"/>
    </row>
    <row r="11" spans="1:9" ht="24" customHeight="1">
      <c r="A11" s="87" t="s">
        <v>438</v>
      </c>
      <c r="B11" s="88"/>
      <c r="C11" s="88"/>
      <c r="D11" s="88"/>
      <c r="E11" s="88"/>
      <c r="F11" s="88"/>
      <c r="G11" s="88"/>
      <c r="H11" s="88"/>
      <c r="I11" s="89"/>
    </row>
    <row r="12" spans="1:9" ht="24" customHeight="1">
      <c r="A12" s="27" t="s">
        <v>4</v>
      </c>
      <c r="B12" s="73" t="s">
        <v>5</v>
      </c>
      <c r="C12" s="74"/>
      <c r="D12" s="73" t="s">
        <v>6</v>
      </c>
      <c r="E12" s="74"/>
      <c r="F12" s="73" t="s">
        <v>7</v>
      </c>
      <c r="G12" s="74"/>
      <c r="H12" s="28" t="s">
        <v>8</v>
      </c>
      <c r="I12" s="28" t="s">
        <v>9</v>
      </c>
    </row>
    <row r="13" spans="1:9" ht="24" customHeight="1">
      <c r="A13" s="52" t="s">
        <v>435</v>
      </c>
      <c r="B13" s="72">
        <v>46201</v>
      </c>
      <c r="C13" s="22">
        <v>0.41666666666666669</v>
      </c>
      <c r="D13" s="72">
        <f>B13</f>
        <v>46201</v>
      </c>
      <c r="E13" s="22">
        <v>0.45833333333333331</v>
      </c>
      <c r="F13" s="72">
        <f>D13</f>
        <v>46201</v>
      </c>
      <c r="G13" s="22">
        <v>0.95833333333333337</v>
      </c>
      <c r="H13" s="35" t="s">
        <v>433</v>
      </c>
      <c r="I13" s="5"/>
    </row>
    <row r="14" spans="1:9" ht="24" customHeight="1">
      <c r="A14" s="52" t="s">
        <v>434</v>
      </c>
      <c r="B14" s="72">
        <f>F13+2</f>
        <v>46203</v>
      </c>
      <c r="C14" s="22">
        <v>0</v>
      </c>
      <c r="D14" s="72">
        <f>B14</f>
        <v>46203</v>
      </c>
      <c r="E14" s="22">
        <v>0.33333333333333331</v>
      </c>
      <c r="F14" s="72">
        <f>D14</f>
        <v>46203</v>
      </c>
      <c r="G14" s="22">
        <v>0.75</v>
      </c>
      <c r="H14" s="35"/>
      <c r="I14" s="5"/>
    </row>
    <row r="15" spans="1:9" ht="24" customHeight="1">
      <c r="A15" s="52" t="s">
        <v>428</v>
      </c>
      <c r="B15" s="72">
        <f>F14+1</f>
        <v>46204</v>
      </c>
      <c r="C15" s="22">
        <v>0.33333333333333331</v>
      </c>
      <c r="D15" s="72">
        <f>B15</f>
        <v>46204</v>
      </c>
      <c r="E15" s="22">
        <v>0.41666666666666669</v>
      </c>
      <c r="F15" s="72">
        <f>D15</f>
        <v>46204</v>
      </c>
      <c r="G15" s="22">
        <v>0.83333333333333337</v>
      </c>
      <c r="H15" s="35"/>
      <c r="I15" s="5"/>
    </row>
    <row r="16" spans="1:9" ht="24" customHeight="1">
      <c r="A16" s="52" t="s">
        <v>431</v>
      </c>
      <c r="B16" s="72">
        <f>F15+7</f>
        <v>46211</v>
      </c>
      <c r="C16" s="22">
        <v>0.375</v>
      </c>
      <c r="D16" s="72">
        <f>B16</f>
        <v>46211</v>
      </c>
      <c r="E16" s="22">
        <v>0.45833333333333331</v>
      </c>
      <c r="F16" s="72">
        <f>D16</f>
        <v>46211</v>
      </c>
      <c r="G16" s="22">
        <v>0.95833333333333337</v>
      </c>
      <c r="H16" s="35"/>
      <c r="I16" s="5"/>
    </row>
    <row r="17" spans="1:9" ht="24" customHeight="1">
      <c r="A17" s="52" t="s">
        <v>432</v>
      </c>
      <c r="B17" s="72">
        <f>F16+2</f>
        <v>46213</v>
      </c>
      <c r="C17" s="22">
        <v>0.41666666666666669</v>
      </c>
      <c r="D17" s="72">
        <f>B17</f>
        <v>46213</v>
      </c>
      <c r="E17" s="22">
        <v>0.58333333333333337</v>
      </c>
      <c r="F17" s="72">
        <f>D17+1</f>
        <v>46214</v>
      </c>
      <c r="G17" s="22">
        <v>8.3333333333333329E-2</v>
      </c>
      <c r="H17" s="35"/>
      <c r="I17" s="5"/>
    </row>
    <row r="18" spans="1:9" ht="24" customHeight="1"/>
    <row r="19" spans="1:9" ht="24" customHeight="1"/>
    <row r="20" spans="1:9" ht="24" customHeight="1"/>
    <row r="21" spans="1:9" ht="24" customHeight="1"/>
    <row r="22" spans="1:9" ht="24" customHeight="1"/>
    <row r="23" spans="1:9" ht="24" customHeight="1"/>
    <row r="24" spans="1:9" ht="24" customHeight="1"/>
    <row r="25" spans="1:9" ht="24" customHeight="1"/>
    <row r="26" spans="1:9" ht="24" customHeight="1"/>
    <row r="27" spans="1:9" ht="24" customHeight="1"/>
    <row r="28" spans="1:9" ht="24" customHeight="1"/>
    <row r="29" spans="1:9" ht="24" customHeight="1"/>
    <row r="30" spans="1:9" ht="24" customHeight="1"/>
    <row r="31" spans="1:9" ht="24" customHeight="1"/>
    <row r="32" spans="1:9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</sheetData>
  <mergeCells count="12">
    <mergeCell ref="C1:I1"/>
    <mergeCell ref="A2:B2"/>
    <mergeCell ref="C2:I2"/>
    <mergeCell ref="A3:G3"/>
    <mergeCell ref="A4:I4"/>
    <mergeCell ref="B5:C5"/>
    <mergeCell ref="D5:E5"/>
    <mergeCell ref="F5:G5"/>
    <mergeCell ref="A11:I11"/>
    <mergeCell ref="B12:C12"/>
    <mergeCell ref="D12:E12"/>
    <mergeCell ref="F12:G12"/>
  </mergeCells>
  <phoneticPr fontId="42" type="noConversion"/>
  <conditionalFormatting sqref="B4:B5">
    <cfRule type="cellIs" dxfId="136" priority="164" stopIfTrue="1" operator="equal">
      <formula>$H$3</formula>
    </cfRule>
  </conditionalFormatting>
  <conditionalFormatting sqref="B4:B10">
    <cfRule type="cellIs" dxfId="135" priority="80" stopIfTrue="1" operator="lessThan">
      <formula>$H$3</formula>
    </cfRule>
  </conditionalFormatting>
  <conditionalFormatting sqref="B6:B7">
    <cfRule type="cellIs" dxfId="134" priority="78" stopIfTrue="1" operator="lessThan">
      <formula>$H$3</formula>
    </cfRule>
    <cfRule type="cellIs" dxfId="133" priority="79" stopIfTrue="1" operator="equal">
      <formula>$H$3</formula>
    </cfRule>
  </conditionalFormatting>
  <conditionalFormatting sqref="B8:B10">
    <cfRule type="cellIs" dxfId="132" priority="116" stopIfTrue="1" operator="equal">
      <formula>$H$3</formula>
    </cfRule>
    <cfRule type="cellIs" dxfId="131" priority="117" stopIfTrue="1" operator="lessThan">
      <formula>$H$3</formula>
    </cfRule>
  </conditionalFormatting>
  <conditionalFormatting sqref="B11:B12">
    <cfRule type="cellIs" dxfId="130" priority="132" stopIfTrue="1" operator="equal">
      <formula>$H$3</formula>
    </cfRule>
    <cfRule type="cellIs" dxfId="129" priority="139" stopIfTrue="1" operator="lessThan">
      <formula>$H$3</formula>
    </cfRule>
    <cfRule type="cellIs" dxfId="128" priority="142" stopIfTrue="1" operator="equal">
      <formula>$H$3</formula>
    </cfRule>
    <cfRule type="cellIs" dxfId="127" priority="143" stopIfTrue="1" operator="lessThan">
      <formula>$H$3</formula>
    </cfRule>
  </conditionalFormatting>
  <conditionalFormatting sqref="B12">
    <cfRule type="cellIs" dxfId="126" priority="129" stopIfTrue="1" operator="equal">
      <formula>$H$3</formula>
    </cfRule>
    <cfRule type="cellIs" dxfId="125" priority="130" stopIfTrue="1" operator="lessThan">
      <formula>$H$3</formula>
    </cfRule>
  </conditionalFormatting>
  <conditionalFormatting sqref="B12:B17">
    <cfRule type="cellIs" dxfId="124" priority="5" stopIfTrue="1" operator="equal">
      <formula>$H$3</formula>
    </cfRule>
    <cfRule type="cellIs" dxfId="123" priority="10" stopIfTrue="1" operator="lessThan">
      <formula>$H$3</formula>
    </cfRule>
  </conditionalFormatting>
  <conditionalFormatting sqref="B4:C4">
    <cfRule type="expression" dxfId="122" priority="84644" stopIfTrue="1">
      <formula>AND($B367&lt;$H$3,$B367&lt;&gt;"")</formula>
    </cfRule>
    <cfRule type="expression" dxfId="121" priority="84643" stopIfTrue="1">
      <formula>AND($B367=$H$3,$B367&lt;&gt;"")</formula>
    </cfRule>
  </conditionalFormatting>
  <conditionalFormatting sqref="C11:C17">
    <cfRule type="expression" dxfId="120" priority="14" stopIfTrue="1">
      <formula>$B11=$H$3</formula>
    </cfRule>
  </conditionalFormatting>
  <conditionalFormatting sqref="C12:C17">
    <cfRule type="expression" dxfId="119" priority="6" stopIfTrue="1">
      <formula>B12&lt;$H$3</formula>
    </cfRule>
  </conditionalFormatting>
  <conditionalFormatting sqref="C13:C17">
    <cfRule type="expression" dxfId="118" priority="12" stopIfTrue="1">
      <formula>$F13=$H$3</formula>
    </cfRule>
  </conditionalFormatting>
  <conditionalFormatting sqref="D4:D5">
    <cfRule type="cellIs" dxfId="117" priority="161" stopIfTrue="1" operator="equal">
      <formula>$H$3</formula>
    </cfRule>
    <cfRule type="cellIs" dxfId="116" priority="162" stopIfTrue="1" operator="lessThan">
      <formula>$H$3</formula>
    </cfRule>
  </conditionalFormatting>
  <conditionalFormatting sqref="D6:D10 F6:F10">
    <cfRule type="cellIs" dxfId="115" priority="76" stopIfTrue="1" operator="lessThan">
      <formula>$H$3</formula>
    </cfRule>
  </conditionalFormatting>
  <conditionalFormatting sqref="D11:D12 F11:F12">
    <cfRule type="cellIs" dxfId="114" priority="144" stopIfTrue="1" operator="lessThan">
      <formula>$H$3</formula>
    </cfRule>
  </conditionalFormatting>
  <conditionalFormatting sqref="D11:D12">
    <cfRule type="cellIs" dxfId="113" priority="141" stopIfTrue="1" operator="equal">
      <formula>$H$3</formula>
    </cfRule>
    <cfRule type="cellIs" dxfId="112" priority="134" stopIfTrue="1" operator="lessThan">
      <formula>$H$3</formula>
    </cfRule>
  </conditionalFormatting>
  <conditionalFormatting sqref="D12:D17">
    <cfRule type="cellIs" dxfId="111" priority="3" stopIfTrue="1" operator="equal">
      <formula>$H$3</formula>
    </cfRule>
    <cfRule type="cellIs" dxfId="110" priority="4" stopIfTrue="1" operator="lessThan">
      <formula>$H$3</formula>
    </cfRule>
  </conditionalFormatting>
  <conditionalFormatting sqref="D4:E4">
    <cfRule type="expression" dxfId="109" priority="84648">
      <formula>AND($D367&lt;$H$3,$D367&lt;&gt;"")</formula>
    </cfRule>
    <cfRule type="expression" dxfId="108" priority="84649">
      <formula>AND($D367=$H$3,$D367&lt;&gt;"")</formula>
    </cfRule>
  </conditionalFormatting>
  <conditionalFormatting sqref="D4:F5">
    <cfRule type="cellIs" dxfId="107" priority="160" stopIfTrue="1" operator="lessThan">
      <formula>$H$3</formula>
    </cfRule>
  </conditionalFormatting>
  <conditionalFormatting sqref="E4">
    <cfRule type="expression" dxfId="106" priority="84650" stopIfTrue="1">
      <formula>$D367=$H$3</formula>
    </cfRule>
  </conditionalFormatting>
  <conditionalFormatting sqref="E6:E10">
    <cfRule type="expression" dxfId="105" priority="81" stopIfTrue="1">
      <formula>$F6=$H$3</formula>
    </cfRule>
    <cfRule type="expression" dxfId="104" priority="83" stopIfTrue="1">
      <formula>D6&lt;$H$3</formula>
    </cfRule>
    <cfRule type="expression" dxfId="103" priority="82" stopIfTrue="1">
      <formula>$B6=$H$3</formula>
    </cfRule>
  </conditionalFormatting>
  <conditionalFormatting sqref="E11:E17 G11:G17">
    <cfRule type="expression" dxfId="102" priority="2" stopIfTrue="1">
      <formula>$B11=$H$3</formula>
    </cfRule>
    <cfRule type="expression" dxfId="101" priority="1" stopIfTrue="1">
      <formula>D11&lt;$H$3</formula>
    </cfRule>
  </conditionalFormatting>
  <conditionalFormatting sqref="E12">
    <cfRule type="expression" dxfId="100" priority="150" stopIfTrue="1">
      <formula>$D12=$H$3</formula>
    </cfRule>
  </conditionalFormatting>
  <conditionalFormatting sqref="E13:G17">
    <cfRule type="expression" dxfId="99" priority="8" stopIfTrue="1">
      <formula>$F13=$H$3</formula>
    </cfRule>
  </conditionalFormatting>
  <conditionalFormatting sqref="F4:F10 D6:D12">
    <cfRule type="cellIs" dxfId="98" priority="77" stopIfTrue="1" operator="equal">
      <formula>$H$3</formula>
    </cfRule>
  </conditionalFormatting>
  <conditionalFormatting sqref="F11">
    <cfRule type="cellIs" dxfId="97" priority="137" stopIfTrue="1" operator="equal">
      <formula>$H$3</formula>
    </cfRule>
    <cfRule type="cellIs" dxfId="96" priority="138" stopIfTrue="1" operator="lessThan">
      <formula>$H$3</formula>
    </cfRule>
  </conditionalFormatting>
  <conditionalFormatting sqref="F11:F12">
    <cfRule type="cellIs" dxfId="95" priority="136" stopIfTrue="1" operator="lessThan">
      <formula>$H$3</formula>
    </cfRule>
    <cfRule type="cellIs" dxfId="94" priority="140" stopIfTrue="1" operator="equal">
      <formula>$H$3</formula>
    </cfRule>
    <cfRule type="cellIs" dxfId="93" priority="135" stopIfTrue="1" operator="equal">
      <formula>$H$3</formula>
    </cfRule>
  </conditionalFormatting>
  <conditionalFormatting sqref="F12">
    <cfRule type="cellIs" dxfId="92" priority="131" stopIfTrue="1" operator="equal">
      <formula>$H$3</formula>
    </cfRule>
    <cfRule type="cellIs" dxfId="91" priority="133" stopIfTrue="1" operator="lessThan">
      <formula>$H$3</formula>
    </cfRule>
  </conditionalFormatting>
  <conditionalFormatting sqref="F12:F16">
    <cfRule type="cellIs" dxfId="90" priority="13" stopIfTrue="1" operator="equal">
      <formula>$H$3</formula>
    </cfRule>
  </conditionalFormatting>
  <conditionalFormatting sqref="F13:F15">
    <cfRule type="cellIs" dxfId="89" priority="7" stopIfTrue="1" operator="lessThan">
      <formula>$H$3</formula>
    </cfRule>
    <cfRule type="cellIs" dxfId="88" priority="9" stopIfTrue="1" operator="equal">
      <formula>$H$3</formula>
    </cfRule>
    <cfRule type="cellIs" dxfId="87" priority="11" stopIfTrue="1" operator="lessThan">
      <formula>$H$3</formula>
    </cfRule>
  </conditionalFormatting>
  <conditionalFormatting sqref="F16">
    <cfRule type="cellIs" dxfId="86" priority="15" stopIfTrue="1" operator="lessThan">
      <formula>$H$3</formula>
    </cfRule>
  </conditionalFormatting>
  <conditionalFormatting sqref="F16:F17">
    <cfRule type="cellIs" dxfId="85" priority="16" stopIfTrue="1" operator="equal">
      <formula>$H$3</formula>
    </cfRule>
    <cfRule type="cellIs" dxfId="84" priority="17" stopIfTrue="1" operator="lessThan">
      <formula>$H$3</formula>
    </cfRule>
  </conditionalFormatting>
  <conditionalFormatting sqref="F17 F12">
    <cfRule type="cellIs" dxfId="83" priority="105" stopIfTrue="1" operator="lessThan">
      <formula>$H$3</formula>
    </cfRule>
  </conditionalFormatting>
  <conditionalFormatting sqref="F17">
    <cfRule type="cellIs" dxfId="82" priority="103" stopIfTrue="1" operator="equal">
      <formula>$H$3</formula>
    </cfRule>
  </conditionalFormatting>
  <conditionalFormatting sqref="F4:G4">
    <cfRule type="expression" dxfId="81" priority="84659">
      <formula>AND($F367&lt;$H$3,$F367&lt;&gt;"")</formula>
    </cfRule>
    <cfRule type="expression" dxfId="80" priority="84660">
      <formula>AND($F367=$H$3,$F367&lt;&gt;"")</formula>
    </cfRule>
  </conditionalFormatting>
  <conditionalFormatting sqref="G4">
    <cfRule type="expression" dxfId="79" priority="84663" stopIfTrue="1">
      <formula>$F367=$H$3</formula>
    </cfRule>
  </conditionalFormatting>
  <conditionalFormatting sqref="G6:G7 C6:C10">
    <cfRule type="expression" dxfId="78" priority="75" stopIfTrue="1">
      <formula>$B6=$H$3</formula>
    </cfRule>
    <cfRule type="expression" dxfId="77" priority="74" stopIfTrue="1">
      <formula>$F6=$H$3</formula>
    </cfRule>
    <cfRule type="expression" dxfId="76" priority="73" stopIfTrue="1">
      <formula>B6&lt;$H$3</formula>
    </cfRule>
  </conditionalFormatting>
  <conditionalFormatting sqref="G8:G9">
    <cfRule type="expression" dxfId="75" priority="112" stopIfTrue="1">
      <formula>$B8=$H$3</formula>
    </cfRule>
    <cfRule type="expression" dxfId="74" priority="111" stopIfTrue="1">
      <formula>$F8=$H$3</formula>
    </cfRule>
  </conditionalFormatting>
  <conditionalFormatting sqref="G8:G10">
    <cfRule type="expression" dxfId="73" priority="92" stopIfTrue="1">
      <formula>F8&lt;$H$3</formula>
    </cfRule>
  </conditionalFormatting>
  <conditionalFormatting sqref="G10">
    <cfRule type="expression" dxfId="72" priority="91" stopIfTrue="1">
      <formula>$B10=$H$3</formula>
    </cfRule>
    <cfRule type="expression" dxfId="71" priority="90" stopIfTrue="1">
      <formula>$F10=$H$3</formula>
    </cfRule>
  </conditionalFormatting>
  <conditionalFormatting sqref="G12">
    <cfRule type="expression" dxfId="70" priority="51" stopIfTrue="1">
      <formula>$F12=$H$3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1.296875" style="2" customWidth="1"/>
    <col min="9" max="9" width="13.09765625" style="1" customWidth="1"/>
    <col min="10" max="16384" width="9" style="1"/>
  </cols>
  <sheetData>
    <row r="1" spans="1:14" ht="77.849999999999994" customHeight="1">
      <c r="A1" s="91"/>
      <c r="B1" s="91"/>
      <c r="C1" s="92" t="s">
        <v>0</v>
      </c>
      <c r="D1" s="93"/>
      <c r="E1" s="93"/>
      <c r="F1" s="93"/>
      <c r="G1" s="93"/>
      <c r="H1" s="93"/>
      <c r="I1" s="93"/>
    </row>
    <row r="2" spans="1:14" ht="23.1" customHeight="1">
      <c r="A2" s="94" t="s">
        <v>1</v>
      </c>
      <c r="B2" s="94"/>
      <c r="C2" s="95" t="s">
        <v>2</v>
      </c>
      <c r="D2" s="95"/>
      <c r="E2" s="95"/>
      <c r="F2" s="95"/>
      <c r="G2" s="95"/>
      <c r="H2" s="95"/>
      <c r="I2" s="95"/>
    </row>
    <row r="3" spans="1:14" ht="25.35" customHeight="1">
      <c r="A3" s="96"/>
      <c r="B3" s="96"/>
      <c r="C3" s="96"/>
      <c r="D3" s="96"/>
      <c r="E3" s="96"/>
      <c r="F3" s="96"/>
      <c r="G3" s="96"/>
      <c r="H3" s="3">
        <v>46032</v>
      </c>
      <c r="I3" s="4"/>
    </row>
    <row r="4" spans="1:14" ht="24" customHeight="1">
      <c r="A4" s="83" t="s">
        <v>284</v>
      </c>
      <c r="B4" s="84"/>
      <c r="C4" s="84"/>
      <c r="D4" s="84"/>
      <c r="E4" s="84"/>
      <c r="F4" s="84"/>
      <c r="G4" s="84"/>
      <c r="H4" s="84"/>
      <c r="I4" s="84"/>
    </row>
    <row r="5" spans="1:14" ht="24" customHeight="1">
      <c r="A5" s="6" t="s">
        <v>4</v>
      </c>
      <c r="B5" s="85" t="s">
        <v>5</v>
      </c>
      <c r="C5" s="86"/>
      <c r="D5" s="85" t="s">
        <v>6</v>
      </c>
      <c r="E5" s="86"/>
      <c r="F5" s="85" t="s">
        <v>7</v>
      </c>
      <c r="G5" s="86"/>
      <c r="H5" s="7" t="s">
        <v>8</v>
      </c>
      <c r="I5" s="7" t="s">
        <v>9</v>
      </c>
      <c r="N5" s="1" t="s">
        <v>30</v>
      </c>
    </row>
    <row r="6" spans="1:14" ht="25.05" hidden="1" customHeight="1">
      <c r="A6" s="5" t="s">
        <v>110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111</v>
      </c>
      <c r="I6" s="13"/>
    </row>
    <row r="7" spans="1:14" ht="25.05" hidden="1" customHeight="1">
      <c r="A7" s="14" t="s">
        <v>285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286</v>
      </c>
      <c r="I7" s="13"/>
    </row>
    <row r="8" spans="1:14" ht="25.05" hidden="1" customHeight="1">
      <c r="A8" s="15" t="s">
        <v>287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14</v>
      </c>
      <c r="I8" s="13"/>
    </row>
    <row r="9" spans="1:14" ht="25.05" customHeight="1">
      <c r="A9" s="15" t="s">
        <v>288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.05" customHeight="1">
      <c r="A10" s="16" t="s">
        <v>289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290</v>
      </c>
      <c r="I10" s="13"/>
    </row>
    <row r="11" spans="1:14" ht="25.05" customHeight="1">
      <c r="A11" s="15" t="s">
        <v>291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292</v>
      </c>
      <c r="I11" s="13"/>
    </row>
    <row r="12" spans="1:14" ht="25.05" customHeight="1">
      <c r="A12" s="16" t="s">
        <v>247</v>
      </c>
      <c r="B12" s="19"/>
      <c r="C12" s="20"/>
      <c r="D12" s="19"/>
      <c r="E12" s="21"/>
      <c r="F12" s="19"/>
      <c r="G12" s="21"/>
      <c r="H12" s="12" t="s">
        <v>226</v>
      </c>
      <c r="I12" s="13"/>
    </row>
    <row r="13" spans="1:14" ht="25.05" customHeight="1">
      <c r="A13" s="15" t="s">
        <v>248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249</v>
      </c>
      <c r="I13" s="13"/>
    </row>
    <row r="14" spans="1:14" ht="25.05" customHeight="1">
      <c r="A14" s="15" t="s">
        <v>121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.05" customHeight="1">
      <c r="A15" s="15" t="s">
        <v>122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.05" customHeight="1">
      <c r="A16" s="15" t="s">
        <v>250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251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2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ignoredErrors>
    <ignoredError sqref="F15 B10 B8 D7:D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NPX</vt:lpstr>
      <vt:lpstr>NPX2</vt:lpstr>
      <vt:lpstr>SVP</vt:lpstr>
      <vt:lpstr>SVP2</vt:lpstr>
      <vt:lpstr>CPM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jiacheng chen</cp:lastModifiedBy>
  <cp:lastPrinted>2018-09-17T06:58:00Z</cp:lastPrinted>
  <dcterms:created xsi:type="dcterms:W3CDTF">1996-12-17T01:32:00Z</dcterms:created>
  <dcterms:modified xsi:type="dcterms:W3CDTF">2026-06-12T07:12:24Z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