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823B8BAA-E33E-434E-8492-52F4F79DA3E0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1" i="242" l="1"/>
  <c r="D117" i="242"/>
  <c r="F83" i="245"/>
  <c r="B83" i="245"/>
  <c r="B82" i="245"/>
  <c r="F79" i="246"/>
  <c r="B79" i="246"/>
  <c r="B77" i="246"/>
  <c r="F90" i="246"/>
  <c r="B90" i="246"/>
  <c r="B98" i="246"/>
  <c r="D98" i="246" s="1"/>
  <c r="F98" i="246" s="1"/>
  <c r="F76" i="246"/>
  <c r="D76" i="246"/>
  <c r="F51" i="243"/>
  <c r="B51" i="243"/>
  <c r="D50" i="243"/>
  <c r="B50" i="243"/>
  <c r="F49" i="243"/>
  <c r="B49" i="243"/>
  <c r="D47" i="243"/>
  <c r="F93" i="243"/>
  <c r="B93" i="243"/>
  <c r="D92" i="243"/>
  <c r="B92" i="243"/>
  <c r="F91" i="243"/>
  <c r="B91" i="243"/>
  <c r="D90" i="243"/>
  <c r="B90" i="243"/>
  <c r="F89" i="243"/>
  <c r="F55" i="242"/>
  <c r="D91" i="245"/>
  <c r="B91" i="245"/>
  <c r="F91" i="245"/>
  <c r="B89" i="243"/>
  <c r="F88" i="243"/>
  <c r="D89" i="243"/>
  <c r="B48" i="242"/>
  <c r="F47" i="242"/>
  <c r="F116" i="242"/>
  <c r="D55" i="242"/>
  <c r="D90" i="245"/>
  <c r="B90" i="245"/>
  <c r="B89" i="245"/>
  <c r="F110" i="242"/>
  <c r="D110" i="242"/>
  <c r="B88" i="245"/>
  <c r="D116" i="242"/>
  <c r="F115" i="242"/>
  <c r="B116" i="242" s="1"/>
  <c r="D109" i="242"/>
  <c r="B55" i="242" l="1"/>
  <c r="D114" i="242"/>
  <c r="F114" i="242" s="1"/>
  <c r="F87" i="246" l="1"/>
  <c r="D82" i="245" l="1"/>
  <c r="B88" i="246"/>
  <c r="D88" i="246" s="1"/>
  <c r="F88" i="246" s="1"/>
  <c r="B89" i="246" s="1"/>
  <c r="D89" i="246" s="1"/>
  <c r="B115" i="242" l="1"/>
  <c r="D115" i="242" s="1"/>
  <c r="B117" i="242" s="1"/>
  <c r="F117" i="242" s="1"/>
  <c r="B118" i="242" s="1"/>
  <c r="D118" i="242" s="1"/>
  <c r="F118" i="242" l="1"/>
  <c r="B119" i="242"/>
  <c r="D119" i="242" s="1"/>
  <c r="F119" i="242" s="1"/>
  <c r="B120" i="242" s="1"/>
  <c r="D120" i="242" s="1"/>
  <c r="F120" i="242" s="1"/>
  <c r="B121" i="242" s="1"/>
  <c r="D121" i="242" s="1"/>
  <c r="F121" i="242" s="1"/>
  <c r="D88" i="245"/>
  <c r="F88" i="245" s="1"/>
  <c r="D89" i="245" s="1"/>
  <c r="F89" i="245" l="1"/>
  <c r="F90" i="245" s="1"/>
  <c r="B56" i="242"/>
  <c r="D56" i="242" l="1"/>
  <c r="F56" i="242" s="1"/>
  <c r="B57" i="242" s="1"/>
  <c r="D82" i="246"/>
  <c r="D57" i="242" l="1"/>
  <c r="F57" i="242" s="1"/>
  <c r="B58" i="242" s="1"/>
  <c r="D58" i="242" s="1"/>
  <c r="F58" i="242" s="1"/>
  <c r="B59" i="242" s="1"/>
  <c r="D59" i="242" s="1"/>
  <c r="F59" i="242" s="1"/>
  <c r="F82" i="245"/>
  <c r="D83" i="245" s="1"/>
  <c r="F44" i="242" l="1"/>
  <c r="B45" i="242" s="1"/>
  <c r="D45" i="242" l="1"/>
  <c r="F45" i="242" s="1"/>
  <c r="B47" i="242" s="1"/>
  <c r="D71" i="245"/>
  <c r="F71" i="245" s="1"/>
  <c r="B72" i="245" s="1"/>
  <c r="D72" i="245" s="1"/>
  <c r="F72" i="245" s="1"/>
  <c r="B73" i="245" s="1"/>
  <c r="D47" i="242" l="1"/>
  <c r="D48" i="242" s="1"/>
  <c r="F48" i="242" s="1"/>
  <c r="B49" i="242" s="1"/>
  <c r="D49" i="242" s="1"/>
  <c r="F49" i="242" s="1"/>
  <c r="F82" i="246"/>
  <c r="B83" i="246" s="1"/>
  <c r="D83" i="246" s="1"/>
  <c r="F83" i="246" s="1"/>
  <c r="B75" i="246" l="1"/>
  <c r="B85" i="246" l="1"/>
  <c r="D73" i="245"/>
  <c r="F73" i="245" s="1"/>
  <c r="B74" i="245" s="1"/>
  <c r="D74" i="245" s="1"/>
  <c r="F74" i="245" s="1"/>
  <c r="D104" i="242"/>
  <c r="F89" i="246" l="1"/>
  <c r="D85" i="246"/>
  <c r="F85" i="246" s="1"/>
  <c r="F104" i="242"/>
  <c r="B91" i="246" l="1"/>
  <c r="D91" i="246" s="1"/>
  <c r="F91" i="246" s="1"/>
  <c r="D90" i="246"/>
  <c r="D81" i="243"/>
  <c r="F81" i="243" s="1"/>
  <c r="B82" i="243" s="1"/>
  <c r="D82" i="243" s="1"/>
  <c r="B105" i="242" l="1"/>
  <c r="D105" i="242" s="1"/>
  <c r="F105" i="242" s="1"/>
  <c r="B106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F6" i="248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" i="248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78" i="243"/>
  <c r="D78" i="243" s="1"/>
  <c r="F78" i="243" s="1"/>
  <c r="D74" i="243"/>
  <c r="F74" i="243" s="1"/>
  <c r="B75" i="243" s="1"/>
  <c r="D75" i="243" s="1"/>
  <c r="F75" i="243" s="1"/>
  <c r="B76" i="243" s="1"/>
  <c r="D76" i="243" s="1"/>
  <c r="F76" i="243" s="1"/>
  <c r="B77" i="243" s="1"/>
  <c r="F60" i="243"/>
  <c r="B61" i="243" s="1"/>
  <c r="D61" i="243" s="1"/>
  <c r="F61" i="243" s="1"/>
  <c r="B62" i="243" s="1"/>
  <c r="D62" i="243" s="1"/>
  <c r="F62" i="243" s="1"/>
  <c r="B63" i="243" s="1"/>
  <c r="D63" i="243" s="1"/>
  <c r="F63" i="243" s="1"/>
  <c r="B64" i="243" s="1"/>
  <c r="D64" i="243" s="1"/>
  <c r="F64" i="243" s="1"/>
  <c r="B65" i="243" s="1"/>
  <c r="D65" i="243" s="1"/>
  <c r="F65" i="243" s="1"/>
  <c r="B66" i="243" s="1"/>
  <c r="D66" i="243" s="1"/>
  <c r="F66" i="243" s="1"/>
  <c r="B67" i="243" s="1"/>
  <c r="D67" i="243" s="1"/>
  <c r="F67" i="243" s="1"/>
  <c r="B68" i="243" s="1"/>
  <c r="D68" i="243" s="1"/>
  <c r="F68" i="243" s="1"/>
  <c r="B69" i="243" s="1"/>
  <c r="D69" i="243" s="1"/>
  <c r="F69" i="243" s="1"/>
  <c r="B70" i="243" s="1"/>
  <c r="D70" i="243" s="1"/>
  <c r="F70" i="243" s="1"/>
  <c r="B71" i="243" s="1"/>
  <c r="D71" i="243" s="1"/>
  <c r="F71" i="243" s="1"/>
  <c r="B60" i="243"/>
  <c r="D59" i="243"/>
  <c r="D58" i="243"/>
  <c r="F58" i="243" s="1"/>
  <c r="F56" i="243"/>
  <c r="B57" i="243" s="1"/>
  <c r="D57" i="243" s="1"/>
  <c r="F57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94" i="242"/>
  <c r="D94" i="242" s="1"/>
  <c r="F94" i="242" s="1"/>
  <c r="B95" i="242" s="1"/>
  <c r="D95" i="242" s="1"/>
  <c r="F95" i="242" s="1"/>
  <c r="B96" i="242" s="1"/>
  <c r="D96" i="242" s="1"/>
  <c r="F96" i="242" s="1"/>
  <c r="B97" i="242" s="1"/>
  <c r="D97" i="242" s="1"/>
  <c r="F97" i="242" s="1"/>
  <c r="B98" i="242" s="1"/>
  <c r="D98" i="242" s="1"/>
  <c r="F98" i="242" s="1"/>
  <c r="B99" i="242" s="1"/>
  <c r="D99" i="242" s="1"/>
  <c r="F99" i="242" s="1"/>
  <c r="B100" i="242" s="1"/>
  <c r="D100" i="242" s="1"/>
  <c r="F100" i="242" s="1"/>
  <c r="B101" i="242" s="1"/>
  <c r="F90" i="242"/>
  <c r="B91" i="242" s="1"/>
  <c r="D91" i="242" s="1"/>
  <c r="F91" i="242" s="1"/>
  <c r="B92" i="242" s="1"/>
  <c r="D92" i="242" s="1"/>
  <c r="F92" i="242" s="1"/>
  <c r="B93" i="242" s="1"/>
  <c r="D93" i="242" s="1"/>
  <c r="F87" i="242"/>
  <c r="B75" i="242"/>
  <c r="D75" i="242" s="1"/>
  <c r="F75" i="242" s="1"/>
  <c r="B76" i="242" s="1"/>
  <c r="D76" i="242" s="1"/>
  <c r="F76" i="242" s="1"/>
  <c r="B77" i="242" s="1"/>
  <c r="D77" i="242" s="1"/>
  <c r="F77" i="242" s="1"/>
  <c r="B78" i="242" s="1"/>
  <c r="D78" i="242" s="1"/>
  <c r="F78" i="242" s="1"/>
  <c r="B79" i="242" s="1"/>
  <c r="D79" i="242" s="1"/>
  <c r="F79" i="242" s="1"/>
  <c r="B80" i="242" s="1"/>
  <c r="D80" i="242" s="1"/>
  <c r="F80" i="242" s="1"/>
  <c r="B81" i="242" s="1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D86" i="242" s="1"/>
  <c r="F86" i="242" s="1"/>
  <c r="D74" i="242"/>
  <c r="D73" i="242"/>
  <c r="F73" i="242" s="1"/>
  <c r="F71" i="242"/>
  <c r="B72" i="242" s="1"/>
  <c r="D72" i="242" s="1"/>
  <c r="F72" i="242" s="1"/>
  <c r="F63" i="242"/>
  <c r="B64" i="242" s="1"/>
  <c r="D64" i="242" s="1"/>
  <c r="F64" i="242" s="1"/>
  <c r="B66" i="242" s="1"/>
  <c r="D66" i="242" s="1"/>
  <c r="F66" i="242" s="1"/>
  <c r="B67" i="242" s="1"/>
  <c r="D67" i="242" s="1"/>
  <c r="F67" i="242" s="1"/>
  <c r="B68" i="242" s="1"/>
  <c r="D68" i="242" s="1"/>
  <c r="F68" i="242" s="1"/>
  <c r="B69" i="242" s="1"/>
  <c r="D69" i="242" s="1"/>
  <c r="F69" i="242" s="1"/>
  <c r="B70" i="242" s="1"/>
  <c r="D70" i="242" s="1"/>
  <c r="F70" i="242" s="1"/>
  <c r="B71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B76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D106" i="242" l="1"/>
  <c r="F106" i="242" s="1"/>
  <c r="B107" i="242" s="1"/>
  <c r="D107" i="242" s="1"/>
  <c r="F107" i="242" s="1"/>
  <c r="D101" i="242"/>
  <c r="F101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82" i="243"/>
  <c r="F14" i="243"/>
  <c r="D14" i="243"/>
  <c r="D18" i="243"/>
  <c r="F18" i="243"/>
  <c r="B19" i="243" s="1"/>
  <c r="D77" i="246" l="1"/>
  <c r="F77" i="246" s="1"/>
  <c r="D79" i="246" s="1"/>
  <c r="B40" i="243"/>
  <c r="D40" i="243" s="1"/>
  <c r="F40" i="243" s="1"/>
  <c r="B41" i="243" s="1"/>
  <c r="B83" i="243"/>
  <c r="D83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F83" i="243" l="1"/>
  <c r="B84" i="243" s="1"/>
  <c r="D84" i="243" s="1"/>
  <c r="F84" i="243" s="1"/>
  <c r="B85" i="243" s="1"/>
  <c r="D85" i="243" s="1"/>
  <c r="F85" i="243" s="1"/>
  <c r="B86" i="243" s="1"/>
  <c r="D86" i="243" s="1"/>
  <c r="F86" i="243" s="1"/>
  <c r="B87" i="243" s="1"/>
  <c r="B108" i="242"/>
  <c r="D108" i="242" s="1"/>
  <c r="D41" i="243" l="1"/>
  <c r="F41" i="243" s="1"/>
  <c r="B42" i="243" s="1"/>
  <c r="D42" i="243" s="1"/>
  <c r="F42" i="243" s="1"/>
  <c r="F108" i="242" l="1"/>
  <c r="B109" i="242" s="1"/>
  <c r="F109" i="242" s="1"/>
  <c r="B110" i="242" s="1"/>
  <c r="D87" i="243"/>
  <c r="F87" i="243" s="1"/>
  <c r="B88" i="243" s="1"/>
  <c r="D88" i="243" s="1"/>
  <c r="B43" i="243"/>
  <c r="D43" i="243" s="1"/>
  <c r="F43" i="243" s="1"/>
  <c r="B44" i="243" s="1"/>
  <c r="D44" i="243" s="1"/>
  <c r="F44" i="243" s="1"/>
  <c r="B45" i="243" s="1"/>
  <c r="D45" i="243" l="1"/>
  <c r="F45" i="243" s="1"/>
  <c r="B46" i="243" s="1"/>
  <c r="D46" i="243" s="1"/>
  <c r="F46" i="243" s="1"/>
  <c r="B47" i="243" s="1"/>
  <c r="F90" i="243"/>
  <c r="D91" i="243" s="1"/>
  <c r="B111" i="242"/>
  <c r="F111" i="242" l="1"/>
  <c r="F92" i="243" l="1"/>
  <c r="D93" i="243" s="1"/>
  <c r="F47" i="243"/>
  <c r="B48" i="243" l="1"/>
  <c r="D48" i="243" s="1"/>
  <c r="F48" i="243" s="1"/>
  <c r="D49" i="243" s="1"/>
  <c r="F50" i="243" l="1"/>
  <c r="D51" i="243" l="1"/>
  <c r="B52" i="243" s="1"/>
  <c r="D52" i="243" s="1"/>
  <c r="F52" i="243" s="1"/>
</calcChain>
</file>

<file path=xl/sharedStrings.xml><?xml version="1.0" encoding="utf-8"?>
<sst xmlns="http://schemas.openxmlformats.org/spreadsheetml/2006/main" count="826" uniqueCount="405">
  <si>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</si>
  <si>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</si>
  <si>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</si>
  <si>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</si>
  <si>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</si>
  <si>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</si>
  <si>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</si>
  <si>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</si>
  <si>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</si>
  <si>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</si>
  <si>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</si>
  <si>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</si>
  <si>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</si>
  <si>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</si>
  <si>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</si>
  <si>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</si>
  <si>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</si>
  <si>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</si>
  <si>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</si>
  <si>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</si>
  <si>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</si>
  <si>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</si>
  <si>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</si>
  <si>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</si>
  <si>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</si>
  <si>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</si>
  <si>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</si>
  <si>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</si>
  <si>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</si>
  <si>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</si>
  <si>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</si>
  <si>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</si>
  <si>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</si>
  <si>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</si>
  <si>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</si>
  <si>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</si>
  <si>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</si>
  <si>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</si>
  <si>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</si>
  <si>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</si>
  <si>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</si>
  <si>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</si>
  <si>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</si>
  <si>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</si>
  <si>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</si>
  <si>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</si>
  <si>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</si>
  <si>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</si>
  <si>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</si>
  <si>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</si>
  <si>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</si>
  <si>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</si>
  <si>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</si>
  <si>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</si>
  <si>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</si>
  <si>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</si>
  <si>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</si>
  <si>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</si>
  <si>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</si>
  <si>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</si>
  <si>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</si>
  <si>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</si>
  <si>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</si>
  <si>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</si>
  <si>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</si>
  <si>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</si>
  <si>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</si>
  <si>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</si>
  <si>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</si>
  <si>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</si>
  <si>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</si>
  <si>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</si>
  <si>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</si>
  <si>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</si>
  <si>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</si>
  <si>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</si>
  <si>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</si>
  <si>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</si>
  <si>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</si>
  <si>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</si>
  <si>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</si>
  <si>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</si>
  <si>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</si>
  <si>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</si>
  <si>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</si>
  <si>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</si>
  <si>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</si>
  <si>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</si>
  <si>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</si>
  <si>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</si>
  <si>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</si>
  <si>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</si>
  <si>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</si>
  <si>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</si>
  <si>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</si>
  <si>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</si>
  <si>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</si>
  <si>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</si>
  <si>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</si>
  <si>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</si>
  <si>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</si>
  <si>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</si>
  <si>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</si>
  <si>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</si>
  <si>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</si>
  <si>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</si>
  <si>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</si>
  <si>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</si>
  <si>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</si>
  <si>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</si>
  <si>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</si>
  <si>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</si>
  <si>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</si>
  <si>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</si>
  <si>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</si>
  <si>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</si>
  <si>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</si>
  <si>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</si>
  <si>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</si>
  <si>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</si>
  <si>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</si>
  <si>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</si>
  <si>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</si>
  <si>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</si>
  <si>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</si>
  <si>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</si>
  <si>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</si>
  <si>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</si>
  <si>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</si>
  <si>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</si>
  <si>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</si>
  <si>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</si>
  <si>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</si>
  <si>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</si>
  <si>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</si>
  <si>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</si>
  <si>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</si>
  <si>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</si>
  <si>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</si>
  <si>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</si>
  <si>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</si>
  <si>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</si>
  <si>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</si>
  <si>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</si>
  <si>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</si>
  <si>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</si>
  <si>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</si>
  <si>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</si>
  <si>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</si>
  <si>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</si>
  <si>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</si>
  <si>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</si>
  <si>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</si>
  <si>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</si>
  <si>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</si>
  <si>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</si>
  <si>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</si>
  <si>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</si>
  <si>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</si>
  <si>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</si>
  <si>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</si>
  <si>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</si>
  <si>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</si>
  <si>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</si>
  <si>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</si>
  <si>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</si>
  <si>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</si>
  <si>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</si>
  <si>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</si>
  <si>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</si>
  <si>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</si>
  <si>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</si>
  <si>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</si>
  <si>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</si>
  <si>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</si>
  <si>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</si>
  <si>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</si>
  <si>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</si>
  <si>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</si>
  <si>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</si>
  <si>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</si>
  <si>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</si>
  <si>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</si>
  <si>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</si>
  <si>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</si>
  <si>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</si>
  <si>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</si>
  <si>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</si>
  <si>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</si>
  <si>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</si>
  <si>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</si>
  <si>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</si>
  <si>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</si>
  <si>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</si>
  <si>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</si>
  <si>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</si>
  <si>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</si>
  <si>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</si>
  <si>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</si>
  <si>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</si>
  <si>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</si>
  <si>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</si>
  <si>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</si>
  <si>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</si>
  <si>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</si>
  <si>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</si>
  <si>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</si>
  <si>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</si>
  <si>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</si>
  <si>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</si>
  <si>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</si>
  <si>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</si>
  <si>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</si>
  <si>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</si>
  <si>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</si>
  <si>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</si>
  <si>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</si>
  <si>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</si>
  <si>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</si>
  <si>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</si>
  <si>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</si>
  <si>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</si>
  <si>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</si>
  <si>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</si>
  <si>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</si>
  <si>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</si>
  <si>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</si>
  <si>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</si>
  <si>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</si>
  <si>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</si>
  <si>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</si>
  <si>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</si>
  <si>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</si>
  <si>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</si>
  <si>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</si>
  <si>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</si>
  <si>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</si>
  <si>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</si>
  <si>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</si>
  <si>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</si>
  <si>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</si>
  <si>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</si>
  <si>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</si>
  <si>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</si>
  <si>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</si>
  <si>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</si>
  <si>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</si>
  <si>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</si>
  <si>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</si>
  <si>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</si>
  <si>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</si>
  <si>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</si>
  <si>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</si>
  <si>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</si>
  <si>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</si>
  <si>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</si>
  <si>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</si>
  <si>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</si>
  <si>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</si>
  <si>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</si>
  <si>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</si>
  <si>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</si>
  <si>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</si>
  <si>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</si>
  <si>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</si>
  <si>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</si>
  <si>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</si>
  <si>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</si>
  <si>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</si>
  <si>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</si>
  <si>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</si>
  <si>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</si>
  <si>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</si>
  <si>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</si>
  <si>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</si>
  <si>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</si>
  <si>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</si>
  <si>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</si>
  <si>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</si>
  <si>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</si>
  <si>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</si>
  <si>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</si>
  <si>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</si>
  <si>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</si>
  <si>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</si>
  <si>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</si>
  <si>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</si>
  <si>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</si>
  <si>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</si>
  <si>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</si>
  <si>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</si>
  <si>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</si>
  <si>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</si>
  <si>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</si>
  <si>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</si>
  <si>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</si>
  <si>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</si>
  <si>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</si>
  <si>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</si>
  <si>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</si>
  <si>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</si>
  <si>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</si>
  <si>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</si>
  <si>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</si>
  <si>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</si>
  <si>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</si>
  <si>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</si>
  <si>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</si>
  <si>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</si>
  <si>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</si>
  <si>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NSA/2613S</t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</si>
  <si>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</si>
  <si>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</si>
  <si>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</si>
  <si>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</si>
  <si>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</si>
  <si>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</si>
  <si>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</si>
  <si>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</si>
  <si>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</si>
  <si>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</si>
  <si>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</si>
  <si>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</si>
  <si>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SHK/2613S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</si>
  <si>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</si>
  <si>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</si>
  <si>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</si>
  <si>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</si>
  <si>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</si>
  <si>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</si>
  <si>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</si>
  <si>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</si>
  <si>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</si>
  <si>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P/I SVP line at XMN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</si>
  <si>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</si>
  <si>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</si>
  <si>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</si>
  <si>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</si>
  <si>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</si>
  <si>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</si>
  <si>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</si>
  <si>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</si>
  <si>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</si>
  <si>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</si>
  <si>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</si>
  <si>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</si>
  <si>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</si>
  <si>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</si>
  <si>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</si>
  <si>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</si>
  <si>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</si>
  <si>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SVP MV."HONG YONG LAN TIAN" V 2613S/N</t>
    <phoneticPr fontId="42" type="noConversion"/>
  </si>
  <si>
    <t>NPX MV."FENG XIN DA 29" V 2618S/N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</si>
  <si>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</si>
  <si>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</si>
  <si>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</si>
  <si>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</si>
  <si>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</si>
  <si>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</si>
  <si>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</si>
  <si>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</si>
  <si>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MMN/2615N</t>
    <phoneticPr fontId="42" type="noConversion"/>
  </si>
  <si>
    <t>SVP MV."HAN HUA JU LI" V 2615S/N</t>
    <phoneticPr fontId="42" type="noConversion"/>
  </si>
  <si>
    <t>RZH/2608S</t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</si>
  <si>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2617S/N</t>
    </r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</si>
  <si>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</si>
  <si>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</si>
  <si>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</si>
  <si>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</si>
  <si>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</si>
  <si>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</si>
  <si>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70S/N</t>
    </r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</si>
  <si>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</si>
  <si>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</si>
  <si>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</si>
  <si>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</si>
  <si>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</si>
  <si>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</si>
  <si>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</si>
  <si>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</si>
  <si>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</si>
  <si>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</si>
  <si>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</si>
  <si>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</si>
  <si>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</si>
  <si>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</si>
  <si>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P/I SVP line at SHA</t>
  </si>
  <si>
    <t>P/I SVP line at SHA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</si>
  <si>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</si>
  <si>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</si>
  <si>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</si>
  <si>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</si>
  <si>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</si>
  <si>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SVP2 MV."STRAITS CITY" V 2620S/N</t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</si>
  <si>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2607S/N</t>
    </r>
    <phoneticPr fontId="42" type="noConversion"/>
  </si>
  <si>
    <t>MNS/2608N</t>
    <phoneticPr fontId="42" type="noConversion"/>
  </si>
  <si>
    <t xml:space="preserve">P/I SVP2 line at SHK </t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</si>
  <si>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</si>
  <si>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</si>
  <si>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</si>
  <si>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</si>
  <si>
    <t>SHA/2616S</t>
    <phoneticPr fontId="42" type="noConversion"/>
  </si>
  <si>
    <t>MNN/71N</t>
    <phoneticPr fontId="42" type="noConversion"/>
  </si>
  <si>
    <t>SHA/2612N</t>
    <phoneticPr fontId="42" type="noConversion"/>
  </si>
  <si>
    <t>TAO/2623S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</si>
</sst>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2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1" fillId="0" borderId="2" xfId="27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6" fillId="0" borderId="2" xfId="27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071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1"/>
  <sheetViews>
    <sheetView tabSelected="1" zoomScaleNormal="100" zoomScaleSheetLayoutView="50" workbookViewId="0">
      <selection activeCell="H121" sqref="H121"/>
    </sheetView>
  </sheetViews>
  <sheetFormatPr defaultColWidth="8.58203125" defaultRowHeight="25.4" customHeight="1"/>
  <cols>
    <col min="1" max="1" width="17.83203125" style="1" customWidth="1"/>
    <col min="2" max="7" width="11.58203125" style="57" customWidth="1"/>
    <col min="8" max="8" width="66.5" style="2" customWidth="1"/>
    <col min="9" max="9" width="13.08203125" style="1" customWidth="1"/>
    <col min="10" max="16384" width="8.58203125" style="1"/>
  </cols>
  <sheetData>
    <row r="1" spans="1:11" ht="77.900000000000006" customHeight="1">
      <c r="A1" s="92"/>
      <c r="B1" s="92"/>
      <c r="C1" s="93" t="s">
        <v>0</v>
      </c>
      <c r="D1" s="94"/>
      <c r="E1" s="94"/>
      <c r="F1" s="94"/>
      <c r="G1" s="94"/>
      <c r="H1" s="94"/>
      <c r="I1" s="94"/>
    </row>
    <row r="2" spans="1:11" ht="23.15" customHeight="1">
      <c r="A2" s="95" t="s">
        <v>1</v>
      </c>
      <c r="B2" s="95"/>
      <c r="C2" s="96" t="s">
        <v>2</v>
      </c>
      <c r="D2" s="96"/>
      <c r="E2" s="96"/>
      <c r="F2" s="96"/>
      <c r="G2" s="96"/>
      <c r="H2" s="96"/>
      <c r="I2" s="96"/>
    </row>
    <row r="3" spans="1:11" ht="25.4" customHeight="1">
      <c r="A3" s="97"/>
      <c r="B3" s="97"/>
      <c r="C3" s="97"/>
      <c r="D3" s="97"/>
      <c r="E3" s="97"/>
      <c r="F3" s="97"/>
      <c r="G3" s="97"/>
      <c r="H3" s="3">
        <v>46164</v>
      </c>
      <c r="I3" s="4"/>
    </row>
    <row r="4" spans="1:11" customFormat="1" ht="24" hidden="1" customHeight="1">
      <c r="A4" s="71" t="s">
        <v>3</v>
      </c>
      <c r="B4" s="98"/>
      <c r="C4" s="98"/>
      <c r="D4" s="98"/>
      <c r="E4" s="98"/>
      <c r="F4" s="98"/>
      <c r="G4" s="98"/>
      <c r="H4" s="98"/>
      <c r="I4" s="99"/>
    </row>
    <row r="5" spans="1:11" customFormat="1" ht="24" hidden="1" customHeight="1">
      <c r="A5" s="27" t="s">
        <v>4</v>
      </c>
      <c r="B5" s="74" t="s">
        <v>5</v>
      </c>
      <c r="C5" s="75"/>
      <c r="D5" s="74" t="s">
        <v>6</v>
      </c>
      <c r="E5" s="75"/>
      <c r="F5" s="74" t="s">
        <v>7</v>
      </c>
      <c r="G5" s="75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71" t="s">
        <v>29</v>
      </c>
      <c r="B19" s="72"/>
      <c r="C19" s="72"/>
      <c r="D19" s="72"/>
      <c r="E19" s="72"/>
      <c r="F19" s="72"/>
      <c r="G19" s="72"/>
      <c r="H19" s="72"/>
      <c r="I19" s="73"/>
    </row>
    <row r="20" spans="1:14" customFormat="1" ht="24" hidden="1" customHeight="1">
      <c r="A20" s="27" t="s">
        <v>4</v>
      </c>
      <c r="B20" s="74" t="s">
        <v>5</v>
      </c>
      <c r="C20" s="75"/>
      <c r="D20" s="74" t="s">
        <v>6</v>
      </c>
      <c r="E20" s="75"/>
      <c r="F20" s="74" t="s">
        <v>7</v>
      </c>
      <c r="G20" s="75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71" t="s">
        <v>40</v>
      </c>
      <c r="B27" s="72"/>
      <c r="C27" s="72"/>
      <c r="D27" s="72"/>
      <c r="E27" s="72"/>
      <c r="F27" s="72"/>
      <c r="G27" s="72"/>
      <c r="H27" s="72"/>
      <c r="I27" s="73"/>
    </row>
    <row r="28" spans="1:14" customFormat="1" ht="24" hidden="1" customHeight="1">
      <c r="A28" s="27" t="s">
        <v>4</v>
      </c>
      <c r="B28" s="74" t="s">
        <v>5</v>
      </c>
      <c r="C28" s="75"/>
      <c r="D28" s="74" t="s">
        <v>6</v>
      </c>
      <c r="E28" s="75"/>
      <c r="F28" s="74" t="s">
        <v>7</v>
      </c>
      <c r="G28" s="75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71" t="s">
        <v>322</v>
      </c>
      <c r="B34" s="72"/>
      <c r="C34" s="72"/>
      <c r="D34" s="72"/>
      <c r="E34" s="72"/>
      <c r="F34" s="72"/>
      <c r="G34" s="72"/>
      <c r="H34" s="72"/>
      <c r="I34" s="73"/>
    </row>
    <row r="35" spans="1:11" customFormat="1" ht="24" hidden="1" customHeight="1">
      <c r="A35" s="27" t="s">
        <v>4</v>
      </c>
      <c r="B35" s="74" t="s">
        <v>5</v>
      </c>
      <c r="C35" s="75"/>
      <c r="D35" s="74" t="s">
        <v>6</v>
      </c>
      <c r="E35" s="75"/>
      <c r="F35" s="74" t="s">
        <v>7</v>
      </c>
      <c r="G35" s="75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customHeight="1">
      <c r="A42" s="71" t="s">
        <v>319</v>
      </c>
      <c r="B42" s="72"/>
      <c r="C42" s="72"/>
      <c r="D42" s="72"/>
      <c r="E42" s="72"/>
      <c r="F42" s="72"/>
      <c r="G42" s="72"/>
      <c r="H42" s="72"/>
      <c r="I42" s="73"/>
    </row>
    <row r="43" spans="1:11" customFormat="1" ht="24" customHeight="1">
      <c r="A43" s="27" t="s">
        <v>4</v>
      </c>
      <c r="B43" s="74" t="s">
        <v>5</v>
      </c>
      <c r="C43" s="75"/>
      <c r="D43" s="74" t="s">
        <v>6</v>
      </c>
      <c r="E43" s="75"/>
      <c r="F43" s="74" t="s">
        <v>7</v>
      </c>
      <c r="G43" s="75"/>
      <c r="H43" s="28" t="s">
        <v>8</v>
      </c>
      <c r="I43" s="28" t="s">
        <v>9</v>
      </c>
      <c r="K43" t="s">
        <v>10</v>
      </c>
    </row>
    <row r="44" spans="1:11" customFormat="1" ht="24" customHeight="1">
      <c r="A44" s="36" t="s">
        <v>318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f>D44+1</f>
        <v>46142</v>
      </c>
      <c r="G44" s="18">
        <v>0.25833333333333336</v>
      </c>
      <c r="H44" s="30" t="s">
        <v>302</v>
      </c>
      <c r="I44" s="31"/>
    </row>
    <row r="45" spans="1:11" ht="24.75" customHeight="1">
      <c r="A45" s="52" t="s">
        <v>314</v>
      </c>
      <c r="B45" s="8">
        <f>F44+1</f>
        <v>46143</v>
      </c>
      <c r="C45" s="22">
        <v>0.58333333333333337</v>
      </c>
      <c r="D45" s="55">
        <f>B45+2</f>
        <v>46145</v>
      </c>
      <c r="E45" s="18">
        <v>0.58333333333333337</v>
      </c>
      <c r="F45" s="55">
        <f>D45</f>
        <v>46145</v>
      </c>
      <c r="G45" s="18">
        <v>0.99583333333333335</v>
      </c>
      <c r="H45" s="35"/>
      <c r="I45" s="60"/>
    </row>
    <row r="46" spans="1:11" ht="24.75" customHeight="1">
      <c r="A46" s="52" t="s">
        <v>315</v>
      </c>
      <c r="B46" s="19"/>
      <c r="C46" s="19"/>
      <c r="D46" s="19"/>
      <c r="E46" s="19"/>
      <c r="F46" s="19"/>
      <c r="G46" s="19"/>
      <c r="H46" s="35" t="s">
        <v>316</v>
      </c>
      <c r="I46" s="60"/>
    </row>
    <row r="47" spans="1:11" ht="24.75" customHeight="1">
      <c r="A47" s="52" t="s">
        <v>317</v>
      </c>
      <c r="B47" s="8">
        <f>F45+5</f>
        <v>46150</v>
      </c>
      <c r="C47" s="22">
        <v>0.46666666666666667</v>
      </c>
      <c r="D47" s="55">
        <f>B47+11</f>
        <v>46161</v>
      </c>
      <c r="E47" s="18">
        <v>0.54166666666666663</v>
      </c>
      <c r="F47" s="55">
        <f>D47+1</f>
        <v>46162</v>
      </c>
      <c r="G47" s="18">
        <v>0.91666666666666663</v>
      </c>
      <c r="H47" s="35" t="s">
        <v>301</v>
      </c>
      <c r="I47" s="60"/>
    </row>
    <row r="48" spans="1:11" ht="24.75" customHeight="1">
      <c r="A48" s="68" t="s">
        <v>334</v>
      </c>
      <c r="B48" s="8">
        <f>F47+4</f>
        <v>46166</v>
      </c>
      <c r="C48" s="22">
        <v>0.875</v>
      </c>
      <c r="D48" s="8">
        <f>B48+1</f>
        <v>46167</v>
      </c>
      <c r="E48" s="22">
        <v>0.25</v>
      </c>
      <c r="F48" s="8">
        <f>D48</f>
        <v>46167</v>
      </c>
      <c r="G48" s="22">
        <v>0.66666666666666663</v>
      </c>
      <c r="H48" s="30" t="s">
        <v>387</v>
      </c>
      <c r="I48" s="60"/>
    </row>
    <row r="49" spans="1:14" ht="24.75" customHeight="1">
      <c r="A49" s="69" t="s">
        <v>336</v>
      </c>
      <c r="B49" s="8">
        <f>F48+1</f>
        <v>46168</v>
      </c>
      <c r="C49" s="22">
        <v>0.25</v>
      </c>
      <c r="D49" s="8">
        <f>B49</f>
        <v>46168</v>
      </c>
      <c r="E49" s="22">
        <v>0.33333333333333331</v>
      </c>
      <c r="F49" s="8">
        <f>D49</f>
        <v>46168</v>
      </c>
      <c r="G49" s="22">
        <v>0.75</v>
      </c>
      <c r="H49" s="30"/>
      <c r="I49" s="60"/>
    </row>
    <row r="50" spans="1:14" ht="24.75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81" t="s">
        <v>352</v>
      </c>
      <c r="B51" s="81"/>
      <c r="C51" s="81"/>
      <c r="D51" s="81"/>
      <c r="E51" s="81"/>
      <c r="F51" s="81"/>
      <c r="G51" s="81"/>
      <c r="H51" s="81"/>
      <c r="I51" s="81"/>
    </row>
    <row r="52" spans="1:14" ht="24" customHeight="1">
      <c r="A52" s="6" t="s">
        <v>4</v>
      </c>
      <c r="B52" s="79" t="s">
        <v>5</v>
      </c>
      <c r="C52" s="80"/>
      <c r="D52" s="79" t="s">
        <v>6</v>
      </c>
      <c r="E52" s="80"/>
      <c r="F52" s="79" t="s">
        <v>7</v>
      </c>
      <c r="G52" s="80"/>
      <c r="H52" s="7" t="s">
        <v>8</v>
      </c>
      <c r="I52" s="7" t="s">
        <v>9</v>
      </c>
      <c r="N52" s="1" t="s">
        <v>30</v>
      </c>
    </row>
    <row r="53" spans="1:14" ht="25" customHeight="1">
      <c r="A53" s="14" t="s">
        <v>353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382</v>
      </c>
      <c r="I53" s="13"/>
    </row>
    <row r="54" spans="1:14" ht="25" customHeight="1">
      <c r="A54" s="5" t="s">
        <v>354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385</v>
      </c>
      <c r="I54" s="13"/>
    </row>
    <row r="55" spans="1:14" ht="25" customHeight="1">
      <c r="A55" s="52" t="s">
        <v>355</v>
      </c>
      <c r="B55" s="8">
        <f>F54+4</f>
        <v>46163</v>
      </c>
      <c r="C55" s="18">
        <v>0.83333333333333337</v>
      </c>
      <c r="D55" s="8">
        <f>B55+6</f>
        <v>46169</v>
      </c>
      <c r="E55" s="18">
        <v>0.99930555555555556</v>
      </c>
      <c r="F55" s="8">
        <f>D55+2</f>
        <v>46171</v>
      </c>
      <c r="G55" s="18">
        <v>0</v>
      </c>
      <c r="H55" s="35" t="s">
        <v>301</v>
      </c>
      <c r="I55" s="46"/>
    </row>
    <row r="56" spans="1:14" ht="25.5" customHeight="1">
      <c r="A56" s="70" t="s">
        <v>342</v>
      </c>
      <c r="B56" s="8">
        <f>F55+5</f>
        <v>46176</v>
      </c>
      <c r="C56" s="18">
        <v>0</v>
      </c>
      <c r="D56" s="8">
        <f>B56</f>
        <v>46176</v>
      </c>
      <c r="E56" s="18">
        <v>4.1666666666666664E-2</v>
      </c>
      <c r="F56" s="8">
        <f>D56</f>
        <v>46176</v>
      </c>
      <c r="G56" s="18">
        <v>0.625</v>
      </c>
      <c r="H56" s="35"/>
      <c r="I56" s="46"/>
    </row>
    <row r="57" spans="1:14" ht="25" customHeight="1">
      <c r="A57" s="5" t="s">
        <v>356</v>
      </c>
      <c r="B57" s="8">
        <f>F56+1</f>
        <v>46177</v>
      </c>
      <c r="C57" s="18">
        <v>0.91666666666666663</v>
      </c>
      <c r="D57" s="8">
        <f>B57+1</f>
        <v>46178</v>
      </c>
      <c r="E57" s="18">
        <v>0.25</v>
      </c>
      <c r="F57" s="8">
        <f>D57</f>
        <v>46178</v>
      </c>
      <c r="G57" s="18">
        <v>0.66666666666666663</v>
      </c>
      <c r="H57" s="35"/>
      <c r="I57" s="46"/>
    </row>
    <row r="58" spans="1:14" ht="25" customHeight="1">
      <c r="A58" s="52" t="s">
        <v>384</v>
      </c>
      <c r="B58" s="8">
        <f>F57+4</f>
        <v>46182</v>
      </c>
      <c r="C58" s="18">
        <v>0.66666666666666663</v>
      </c>
      <c r="D58" s="8">
        <f>B58+1</f>
        <v>46183</v>
      </c>
      <c r="E58" s="18">
        <v>0.5</v>
      </c>
      <c r="F58" s="8">
        <f>D58+1</f>
        <v>46184</v>
      </c>
      <c r="G58" s="18">
        <v>0.5</v>
      </c>
      <c r="H58" s="35"/>
      <c r="I58" s="46"/>
    </row>
    <row r="59" spans="1:14" ht="25.5" customHeight="1">
      <c r="A59" s="70" t="s">
        <v>389</v>
      </c>
      <c r="B59" s="8">
        <f>F58+5</f>
        <v>46189</v>
      </c>
      <c r="C59" s="18">
        <v>0.5</v>
      </c>
      <c r="D59" s="8">
        <f>B59</f>
        <v>46189</v>
      </c>
      <c r="E59" s="18">
        <v>0.54166666666666663</v>
      </c>
      <c r="F59" s="8">
        <f>D59+1</f>
        <v>46190</v>
      </c>
      <c r="G59" s="18">
        <v>0.125</v>
      </c>
      <c r="I59" s="46"/>
    </row>
    <row r="60" spans="1:14" customFormat="1" ht="24.75" customHeight="1">
      <c r="A60" s="58"/>
      <c r="B60" s="8"/>
      <c r="C60" s="18"/>
      <c r="D60" s="8"/>
      <c r="E60" s="18"/>
      <c r="F60" s="8"/>
      <c r="G60" s="18"/>
      <c r="H60" s="35"/>
      <c r="I60" s="31"/>
    </row>
    <row r="61" spans="1:14" ht="24.75" hidden="1" customHeight="1">
      <c r="A61" s="88" t="s">
        <v>58</v>
      </c>
      <c r="B61" s="89"/>
      <c r="C61" s="89"/>
      <c r="D61" s="89"/>
      <c r="E61" s="89"/>
      <c r="F61" s="89"/>
      <c r="G61" s="89"/>
      <c r="H61" s="89"/>
      <c r="I61" s="90"/>
    </row>
    <row r="62" spans="1:14" ht="26.9" hidden="1" customHeight="1">
      <c r="A62" s="6" t="s">
        <v>4</v>
      </c>
      <c r="B62" s="79" t="s">
        <v>5</v>
      </c>
      <c r="C62" s="80"/>
      <c r="D62" s="79" t="s">
        <v>6</v>
      </c>
      <c r="E62" s="80"/>
      <c r="F62" s="79" t="s">
        <v>7</v>
      </c>
      <c r="G62" s="80"/>
      <c r="H62" s="7" t="s">
        <v>8</v>
      </c>
      <c r="I62" s="7" t="s">
        <v>9</v>
      </c>
    </row>
    <row r="63" spans="1:14" ht="25.4" hidden="1" customHeight="1">
      <c r="A63" s="43" t="s">
        <v>59</v>
      </c>
      <c r="B63" s="55">
        <v>45990</v>
      </c>
      <c r="C63" s="18">
        <v>0.75</v>
      </c>
      <c r="D63" s="55">
        <v>45994</v>
      </c>
      <c r="E63" s="9">
        <v>0.78263888888888899</v>
      </c>
      <c r="F63" s="55">
        <f>D63+1</f>
        <v>45995</v>
      </c>
      <c r="G63" s="18">
        <v>0.5</v>
      </c>
      <c r="H63" s="35" t="s">
        <v>32</v>
      </c>
      <c r="I63" s="61"/>
    </row>
    <row r="64" spans="1:14" ht="25.4" hidden="1" customHeight="1">
      <c r="A64" s="45" t="s">
        <v>60</v>
      </c>
      <c r="B64" s="55">
        <f>F63+1</f>
        <v>45996</v>
      </c>
      <c r="C64" s="18">
        <v>0</v>
      </c>
      <c r="D64" s="55">
        <f>B64</f>
        <v>45996</v>
      </c>
      <c r="E64" s="18">
        <v>0.5</v>
      </c>
      <c r="F64" s="55">
        <f>D64</f>
        <v>45996</v>
      </c>
      <c r="G64" s="18">
        <v>0.91666666666666696</v>
      </c>
      <c r="H64" s="35"/>
      <c r="I64" s="61"/>
    </row>
    <row r="65" spans="1:9" ht="25.4" hidden="1" customHeight="1">
      <c r="A65" s="45" t="s">
        <v>61</v>
      </c>
      <c r="B65" s="62"/>
      <c r="C65" s="63"/>
      <c r="D65" s="62"/>
      <c r="E65" s="63"/>
      <c r="F65" s="64"/>
      <c r="G65" s="63"/>
      <c r="H65" s="30" t="s">
        <v>62</v>
      </c>
      <c r="I65" s="61"/>
    </row>
    <row r="66" spans="1:9" ht="25.4" hidden="1" customHeight="1">
      <c r="A66" s="45" t="s">
        <v>63</v>
      </c>
      <c r="B66" s="17">
        <f>F64+4</f>
        <v>46000</v>
      </c>
      <c r="C66" s="18">
        <v>0.20833333333333301</v>
      </c>
      <c r="D66" s="17">
        <f>B66+1</f>
        <v>46001</v>
      </c>
      <c r="E66" s="18">
        <v>0.83333333333333304</v>
      </c>
      <c r="F66" s="17">
        <f t="shared" ref="F66:F70" si="1">D66+1</f>
        <v>46002</v>
      </c>
      <c r="G66" s="18">
        <v>0.91666666666666696</v>
      </c>
      <c r="H66" s="35" t="s">
        <v>14</v>
      </c>
      <c r="I66" s="61"/>
    </row>
    <row r="67" spans="1:9" ht="25.4" hidden="1" customHeight="1">
      <c r="A67" s="45" t="s">
        <v>64</v>
      </c>
      <c r="B67" s="17">
        <f>F66+5</f>
        <v>46007</v>
      </c>
      <c r="C67" s="18">
        <v>0</v>
      </c>
      <c r="D67" s="17">
        <f>B67+2</f>
        <v>46009</v>
      </c>
      <c r="E67" s="18">
        <v>0.1875</v>
      </c>
      <c r="F67" s="17">
        <f>D67</f>
        <v>46009</v>
      </c>
      <c r="G67" s="18">
        <v>0.75</v>
      </c>
      <c r="H67" s="35" t="s">
        <v>14</v>
      </c>
      <c r="I67" s="61"/>
    </row>
    <row r="68" spans="1:9" ht="25.4" hidden="1" customHeight="1">
      <c r="A68" s="45" t="s">
        <v>65</v>
      </c>
      <c r="B68" s="17">
        <f>F67+1</f>
        <v>46010</v>
      </c>
      <c r="C68" s="18">
        <v>0.75</v>
      </c>
      <c r="D68" s="55">
        <f>B68+2</f>
        <v>46012</v>
      </c>
      <c r="E68" s="18">
        <v>4.1666666666666699E-2</v>
      </c>
      <c r="F68" s="17">
        <f>D68</f>
        <v>46012</v>
      </c>
      <c r="G68" s="18">
        <v>0.41666666666666702</v>
      </c>
      <c r="H68" s="35" t="s">
        <v>14</v>
      </c>
      <c r="I68" s="61"/>
    </row>
    <row r="69" spans="1:9" ht="25.4" hidden="1" customHeight="1">
      <c r="A69" s="45" t="s">
        <v>66</v>
      </c>
      <c r="B69" s="55">
        <f>F68</f>
        <v>46012</v>
      </c>
      <c r="C69" s="18">
        <v>0.97152777777777799</v>
      </c>
      <c r="D69" s="55">
        <f>B69+4</f>
        <v>46016</v>
      </c>
      <c r="E69" s="18">
        <v>0.20486111111111099</v>
      </c>
      <c r="F69" s="55">
        <f>D69</f>
        <v>46016</v>
      </c>
      <c r="G69" s="18">
        <v>0.54652777777777795</v>
      </c>
      <c r="H69" s="35" t="s">
        <v>14</v>
      </c>
      <c r="I69" s="61"/>
    </row>
    <row r="70" spans="1:9" ht="25.4" hidden="1" customHeight="1">
      <c r="A70" s="45" t="s">
        <v>67</v>
      </c>
      <c r="B70" s="55">
        <f>F69+4</f>
        <v>46020</v>
      </c>
      <c r="C70" s="18">
        <v>0</v>
      </c>
      <c r="D70" s="55">
        <f>B70+1</f>
        <v>46021</v>
      </c>
      <c r="E70" s="18">
        <v>0.16250000000000001</v>
      </c>
      <c r="F70" s="55">
        <f t="shared" si="1"/>
        <v>46022</v>
      </c>
      <c r="G70" s="18">
        <v>0.56041666666666701</v>
      </c>
      <c r="H70" s="35" t="s">
        <v>14</v>
      </c>
      <c r="I70" s="61"/>
    </row>
    <row r="71" spans="1:9" ht="25.4" hidden="1" customHeight="1">
      <c r="A71" s="45" t="s">
        <v>68</v>
      </c>
      <c r="B71" s="17">
        <f>F70+4</f>
        <v>46026</v>
      </c>
      <c r="C71" s="18">
        <v>0.58333333333333304</v>
      </c>
      <c r="D71" s="17">
        <v>46027</v>
      </c>
      <c r="E71" s="18">
        <v>0.30208333333333298</v>
      </c>
      <c r="F71" s="55">
        <f>D71</f>
        <v>46027</v>
      </c>
      <c r="G71" s="18">
        <v>0.83333333333333304</v>
      </c>
      <c r="H71" s="35" t="s">
        <v>14</v>
      </c>
      <c r="I71" s="61"/>
    </row>
    <row r="72" spans="1:9" ht="25.4" hidden="1" customHeight="1">
      <c r="A72" s="45" t="s">
        <v>69</v>
      </c>
      <c r="B72" s="55">
        <f>F71+1</f>
        <v>46028</v>
      </c>
      <c r="C72" s="18">
        <v>0.83333333333333304</v>
      </c>
      <c r="D72" s="55">
        <f>B72+1</f>
        <v>46029</v>
      </c>
      <c r="E72" s="18">
        <v>0.47916666666666702</v>
      </c>
      <c r="F72" s="55">
        <f>D72</f>
        <v>46029</v>
      </c>
      <c r="G72" s="18">
        <v>0.95833333333333304</v>
      </c>
      <c r="H72" s="35"/>
      <c r="I72" s="61"/>
    </row>
    <row r="73" spans="1:9" ht="25.4" hidden="1" customHeight="1">
      <c r="A73" s="45" t="s">
        <v>70</v>
      </c>
      <c r="B73" s="55">
        <v>46030</v>
      </c>
      <c r="C73" s="18">
        <v>0.45833333333333298</v>
      </c>
      <c r="D73" s="55">
        <f>B73+3</f>
        <v>46033</v>
      </c>
      <c r="E73" s="18">
        <v>0.45833333333333298</v>
      </c>
      <c r="F73" s="55">
        <f>D73</f>
        <v>46033</v>
      </c>
      <c r="G73" s="18">
        <v>0.875</v>
      </c>
      <c r="H73" s="35" t="s">
        <v>14</v>
      </c>
      <c r="I73" s="61"/>
    </row>
    <row r="74" spans="1:9" ht="25.4" hidden="1" customHeight="1">
      <c r="A74" s="45" t="s">
        <v>71</v>
      </c>
      <c r="B74" s="55">
        <v>46036</v>
      </c>
      <c r="C74" s="18">
        <v>0.25</v>
      </c>
      <c r="D74" s="55">
        <f>B74</f>
        <v>46036</v>
      </c>
      <c r="E74" s="18">
        <v>0.9</v>
      </c>
      <c r="F74" s="55">
        <v>46038</v>
      </c>
      <c r="G74" s="18">
        <v>8.3333333333333301E-2</v>
      </c>
      <c r="H74" s="35" t="s">
        <v>14</v>
      </c>
      <c r="I74" s="61"/>
    </row>
    <row r="75" spans="1:9" ht="25.4" hidden="1" customHeight="1">
      <c r="A75" s="45" t="s">
        <v>72</v>
      </c>
      <c r="B75" s="55">
        <f>F74+3</f>
        <v>46041</v>
      </c>
      <c r="C75" s="18">
        <v>0.66666666666666696</v>
      </c>
      <c r="D75" s="55">
        <f>B75+1</f>
        <v>46042</v>
      </c>
      <c r="E75" s="18">
        <v>0.70833333333333304</v>
      </c>
      <c r="F75" s="55">
        <f>D75+1</f>
        <v>46043</v>
      </c>
      <c r="G75" s="18">
        <v>0.25</v>
      </c>
      <c r="H75" s="35" t="s">
        <v>73</v>
      </c>
      <c r="I75" s="61"/>
    </row>
    <row r="76" spans="1:9" ht="25.4" hidden="1" customHeight="1">
      <c r="A76" s="45" t="s">
        <v>74</v>
      </c>
      <c r="B76" s="17">
        <f>F75+1</f>
        <v>46044</v>
      </c>
      <c r="C76" s="18">
        <v>0.25</v>
      </c>
      <c r="D76" s="17">
        <f>B76+1</f>
        <v>46045</v>
      </c>
      <c r="E76" s="18">
        <v>3.6111111111111101E-2</v>
      </c>
      <c r="F76" s="55">
        <f>D76</f>
        <v>46045</v>
      </c>
      <c r="G76" s="18">
        <v>0.30416666666666697</v>
      </c>
      <c r="H76" s="30" t="s">
        <v>14</v>
      </c>
      <c r="I76" s="65"/>
    </row>
    <row r="77" spans="1:9" ht="25.4" hidden="1" customHeight="1">
      <c r="A77" s="45" t="s">
        <v>75</v>
      </c>
      <c r="B77" s="17">
        <f>F76</f>
        <v>46045</v>
      </c>
      <c r="C77" s="18">
        <v>0.79166666666666696</v>
      </c>
      <c r="D77" s="17">
        <f>B77+1</f>
        <v>46046</v>
      </c>
      <c r="E77" s="18">
        <v>0.83333333333333304</v>
      </c>
      <c r="F77" s="55">
        <f t="shared" ref="F77:F78" si="2">D77+1</f>
        <v>46047</v>
      </c>
      <c r="G77" s="18">
        <v>0.25</v>
      </c>
      <c r="H77" s="30" t="s">
        <v>14</v>
      </c>
      <c r="I77" s="65"/>
    </row>
    <row r="78" spans="1:9" ht="25.4" hidden="1" customHeight="1">
      <c r="A78" s="45" t="s">
        <v>76</v>
      </c>
      <c r="B78" s="55">
        <f>F77+2</f>
        <v>46049</v>
      </c>
      <c r="C78" s="18">
        <v>0.91666666666666696</v>
      </c>
      <c r="D78" s="17">
        <f>B78+2</f>
        <v>46051</v>
      </c>
      <c r="E78" s="9">
        <v>0.29166666666666702</v>
      </c>
      <c r="F78" s="55">
        <f t="shared" si="2"/>
        <v>46052</v>
      </c>
      <c r="G78" s="18">
        <v>0.79166666666666696</v>
      </c>
      <c r="H78" s="30" t="s">
        <v>14</v>
      </c>
      <c r="I78" s="61"/>
    </row>
    <row r="79" spans="1:9" ht="25.4" hidden="1" customHeight="1">
      <c r="A79" s="45" t="s">
        <v>77</v>
      </c>
      <c r="B79" s="55">
        <f>F78+4</f>
        <v>46056</v>
      </c>
      <c r="C79" s="18">
        <v>0.875</v>
      </c>
      <c r="D79" s="17">
        <f>B79+4</f>
        <v>46060</v>
      </c>
      <c r="E79" s="9">
        <v>0.25277777777777799</v>
      </c>
      <c r="F79" s="55">
        <f>D79</f>
        <v>46060</v>
      </c>
      <c r="G79" s="18">
        <v>0.68472222222222201</v>
      </c>
      <c r="H79" s="30" t="s">
        <v>14</v>
      </c>
      <c r="I79" s="61"/>
    </row>
    <row r="80" spans="1:9" ht="25.4" hidden="1" customHeight="1">
      <c r="A80" s="45" t="s">
        <v>78</v>
      </c>
      <c r="B80" s="55">
        <f>F79+1</f>
        <v>46061</v>
      </c>
      <c r="C80" s="18">
        <v>0.66666666666666696</v>
      </c>
      <c r="D80" s="17">
        <f>B80+2</f>
        <v>46063</v>
      </c>
      <c r="E80" s="9">
        <v>0.66666666666666696</v>
      </c>
      <c r="F80" s="55">
        <f>D80+1</f>
        <v>46064</v>
      </c>
      <c r="G80" s="18">
        <v>0.104166666666667</v>
      </c>
      <c r="H80" s="30" t="s">
        <v>14</v>
      </c>
      <c r="I80" s="65"/>
    </row>
    <row r="81" spans="1:9" ht="25.4" hidden="1" customHeight="1">
      <c r="A81" s="45" t="s">
        <v>79</v>
      </c>
      <c r="B81" s="55">
        <f>F80</f>
        <v>46064</v>
      </c>
      <c r="C81" s="18">
        <v>0.60416666666666696</v>
      </c>
      <c r="D81" s="39">
        <f>B81+3</f>
        <v>46067</v>
      </c>
      <c r="E81" s="9">
        <v>0.53472222222222199</v>
      </c>
      <c r="F81" s="55">
        <f>D81</f>
        <v>46067</v>
      </c>
      <c r="G81" s="18">
        <v>0.83333333333333304</v>
      </c>
      <c r="H81" s="30" t="s">
        <v>14</v>
      </c>
      <c r="I81" s="65"/>
    </row>
    <row r="82" spans="1:9" ht="25.4" hidden="1" customHeight="1">
      <c r="A82" s="45" t="s">
        <v>80</v>
      </c>
      <c r="B82" s="17">
        <f>F81+3</f>
        <v>46070</v>
      </c>
      <c r="C82" s="18">
        <v>0.66666666666666696</v>
      </c>
      <c r="D82" s="17">
        <f>B82+4</f>
        <v>46074</v>
      </c>
      <c r="E82" s="9">
        <v>0.28749999999999998</v>
      </c>
      <c r="F82" s="17">
        <f t="shared" ref="F82:F83" si="3">D82+1</f>
        <v>46075</v>
      </c>
      <c r="G82" s="18">
        <v>0.76944444444444404</v>
      </c>
      <c r="H82" s="30" t="s">
        <v>14</v>
      </c>
      <c r="I82" s="65"/>
    </row>
    <row r="83" spans="1:9" ht="25.4" hidden="1" customHeight="1">
      <c r="A83" s="45" t="s">
        <v>81</v>
      </c>
      <c r="B83" s="17">
        <f>F82+4</f>
        <v>46079</v>
      </c>
      <c r="C83" s="18">
        <v>0.20833333333333301</v>
      </c>
      <c r="D83" s="17">
        <f>B83</f>
        <v>46079</v>
      </c>
      <c r="E83" s="9">
        <v>0.54166666666666696</v>
      </c>
      <c r="F83" s="17">
        <f t="shared" si="3"/>
        <v>46080</v>
      </c>
      <c r="G83" s="18">
        <v>9.0277777777777804E-2</v>
      </c>
      <c r="H83" s="30" t="s">
        <v>14</v>
      </c>
      <c r="I83" s="61"/>
    </row>
    <row r="84" spans="1:9" ht="25.4" hidden="1" customHeight="1">
      <c r="A84" s="45" t="s">
        <v>82</v>
      </c>
      <c r="B84" s="17">
        <f>F83+1</f>
        <v>46081</v>
      </c>
      <c r="C84" s="18">
        <v>0.125</v>
      </c>
      <c r="D84" s="17">
        <f>B84</f>
        <v>46081</v>
      </c>
      <c r="E84" s="18">
        <v>0.375</v>
      </c>
      <c r="F84" s="17">
        <f>D84</f>
        <v>46081</v>
      </c>
      <c r="G84" s="18">
        <v>0.83333333333333304</v>
      </c>
      <c r="H84" s="35"/>
      <c r="I84" s="65"/>
    </row>
    <row r="85" spans="1:9" ht="25.4" hidden="1" customHeight="1">
      <c r="A85" s="45" t="s">
        <v>83</v>
      </c>
      <c r="B85" s="17">
        <f>F84+1</f>
        <v>46082</v>
      </c>
      <c r="C85" s="18">
        <v>0.41666666666666702</v>
      </c>
      <c r="D85" s="17">
        <f>B85</f>
        <v>46082</v>
      </c>
      <c r="E85" s="18">
        <v>0.53333333333333299</v>
      </c>
      <c r="F85" s="17">
        <f>D85</f>
        <v>46082</v>
      </c>
      <c r="G85" s="18">
        <v>0.83333333333333304</v>
      </c>
      <c r="H85" s="35"/>
      <c r="I85" s="65"/>
    </row>
    <row r="86" spans="1:9" ht="25.4" hidden="1" customHeight="1">
      <c r="A86" s="45" t="s">
        <v>84</v>
      </c>
      <c r="B86" s="17">
        <f>F85+4</f>
        <v>46086</v>
      </c>
      <c r="C86" s="18">
        <v>0.91666666666666696</v>
      </c>
      <c r="D86" s="17">
        <f>B86+2</f>
        <v>46088</v>
      </c>
      <c r="E86" s="18">
        <v>0.91666666666666696</v>
      </c>
      <c r="F86" s="17">
        <f>D86+2</f>
        <v>46090</v>
      </c>
      <c r="G86" s="18">
        <v>0.20833333333333301</v>
      </c>
      <c r="H86" s="30" t="s">
        <v>14</v>
      </c>
      <c r="I86" s="65"/>
    </row>
    <row r="87" spans="1:9" ht="25.4" hidden="1" customHeight="1">
      <c r="A87" s="45" t="s">
        <v>85</v>
      </c>
      <c r="B87" s="17">
        <v>46092</v>
      </c>
      <c r="C87" s="18">
        <v>0.66666666666666696</v>
      </c>
      <c r="D87" s="55">
        <v>46096</v>
      </c>
      <c r="E87" s="18">
        <v>0.36180555555555599</v>
      </c>
      <c r="F87" s="17">
        <f>D87+1</f>
        <v>46097</v>
      </c>
      <c r="G87" s="9">
        <v>0.28958333333333303</v>
      </c>
      <c r="H87" s="30" t="s">
        <v>86</v>
      </c>
      <c r="I87" s="65"/>
    </row>
    <row r="88" spans="1:9" ht="26.9" hidden="1" customHeight="1">
      <c r="A88" s="91" t="s">
        <v>309</v>
      </c>
      <c r="B88" s="81"/>
      <c r="C88" s="81"/>
      <c r="D88" s="81"/>
      <c r="E88" s="81"/>
      <c r="F88" s="81"/>
      <c r="G88" s="81"/>
      <c r="H88" s="81"/>
      <c r="I88" s="81"/>
    </row>
    <row r="89" spans="1:9" ht="26.9" hidden="1" customHeight="1">
      <c r="A89" s="6" t="s">
        <v>4</v>
      </c>
      <c r="B89" s="79" t="s">
        <v>5</v>
      </c>
      <c r="C89" s="80"/>
      <c r="D89" s="79" t="s">
        <v>6</v>
      </c>
      <c r="E89" s="80"/>
      <c r="F89" s="79" t="s">
        <v>7</v>
      </c>
      <c r="G89" s="80"/>
      <c r="H89" s="7" t="s">
        <v>8</v>
      </c>
      <c r="I89" s="7" t="s">
        <v>9</v>
      </c>
    </row>
    <row r="90" spans="1:9" customFormat="1" ht="24" hidden="1" customHeight="1">
      <c r="A90" s="66" t="s">
        <v>83</v>
      </c>
      <c r="B90" s="8">
        <v>46079</v>
      </c>
      <c r="C90" s="18">
        <v>0.33333333333333298</v>
      </c>
      <c r="D90" s="8">
        <v>46084</v>
      </c>
      <c r="E90" s="18">
        <v>0.54166666666666696</v>
      </c>
      <c r="F90" s="8">
        <f>D90</f>
        <v>46084</v>
      </c>
      <c r="G90" s="18">
        <v>0.72916666666666696</v>
      </c>
      <c r="H90" s="30" t="s">
        <v>87</v>
      </c>
      <c r="I90" s="31"/>
    </row>
    <row r="91" spans="1:9" customFormat="1" ht="24" hidden="1" customHeight="1">
      <c r="A91" s="58" t="s">
        <v>82</v>
      </c>
      <c r="B91" s="8">
        <f>F90+1</f>
        <v>46085</v>
      </c>
      <c r="C91" s="18">
        <v>0.20833333333333301</v>
      </c>
      <c r="D91" s="8">
        <f>B91</f>
        <v>46085</v>
      </c>
      <c r="E91" s="18">
        <v>0.83333333333333304</v>
      </c>
      <c r="F91" s="8">
        <f>D91+1</f>
        <v>46086</v>
      </c>
      <c r="G91" s="18">
        <v>8.3333333333333301E-2</v>
      </c>
      <c r="H91" s="30"/>
      <c r="I91" s="31"/>
    </row>
    <row r="92" spans="1:9" customFormat="1" ht="24" hidden="1" customHeight="1">
      <c r="A92" s="58" t="s">
        <v>81</v>
      </c>
      <c r="B92" s="8">
        <f>F91+1</f>
        <v>46087</v>
      </c>
      <c r="C92" s="18">
        <v>0.125</v>
      </c>
      <c r="D92" s="8">
        <f>B92+1</f>
        <v>46088</v>
      </c>
      <c r="E92" s="18">
        <v>0.30902777777777801</v>
      </c>
      <c r="F92" s="8">
        <f>D92</f>
        <v>46088</v>
      </c>
      <c r="G92" s="18">
        <v>0.60624999999999996</v>
      </c>
      <c r="H92" s="30" t="s">
        <v>14</v>
      </c>
      <c r="I92" s="31"/>
    </row>
    <row r="93" spans="1:9" customFormat="1" ht="24" hidden="1" customHeight="1">
      <c r="A93" s="58" t="s">
        <v>84</v>
      </c>
      <c r="B93" s="8">
        <f>F92+4</f>
        <v>46092</v>
      </c>
      <c r="C93" s="18">
        <v>0.25</v>
      </c>
      <c r="D93" s="8">
        <f t="shared" ref="D93" si="4">B93</f>
        <v>46092</v>
      </c>
      <c r="E93" s="18">
        <v>0.70833333333333304</v>
      </c>
      <c r="F93" s="8">
        <v>46094</v>
      </c>
      <c r="G93" s="18">
        <v>0.19166666666666701</v>
      </c>
      <c r="H93" s="30" t="s">
        <v>14</v>
      </c>
      <c r="I93" s="31"/>
    </row>
    <row r="94" spans="1:9" customFormat="1" ht="24" hidden="1" customHeight="1">
      <c r="A94" s="58" t="s">
        <v>88</v>
      </c>
      <c r="B94" s="8">
        <f>F93+3</f>
        <v>46097</v>
      </c>
      <c r="C94" s="18">
        <v>0.83333333333333304</v>
      </c>
      <c r="D94" s="8">
        <f>B94+2</f>
        <v>46099</v>
      </c>
      <c r="E94" s="18">
        <v>0.25</v>
      </c>
      <c r="F94" s="8">
        <f>D94</f>
        <v>46099</v>
      </c>
      <c r="G94" s="18">
        <v>0.70833333333333304</v>
      </c>
      <c r="H94" s="30" t="s">
        <v>14</v>
      </c>
      <c r="I94" s="31"/>
    </row>
    <row r="95" spans="1:9" customFormat="1" ht="24" hidden="1" customHeight="1">
      <c r="A95" s="58" t="s">
        <v>89</v>
      </c>
      <c r="B95" s="8">
        <f>F94+1</f>
        <v>46100</v>
      </c>
      <c r="C95" s="18">
        <v>0.75</v>
      </c>
      <c r="D95" s="8">
        <f>B95+1</f>
        <v>46101</v>
      </c>
      <c r="E95" s="18">
        <v>0.83333333333333304</v>
      </c>
      <c r="F95" s="8">
        <f>D95+1</f>
        <v>46102</v>
      </c>
      <c r="G95" s="18">
        <v>0.14583333333333301</v>
      </c>
      <c r="H95" s="30" t="s">
        <v>14</v>
      </c>
      <c r="I95" s="51"/>
    </row>
    <row r="96" spans="1:9" customFormat="1" ht="24" hidden="1" customHeight="1">
      <c r="A96" s="29" t="s">
        <v>90</v>
      </c>
      <c r="B96" s="8">
        <f>F95</f>
        <v>46102</v>
      </c>
      <c r="C96" s="18">
        <v>0.64583333333333304</v>
      </c>
      <c r="D96" s="8">
        <f>B96+3</f>
        <v>46105</v>
      </c>
      <c r="E96" s="18">
        <v>0.35416666666666702</v>
      </c>
      <c r="F96" s="8">
        <f>D96</f>
        <v>46105</v>
      </c>
      <c r="G96" s="18">
        <v>0.85902777777777795</v>
      </c>
      <c r="H96" s="30" t="s">
        <v>14</v>
      </c>
      <c r="I96" s="51"/>
    </row>
    <row r="97" spans="1:9" customFormat="1" ht="24" hidden="1" customHeight="1">
      <c r="A97" s="58" t="s">
        <v>91</v>
      </c>
      <c r="B97" s="8">
        <f>F96+3</f>
        <v>46108</v>
      </c>
      <c r="C97" s="18">
        <v>0.33333333333333298</v>
      </c>
      <c r="D97" s="8">
        <f>B97+9</f>
        <v>46117</v>
      </c>
      <c r="E97" s="9">
        <v>0.15416666666666701</v>
      </c>
      <c r="F97" s="8">
        <f>D97+1</f>
        <v>46118</v>
      </c>
      <c r="G97" s="18">
        <v>0.625</v>
      </c>
      <c r="H97" s="67"/>
      <c r="I97" s="31"/>
    </row>
    <row r="98" spans="1:9" customFormat="1" ht="24" hidden="1" customHeight="1">
      <c r="A98" s="58" t="s">
        <v>92</v>
      </c>
      <c r="B98" s="8">
        <f>F97+4</f>
        <v>46122</v>
      </c>
      <c r="C98" s="18">
        <v>0.375</v>
      </c>
      <c r="D98" s="8">
        <f>B98</f>
        <v>46122</v>
      </c>
      <c r="E98" s="18">
        <v>0.58333333333333304</v>
      </c>
      <c r="F98" s="8">
        <f>D98+1</f>
        <v>46123</v>
      </c>
      <c r="G98" s="18">
        <v>0.1125</v>
      </c>
      <c r="H98" s="30" t="s">
        <v>14</v>
      </c>
      <c r="I98" s="31"/>
    </row>
    <row r="99" spans="1:9" customFormat="1" ht="24" hidden="1" customHeight="1">
      <c r="A99" s="58" t="s">
        <v>93</v>
      </c>
      <c r="B99" s="8">
        <f>F98+1</f>
        <v>46124</v>
      </c>
      <c r="C99" s="18">
        <v>0.16666666666666666</v>
      </c>
      <c r="D99" s="8">
        <f>B99+1</f>
        <v>46125</v>
      </c>
      <c r="E99" s="18">
        <v>0.625</v>
      </c>
      <c r="F99" s="8">
        <f>D99</f>
        <v>46125</v>
      </c>
      <c r="G99" s="18">
        <v>0.9375</v>
      </c>
      <c r="H99" s="30" t="s">
        <v>14</v>
      </c>
      <c r="I99" s="51"/>
    </row>
    <row r="100" spans="1:9" customFormat="1" ht="24" hidden="1" customHeight="1">
      <c r="A100" s="29" t="s">
        <v>94</v>
      </c>
      <c r="B100" s="8">
        <f>F99+1</f>
        <v>46126</v>
      </c>
      <c r="C100" s="18">
        <v>0.45833333333333331</v>
      </c>
      <c r="D100" s="8">
        <f>B100+1</f>
        <v>46127</v>
      </c>
      <c r="E100" s="18">
        <v>0.375</v>
      </c>
      <c r="F100" s="8">
        <f>D100</f>
        <v>46127</v>
      </c>
      <c r="G100" s="18">
        <v>0.83333333333333337</v>
      </c>
      <c r="H100" s="30" t="s">
        <v>301</v>
      </c>
      <c r="I100" s="51"/>
    </row>
    <row r="101" spans="1:9" customFormat="1" ht="24" hidden="1" customHeight="1">
      <c r="A101" s="58" t="s">
        <v>95</v>
      </c>
      <c r="B101" s="8">
        <f>F100+3</f>
        <v>46130</v>
      </c>
      <c r="C101" s="18">
        <v>0.75</v>
      </c>
      <c r="D101" s="8">
        <f>B101+11</f>
        <v>46141</v>
      </c>
      <c r="E101" s="18">
        <v>0.66666666666666663</v>
      </c>
      <c r="F101" s="8">
        <f>D101+1</f>
        <v>46142</v>
      </c>
      <c r="G101" s="9">
        <v>0.66666666666666663</v>
      </c>
      <c r="H101" s="30" t="s">
        <v>96</v>
      </c>
      <c r="I101" s="31"/>
    </row>
    <row r="102" spans="1:9" ht="26.9" customHeight="1">
      <c r="A102" s="91" t="s">
        <v>390</v>
      </c>
      <c r="B102" s="81"/>
      <c r="C102" s="81"/>
      <c r="D102" s="81"/>
      <c r="E102" s="81"/>
      <c r="F102" s="81"/>
      <c r="G102" s="81"/>
      <c r="H102" s="81"/>
      <c r="I102" s="81"/>
    </row>
    <row r="103" spans="1:9" ht="26.9" customHeight="1">
      <c r="A103" s="6" t="s">
        <v>4</v>
      </c>
      <c r="B103" s="79" t="s">
        <v>5</v>
      </c>
      <c r="C103" s="80"/>
      <c r="D103" s="79" t="s">
        <v>6</v>
      </c>
      <c r="E103" s="80"/>
      <c r="F103" s="79" t="s">
        <v>7</v>
      </c>
      <c r="G103" s="80"/>
      <c r="H103" s="7" t="s">
        <v>8</v>
      </c>
      <c r="I103" s="7" t="s">
        <v>9</v>
      </c>
    </row>
    <row r="104" spans="1:9" customFormat="1" ht="24" hidden="1" customHeight="1">
      <c r="A104" s="58" t="s">
        <v>97</v>
      </c>
      <c r="B104" s="8">
        <v>46129</v>
      </c>
      <c r="C104" s="18">
        <v>0.29166666666666669</v>
      </c>
      <c r="D104" s="8">
        <f>B104+2</f>
        <v>46131</v>
      </c>
      <c r="E104" s="9">
        <v>0.66666666666666663</v>
      </c>
      <c r="F104" s="8">
        <f>D104+1</f>
        <v>46132</v>
      </c>
      <c r="G104" s="18">
        <v>8.3333333333333329E-2</v>
      </c>
      <c r="H104" s="30" t="s">
        <v>302</v>
      </c>
      <c r="I104" s="31"/>
    </row>
    <row r="105" spans="1:9" customFormat="1" ht="24" hidden="1" customHeight="1">
      <c r="A105" s="58" t="s">
        <v>98</v>
      </c>
      <c r="B105" s="8">
        <f>F104+1</f>
        <v>46133</v>
      </c>
      <c r="C105" s="18">
        <v>0.33333333333333331</v>
      </c>
      <c r="D105" s="8">
        <f>B105+2</f>
        <v>46135</v>
      </c>
      <c r="E105" s="9">
        <v>0.27083333333333331</v>
      </c>
      <c r="F105" s="8">
        <f>D105</f>
        <v>46135</v>
      </c>
      <c r="G105" s="18">
        <v>0.54166666666666663</v>
      </c>
      <c r="H105" s="30" t="s">
        <v>301</v>
      </c>
      <c r="I105" s="31"/>
    </row>
    <row r="106" spans="1:9" customFormat="1" ht="24" hidden="1" customHeight="1">
      <c r="A106" s="58" t="s">
        <v>99</v>
      </c>
      <c r="B106" s="8">
        <f>F105+1</f>
        <v>46136</v>
      </c>
      <c r="C106" s="18">
        <v>0</v>
      </c>
      <c r="D106" s="8">
        <f>B106+3</f>
        <v>46139</v>
      </c>
      <c r="E106" s="9">
        <v>0.45069444444444445</v>
      </c>
      <c r="F106" s="8">
        <f>D106</f>
        <v>46139</v>
      </c>
      <c r="G106" s="18">
        <v>0.70833333333333337</v>
      </c>
      <c r="H106" s="30" t="s">
        <v>301</v>
      </c>
      <c r="I106" s="31"/>
    </row>
    <row r="107" spans="1:9" customFormat="1" ht="24" customHeight="1">
      <c r="A107" s="58" t="s">
        <v>100</v>
      </c>
      <c r="B107" s="8">
        <f>F106+3</f>
        <v>46142</v>
      </c>
      <c r="C107" s="18">
        <v>0.625</v>
      </c>
      <c r="D107" s="8">
        <f>B107+9</f>
        <v>46151</v>
      </c>
      <c r="E107" s="9">
        <v>0</v>
      </c>
      <c r="F107" s="8">
        <f>D107+1</f>
        <v>46152</v>
      </c>
      <c r="G107" s="18">
        <v>0.53680555555555554</v>
      </c>
      <c r="H107" s="30" t="s">
        <v>301</v>
      </c>
      <c r="I107" s="31"/>
    </row>
    <row r="108" spans="1:9" customFormat="1" ht="24" customHeight="1">
      <c r="A108" s="58" t="s">
        <v>329</v>
      </c>
      <c r="B108" s="8">
        <f>F107+4</f>
        <v>46156</v>
      </c>
      <c r="C108" s="18">
        <v>0.25</v>
      </c>
      <c r="D108" s="8">
        <f>B108+1</f>
        <v>46157</v>
      </c>
      <c r="E108" s="9">
        <v>0.83333333333333337</v>
      </c>
      <c r="F108" s="8">
        <f t="shared" ref="F108:F111" si="5">D108+1</f>
        <v>46158</v>
      </c>
      <c r="G108" s="18">
        <v>0.57361111111111107</v>
      </c>
      <c r="H108" s="30"/>
      <c r="I108" s="31"/>
    </row>
    <row r="109" spans="1:9" customFormat="1" ht="24" customHeight="1">
      <c r="A109" s="58" t="s">
        <v>330</v>
      </c>
      <c r="B109" s="8">
        <f>F108+1</f>
        <v>46159</v>
      </c>
      <c r="C109" s="18">
        <v>0.75</v>
      </c>
      <c r="D109" s="8">
        <f>B109+2</f>
        <v>46161</v>
      </c>
      <c r="E109" s="9">
        <v>0.14583333333333334</v>
      </c>
      <c r="F109" s="8">
        <f>D109</f>
        <v>46161</v>
      </c>
      <c r="G109" s="18">
        <v>0.47916666666666669</v>
      </c>
      <c r="H109" s="30"/>
      <c r="I109" s="51"/>
    </row>
    <row r="110" spans="1:9" customFormat="1" ht="24" customHeight="1">
      <c r="A110" s="29" t="s">
        <v>331</v>
      </c>
      <c r="B110" s="8">
        <f>F109</f>
        <v>46161</v>
      </c>
      <c r="C110" s="18">
        <v>0.91666666666666663</v>
      </c>
      <c r="D110" s="8">
        <f>B110+2</f>
        <v>46163</v>
      </c>
      <c r="E110" s="9">
        <v>8.3333333333333329E-2</v>
      </c>
      <c r="F110" s="8">
        <f>D110</f>
        <v>46163</v>
      </c>
      <c r="G110" s="18">
        <v>0.54166666666666663</v>
      </c>
      <c r="H110" s="30"/>
      <c r="I110" s="51"/>
    </row>
    <row r="111" spans="1:9" customFormat="1" ht="24" customHeight="1">
      <c r="A111" s="58" t="s">
        <v>332</v>
      </c>
      <c r="B111" s="8">
        <f>F110+3</f>
        <v>46166</v>
      </c>
      <c r="C111" s="18">
        <v>0.54166666666666663</v>
      </c>
      <c r="D111" s="8">
        <f>B111+7</f>
        <v>46173</v>
      </c>
      <c r="E111" s="18">
        <v>0</v>
      </c>
      <c r="F111" s="8">
        <f t="shared" si="5"/>
        <v>46174</v>
      </c>
      <c r="G111" s="18">
        <v>0</v>
      </c>
      <c r="H111" s="30" t="s">
        <v>377</v>
      </c>
      <c r="I111" s="31"/>
    </row>
    <row r="112" spans="1:9" ht="26.9" customHeight="1">
      <c r="A112" s="91" t="s">
        <v>371</v>
      </c>
      <c r="B112" s="81"/>
      <c r="C112" s="81"/>
      <c r="D112" s="81"/>
      <c r="E112" s="81"/>
      <c r="F112" s="81"/>
      <c r="G112" s="81"/>
      <c r="H112" s="81"/>
      <c r="I112" s="81"/>
    </row>
    <row r="113" spans="1:9" ht="26.9" customHeight="1">
      <c r="A113" s="6" t="s">
        <v>4</v>
      </c>
      <c r="B113" s="79" t="s">
        <v>5</v>
      </c>
      <c r="C113" s="80"/>
      <c r="D113" s="79" t="s">
        <v>6</v>
      </c>
      <c r="E113" s="80"/>
      <c r="F113" s="79" t="s">
        <v>7</v>
      </c>
      <c r="G113" s="80"/>
      <c r="H113" s="7" t="s">
        <v>8</v>
      </c>
      <c r="I113" s="7" t="s">
        <v>9</v>
      </c>
    </row>
    <row r="114" spans="1:9" customFormat="1" ht="24" customHeight="1">
      <c r="A114" s="58" t="s">
        <v>372</v>
      </c>
      <c r="B114" s="8">
        <v>46156</v>
      </c>
      <c r="C114" s="18">
        <v>0.75</v>
      </c>
      <c r="D114" s="8">
        <f>B114+2</f>
        <v>46158</v>
      </c>
      <c r="E114" s="9">
        <v>0.16666666666666666</v>
      </c>
      <c r="F114" s="8">
        <f>D114</f>
        <v>46158</v>
      </c>
      <c r="G114" s="18">
        <v>0.58333333333333337</v>
      </c>
      <c r="H114" s="30" t="s">
        <v>339</v>
      </c>
      <c r="I114" s="31"/>
    </row>
    <row r="115" spans="1:9" customFormat="1" ht="24" customHeight="1">
      <c r="A115" s="58" t="s">
        <v>373</v>
      </c>
      <c r="B115" s="8">
        <f>F114+1</f>
        <v>46159</v>
      </c>
      <c r="C115" s="18">
        <v>0.66666666666666663</v>
      </c>
      <c r="D115" s="8">
        <f>B115+1</f>
        <v>46160</v>
      </c>
      <c r="E115" s="9">
        <v>0.6875</v>
      </c>
      <c r="F115" s="8">
        <f t="shared" ref="F115:F119" si="6">D115+1</f>
        <v>46161</v>
      </c>
      <c r="G115" s="18">
        <v>0.10416666666666667</v>
      </c>
      <c r="H115" s="30"/>
      <c r="I115" s="51"/>
    </row>
    <row r="116" spans="1:9" customFormat="1" ht="24" customHeight="1">
      <c r="A116" s="29" t="s">
        <v>374</v>
      </c>
      <c r="B116" s="8">
        <f>F115</f>
        <v>46161</v>
      </c>
      <c r="C116" s="18">
        <v>0.66666666666666663</v>
      </c>
      <c r="D116" s="8">
        <f>B116+1</f>
        <v>46162</v>
      </c>
      <c r="E116" s="9">
        <v>0.75</v>
      </c>
      <c r="F116" s="8">
        <f t="shared" si="6"/>
        <v>46163</v>
      </c>
      <c r="G116" s="18">
        <v>0.125</v>
      </c>
      <c r="H116" s="30"/>
      <c r="I116" s="51"/>
    </row>
    <row r="117" spans="1:9" customFormat="1" ht="24" customHeight="1">
      <c r="A117" s="58" t="s">
        <v>375</v>
      </c>
      <c r="B117" s="8">
        <f>F116+3</f>
        <v>46166</v>
      </c>
      <c r="C117" s="18">
        <v>0.20833333333333334</v>
      </c>
      <c r="D117" s="8">
        <f>B117+6</f>
        <v>46172</v>
      </c>
      <c r="E117" s="18">
        <v>0</v>
      </c>
      <c r="F117" s="8">
        <f t="shared" si="6"/>
        <v>46173</v>
      </c>
      <c r="G117" s="18">
        <v>0</v>
      </c>
      <c r="H117" s="30"/>
      <c r="I117" s="31"/>
    </row>
    <row r="118" spans="1:9" customFormat="1" ht="24" customHeight="1">
      <c r="A118" s="58" t="s">
        <v>376</v>
      </c>
      <c r="B118" s="8">
        <f>F117+4</f>
        <v>46177</v>
      </c>
      <c r="C118" s="18">
        <v>0</v>
      </c>
      <c r="D118" s="8">
        <f>B118</f>
        <v>46177</v>
      </c>
      <c r="E118" s="18">
        <v>8.3333333333333329E-2</v>
      </c>
      <c r="F118" s="8">
        <f>D118</f>
        <v>46177</v>
      </c>
      <c r="G118" s="18">
        <v>0.66666666666666663</v>
      </c>
      <c r="H118" s="30"/>
      <c r="I118" s="31"/>
    </row>
    <row r="119" spans="1:9" customFormat="1" ht="24" customHeight="1">
      <c r="A119" s="58" t="s">
        <v>391</v>
      </c>
      <c r="B119" s="8">
        <f>F118+1</f>
        <v>46178</v>
      </c>
      <c r="C119" s="18">
        <v>0.70833333333333337</v>
      </c>
      <c r="D119" s="8">
        <f>B119</f>
        <v>46178</v>
      </c>
      <c r="E119" s="18">
        <v>0.95833333333333337</v>
      </c>
      <c r="F119" s="8">
        <f t="shared" si="6"/>
        <v>46179</v>
      </c>
      <c r="G119" s="18">
        <v>0.375</v>
      </c>
      <c r="H119" s="30"/>
      <c r="I119" s="31"/>
    </row>
    <row r="120" spans="1:9" customFormat="1" ht="24" customHeight="1">
      <c r="A120" s="29" t="s">
        <v>392</v>
      </c>
      <c r="B120" s="8">
        <f>F119</f>
        <v>46179</v>
      </c>
      <c r="C120" s="18">
        <v>0.95833333333333337</v>
      </c>
      <c r="D120" s="8">
        <f>B120+1</f>
        <v>46180</v>
      </c>
      <c r="E120" s="18">
        <v>4.1666666666666664E-2</v>
      </c>
      <c r="F120" s="8">
        <f>D120</f>
        <v>46180</v>
      </c>
      <c r="G120" s="18">
        <v>0.41666666666666669</v>
      </c>
      <c r="H120" s="30"/>
      <c r="I120" s="51"/>
    </row>
    <row r="121" spans="1:9" customFormat="1" ht="24" customHeight="1">
      <c r="A121" s="58" t="s">
        <v>402</v>
      </c>
      <c r="B121" s="8">
        <f>F120+3</f>
        <v>46183</v>
      </c>
      <c r="C121" s="18">
        <v>0.41666666666666669</v>
      </c>
      <c r="D121" s="8">
        <f>B121+1</f>
        <v>46184</v>
      </c>
      <c r="E121" s="18">
        <v>0.25</v>
      </c>
      <c r="F121" s="8">
        <f t="shared" ref="F121" si="7">D121+1</f>
        <v>46185</v>
      </c>
      <c r="G121" s="18">
        <v>0.25</v>
      </c>
      <c r="H121" s="30"/>
      <c r="I121" s="31"/>
    </row>
  </sheetData>
  <mergeCells count="45">
    <mergeCell ref="A112:I112"/>
    <mergeCell ref="B113:C113"/>
    <mergeCell ref="D113:E113"/>
    <mergeCell ref="F113:G113"/>
    <mergeCell ref="B103:C103"/>
    <mergeCell ref="D103:E103"/>
    <mergeCell ref="F103:G103"/>
    <mergeCell ref="B62:C62"/>
    <mergeCell ref="D62:E62"/>
    <mergeCell ref="F62:G62"/>
    <mergeCell ref="A88:I88"/>
    <mergeCell ref="B89:C89"/>
    <mergeCell ref="D89:E89"/>
    <mergeCell ref="F89:G89"/>
    <mergeCell ref="A102:I102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20:G20"/>
    <mergeCell ref="A27:I27"/>
    <mergeCell ref="B28:C28"/>
    <mergeCell ref="D28:E28"/>
    <mergeCell ref="F28:G28"/>
    <mergeCell ref="A34:I34"/>
    <mergeCell ref="B35:C35"/>
    <mergeCell ref="D35:E35"/>
    <mergeCell ref="F35:G35"/>
    <mergeCell ref="A61:I61"/>
    <mergeCell ref="A42:I42"/>
    <mergeCell ref="B43:C43"/>
    <mergeCell ref="D43:E43"/>
    <mergeCell ref="F43:G43"/>
    <mergeCell ref="A51:I51"/>
    <mergeCell ref="B52:C52"/>
    <mergeCell ref="D52:E52"/>
    <mergeCell ref="F52:G52"/>
  </mergeCells>
  <phoneticPr fontId="42" type="noConversion"/>
  <conditionalFormatting sqref="B4 F4:F5 B66:B68 B32:B43 D32:D43 F32:F43 F48:F50">
    <cfRule type="cellIs" dxfId="1070" priority="5605" stopIfTrue="1" operator="lessThan">
      <formula>$H$3</formula>
    </cfRule>
  </conditionalFormatting>
  <conditionalFormatting sqref="B5:B8">
    <cfRule type="cellIs" dxfId="1069" priority="501" stopIfTrue="1" operator="lessThan">
      <formula>$H$3</formula>
    </cfRule>
  </conditionalFormatting>
  <conditionalFormatting sqref="B9:B12 B32:B43 F32:F43 D32:D43">
    <cfRule type="cellIs" dxfId="1068" priority="521" stopIfTrue="1" operator="equal">
      <formula>$H$3</formula>
    </cfRule>
  </conditionalFormatting>
  <conditionalFormatting sqref="B9:B12">
    <cfRule type="cellIs" dxfId="1067" priority="522" stopIfTrue="1" operator="lessThan">
      <formula>$H$3</formula>
    </cfRule>
  </conditionalFormatting>
  <conditionalFormatting sqref="B9:B28">
    <cfRule type="cellIs" dxfId="1066" priority="520" stopIfTrue="1" operator="lessThan">
      <formula>$H$3</formula>
    </cfRule>
  </conditionalFormatting>
  <conditionalFormatting sqref="B13:B16">
    <cfRule type="cellIs" dxfId="1065" priority="479" stopIfTrue="1" operator="equal">
      <formula>$H$3</formula>
    </cfRule>
  </conditionalFormatting>
  <conditionalFormatting sqref="B13:B18">
    <cfRule type="cellIs" dxfId="1064" priority="480" stopIfTrue="1" operator="lessThan">
      <formula>$H$3</formula>
    </cfRule>
  </conditionalFormatting>
  <conditionalFormatting sqref="B21:B26">
    <cfRule type="cellIs" dxfId="1063" priority="385" stopIfTrue="1" operator="lessThan">
      <formula>$H$3</formula>
    </cfRule>
    <cfRule type="cellIs" dxfId="1062" priority="384" stopIfTrue="1" operator="equal">
      <formula>$H$3</formula>
    </cfRule>
  </conditionalFormatting>
  <conditionalFormatting sqref="B29:B30">
    <cfRule type="cellIs" dxfId="1061" priority="327" stopIfTrue="1" operator="equal">
      <formula>$H$3</formula>
    </cfRule>
    <cfRule type="cellIs" dxfId="1060" priority="328" stopIfTrue="1" operator="lessThan">
      <formula>$H$3</formula>
    </cfRule>
  </conditionalFormatting>
  <conditionalFormatting sqref="B34:B35">
    <cfRule type="cellIs" dxfId="1059" priority="296" stopIfTrue="1" operator="lessThan">
      <formula>$H$3</formula>
    </cfRule>
    <cfRule type="cellIs" dxfId="1058" priority="289" stopIfTrue="1" operator="equal">
      <formula>$H$3</formula>
    </cfRule>
  </conditionalFormatting>
  <conditionalFormatting sqref="B35 D35">
    <cfRule type="cellIs" dxfId="1057" priority="285" stopIfTrue="1" operator="equal">
      <formula>$H$3</formula>
    </cfRule>
    <cfRule type="cellIs" dxfId="1056" priority="286" stopIfTrue="1" operator="lessThan">
      <formula>$H$3</formula>
    </cfRule>
  </conditionalFormatting>
  <conditionalFormatting sqref="B35">
    <cfRule type="cellIs" dxfId="1055" priority="284" stopIfTrue="1" operator="lessThan">
      <formula>$H$3</formula>
    </cfRule>
    <cfRule type="cellIs" dxfId="1054" priority="283" stopIfTrue="1" operator="equal">
      <formula>$H$3</formula>
    </cfRule>
  </conditionalFormatting>
  <conditionalFormatting sqref="B42:B43">
    <cfRule type="cellIs" dxfId="1053" priority="145" stopIfTrue="1" operator="equal">
      <formula>$H$3</formula>
    </cfRule>
    <cfRule type="cellIs" dxfId="1052" priority="152" stopIfTrue="1" operator="lessThan">
      <formula>$H$3</formula>
    </cfRule>
  </conditionalFormatting>
  <conditionalFormatting sqref="B43">
    <cfRule type="cellIs" dxfId="1051" priority="141" stopIfTrue="1" operator="equal">
      <formula>$H$3</formula>
    </cfRule>
    <cfRule type="cellIs" dxfId="1050" priority="142" stopIfTrue="1" operator="lessThan">
      <formula>$H$3</formula>
    </cfRule>
  </conditionalFormatting>
  <conditionalFormatting sqref="B43:B45 D43:D45">
    <cfRule type="cellIs" dxfId="1049" priority="134" stopIfTrue="1" operator="lessThan">
      <formula>$H$3</formula>
    </cfRule>
  </conditionalFormatting>
  <conditionalFormatting sqref="B44">
    <cfRule type="cellIs" dxfId="1048" priority="129" stopIfTrue="1" operator="lessThan">
      <formula>$H$3</formula>
    </cfRule>
    <cfRule type="cellIs" dxfId="1047" priority="128" stopIfTrue="1" operator="equal">
      <formula>$H$3</formula>
    </cfRule>
  </conditionalFormatting>
  <conditionalFormatting sqref="B63:B64">
    <cfRule type="cellIs" dxfId="1046" priority="658" stopIfTrue="1" operator="equal">
      <formula>$H$3</formula>
    </cfRule>
    <cfRule type="cellIs" dxfId="1045" priority="661" stopIfTrue="1" operator="lessThan">
      <formula>$H$3</formula>
    </cfRule>
  </conditionalFormatting>
  <conditionalFormatting sqref="B66:B87">
    <cfRule type="cellIs" dxfId="1044" priority="639" stopIfTrue="1" operator="lessThan">
      <formula>$H$3</formula>
    </cfRule>
  </conditionalFormatting>
  <conditionalFormatting sqref="B69:B70">
    <cfRule type="cellIs" dxfId="1043" priority="638" stopIfTrue="1" operator="equal">
      <formula>$H$3</formula>
    </cfRule>
  </conditionalFormatting>
  <conditionalFormatting sqref="B69:B87">
    <cfRule type="cellIs" dxfId="1042" priority="617" stopIfTrue="1" operator="lessThan">
      <formula>$H$3</formula>
    </cfRule>
    <cfRule type="cellIs" dxfId="1041" priority="538" stopIfTrue="1" operator="equal">
      <formula>$H$3</formula>
    </cfRule>
  </conditionalFormatting>
  <conditionalFormatting sqref="B72:B75">
    <cfRule type="cellIs" dxfId="1040" priority="527" stopIfTrue="1" operator="equal">
      <formula>$H$3</formula>
    </cfRule>
    <cfRule type="cellIs" dxfId="1039" priority="537" stopIfTrue="1" operator="lessThan">
      <formula>$H$3</formula>
    </cfRule>
  </conditionalFormatting>
  <conditionalFormatting sqref="B78:B81">
    <cfRule type="cellIs" dxfId="1038" priority="457" stopIfTrue="1" operator="equal">
      <formula>$H$3</formula>
    </cfRule>
    <cfRule type="cellIs" dxfId="1037" priority="458" stopIfTrue="1" operator="lessThan">
      <formula>$H$3</formula>
    </cfRule>
  </conditionalFormatting>
  <conditionalFormatting sqref="B90:B101">
    <cfRule type="cellIs" dxfId="1036" priority="304" stopIfTrue="1" operator="equal">
      <formula>$H$3</formula>
    </cfRule>
    <cfRule type="cellIs" dxfId="1035" priority="322" stopIfTrue="1" operator="lessThan">
      <formula>$H$3</formula>
    </cfRule>
  </conditionalFormatting>
  <conditionalFormatting sqref="B104:B109">
    <cfRule type="cellIs" dxfId="1034" priority="231" stopIfTrue="1" operator="equal">
      <formula>$H$3</formula>
    </cfRule>
  </conditionalFormatting>
  <conditionalFormatting sqref="B104:B111">
    <cfRule type="cellIs" dxfId="1033" priority="162" stopIfTrue="1" operator="lessThan">
      <formula>$H$3</formula>
    </cfRule>
  </conditionalFormatting>
  <conditionalFormatting sqref="B110:B111">
    <cfRule type="cellIs" dxfId="1032" priority="159" stopIfTrue="1" operator="equal">
      <formula>$H$3</formula>
    </cfRule>
  </conditionalFormatting>
  <conditionalFormatting sqref="B114:B115">
    <cfRule type="cellIs" dxfId="1031" priority="21" stopIfTrue="1" operator="lessThan">
      <formula>$H$3</formula>
    </cfRule>
  </conditionalFormatting>
  <conditionalFormatting sqref="B114:B121">
    <cfRule type="cellIs" dxfId="1030" priority="26" stopIfTrue="1" operator="equal">
      <formula>$H$3</formula>
    </cfRule>
  </conditionalFormatting>
  <conditionalFormatting sqref="B116:B121">
    <cfRule type="cellIs" dxfId="1029" priority="31" stopIfTrue="1" operator="lessThan">
      <formula>$H$3</formula>
    </cfRule>
  </conditionalFormatting>
  <conditionalFormatting sqref="B19:C19 B27:C27">
    <cfRule type="expression" dxfId="1028" priority="84254" stopIfTrue="1">
      <formula>AND($B269&lt;$H$3,$B269&lt;&gt;"")</formula>
    </cfRule>
    <cfRule type="expression" dxfId="1027" priority="84253" stopIfTrue="1">
      <formula>AND($B269=$H$3,$B269&lt;&gt;"")</formula>
    </cfRule>
  </conditionalFormatting>
  <conditionalFormatting sqref="B51:C51">
    <cfRule type="expression" dxfId="1026" priority="84215" stopIfTrue="1">
      <formula>AND($B245&lt;$H$3,$B245&lt;&gt;"")</formula>
    </cfRule>
    <cfRule type="expression" dxfId="1025" priority="84214" stopIfTrue="1">
      <formula>AND($B245=$H$3,$B245&lt;&gt;"")</formula>
    </cfRule>
  </conditionalFormatting>
  <conditionalFormatting sqref="C4:C18 C32:C45 C47:C50 E48:E50 G48:G50">
    <cfRule type="expression" dxfId="1024" priority="5660" stopIfTrue="1">
      <formula>$B4=$H$3</formula>
    </cfRule>
  </conditionalFormatting>
  <conditionalFormatting sqref="C21:C24">
    <cfRule type="expression" dxfId="1023" priority="364" stopIfTrue="1">
      <formula>$B21=$H$3</formula>
    </cfRule>
    <cfRule type="expression" dxfId="1022" priority="359" stopIfTrue="1">
      <formula>B21&lt;$H$3</formula>
    </cfRule>
  </conditionalFormatting>
  <conditionalFormatting sqref="C22:C24">
    <cfRule type="expression" dxfId="1021" priority="382" stopIfTrue="1">
      <formula>$F22=$H$3</formula>
    </cfRule>
    <cfRule type="expression" dxfId="1020" priority="393" stopIfTrue="1">
      <formula>B22&lt;$H$3</formula>
    </cfRule>
  </conditionalFormatting>
  <conditionalFormatting sqref="C29:C30 E29:E30 G29:G30 G90:G100 E90:E101 C90:C101 G104:G110 C53:C60 E56:E60 G56:G60 C66:C87 E53:E54 G53:G54 C63:C64 E63:E64 G63:G64 G66:G86 G114:G116 G118:G120">
    <cfRule type="expression" dxfId="1019" priority="336" stopIfTrue="1">
      <formula>$B29=$H$3</formula>
    </cfRule>
  </conditionalFormatting>
  <conditionalFormatting sqref="C32:C33 C48:C50 E48:E50 G48:G50 C5:C18">
    <cfRule type="expression" dxfId="1018" priority="494" stopIfTrue="1">
      <formula>B5&lt;$H$3</formula>
    </cfRule>
  </conditionalFormatting>
  <conditionalFormatting sqref="C47 E47 G47">
    <cfRule type="expression" dxfId="1017" priority="1" stopIfTrue="1">
      <formula>B47&lt;$H$3</formula>
    </cfRule>
  </conditionalFormatting>
  <conditionalFormatting sqref="C53:C54">
    <cfRule type="expression" dxfId="1016" priority="63" stopIfTrue="1">
      <formula>B53&lt;$H$3</formula>
    </cfRule>
  </conditionalFormatting>
  <conditionalFormatting sqref="C53:C60 E53:E54 G53:G54 G114:G116 G118:G120 E47 G47 E48:G50 C47:C50 G35:G41 F36:F40 C36:C41 E36:E41 G43:G45 C44:C45 E44:E45 E56:E60 G56:G60 C63:C64 E63:E64 G63:G64 E66:G68 E69:E81 G69:G81 E82:G86 E87:F87 G90:G100 C90:C101 E90:E101 G104:G110">
    <cfRule type="expression" dxfId="1015" priority="65" stopIfTrue="1">
      <formula>$F35=$H$3</formula>
    </cfRule>
  </conditionalFormatting>
  <conditionalFormatting sqref="C55:C59 C66:C87">
    <cfRule type="expression" dxfId="1014" priority="78" stopIfTrue="1">
      <formula>$F55=$H$3</formula>
    </cfRule>
    <cfRule type="expression" dxfId="1013" priority="77" stopIfTrue="1">
      <formula>B55&lt;$H$3</formula>
    </cfRule>
  </conditionalFormatting>
  <conditionalFormatting sqref="C55:C60">
    <cfRule type="expression" dxfId="1012" priority="85" stopIfTrue="1">
      <formula>B55&lt;$H$3</formula>
    </cfRule>
  </conditionalFormatting>
  <conditionalFormatting sqref="C57:C58">
    <cfRule type="expression" dxfId="1011" priority="38" stopIfTrue="1">
      <formula>B57&lt;$H$3</formula>
    </cfRule>
  </conditionalFormatting>
  <conditionalFormatting sqref="C63:C64">
    <cfRule type="expression" dxfId="1010" priority="3070" stopIfTrue="1">
      <formula>B63&lt;$H$3</formula>
    </cfRule>
  </conditionalFormatting>
  <conditionalFormatting sqref="C66:C68">
    <cfRule type="expression" dxfId="1009" priority="5647" stopIfTrue="1">
      <formula>B66&lt;$H$3</formula>
    </cfRule>
  </conditionalFormatting>
  <conditionalFormatting sqref="C90:C101">
    <cfRule type="expression" dxfId="1008" priority="176" stopIfTrue="1">
      <formula>B90&lt;$H$3</formula>
    </cfRule>
  </conditionalFormatting>
  <conditionalFormatting sqref="C104:C109">
    <cfRule type="expression" dxfId="1007" priority="175" stopIfTrue="1">
      <formula>B104&lt;$H$3</formula>
    </cfRule>
  </conditionalFormatting>
  <conditionalFormatting sqref="C104:C111">
    <cfRule type="expression" dxfId="1006" priority="174" stopIfTrue="1">
      <formula>$B104=$H$3</formula>
    </cfRule>
    <cfRule type="expression" dxfId="1005" priority="173" stopIfTrue="1">
      <formula>$F104=$H$3</formula>
    </cfRule>
  </conditionalFormatting>
  <conditionalFormatting sqref="C114:C121">
    <cfRule type="expression" dxfId="1004" priority="18" stopIfTrue="1">
      <formula>B114&lt;$H$3</formula>
    </cfRule>
  </conditionalFormatting>
  <conditionalFormatting sqref="D4:D8 F5:F8">
    <cfRule type="cellIs" dxfId="1003" priority="492" stopIfTrue="1" operator="equal">
      <formula>$H$3</formula>
    </cfRule>
  </conditionalFormatting>
  <conditionalFormatting sqref="D4:D18 F5:F18">
    <cfRule type="cellIs" dxfId="1002" priority="493" stopIfTrue="1" operator="lessThan">
      <formula>$H$3</formula>
    </cfRule>
  </conditionalFormatting>
  <conditionalFormatting sqref="D5">
    <cfRule type="cellIs" dxfId="1001" priority="571" stopIfTrue="1" operator="lessThan">
      <formula>$H$3</formula>
    </cfRule>
    <cfRule type="cellIs" dxfId="1000" priority="570" stopIfTrue="1" operator="equal">
      <formula>$H$3</formula>
    </cfRule>
  </conditionalFormatting>
  <conditionalFormatting sqref="D6:D8 F6:F8">
    <cfRule type="cellIs" dxfId="999" priority="488" stopIfTrue="1" operator="equal">
      <formula>$H$3</formula>
    </cfRule>
    <cfRule type="cellIs" dxfId="998" priority="489" stopIfTrue="1" operator="lessThan">
      <formula>$H$3</formula>
    </cfRule>
  </conditionalFormatting>
  <conditionalFormatting sqref="D9:D18 B17:B28">
    <cfRule type="cellIs" dxfId="997" priority="519" stopIfTrue="1" operator="equal">
      <formula>$H$3</formula>
    </cfRule>
  </conditionalFormatting>
  <conditionalFormatting sqref="D19:D20">
    <cfRule type="cellIs" dxfId="996" priority="403" stopIfTrue="1" operator="lessThan">
      <formula>$H$3</formula>
    </cfRule>
    <cfRule type="cellIs" dxfId="995" priority="402" stopIfTrue="1" operator="equal">
      <formula>$H$3</formula>
    </cfRule>
  </conditionalFormatting>
  <conditionalFormatting sqref="D21:D24">
    <cfRule type="cellIs" dxfId="994" priority="358" stopIfTrue="1" operator="lessThan">
      <formula>$H$3</formula>
    </cfRule>
  </conditionalFormatting>
  <conditionalFormatting sqref="D21:D26">
    <cfRule type="cellIs" dxfId="993" priority="360" stopIfTrue="1" operator="equal">
      <formula>$H$3</formula>
    </cfRule>
  </conditionalFormatting>
  <conditionalFormatting sqref="D25:D26">
    <cfRule type="cellIs" dxfId="992" priority="392" stopIfTrue="1" operator="lessThan">
      <formula>$H$3</formula>
    </cfRule>
  </conditionalFormatting>
  <conditionalFormatting sqref="D27:D28">
    <cfRule type="cellIs" dxfId="991" priority="344" stopIfTrue="1" operator="equal">
      <formula>$H$3</formula>
    </cfRule>
    <cfRule type="cellIs" dxfId="990" priority="345" stopIfTrue="1" operator="lessThan">
      <formula>$H$3</formula>
    </cfRule>
  </conditionalFormatting>
  <conditionalFormatting sqref="D29:D30">
    <cfRule type="cellIs" dxfId="989" priority="309" stopIfTrue="1" operator="lessThan">
      <formula>$H$3</formula>
    </cfRule>
    <cfRule type="cellIs" dxfId="988" priority="308" stopIfTrue="1" operator="equal">
      <formula>$H$3</formula>
    </cfRule>
  </conditionalFormatting>
  <conditionalFormatting sqref="D34:D35">
    <cfRule type="cellIs" dxfId="987" priority="287" stopIfTrue="1" operator="equal">
      <formula>$H$3</formula>
    </cfRule>
    <cfRule type="cellIs" dxfId="986" priority="291" stopIfTrue="1" operator="lessThan">
      <formula>$H$3</formula>
    </cfRule>
  </conditionalFormatting>
  <conditionalFormatting sqref="D42:D43">
    <cfRule type="cellIs" dxfId="985" priority="147" stopIfTrue="1" operator="lessThan">
      <formula>$H$3</formula>
    </cfRule>
    <cfRule type="cellIs" dxfId="984" priority="143" stopIfTrue="1" operator="equal">
      <formula>$H$3</formula>
    </cfRule>
  </conditionalFormatting>
  <conditionalFormatting sqref="D43:D45 B43:B45 F43:F45">
    <cfRule type="cellIs" dxfId="983" priority="133" stopIfTrue="1" operator="equal">
      <formula>$H$3</formula>
    </cfRule>
  </conditionalFormatting>
  <conditionalFormatting sqref="D44:D45">
    <cfRule type="cellIs" dxfId="982" priority="132" stopIfTrue="1" operator="lessThan">
      <formula>$H$3</formula>
    </cfRule>
    <cfRule type="cellIs" dxfId="981" priority="131" stopIfTrue="1" operator="equal">
      <formula>$H$3</formula>
    </cfRule>
  </conditionalFormatting>
  <conditionalFormatting sqref="D47 B47:B60">
    <cfRule type="cellIs" dxfId="980" priority="6" stopIfTrue="1" operator="lessThan">
      <formula>$H$3</formula>
    </cfRule>
  </conditionalFormatting>
  <conditionalFormatting sqref="D47 F47:F60 B47:B60">
    <cfRule type="cellIs" dxfId="979" priority="5" stopIfTrue="1" operator="equal">
      <formula>$H$3</formula>
    </cfRule>
  </conditionalFormatting>
  <conditionalFormatting sqref="D47">
    <cfRule type="cellIs" dxfId="978" priority="3" stopIfTrue="1" operator="equal">
      <formula>$H$3</formula>
    </cfRule>
    <cfRule type="cellIs" dxfId="977" priority="4" stopIfTrue="1" operator="lessThan">
      <formula>$H$3</formula>
    </cfRule>
  </conditionalFormatting>
  <conditionalFormatting sqref="D48:D52">
    <cfRule type="cellIs" dxfId="976" priority="97" stopIfTrue="1" operator="lessThan">
      <formula>$H$3</formula>
    </cfRule>
    <cfRule type="cellIs" dxfId="975" priority="96" stopIfTrue="1" operator="equal">
      <formula>$H$3</formula>
    </cfRule>
  </conditionalFormatting>
  <conditionalFormatting sqref="D53:D60 F53:F60">
    <cfRule type="cellIs" dxfId="974" priority="61" stopIfTrue="1" operator="lessThan">
      <formula>$H$3</formula>
    </cfRule>
  </conditionalFormatting>
  <conditionalFormatting sqref="D53:D60">
    <cfRule type="cellIs" dxfId="973" priority="60" stopIfTrue="1" operator="equal">
      <formula>$H$3</formula>
    </cfRule>
  </conditionalFormatting>
  <conditionalFormatting sqref="D63:D64">
    <cfRule type="cellIs" dxfId="972" priority="659" stopIfTrue="1" operator="equal">
      <formula>$H$3</formula>
    </cfRule>
    <cfRule type="cellIs" dxfId="971" priority="660" stopIfTrue="1" operator="lessThan">
      <formula>$H$3</formula>
    </cfRule>
  </conditionalFormatting>
  <conditionalFormatting sqref="D66:D67 B66:B68 D4:D5 F4:F5 B4:B5">
    <cfRule type="cellIs" dxfId="970" priority="1680" stopIfTrue="1" operator="equal">
      <formula>$H$3</formula>
    </cfRule>
  </conditionalFormatting>
  <conditionalFormatting sqref="D66:D67">
    <cfRule type="cellIs" dxfId="969" priority="1155" stopIfTrue="1" operator="lessThan">
      <formula>$H$3</formula>
    </cfRule>
    <cfRule type="cellIs" dxfId="968" priority="1152" stopIfTrue="1" operator="equal">
      <formula>$H$3</formula>
    </cfRule>
  </conditionalFormatting>
  <conditionalFormatting sqref="D68:D70">
    <cfRule type="cellIs" dxfId="967" priority="636" stopIfTrue="1" operator="lessThan">
      <formula>$H$3</formula>
    </cfRule>
    <cfRule type="cellIs" dxfId="966" priority="642" stopIfTrue="1" operator="equal">
      <formula>$H$3</formula>
    </cfRule>
  </conditionalFormatting>
  <conditionalFormatting sqref="D68:D86">
    <cfRule type="cellIs" dxfId="965" priority="615" stopIfTrue="1" operator="equal">
      <formula>$H$3</formula>
    </cfRule>
  </conditionalFormatting>
  <conditionalFormatting sqref="D71 F69:F87">
    <cfRule type="cellIs" dxfId="964" priority="614" stopIfTrue="1" operator="lessThan">
      <formula>$H$3</formula>
    </cfRule>
  </conditionalFormatting>
  <conditionalFormatting sqref="D71">
    <cfRule type="cellIs" dxfId="963" priority="612" stopIfTrue="1" operator="equal">
      <formula>$H$3</formula>
    </cfRule>
    <cfRule type="cellIs" dxfId="962" priority="609" stopIfTrue="1" operator="lessThan">
      <formula>$H$3</formula>
    </cfRule>
  </conditionalFormatting>
  <conditionalFormatting sqref="D71:D75">
    <cfRule type="cellIs" dxfId="961" priority="541" stopIfTrue="1" operator="equal">
      <formula>$H$3</formula>
    </cfRule>
  </conditionalFormatting>
  <conditionalFormatting sqref="D72:D75">
    <cfRule type="cellIs" dxfId="960" priority="540" stopIfTrue="1" operator="lessThan">
      <formula>$H$3</formula>
    </cfRule>
    <cfRule type="cellIs" dxfId="959" priority="530" stopIfTrue="1" operator="equal">
      <formula>$H$3</formula>
    </cfRule>
  </conditionalFormatting>
  <conditionalFormatting sqref="D72:D87">
    <cfRule type="cellIs" dxfId="958" priority="374" stopIfTrue="1" operator="lessThan">
      <formula>$H$3</formula>
    </cfRule>
  </conditionalFormatting>
  <conditionalFormatting sqref="D76:D87">
    <cfRule type="cellIs" dxfId="957" priority="373" stopIfTrue="1" operator="equal">
      <formula>$H$3</formula>
    </cfRule>
  </conditionalFormatting>
  <conditionalFormatting sqref="D87">
    <cfRule type="cellIs" dxfId="956" priority="365" stopIfTrue="1" operator="equal">
      <formula>$H$3</formula>
    </cfRule>
    <cfRule type="cellIs" dxfId="955" priority="366" stopIfTrue="1" operator="lessThan">
      <formula>$H$3</formula>
    </cfRule>
  </conditionalFormatting>
  <conditionalFormatting sqref="D90:D101 F90:F101">
    <cfRule type="cellIs" dxfId="954" priority="321" stopIfTrue="1" operator="equal">
      <formula>$H$3</formula>
    </cfRule>
    <cfRule type="cellIs" dxfId="953" priority="319" stopIfTrue="1" operator="lessThan">
      <formula>$H$3</formula>
    </cfRule>
  </conditionalFormatting>
  <conditionalFormatting sqref="D104:D111 F104:F111">
    <cfRule type="cellIs" dxfId="952" priority="161" stopIfTrue="1" operator="equal">
      <formula>$H$3</formula>
    </cfRule>
    <cfRule type="cellIs" dxfId="951" priority="160" stopIfTrue="1" operator="lessThan">
      <formula>$H$3</formula>
    </cfRule>
  </conditionalFormatting>
  <conditionalFormatting sqref="D114:D121 F114:F121">
    <cfRule type="cellIs" dxfId="950" priority="20" stopIfTrue="1" operator="equal">
      <formula>$H$3</formula>
    </cfRule>
    <cfRule type="cellIs" dxfId="949" priority="19" stopIfTrue="1" operator="lessThan">
      <formula>$H$3</formula>
    </cfRule>
  </conditionalFormatting>
  <conditionalFormatting sqref="D19:E19 D27:E27">
    <cfRule type="expression" dxfId="948" priority="84314">
      <formula>AND($D269=$H$3,$D269&lt;&gt;"")</formula>
    </cfRule>
    <cfRule type="expression" dxfId="947" priority="84313">
      <formula>AND($D269&lt;$H$3,$D269&lt;&gt;"")</formula>
    </cfRule>
  </conditionalFormatting>
  <conditionalFormatting sqref="D51:E51">
    <cfRule type="expression" dxfId="946" priority="84226">
      <formula>AND($D245&lt;$H$3,$D245&lt;&gt;"")</formula>
    </cfRule>
    <cfRule type="expression" dxfId="945" priority="84227">
      <formula>AND($D245=$H$3,$D245&lt;&gt;"")</formula>
    </cfRule>
  </conditionalFormatting>
  <conditionalFormatting sqref="D19:F20">
    <cfRule type="cellIs" dxfId="944" priority="399" stopIfTrue="1" operator="lessThan">
      <formula>$H$3</formula>
    </cfRule>
  </conditionalFormatting>
  <conditionalFormatting sqref="D27:F28">
    <cfRule type="cellIs" dxfId="943" priority="341" stopIfTrue="1" operator="lessThan">
      <formula>$H$3</formula>
    </cfRule>
  </conditionalFormatting>
  <conditionalFormatting sqref="D51:F52">
    <cfRule type="cellIs" dxfId="942" priority="93" stopIfTrue="1" operator="lessThan">
      <formula>$H$3</formula>
    </cfRule>
  </conditionalFormatting>
  <conditionalFormatting sqref="E4:E18 G4:G18 E32:E45 G32:G45">
    <cfRule type="expression" dxfId="941" priority="1356" stopIfTrue="1">
      <formula>$B4=$H$3</formula>
    </cfRule>
  </conditionalFormatting>
  <conditionalFormatting sqref="E4:E18 G4:G18">
    <cfRule type="expression" dxfId="940" priority="1355" stopIfTrue="1">
      <formula>D4&lt;$H$3</formula>
    </cfRule>
  </conditionalFormatting>
  <conditionalFormatting sqref="E19 E27">
    <cfRule type="expression" dxfId="939" priority="84319" stopIfTrue="1">
      <formula>$D269=$H$3</formula>
    </cfRule>
  </conditionalFormatting>
  <conditionalFormatting sqref="E21:E24 C21:C24">
    <cfRule type="expression" dxfId="938" priority="363" stopIfTrue="1">
      <formula>$F21=$H$3</formula>
    </cfRule>
  </conditionalFormatting>
  <conditionalFormatting sqref="E21:E24">
    <cfRule type="expression" dxfId="937" priority="362" stopIfTrue="1">
      <formula>$B21=$H$3</formula>
    </cfRule>
    <cfRule type="expression" dxfId="936" priority="361" stopIfTrue="1">
      <formula>D21&lt;$H$3</formula>
    </cfRule>
  </conditionalFormatting>
  <conditionalFormatting sqref="E32:E33 G32:G33 C32:C33">
    <cfRule type="expression" dxfId="935" priority="255" stopIfTrue="1">
      <formula>$F32=$H$3</formula>
    </cfRule>
  </conditionalFormatting>
  <conditionalFormatting sqref="E32:E45 G32:G45 C35:C41 C43:C45 C104:C111">
    <cfRule type="expression" dxfId="934" priority="107" stopIfTrue="1">
      <formula>B32&lt;$H$3</formula>
    </cfRule>
  </conditionalFormatting>
  <conditionalFormatting sqref="E35 E43 E5">
    <cfRule type="expression" dxfId="933" priority="857" stopIfTrue="1">
      <formula>$D5=$H$3</formula>
    </cfRule>
  </conditionalFormatting>
  <conditionalFormatting sqref="E47 G47">
    <cfRule type="expression" dxfId="932" priority="7" stopIfTrue="1">
      <formula>$B47=$H$3</formula>
    </cfRule>
  </conditionalFormatting>
  <conditionalFormatting sqref="E51">
    <cfRule type="expression" dxfId="931" priority="84230" stopIfTrue="1">
      <formula>$D245=$H$3</formula>
    </cfRule>
  </conditionalFormatting>
  <conditionalFormatting sqref="E53:E54">
    <cfRule type="expression" dxfId="930" priority="40" stopIfTrue="1">
      <formula>D53&lt;$H$3</formula>
    </cfRule>
  </conditionalFormatting>
  <conditionalFormatting sqref="E56:E60 G56:G60">
    <cfRule type="expression" dxfId="929" priority="83" stopIfTrue="1">
      <formula>D56&lt;$H$3</formula>
    </cfRule>
  </conditionalFormatting>
  <conditionalFormatting sqref="E63:E64 G63:G64">
    <cfRule type="expression" dxfId="928" priority="653" stopIfTrue="1">
      <formula>D63&lt;$H$3</formula>
    </cfRule>
  </conditionalFormatting>
  <conditionalFormatting sqref="E66:E87">
    <cfRule type="expression" dxfId="927" priority="311" stopIfTrue="1">
      <formula>D66&lt;$H$3</formula>
    </cfRule>
    <cfRule type="expression" dxfId="926" priority="310" stopIfTrue="1">
      <formula>$B66=$H$3</formula>
    </cfRule>
  </conditionalFormatting>
  <conditionalFormatting sqref="E90:E101">
    <cfRule type="expression" dxfId="925" priority="177" stopIfTrue="1">
      <formula>D90&lt;$H$3</formula>
    </cfRule>
  </conditionalFormatting>
  <conditionalFormatting sqref="E104:E110 E114:E116 C114:C121 E118:E120">
    <cfRule type="expression" dxfId="924" priority="34" stopIfTrue="1">
      <formula>$B104=$H$3</formula>
    </cfRule>
  </conditionalFormatting>
  <conditionalFormatting sqref="E104:E110 E114:E116 E118:E120 C114:C121">
    <cfRule type="expression" dxfId="923" priority="33" stopIfTrue="1">
      <formula>$F104=$H$3</formula>
    </cfRule>
  </conditionalFormatting>
  <conditionalFormatting sqref="E104:E110 E114:E116 E118:E120">
    <cfRule type="expression" dxfId="922" priority="27" stopIfTrue="1">
      <formula>D104&lt;$H$3</formula>
    </cfRule>
  </conditionalFormatting>
  <conditionalFormatting sqref="F4:F5">
    <cfRule type="cellIs" dxfId="921" priority="568" stopIfTrue="1" operator="lessThan">
      <formula>$H$3</formula>
    </cfRule>
    <cfRule type="cellIs" dxfId="920" priority="567" stopIfTrue="1" operator="equal">
      <formula>$H$3</formula>
    </cfRule>
  </conditionalFormatting>
  <conditionalFormatting sqref="F9:F28 B6:B8">
    <cfRule type="cellIs" dxfId="919" priority="499" stopIfTrue="1" operator="equal">
      <formula>$H$3</formula>
    </cfRule>
  </conditionalFormatting>
  <conditionalFormatting sqref="F21:F26">
    <cfRule type="cellIs" dxfId="918" priority="383" stopIfTrue="1" operator="lessThan">
      <formula>$H$3</formula>
    </cfRule>
  </conditionalFormatting>
  <conditionalFormatting sqref="F29:F30">
    <cfRule type="cellIs" dxfId="917" priority="307" stopIfTrue="1" operator="lessThan">
      <formula>$H$3</formula>
    </cfRule>
    <cfRule type="cellIs" dxfId="916" priority="306" stopIfTrue="1" operator="equal">
      <formula>$H$3</formula>
    </cfRule>
  </conditionalFormatting>
  <conditionalFormatting sqref="F34:F35">
    <cfRule type="cellIs" dxfId="915" priority="293" stopIfTrue="1" operator="lessThan">
      <formula>$H$3</formula>
    </cfRule>
    <cfRule type="cellIs" dxfId="914" priority="292" stopIfTrue="1" operator="equal">
      <formula>$H$3</formula>
    </cfRule>
  </conditionalFormatting>
  <conditionalFormatting sqref="F34:F40">
    <cfRule type="cellIs" dxfId="913" priority="295" stopIfTrue="1" operator="lessThan">
      <formula>$H$3</formula>
    </cfRule>
    <cfRule type="cellIs" dxfId="912" priority="294" stopIfTrue="1" operator="equal">
      <formula>$H$3</formula>
    </cfRule>
  </conditionalFormatting>
  <conditionalFormatting sqref="F35">
    <cfRule type="cellIs" dxfId="911" priority="290" stopIfTrue="1" operator="lessThan">
      <formula>$H$3</formula>
    </cfRule>
    <cfRule type="cellIs" dxfId="910" priority="288" stopIfTrue="1" operator="equal">
      <formula>$H$3</formula>
    </cfRule>
  </conditionalFormatting>
  <conditionalFormatting sqref="F42">
    <cfRule type="cellIs" dxfId="909" priority="150" stopIfTrue="1" operator="equal">
      <formula>$H$3</formula>
    </cfRule>
    <cfRule type="cellIs" dxfId="908" priority="151" stopIfTrue="1" operator="lessThan">
      <formula>$H$3</formula>
    </cfRule>
  </conditionalFormatting>
  <conditionalFormatting sqref="F42:F43">
    <cfRule type="cellIs" dxfId="907" priority="148" stopIfTrue="1" operator="equal">
      <formula>$H$3</formula>
    </cfRule>
    <cfRule type="cellIs" dxfId="906" priority="149" stopIfTrue="1" operator="lessThan">
      <formula>$H$3</formula>
    </cfRule>
  </conditionalFormatting>
  <conditionalFormatting sqref="F43">
    <cfRule type="cellIs" dxfId="905" priority="144" stopIfTrue="1" operator="equal">
      <formula>$H$3</formula>
    </cfRule>
    <cfRule type="cellIs" dxfId="904" priority="146" stopIfTrue="1" operator="lessThan">
      <formula>$H$3</formula>
    </cfRule>
    <cfRule type="cellIs" dxfId="903" priority="138" stopIfTrue="1" operator="lessThan">
      <formula>$H$3</formula>
    </cfRule>
  </conditionalFormatting>
  <conditionalFormatting sqref="F44:F45">
    <cfRule type="cellIs" dxfId="902" priority="126" stopIfTrue="1" operator="lessThan">
      <formula>$H$3</formula>
    </cfRule>
  </conditionalFormatting>
  <conditionalFormatting sqref="F47">
    <cfRule type="cellIs" dxfId="901" priority="2" stopIfTrue="1" operator="lessThan">
      <formula>$H$3</formula>
    </cfRule>
  </conditionalFormatting>
  <conditionalFormatting sqref="F48:F50">
    <cfRule type="cellIs" dxfId="900" priority="297" stopIfTrue="1" operator="equal">
      <formula>$H$3</formula>
    </cfRule>
    <cfRule type="cellIs" dxfId="899" priority="123" stopIfTrue="1" operator="lessThan">
      <formula>$H$3</formula>
    </cfRule>
  </conditionalFormatting>
  <conditionalFormatting sqref="F63:F64">
    <cfRule type="cellIs" dxfId="898" priority="669" stopIfTrue="1" operator="lessThan">
      <formula>$H$3</formula>
    </cfRule>
    <cfRule type="cellIs" dxfId="897" priority="668" stopIfTrue="1" operator="equal">
      <formula>$H$3</formula>
    </cfRule>
  </conditionalFormatting>
  <conditionalFormatting sqref="F66:F68">
    <cfRule type="cellIs" dxfId="896" priority="1160" stopIfTrue="1" operator="equal">
      <formula>$H$3</formula>
    </cfRule>
    <cfRule type="cellIs" dxfId="895" priority="1161" stopIfTrue="1" operator="lessThan">
      <formula>$H$3</formula>
    </cfRule>
  </conditionalFormatting>
  <conditionalFormatting sqref="F66:F81 D66:D86">
    <cfRule type="cellIs" dxfId="894" priority="648" stopIfTrue="1" operator="lessThan">
      <formula>$H$3</formula>
    </cfRule>
  </conditionalFormatting>
  <conditionalFormatting sqref="F66:F81">
    <cfRule type="cellIs" dxfId="893" priority="647" stopIfTrue="1" operator="equal">
      <formula>$H$3</formula>
    </cfRule>
  </conditionalFormatting>
  <conditionalFormatting sqref="F69:F87">
    <cfRule type="cellIs" dxfId="892" priority="531" stopIfTrue="1" operator="equal">
      <formula>$H$3</formula>
    </cfRule>
  </conditionalFormatting>
  <conditionalFormatting sqref="F82:F87">
    <cfRule type="cellIs" dxfId="891" priority="451" stopIfTrue="1" operator="lessThan">
      <formula>$H$3</formula>
    </cfRule>
    <cfRule type="cellIs" dxfId="890" priority="450" stopIfTrue="1" operator="equal">
      <formula>$H$3</formula>
    </cfRule>
  </conditionalFormatting>
  <conditionalFormatting sqref="F19:G19 F27:G27">
    <cfRule type="expression" dxfId="889" priority="84364">
      <formula>AND($F269&lt;$H$3,$F269&lt;&gt;"")</formula>
    </cfRule>
    <cfRule type="expression" dxfId="888" priority="84365">
      <formula>AND($F269=$H$3,$F269&lt;&gt;"")</formula>
    </cfRule>
  </conditionalFormatting>
  <conditionalFormatting sqref="F51:G51">
    <cfRule type="expression" dxfId="887" priority="84238">
      <formula>AND($F245&lt;$H$3,$F245&lt;&gt;"")</formula>
    </cfRule>
    <cfRule type="expression" dxfId="886" priority="84239">
      <formula>AND($F245=$H$3,$F245&lt;&gt;"")</formula>
    </cfRule>
  </conditionalFormatting>
  <conditionalFormatting sqref="G5:G18 E6:E18 C6:C18 C29:C30 E29:E30 G29:G30">
    <cfRule type="expression" dxfId="885" priority="3309" stopIfTrue="1">
      <formula>$F5=$H$3</formula>
    </cfRule>
  </conditionalFormatting>
  <conditionalFormatting sqref="G19 G27">
    <cfRule type="expression" dxfId="884" priority="84370" stopIfTrue="1">
      <formula>$F269=$H$3</formula>
    </cfRule>
  </conditionalFormatting>
  <conditionalFormatting sqref="G21:G23">
    <cfRule type="expression" dxfId="883" priority="355" stopIfTrue="1">
      <formula>F21&lt;$H$3</formula>
    </cfRule>
    <cfRule type="expression" dxfId="882" priority="356" stopIfTrue="1">
      <formula>$B21=$H$3</formula>
    </cfRule>
    <cfRule type="expression" dxfId="881" priority="357" stopIfTrue="1">
      <formula>$F21=$H$3</formula>
    </cfRule>
  </conditionalFormatting>
  <conditionalFormatting sqref="G51">
    <cfRule type="expression" dxfId="880" priority="84242" stopIfTrue="1">
      <formula>$F245=$H$3</formula>
    </cfRule>
  </conditionalFormatting>
  <conditionalFormatting sqref="G53:G54">
    <cfRule type="expression" dxfId="879" priority="39" stopIfTrue="1">
      <formula>F53&lt;$H$3</formula>
    </cfRule>
  </conditionalFormatting>
  <conditionalFormatting sqref="G66:G86">
    <cfRule type="expression" dxfId="878" priority="375" stopIfTrue="1">
      <formula>F66&lt;$H$3</formula>
    </cfRule>
  </conditionalFormatting>
  <conditionalFormatting sqref="G90:G100 C29:C30 E29:E30 G29:G30">
    <cfRule type="expression" dxfId="877" priority="330" stopIfTrue="1">
      <formula>B29&lt;$H$3</formula>
    </cfRule>
  </conditionalFormatting>
  <conditionalFormatting sqref="G104:G110">
    <cfRule type="expression" dxfId="876" priority="163" stopIfTrue="1">
      <formula>F104&lt;$H$3</formula>
    </cfRule>
  </conditionalFormatting>
  <conditionalFormatting sqref="G114:G116">
    <cfRule type="expression" dxfId="875" priority="22" stopIfTrue="1">
      <formula>F114&lt;$H$3</formula>
    </cfRule>
  </conditionalFormatting>
  <conditionalFormatting sqref="G118:G120">
    <cfRule type="expression" dxfId="874" priority="14" stopIfTrue="1">
      <formula>F118&lt;$H$3</formula>
    </cfRule>
  </conditionalFormatting>
  <pageMargins left="0.7" right="0.7" top="0.75" bottom="0.75" header="0.3" footer="0.3"/>
  <pageSetup paperSize="9" scale="53" orientation="portrait"/>
  <ignoredErrors>
    <ignoredError sqref="D97 F96:F97 D95:F95 F86 D92:D93 F91:F92 D24 D85:D86 D82:F82 D81 F22:F23 D79 F79:F81 F76 F12:F13 D75 D73 F9 D69 D67 F67 F70 F105 F111 D57 B57 F58 D109 F115 F109 F118:F12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3"/>
  <sheetViews>
    <sheetView workbookViewId="0">
      <selection activeCell="H93" sqref="H93"/>
    </sheetView>
  </sheetViews>
  <sheetFormatPr defaultColWidth="9" defaultRowHeight="25.4" customHeight="1"/>
  <cols>
    <col min="1" max="1" width="16.5" style="1" customWidth="1"/>
    <col min="2" max="7" width="11.58203125" style="1" customWidth="1"/>
    <col min="8" max="8" width="63.6640625" style="2" customWidth="1"/>
    <col min="9" max="9" width="13.08203125" style="1" customWidth="1"/>
    <col min="10" max="16384" width="9" style="1"/>
  </cols>
  <sheetData>
    <row r="1" spans="1:14" ht="77.900000000000006" customHeight="1">
      <c r="A1" s="92"/>
      <c r="B1" s="92"/>
      <c r="C1" s="93" t="s">
        <v>0</v>
      </c>
      <c r="D1" s="94"/>
      <c r="E1" s="94"/>
      <c r="F1" s="94"/>
      <c r="G1" s="94"/>
      <c r="H1" s="94"/>
      <c r="I1" s="94"/>
    </row>
    <row r="2" spans="1:14" ht="23.15" customHeight="1">
      <c r="A2" s="95" t="s">
        <v>1</v>
      </c>
      <c r="B2" s="95"/>
      <c r="C2" s="96" t="s">
        <v>2</v>
      </c>
      <c r="D2" s="96"/>
      <c r="E2" s="96"/>
      <c r="F2" s="96"/>
      <c r="G2" s="96"/>
      <c r="H2" s="96"/>
      <c r="I2" s="96"/>
    </row>
    <row r="3" spans="1:14" ht="25.4" customHeight="1">
      <c r="A3" s="97"/>
      <c r="B3" s="97"/>
      <c r="C3" s="97"/>
      <c r="D3" s="97"/>
      <c r="E3" s="97"/>
      <c r="F3" s="97"/>
      <c r="G3" s="97"/>
      <c r="H3" s="3">
        <v>46164</v>
      </c>
      <c r="I3" s="4"/>
    </row>
    <row r="4" spans="1:14" customFormat="1" ht="24" hidden="1" customHeight="1">
      <c r="A4" s="100" t="s">
        <v>101</v>
      </c>
      <c r="B4" s="101"/>
      <c r="C4" s="101"/>
      <c r="D4" s="101"/>
      <c r="E4" s="101"/>
      <c r="F4" s="101"/>
      <c r="G4" s="101"/>
      <c r="H4" s="101"/>
      <c r="I4" s="101"/>
    </row>
    <row r="5" spans="1:14" customFormat="1" ht="24" hidden="1" customHeight="1">
      <c r="A5" s="27" t="s">
        <v>4</v>
      </c>
      <c r="B5" s="74" t="s">
        <v>5</v>
      </c>
      <c r="C5" s="75"/>
      <c r="D5" s="74" t="s">
        <v>6</v>
      </c>
      <c r="E5" s="75"/>
      <c r="F5" s="74" t="s">
        <v>7</v>
      </c>
      <c r="G5" s="75"/>
      <c r="H5" s="28" t="s">
        <v>8</v>
      </c>
      <c r="I5" s="28" t="s">
        <v>9</v>
      </c>
      <c r="N5" t="s">
        <v>30</v>
      </c>
    </row>
    <row r="6" spans="1:14" customFormat="1" ht="2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4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4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4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100" t="s">
        <v>394</v>
      </c>
      <c r="B11" s="101"/>
      <c r="C11" s="101"/>
      <c r="D11" s="101"/>
      <c r="E11" s="101"/>
      <c r="F11" s="101"/>
      <c r="G11" s="101"/>
      <c r="H11" s="101"/>
      <c r="I11" s="101"/>
    </row>
    <row r="12" spans="1:14" customFormat="1" ht="24" customHeight="1">
      <c r="A12" s="27" t="s">
        <v>4</v>
      </c>
      <c r="B12" s="74" t="s">
        <v>5</v>
      </c>
      <c r="C12" s="75"/>
      <c r="D12" s="74" t="s">
        <v>6</v>
      </c>
      <c r="E12" s="75"/>
      <c r="F12" s="74" t="s">
        <v>7</v>
      </c>
      <c r="G12" s="75"/>
      <c r="H12" s="28" t="s">
        <v>8</v>
      </c>
      <c r="I12" s="28" t="s">
        <v>9</v>
      </c>
      <c r="N12" t="s">
        <v>30</v>
      </c>
    </row>
    <row r="13" spans="1:14" customFormat="1" ht="2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4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4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4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4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4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4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4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4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4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4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4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4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4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4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4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4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4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4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4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4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4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4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4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312</v>
      </c>
      <c r="I36" s="13"/>
    </row>
    <row r="37" spans="1:9" ht="25.4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4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313</v>
      </c>
      <c r="I38" s="13"/>
    </row>
    <row r="39" spans="1:9" ht="25.4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4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4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4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4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4" customHeight="1">
      <c r="A44" s="52" t="s">
        <v>335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4" customHeight="1">
      <c r="A45" s="52" t="s">
        <v>344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 t="s">
        <v>301</v>
      </c>
      <c r="I45" s="13"/>
    </row>
    <row r="46" spans="1:9" ht="25.4" customHeight="1">
      <c r="A46" s="52" t="s">
        <v>346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4" customHeight="1">
      <c r="A47" s="52" t="s">
        <v>357</v>
      </c>
      <c r="B47" s="8">
        <f>F46+2</f>
        <v>46162</v>
      </c>
      <c r="C47" s="11">
        <v>0.625</v>
      </c>
      <c r="D47" s="55">
        <f>B47+5</f>
        <v>46167</v>
      </c>
      <c r="E47" s="11">
        <v>0</v>
      </c>
      <c r="F47" s="55">
        <f>D47+1</f>
        <v>46168</v>
      </c>
      <c r="G47" s="11">
        <v>0</v>
      </c>
      <c r="H47" s="30" t="s">
        <v>301</v>
      </c>
      <c r="I47" s="13"/>
    </row>
    <row r="48" spans="1:9" ht="25.4" customHeight="1">
      <c r="A48" s="52" t="s">
        <v>363</v>
      </c>
      <c r="B48" s="55">
        <f>F47+5</f>
        <v>46173</v>
      </c>
      <c r="C48" s="11">
        <v>0</v>
      </c>
      <c r="D48" s="55">
        <f t="shared" ref="D48" si="7">B48</f>
        <v>46173</v>
      </c>
      <c r="E48" s="11">
        <v>4.1666666666666664E-2</v>
      </c>
      <c r="F48" s="55">
        <f>D48</f>
        <v>46173</v>
      </c>
      <c r="G48" s="11">
        <v>0.41666666666666669</v>
      </c>
      <c r="H48" s="30"/>
      <c r="I48" s="13"/>
    </row>
    <row r="49" spans="1:14" ht="25.4" customHeight="1">
      <c r="A49" s="52" t="s">
        <v>379</v>
      </c>
      <c r="B49" s="8">
        <f>F48</f>
        <v>46173</v>
      </c>
      <c r="C49" s="11">
        <v>0.83333333333333337</v>
      </c>
      <c r="D49" s="8">
        <f>B49</f>
        <v>46173</v>
      </c>
      <c r="E49" s="11">
        <v>0.875</v>
      </c>
      <c r="F49" s="8">
        <f>D49+1</f>
        <v>46174</v>
      </c>
      <c r="G49" s="11">
        <v>0.41666666666666669</v>
      </c>
      <c r="H49" s="30"/>
      <c r="I49" s="13"/>
    </row>
    <row r="50" spans="1:14" ht="25.4" customHeight="1">
      <c r="A50" s="52" t="s">
        <v>381</v>
      </c>
      <c r="B50" s="8">
        <f>F49+1</f>
        <v>46175</v>
      </c>
      <c r="C50" s="11">
        <v>0.75</v>
      </c>
      <c r="D50" s="8">
        <f>B50+1</f>
        <v>46176</v>
      </c>
      <c r="E50" s="11">
        <v>0</v>
      </c>
      <c r="F50" s="8">
        <f>D50</f>
        <v>46176</v>
      </c>
      <c r="G50" s="11">
        <v>0.41666666666666669</v>
      </c>
      <c r="H50" s="30"/>
      <c r="I50" s="13"/>
    </row>
    <row r="51" spans="1:14" ht="25.4" customHeight="1">
      <c r="A51" s="52" t="s">
        <v>383</v>
      </c>
      <c r="B51" s="8">
        <f>F50+2</f>
        <v>46178</v>
      </c>
      <c r="C51" s="11">
        <v>0.58333333333333337</v>
      </c>
      <c r="D51" s="8">
        <f>B51</f>
        <v>46178</v>
      </c>
      <c r="E51" s="11">
        <v>0.66666666666666663</v>
      </c>
      <c r="F51" s="8">
        <f>D51+1</f>
        <v>46179</v>
      </c>
      <c r="G51" s="11">
        <v>0</v>
      </c>
      <c r="H51" s="30"/>
      <c r="I51" s="13"/>
    </row>
    <row r="52" spans="1:14" ht="25.4" customHeight="1">
      <c r="A52" s="52" t="s">
        <v>395</v>
      </c>
      <c r="B52" s="8">
        <f>F51+2</f>
        <v>46181</v>
      </c>
      <c r="C52" s="11">
        <v>0.5</v>
      </c>
      <c r="D52" s="8">
        <f>B52+1</f>
        <v>46182</v>
      </c>
      <c r="E52" s="11">
        <v>0.33333333333333331</v>
      </c>
      <c r="F52" s="8">
        <f>D52+1</f>
        <v>46183</v>
      </c>
      <c r="G52" s="11">
        <v>0.33333333333333331</v>
      </c>
      <c r="H52" s="30"/>
      <c r="I52" s="13"/>
    </row>
    <row r="53" spans="1:14" ht="25.4" customHeight="1">
      <c r="A53" s="52"/>
      <c r="B53" s="8"/>
      <c r="C53" s="11"/>
      <c r="D53" s="8"/>
      <c r="E53" s="9"/>
      <c r="F53" s="8"/>
      <c r="G53" s="11"/>
      <c r="H53" s="30"/>
      <c r="I53" s="13"/>
    </row>
    <row r="54" spans="1:14" customFormat="1" ht="24" hidden="1" customHeight="1">
      <c r="A54" s="100" t="s">
        <v>144</v>
      </c>
      <c r="B54" s="101"/>
      <c r="C54" s="101"/>
      <c r="D54" s="101"/>
      <c r="E54" s="101"/>
      <c r="F54" s="101"/>
      <c r="G54" s="101"/>
      <c r="H54" s="101"/>
      <c r="I54" s="101"/>
    </row>
    <row r="55" spans="1:14" customFormat="1" ht="24" hidden="1" customHeight="1">
      <c r="A55" s="27" t="s">
        <v>4</v>
      </c>
      <c r="B55" s="74" t="s">
        <v>5</v>
      </c>
      <c r="C55" s="75"/>
      <c r="D55" s="74" t="s">
        <v>6</v>
      </c>
      <c r="E55" s="75"/>
      <c r="F55" s="74" t="s">
        <v>7</v>
      </c>
      <c r="G55" s="75"/>
      <c r="H55" s="28" t="s">
        <v>8</v>
      </c>
      <c r="I55" s="28" t="s">
        <v>9</v>
      </c>
      <c r="N55" t="s">
        <v>30</v>
      </c>
    </row>
    <row r="56" spans="1:14" ht="25.4" hidden="1" customHeight="1">
      <c r="A56" s="52" t="s">
        <v>112</v>
      </c>
      <c r="B56" s="8">
        <v>46026</v>
      </c>
      <c r="C56" s="34">
        <v>0.45694444444444399</v>
      </c>
      <c r="D56" s="8">
        <v>46027</v>
      </c>
      <c r="E56" s="34">
        <v>0.29513888888888901</v>
      </c>
      <c r="F56" s="8">
        <f>D56</f>
        <v>46027</v>
      </c>
      <c r="G56" s="34">
        <v>0.625</v>
      </c>
      <c r="H56" s="35" t="s">
        <v>103</v>
      </c>
      <c r="I56" s="13"/>
    </row>
    <row r="57" spans="1:14" ht="25.4" hidden="1" customHeight="1">
      <c r="A57" s="52" t="s">
        <v>114</v>
      </c>
      <c r="B57" s="8">
        <f>F56+1</f>
        <v>46028</v>
      </c>
      <c r="C57" s="34">
        <v>0.66666666666666696</v>
      </c>
      <c r="D57" s="8">
        <f>B57+1</f>
        <v>46029</v>
      </c>
      <c r="E57" s="34">
        <v>0.104166666666667</v>
      </c>
      <c r="F57" s="8">
        <f>D57</f>
        <v>46029</v>
      </c>
      <c r="G57" s="34">
        <v>0.30486111111111103</v>
      </c>
      <c r="H57" s="35"/>
      <c r="I57" s="13"/>
    </row>
    <row r="58" spans="1:14" ht="25.4" hidden="1" customHeight="1">
      <c r="A58" s="52" t="s">
        <v>115</v>
      </c>
      <c r="B58" s="8">
        <v>46031</v>
      </c>
      <c r="C58" s="34">
        <v>0.20833333333333301</v>
      </c>
      <c r="D58" s="8">
        <f>B58</f>
        <v>46031</v>
      </c>
      <c r="E58" s="34">
        <v>0.46319444444444402</v>
      </c>
      <c r="F58" s="8">
        <f>D58</f>
        <v>46031</v>
      </c>
      <c r="G58" s="11">
        <v>0.69930555555555596</v>
      </c>
      <c r="H58" s="35"/>
      <c r="I58" s="13"/>
    </row>
    <row r="59" spans="1:14" ht="25.4" hidden="1" customHeight="1">
      <c r="A59" s="15" t="s">
        <v>117</v>
      </c>
      <c r="B59" s="8">
        <v>46034</v>
      </c>
      <c r="C59" s="34">
        <v>0.33333333333333298</v>
      </c>
      <c r="D59" s="8">
        <f>B59+4</f>
        <v>46038</v>
      </c>
      <c r="E59" s="34">
        <v>0.125</v>
      </c>
      <c r="F59" s="8">
        <v>46040</v>
      </c>
      <c r="G59" s="11">
        <v>1.3194444444444399E-2</v>
      </c>
      <c r="H59" s="35" t="s">
        <v>14</v>
      </c>
      <c r="I59" s="13"/>
    </row>
    <row r="60" spans="1:14" ht="25.4" hidden="1" customHeight="1">
      <c r="A60" s="15" t="s">
        <v>132</v>
      </c>
      <c r="B60" s="8">
        <f>F59+4</f>
        <v>46044</v>
      </c>
      <c r="C60" s="34">
        <v>0.75</v>
      </c>
      <c r="D60" s="8">
        <v>46046</v>
      </c>
      <c r="E60" s="34">
        <v>0.66666666666666696</v>
      </c>
      <c r="F60" s="8">
        <f t="shared" ref="F60:F63" si="8">D60+1</f>
        <v>46047</v>
      </c>
      <c r="G60" s="11">
        <v>0.27083333333333298</v>
      </c>
      <c r="H60" s="35" t="s">
        <v>14</v>
      </c>
      <c r="I60" s="13"/>
    </row>
    <row r="61" spans="1:14" ht="25.4" hidden="1" customHeight="1">
      <c r="A61" s="15" t="s">
        <v>133</v>
      </c>
      <c r="B61" s="8">
        <f>F60+1</f>
        <v>46048</v>
      </c>
      <c r="C61" s="34">
        <v>0.375</v>
      </c>
      <c r="D61" s="8">
        <f>B61+1</f>
        <v>46049</v>
      </c>
      <c r="E61" s="34">
        <v>0.72916666666666696</v>
      </c>
      <c r="F61" s="8">
        <f t="shared" si="8"/>
        <v>46050</v>
      </c>
      <c r="G61" s="11">
        <v>2.0833333333333301E-2</v>
      </c>
      <c r="H61" s="35" t="s">
        <v>14</v>
      </c>
      <c r="I61" s="13"/>
    </row>
    <row r="62" spans="1:14" ht="25.4" hidden="1" customHeight="1">
      <c r="A62" s="15" t="s">
        <v>134</v>
      </c>
      <c r="B62" s="8">
        <f>F61+1</f>
        <v>46051</v>
      </c>
      <c r="C62" s="34">
        <v>0.70833333333333304</v>
      </c>
      <c r="D62" s="8">
        <f>B62+1</f>
        <v>46052</v>
      </c>
      <c r="E62" s="34">
        <v>0</v>
      </c>
      <c r="F62" s="8">
        <f>D62</f>
        <v>46052</v>
      </c>
      <c r="G62" s="11">
        <v>0.41666666666666702</v>
      </c>
      <c r="H62" s="35"/>
      <c r="I62" s="13"/>
    </row>
    <row r="63" spans="1:14" ht="25.4" hidden="1" customHeight="1">
      <c r="A63" s="15" t="s">
        <v>135</v>
      </c>
      <c r="B63" s="8">
        <f>F62+2</f>
        <v>46054</v>
      </c>
      <c r="C63" s="34">
        <v>0.453472222222222</v>
      </c>
      <c r="D63" s="8">
        <f>B63+4</f>
        <v>46058</v>
      </c>
      <c r="E63" s="34">
        <v>0.21875</v>
      </c>
      <c r="F63" s="8">
        <f t="shared" si="8"/>
        <v>46059</v>
      </c>
      <c r="G63" s="11">
        <v>0.66666666666666696</v>
      </c>
      <c r="H63" s="35" t="s">
        <v>14</v>
      </c>
      <c r="I63" s="13"/>
    </row>
    <row r="64" spans="1:14" ht="25.4" hidden="1" customHeight="1">
      <c r="A64" s="15" t="s">
        <v>49</v>
      </c>
      <c r="B64" s="8">
        <f>F63+7</f>
        <v>46066</v>
      </c>
      <c r="C64" s="34">
        <v>0</v>
      </c>
      <c r="D64" s="8">
        <f>B64+1</f>
        <v>46067</v>
      </c>
      <c r="E64" s="34">
        <v>0.15833333333333299</v>
      </c>
      <c r="F64" s="8">
        <f>D64</f>
        <v>46067</v>
      </c>
      <c r="G64" s="11">
        <v>0.83333333333333304</v>
      </c>
      <c r="H64" s="35" t="s">
        <v>145</v>
      </c>
      <c r="I64" s="13"/>
    </row>
    <row r="65" spans="1:14" ht="25.4" hidden="1" customHeight="1">
      <c r="A65" s="15" t="s">
        <v>51</v>
      </c>
      <c r="B65" s="8">
        <f>F64+1</f>
        <v>46068</v>
      </c>
      <c r="C65" s="18">
        <v>0.91666666666666696</v>
      </c>
      <c r="D65" s="8">
        <f>B65+4</f>
        <v>46072</v>
      </c>
      <c r="E65" s="34">
        <v>0.79166666666666696</v>
      </c>
      <c r="F65" s="8">
        <f>D65+1</f>
        <v>46073</v>
      </c>
      <c r="G65" s="11">
        <v>0.14583333333333301</v>
      </c>
      <c r="H65" s="35" t="s">
        <v>14</v>
      </c>
      <c r="I65" s="13"/>
    </row>
    <row r="66" spans="1:14" ht="25.4" hidden="1" customHeight="1">
      <c r="A66" s="15" t="s">
        <v>138</v>
      </c>
      <c r="B66" s="8">
        <f>F65+1</f>
        <v>46074</v>
      </c>
      <c r="C66" s="18">
        <v>0.75</v>
      </c>
      <c r="D66" s="8">
        <f>B66</f>
        <v>46074</v>
      </c>
      <c r="E66" s="18">
        <v>0.95833333333333304</v>
      </c>
      <c r="F66" s="8">
        <f>D66+1</f>
        <v>46075</v>
      </c>
      <c r="G66" s="11">
        <v>0.15347222222222201</v>
      </c>
      <c r="H66" s="35"/>
      <c r="I66" s="13"/>
    </row>
    <row r="67" spans="1:14" ht="25.4" hidden="1" customHeight="1">
      <c r="A67" s="15" t="s">
        <v>139</v>
      </c>
      <c r="B67" s="8">
        <f>F66+2</f>
        <v>46077</v>
      </c>
      <c r="C67" s="18">
        <v>0.27638888888888902</v>
      </c>
      <c r="D67" s="8">
        <f>B67+4</f>
        <v>46081</v>
      </c>
      <c r="E67" s="18">
        <v>0.66666666666666696</v>
      </c>
      <c r="F67" s="8">
        <f>D67+2</f>
        <v>46083</v>
      </c>
      <c r="G67" s="11">
        <v>0.48819444444444399</v>
      </c>
      <c r="H67" s="35" t="s">
        <v>14</v>
      </c>
      <c r="I67" s="13"/>
    </row>
    <row r="68" spans="1:14" ht="25.4" hidden="1" customHeight="1">
      <c r="A68" s="15" t="s">
        <v>57</v>
      </c>
      <c r="B68" s="8">
        <f>F67+4</f>
        <v>46087</v>
      </c>
      <c r="C68" s="18">
        <v>0.41666666666666702</v>
      </c>
      <c r="D68" s="8">
        <f>B68+1</f>
        <v>46088</v>
      </c>
      <c r="E68" s="18">
        <v>0.70833333333333304</v>
      </c>
      <c r="F68" s="8">
        <f>D68+1</f>
        <v>46089</v>
      </c>
      <c r="G68" s="11">
        <v>0.125</v>
      </c>
      <c r="H68" s="35" t="s">
        <v>14</v>
      </c>
      <c r="I68" s="13"/>
    </row>
    <row r="69" spans="1:14" ht="25.4" hidden="1" customHeight="1">
      <c r="A69" s="15" t="s">
        <v>146</v>
      </c>
      <c r="B69" s="8">
        <f>F68+1</f>
        <v>46090</v>
      </c>
      <c r="C69" s="18">
        <v>0.16666666666666699</v>
      </c>
      <c r="D69" s="8">
        <f>B69+1</f>
        <v>46091</v>
      </c>
      <c r="E69" s="9">
        <v>0.8125</v>
      </c>
      <c r="F69" s="8">
        <f>D69+1</f>
        <v>46092</v>
      </c>
      <c r="G69" s="11">
        <v>0.125</v>
      </c>
      <c r="H69" s="35" t="s">
        <v>14</v>
      </c>
      <c r="I69" s="13"/>
    </row>
    <row r="70" spans="1:14" ht="25.4" hidden="1" customHeight="1">
      <c r="A70" s="15" t="s">
        <v>147</v>
      </c>
      <c r="B70" s="8">
        <f>F69+1</f>
        <v>46093</v>
      </c>
      <c r="C70" s="18">
        <v>0.91666666666666696</v>
      </c>
      <c r="D70" s="8">
        <f>B70+1</f>
        <v>46094</v>
      </c>
      <c r="E70" s="9">
        <v>0.23888888888888901</v>
      </c>
      <c r="F70" s="8">
        <f>D70</f>
        <v>46094</v>
      </c>
      <c r="G70" s="11">
        <v>0.625</v>
      </c>
      <c r="H70" s="35"/>
      <c r="I70" s="13"/>
    </row>
    <row r="71" spans="1:14" ht="25.4" hidden="1" customHeight="1">
      <c r="A71" s="15" t="s">
        <v>148</v>
      </c>
      <c r="B71" s="8">
        <f>F70+2</f>
        <v>46096</v>
      </c>
      <c r="C71" s="18">
        <v>0.625</v>
      </c>
      <c r="D71" s="8">
        <f>B71</f>
        <v>46096</v>
      </c>
      <c r="E71" s="9">
        <v>0.80555555555555602</v>
      </c>
      <c r="F71" s="8">
        <f>D71+1</f>
        <v>46097</v>
      </c>
      <c r="G71" s="11">
        <v>0.89444444444444404</v>
      </c>
      <c r="H71" s="35" t="s">
        <v>149</v>
      </c>
      <c r="I71" s="13"/>
    </row>
    <row r="72" spans="1:14" customFormat="1" ht="24" hidden="1" customHeight="1">
      <c r="A72" s="100" t="s">
        <v>150</v>
      </c>
      <c r="B72" s="101"/>
      <c r="C72" s="101"/>
      <c r="D72" s="101"/>
      <c r="E72" s="101"/>
      <c r="F72" s="101"/>
      <c r="G72" s="101"/>
      <c r="H72" s="101"/>
      <c r="I72" s="101"/>
    </row>
    <row r="73" spans="1:14" customFormat="1" ht="24" hidden="1" customHeight="1">
      <c r="A73" s="27" t="s">
        <v>4</v>
      </c>
      <c r="B73" s="74" t="s">
        <v>5</v>
      </c>
      <c r="C73" s="75"/>
      <c r="D73" s="74" t="s">
        <v>6</v>
      </c>
      <c r="E73" s="75"/>
      <c r="F73" s="74" t="s">
        <v>7</v>
      </c>
      <c r="G73" s="75"/>
      <c r="H73" s="28" t="s">
        <v>8</v>
      </c>
      <c r="I73" s="28" t="s">
        <v>9</v>
      </c>
      <c r="N73" t="s">
        <v>30</v>
      </c>
    </row>
    <row r="74" spans="1:14" ht="25.4" hidden="1" customHeight="1">
      <c r="A74" s="15" t="s">
        <v>151</v>
      </c>
      <c r="B74" s="8">
        <v>46105</v>
      </c>
      <c r="C74" s="11">
        <v>0.20833333333333301</v>
      </c>
      <c r="D74" s="8">
        <f>B74+1</f>
        <v>46106</v>
      </c>
      <c r="E74" s="9">
        <v>0.19236111111111101</v>
      </c>
      <c r="F74" s="8">
        <f>D74+1</f>
        <v>46107</v>
      </c>
      <c r="G74" s="11">
        <v>0.16666666666666699</v>
      </c>
      <c r="H74" s="30" t="s">
        <v>152</v>
      </c>
      <c r="I74" s="13"/>
    </row>
    <row r="75" spans="1:14" ht="25.4" hidden="1" customHeight="1">
      <c r="A75" s="15" t="s">
        <v>153</v>
      </c>
      <c r="B75" s="8">
        <f>F74+1</f>
        <v>46108</v>
      </c>
      <c r="C75" s="11">
        <v>0.25</v>
      </c>
      <c r="D75" s="8">
        <f>B75+1</f>
        <v>46109</v>
      </c>
      <c r="E75" s="9">
        <v>0.375</v>
      </c>
      <c r="F75" s="8">
        <f>D75</f>
        <v>46109</v>
      </c>
      <c r="G75" s="11">
        <v>0.69444444444444398</v>
      </c>
      <c r="H75" s="35" t="s">
        <v>14</v>
      </c>
      <c r="I75" s="13"/>
    </row>
    <row r="76" spans="1:14" ht="25.4" hidden="1" customHeight="1">
      <c r="A76" s="15" t="s">
        <v>154</v>
      </c>
      <c r="B76" s="8">
        <f>F75+2</f>
        <v>46111</v>
      </c>
      <c r="C76" s="11">
        <v>0.33333333333333298</v>
      </c>
      <c r="D76" s="8">
        <f>B76+1</f>
        <v>46112</v>
      </c>
      <c r="E76" s="9">
        <v>0.75</v>
      </c>
      <c r="F76" s="8">
        <f>D76+1</f>
        <v>46113</v>
      </c>
      <c r="G76" s="18">
        <v>0.20833333333333301</v>
      </c>
      <c r="H76" s="35"/>
      <c r="I76" s="13"/>
    </row>
    <row r="77" spans="1:14" ht="25.4" hidden="1" customHeight="1">
      <c r="A77" s="15" t="s">
        <v>155</v>
      </c>
      <c r="B77" s="8">
        <f>F76+2</f>
        <v>46115</v>
      </c>
      <c r="C77" s="11">
        <v>0.20833333333333301</v>
      </c>
      <c r="D77" s="8">
        <v>46116</v>
      </c>
      <c r="E77" s="11">
        <v>0.32222222222222202</v>
      </c>
      <c r="F77" s="8">
        <v>46117</v>
      </c>
      <c r="G77" s="11">
        <v>0.625</v>
      </c>
      <c r="H77" s="56"/>
      <c r="I77" s="13"/>
    </row>
    <row r="78" spans="1:14" ht="25.4" hidden="1" customHeight="1">
      <c r="A78" s="15" t="s">
        <v>156</v>
      </c>
      <c r="B78" s="8">
        <f>F77+4</f>
        <v>46121</v>
      </c>
      <c r="C78" s="9">
        <v>0.41666666666666702</v>
      </c>
      <c r="D78" s="8">
        <f>B78+2</f>
        <v>46123</v>
      </c>
      <c r="E78" s="9">
        <v>0.27013888888888887</v>
      </c>
      <c r="F78" s="8">
        <f>D78+1</f>
        <v>46124</v>
      </c>
      <c r="G78" s="11">
        <v>0.27083333333333331</v>
      </c>
      <c r="H78" s="30" t="s">
        <v>157</v>
      </c>
      <c r="I78" s="13"/>
    </row>
    <row r="79" spans="1:14" customFormat="1" ht="24" customHeight="1">
      <c r="A79" s="100" t="s">
        <v>364</v>
      </c>
      <c r="B79" s="101"/>
      <c r="C79" s="101"/>
      <c r="D79" s="101"/>
      <c r="E79" s="101"/>
      <c r="F79" s="101"/>
      <c r="G79" s="101"/>
      <c r="H79" s="101"/>
      <c r="I79" s="101"/>
    </row>
    <row r="80" spans="1:14" customFormat="1" ht="24" customHeight="1">
      <c r="A80" s="27" t="s">
        <v>4</v>
      </c>
      <c r="B80" s="74" t="s">
        <v>5</v>
      </c>
      <c r="C80" s="75"/>
      <c r="D80" s="74" t="s">
        <v>6</v>
      </c>
      <c r="E80" s="75"/>
      <c r="F80" s="74" t="s">
        <v>7</v>
      </c>
      <c r="G80" s="75"/>
      <c r="H80" s="28" t="s">
        <v>8</v>
      </c>
      <c r="I80" s="28" t="s">
        <v>9</v>
      </c>
      <c r="N80" t="s">
        <v>30</v>
      </c>
    </row>
    <row r="81" spans="1:9" ht="25" hidden="1" customHeight="1">
      <c r="A81" s="15" t="s">
        <v>158</v>
      </c>
      <c r="B81" s="8">
        <v>46123</v>
      </c>
      <c r="C81" s="11">
        <v>0.25</v>
      </c>
      <c r="D81" s="8">
        <f>B81+3</f>
        <v>46126</v>
      </c>
      <c r="E81" s="9">
        <v>0.17708333333333334</v>
      </c>
      <c r="F81" s="8">
        <f>D81</f>
        <v>46126</v>
      </c>
      <c r="G81" s="9">
        <v>0.97291666666666665</v>
      </c>
      <c r="H81" s="30" t="s">
        <v>159</v>
      </c>
      <c r="I81" s="13"/>
    </row>
    <row r="82" spans="1:9" ht="25.4" hidden="1" customHeight="1">
      <c r="A82" s="15" t="s">
        <v>160</v>
      </c>
      <c r="B82" s="8">
        <f>F81+2</f>
        <v>46128</v>
      </c>
      <c r="C82" s="11">
        <v>0.25</v>
      </c>
      <c r="D82" s="8">
        <f>B82+1</f>
        <v>46129</v>
      </c>
      <c r="E82" s="9">
        <v>0.91666666666666663</v>
      </c>
      <c r="F82" s="8">
        <f>D82+1</f>
        <v>46130</v>
      </c>
      <c r="G82" s="9">
        <v>0.14583333333333334</v>
      </c>
      <c r="H82" s="35" t="s">
        <v>14</v>
      </c>
      <c r="I82" s="13"/>
    </row>
    <row r="83" spans="1:9" ht="25.4" hidden="1" customHeight="1">
      <c r="A83" s="15" t="s">
        <v>161</v>
      </c>
      <c r="B83" s="8">
        <f>F82+2</f>
        <v>46132</v>
      </c>
      <c r="C83" s="11">
        <v>0.41666666666666669</v>
      </c>
      <c r="D83" s="8">
        <f t="shared" ref="D83:D87" si="9">B83</f>
        <v>46132</v>
      </c>
      <c r="E83" s="9">
        <v>0.45833333333333331</v>
      </c>
      <c r="F83" s="8">
        <f>D83</f>
        <v>46132</v>
      </c>
      <c r="G83" s="18">
        <v>0.91666666666666663</v>
      </c>
      <c r="H83" s="30"/>
      <c r="I83" s="13"/>
    </row>
    <row r="84" spans="1:9" ht="25.4" hidden="1" customHeight="1">
      <c r="A84" s="15" t="s">
        <v>162</v>
      </c>
      <c r="B84" s="8">
        <f>F83+3</f>
        <v>46135</v>
      </c>
      <c r="C84" s="11">
        <v>0.58333333333333337</v>
      </c>
      <c r="D84" s="8">
        <f>B84+1</f>
        <v>46136</v>
      </c>
      <c r="E84" s="9">
        <v>0.81527777777777777</v>
      </c>
      <c r="F84" s="8">
        <f>D84+2</f>
        <v>46138</v>
      </c>
      <c r="G84" s="18">
        <v>0.22222222222222221</v>
      </c>
      <c r="H84" s="30"/>
      <c r="I84" s="13"/>
    </row>
    <row r="85" spans="1:9" ht="25.4" customHeight="1">
      <c r="A85" s="15" t="s">
        <v>297</v>
      </c>
      <c r="B85" s="8">
        <f>F84+5</f>
        <v>46143</v>
      </c>
      <c r="C85" s="11">
        <v>0.8125</v>
      </c>
      <c r="D85" s="8">
        <f>B85+5</f>
        <v>46148</v>
      </c>
      <c r="E85" s="9">
        <v>0.16666666666666666</v>
      </c>
      <c r="F85" s="8">
        <f>D85</f>
        <v>46148</v>
      </c>
      <c r="G85" s="18">
        <v>0.63680555555555551</v>
      </c>
      <c r="H85" s="35" t="s">
        <v>14</v>
      </c>
      <c r="I85" s="13"/>
    </row>
    <row r="86" spans="1:9" ht="25.4" customHeight="1">
      <c r="A86" s="15" t="s">
        <v>298</v>
      </c>
      <c r="B86" s="8">
        <f>F85+2</f>
        <v>46150</v>
      </c>
      <c r="C86" s="11">
        <v>0</v>
      </c>
      <c r="D86" s="8">
        <f>B86+2</f>
        <v>46152</v>
      </c>
      <c r="E86" s="9">
        <v>0.625</v>
      </c>
      <c r="F86" s="8">
        <f>D86+1</f>
        <v>46153</v>
      </c>
      <c r="G86" s="18">
        <v>8.5416666666666669E-2</v>
      </c>
      <c r="H86" s="35" t="s">
        <v>14</v>
      </c>
      <c r="I86" s="13"/>
    </row>
    <row r="87" spans="1:9" ht="25.4" customHeight="1">
      <c r="A87" s="15" t="s">
        <v>300</v>
      </c>
      <c r="B87" s="8">
        <f>F86+2</f>
        <v>46155</v>
      </c>
      <c r="C87" s="11">
        <v>0.33333333333333331</v>
      </c>
      <c r="D87" s="8">
        <f t="shared" si="9"/>
        <v>46155</v>
      </c>
      <c r="E87" s="9">
        <v>0.80833333333333335</v>
      </c>
      <c r="F87" s="8">
        <f>D87+1</f>
        <v>46156</v>
      </c>
      <c r="G87" s="18">
        <v>0.125</v>
      </c>
      <c r="H87" s="35" t="s">
        <v>14</v>
      </c>
      <c r="I87" s="13"/>
    </row>
    <row r="88" spans="1:9" ht="25.4" customHeight="1">
      <c r="A88" s="15" t="s">
        <v>320</v>
      </c>
      <c r="B88" s="8">
        <f>F87+2</f>
        <v>46158</v>
      </c>
      <c r="C88" s="11">
        <v>0.79166666666666663</v>
      </c>
      <c r="D88" s="8">
        <f>B88+4</f>
        <v>46162</v>
      </c>
      <c r="E88" s="9">
        <v>0.77083333333333337</v>
      </c>
      <c r="F88" s="8">
        <f>D88+2</f>
        <v>46164</v>
      </c>
      <c r="G88" s="18">
        <v>0.25</v>
      </c>
      <c r="H88" s="35" t="s">
        <v>14</v>
      </c>
      <c r="I88" s="13"/>
    </row>
    <row r="89" spans="1:9" ht="25.4" customHeight="1">
      <c r="A89" s="15" t="s">
        <v>342</v>
      </c>
      <c r="B89" s="17">
        <f>F88+5</f>
        <v>46169</v>
      </c>
      <c r="C89" s="18">
        <v>0.625</v>
      </c>
      <c r="D89" s="17">
        <f>B89</f>
        <v>46169</v>
      </c>
      <c r="E89" s="18">
        <v>0.83333333333333337</v>
      </c>
      <c r="F89" s="17">
        <f>D89+1</f>
        <v>46170</v>
      </c>
      <c r="G89" s="18">
        <v>0.41666666666666669</v>
      </c>
      <c r="H89" s="30"/>
      <c r="I89" s="13"/>
    </row>
    <row r="90" spans="1:9" ht="25.4" customHeight="1">
      <c r="A90" s="15" t="s">
        <v>356</v>
      </c>
      <c r="B90" s="17">
        <f>F89+1</f>
        <v>46171</v>
      </c>
      <c r="C90" s="18">
        <v>0.75</v>
      </c>
      <c r="D90" s="17">
        <f>B90+1</f>
        <v>46172</v>
      </c>
      <c r="E90" s="18">
        <v>0</v>
      </c>
      <c r="F90" s="17">
        <f>D90</f>
        <v>46172</v>
      </c>
      <c r="G90" s="18">
        <v>0.41666666666666669</v>
      </c>
      <c r="H90" s="30"/>
      <c r="I90" s="13"/>
    </row>
    <row r="91" spans="1:9" ht="25.4" customHeight="1">
      <c r="A91" s="15" t="s">
        <v>326</v>
      </c>
      <c r="B91" s="17">
        <f>F90+2</f>
        <v>46174</v>
      </c>
      <c r="C91" s="18">
        <v>0.66666666666666663</v>
      </c>
      <c r="D91" s="17">
        <f>B91</f>
        <v>46174</v>
      </c>
      <c r="E91" s="18">
        <v>0.75</v>
      </c>
      <c r="F91" s="17">
        <f>D91+1</f>
        <v>46175</v>
      </c>
      <c r="G91" s="18">
        <v>0.16666666666666666</v>
      </c>
      <c r="H91" s="30"/>
      <c r="I91" s="13"/>
    </row>
    <row r="92" spans="1:9" ht="25.4" customHeight="1">
      <c r="A92" s="15" t="s">
        <v>327</v>
      </c>
      <c r="B92" s="17">
        <f>F91+2</f>
        <v>46177</v>
      </c>
      <c r="C92" s="18">
        <v>0.66666666666666663</v>
      </c>
      <c r="D92" s="17">
        <f>B92+1</f>
        <v>46178</v>
      </c>
      <c r="E92" s="18">
        <v>0.41666666666666669</v>
      </c>
      <c r="F92" s="17">
        <f>D92+1</f>
        <v>46179</v>
      </c>
      <c r="G92" s="18">
        <v>0.41666666666666669</v>
      </c>
      <c r="H92" s="30"/>
      <c r="I92" s="13"/>
    </row>
    <row r="93" spans="1:9" ht="25.4" customHeight="1">
      <c r="A93" s="15" t="s">
        <v>404</v>
      </c>
      <c r="B93" s="17">
        <f>F92+5</f>
        <v>46184</v>
      </c>
      <c r="C93" s="18">
        <v>0.83333333333333337</v>
      </c>
      <c r="D93" s="17">
        <f>B93</f>
        <v>46184</v>
      </c>
      <c r="E93" s="18">
        <v>0.875</v>
      </c>
      <c r="F93" s="17">
        <f>D93+1</f>
        <v>46185</v>
      </c>
      <c r="G93" s="18">
        <v>0.45833333333333331</v>
      </c>
      <c r="H93" s="30"/>
      <c r="I93" s="13"/>
    </row>
  </sheetData>
  <mergeCells count="25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  <mergeCell ref="F12:G12"/>
    <mergeCell ref="A54:I54"/>
    <mergeCell ref="B55:C55"/>
    <mergeCell ref="D55:E55"/>
    <mergeCell ref="F55:G55"/>
    <mergeCell ref="B80:C80"/>
    <mergeCell ref="D80:E80"/>
    <mergeCell ref="F80:G80"/>
    <mergeCell ref="A72:I72"/>
    <mergeCell ref="B73:C73"/>
    <mergeCell ref="D73:E73"/>
    <mergeCell ref="F73:G73"/>
    <mergeCell ref="A79:I79"/>
  </mergeCells>
  <phoneticPr fontId="42" type="noConversion"/>
  <conditionalFormatting sqref="B4:B6">
    <cfRule type="cellIs" dxfId="873" priority="1236" stopIfTrue="1" operator="lessThan">
      <formula>$H$3</formula>
    </cfRule>
    <cfRule type="cellIs" dxfId="872" priority="1235" stopIfTrue="1" operator="equal">
      <formula>$H$3</formula>
    </cfRule>
  </conditionalFormatting>
  <conditionalFormatting sqref="B8:B25">
    <cfRule type="cellIs" dxfId="871" priority="137" stopIfTrue="1" operator="equal">
      <formula>$H$3</formula>
    </cfRule>
    <cfRule type="cellIs" dxfId="870" priority="138" stopIfTrue="1" operator="lessThan">
      <formula>$H$3</formula>
    </cfRule>
  </conditionalFormatting>
  <conditionalFormatting sqref="B27:B47">
    <cfRule type="cellIs" dxfId="869" priority="607" stopIfTrue="1" operator="equal">
      <formula>$H$3</formula>
    </cfRule>
    <cfRule type="cellIs" dxfId="868" priority="608" stopIfTrue="1" operator="lessThan">
      <formula>$H$3</formula>
    </cfRule>
  </conditionalFormatting>
  <conditionalFormatting sqref="B49:B52">
    <cfRule type="cellIs" dxfId="867" priority="58" stopIfTrue="1" operator="lessThan">
      <formula>$H$3</formula>
    </cfRule>
    <cfRule type="cellIs" dxfId="866" priority="57" stopIfTrue="1" operator="equal">
      <formula>$H$3</formula>
    </cfRule>
  </conditionalFormatting>
  <conditionalFormatting sqref="B53:B88">
    <cfRule type="cellIs" dxfId="865" priority="434" stopIfTrue="1" operator="lessThan">
      <formula>$H$3</formula>
    </cfRule>
    <cfRule type="cellIs" dxfId="864" priority="433" stopIfTrue="1" operator="equal">
      <formula>$H$3</formula>
    </cfRule>
  </conditionalFormatting>
  <conditionalFormatting sqref="B4:C4">
    <cfRule type="expression" dxfId="863" priority="83915" stopIfTrue="1">
      <formula>AND($B243=$H$3,$B243&lt;&gt;"")</formula>
    </cfRule>
    <cfRule type="expression" dxfId="862" priority="83916" stopIfTrue="1">
      <formula>AND($B243&lt;$H$3,$B243&lt;&gt;"")</formula>
    </cfRule>
  </conditionalFormatting>
  <conditionalFormatting sqref="B11:C11">
    <cfRule type="expression" dxfId="861" priority="135" stopIfTrue="1">
      <formula>AND($B225=$H$3,$B225&lt;&gt;"")</formula>
    </cfRule>
    <cfRule type="expression" dxfId="860" priority="136" stopIfTrue="1">
      <formula>AND($B225&lt;$H$3,$B225&lt;&gt;"")</formula>
    </cfRule>
  </conditionalFormatting>
  <conditionalFormatting sqref="B54:C54 B72:C72">
    <cfRule type="expression" dxfId="859" priority="83920" stopIfTrue="1">
      <formula>AND($B261&lt;$H$3,$B261&lt;&gt;"")</formula>
    </cfRule>
    <cfRule type="expression" dxfId="858" priority="83919" stopIfTrue="1">
      <formula>AND($B261=$H$3,$B261&lt;&gt;"")</formula>
    </cfRule>
  </conditionalFormatting>
  <conditionalFormatting sqref="B79:C79">
    <cfRule type="expression" dxfId="857" priority="431" stopIfTrue="1">
      <formula>AND($B286=$H$3,$B286&lt;&gt;"")</formula>
    </cfRule>
    <cfRule type="expression" dxfId="856" priority="432" stopIfTrue="1">
      <formula>AND($B286&lt;$H$3,$B286&lt;&gt;"")</formula>
    </cfRule>
  </conditionalFormatting>
  <conditionalFormatting sqref="C6 E6:G6 E13:G17 C56:C71 G76">
    <cfRule type="expression" dxfId="855" priority="1653" stopIfTrue="1">
      <formula>$F6=$H$3</formula>
    </cfRule>
  </conditionalFormatting>
  <conditionalFormatting sqref="C8:C10 E8:E10 C22:C25 C27:C33 C13:C16">
    <cfRule type="expression" dxfId="854" priority="2602" stopIfTrue="1">
      <formula>B8&lt;$H$3</formula>
    </cfRule>
  </conditionalFormatting>
  <conditionalFormatting sqref="C13:C25 G19:G20 E19:E25">
    <cfRule type="expression" dxfId="853" priority="816" stopIfTrue="1">
      <formula>$F13=$H$3</formula>
    </cfRule>
  </conditionalFormatting>
  <conditionalFormatting sqref="C17:C25">
    <cfRule type="expression" dxfId="852" priority="815" stopIfTrue="1">
      <formula>B17&lt;$H$3</formula>
    </cfRule>
  </conditionalFormatting>
  <conditionalFormatting sqref="C22:C25 C27:C33">
    <cfRule type="expression" dxfId="851" priority="1075" stopIfTrue="1">
      <formula>$F22=$H$3</formula>
    </cfRule>
    <cfRule type="expression" dxfId="850" priority="817" stopIfTrue="1">
      <formula>$B22=$H$3</formula>
    </cfRule>
  </conditionalFormatting>
  <conditionalFormatting sqref="C27:C33">
    <cfRule type="expression" dxfId="849" priority="704" stopIfTrue="1">
      <formula>$F27=$H$3</formula>
    </cfRule>
  </conditionalFormatting>
  <conditionalFormatting sqref="C27:C36">
    <cfRule type="expression" dxfId="848" priority="671" stopIfTrue="1">
      <formula>B27&lt;$H$3</formula>
    </cfRule>
  </conditionalFormatting>
  <conditionalFormatting sqref="C34:C36">
    <cfRule type="expression" dxfId="847" priority="669" stopIfTrue="1">
      <formula>$F34=$H$3</formula>
    </cfRule>
    <cfRule type="expression" dxfId="846" priority="668" stopIfTrue="1">
      <formula>$B34=$H$3</formula>
    </cfRule>
  </conditionalFormatting>
  <conditionalFormatting sqref="C34:C44">
    <cfRule type="expression" dxfId="845" priority="519" stopIfTrue="1">
      <formula>B34&lt;$H$3</formula>
    </cfRule>
  </conditionalFormatting>
  <conditionalFormatting sqref="C37:C44">
    <cfRule type="expression" dxfId="844" priority="516" stopIfTrue="1">
      <formula>$F37=$H$3</formula>
    </cfRule>
    <cfRule type="expression" dxfId="843" priority="517" stopIfTrue="1">
      <formula>$B37=$H$3</formula>
    </cfRule>
  </conditionalFormatting>
  <conditionalFormatting sqref="C37:C47">
    <cfRule type="expression" dxfId="842" priority="195" stopIfTrue="1">
      <formula>B37&lt;$H$3</formula>
    </cfRule>
  </conditionalFormatting>
  <conditionalFormatting sqref="C45:C47">
    <cfRule type="expression" dxfId="841" priority="194" stopIfTrue="1">
      <formula>$F45=$H$3</formula>
    </cfRule>
    <cfRule type="expression" dxfId="840" priority="193" stopIfTrue="1">
      <formula>$B45=$H$3</formula>
    </cfRule>
    <cfRule type="expression" dxfId="839" priority="192" stopIfTrue="1">
      <formula>$F45=$H$3</formula>
    </cfRule>
  </conditionalFormatting>
  <conditionalFormatting sqref="C45:C48">
    <cfRule type="expression" dxfId="838" priority="95" stopIfTrue="1">
      <formula>B45&lt;$H$3</formula>
    </cfRule>
  </conditionalFormatting>
  <conditionalFormatting sqref="C48">
    <cfRule type="expression" dxfId="837" priority="94" stopIfTrue="1">
      <formula>$F48=$H$3</formula>
    </cfRule>
  </conditionalFormatting>
  <conditionalFormatting sqref="C48:C52">
    <cfRule type="expression" dxfId="836" priority="54" stopIfTrue="1">
      <formula>$F48=$H$3</formula>
    </cfRule>
    <cfRule type="expression" dxfId="835" priority="55" stopIfTrue="1">
      <formula>$B48=$H$3</formula>
    </cfRule>
  </conditionalFormatting>
  <conditionalFormatting sqref="C49:C52">
    <cfRule type="expression" dxfId="834" priority="49" stopIfTrue="1">
      <formula>B49&lt;$H$3</formula>
    </cfRule>
  </conditionalFormatting>
  <conditionalFormatting sqref="C49:C53">
    <cfRule type="expression" dxfId="833" priority="56" stopIfTrue="1">
      <formula>B49&lt;$H$3</formula>
    </cfRule>
  </conditionalFormatting>
  <conditionalFormatting sqref="C53">
    <cfRule type="expression" dxfId="832" priority="502" stopIfTrue="1">
      <formula>$B53=$H$3</formula>
    </cfRule>
    <cfRule type="expression" dxfId="831" priority="501" stopIfTrue="1">
      <formula>$F53=$H$3</formula>
    </cfRule>
    <cfRule type="expression" dxfId="830" priority="504" stopIfTrue="1">
      <formula>B53&lt;$H$3</formula>
    </cfRule>
  </conditionalFormatting>
  <conditionalFormatting sqref="C56:C67">
    <cfRule type="expression" dxfId="829" priority="803" stopIfTrue="1">
      <formula>B56&lt;$H$3</formula>
    </cfRule>
  </conditionalFormatting>
  <conditionalFormatting sqref="C65:C67">
    <cfRule type="expression" dxfId="828" priority="800" stopIfTrue="1">
      <formula>$F65=$H$3</formula>
    </cfRule>
  </conditionalFormatting>
  <conditionalFormatting sqref="C65:C71">
    <cfRule type="expression" dxfId="827" priority="724" stopIfTrue="1">
      <formula>$B65=$H$3</formula>
    </cfRule>
    <cfRule type="expression" dxfId="826" priority="752" stopIfTrue="1">
      <formula>B65&lt;$H$3</formula>
    </cfRule>
  </conditionalFormatting>
  <conditionalFormatting sqref="C74:C77">
    <cfRule type="expression" dxfId="825" priority="282" stopIfTrue="1">
      <formula>B74&lt;$H$3</formula>
    </cfRule>
  </conditionalFormatting>
  <conditionalFormatting sqref="C74:C78">
    <cfRule type="expression" dxfId="824" priority="269" stopIfTrue="1">
      <formula>$F74=$H$3</formula>
    </cfRule>
    <cfRule type="expression" dxfId="823" priority="268" stopIfTrue="1">
      <formula>$B74=$H$3</formula>
    </cfRule>
  </conditionalFormatting>
  <conditionalFormatting sqref="C78">
    <cfRule type="expression" dxfId="822" priority="267" stopIfTrue="1">
      <formula>B78&lt;$H$3</formula>
    </cfRule>
  </conditionalFormatting>
  <conditionalFormatting sqref="C81:C88">
    <cfRule type="expression" dxfId="821" priority="164" stopIfTrue="1">
      <formula>$F81=$H$3</formula>
    </cfRule>
    <cfRule type="expression" dxfId="820" priority="228" stopIfTrue="1">
      <formula>B81&lt;$H$3</formula>
    </cfRule>
  </conditionalFormatting>
  <conditionalFormatting sqref="C81:C89">
    <cfRule type="expression" dxfId="819" priority="150" stopIfTrue="1">
      <formula>B81&lt;$H$3</formula>
    </cfRule>
    <cfRule type="expression" dxfId="818" priority="227" stopIfTrue="1">
      <formula>$B81=$H$3</formula>
    </cfRule>
  </conditionalFormatting>
  <conditionalFormatting sqref="C89:C90">
    <cfRule type="expression" dxfId="817" priority="109" stopIfTrue="1">
      <formula>$F89=$H$3</formula>
    </cfRule>
    <cfRule type="expression" dxfId="816" priority="108" stopIfTrue="1">
      <formula>$B89=$H$3</formula>
    </cfRule>
  </conditionalFormatting>
  <conditionalFormatting sqref="C90">
    <cfRule type="expression" dxfId="815" priority="107" stopIfTrue="1">
      <formula>B90&lt;$H$3</formula>
    </cfRule>
    <cfRule type="expression" dxfId="814" priority="106" stopIfTrue="1">
      <formula>$F90=$H$3</formula>
    </cfRule>
  </conditionalFormatting>
  <conditionalFormatting sqref="C90:C92">
    <cfRule type="expression" dxfId="813" priority="82" stopIfTrue="1">
      <formula>$B90=$H$3</formula>
    </cfRule>
  </conditionalFormatting>
  <conditionalFormatting sqref="C91:C92">
    <cfRule type="expression" dxfId="812" priority="77" stopIfTrue="1">
      <formula>$B91=$H$3</formula>
    </cfRule>
    <cfRule type="expression" dxfId="811" priority="78" stopIfTrue="1">
      <formula>$F91=$H$3</formula>
    </cfRule>
    <cfRule type="expression" dxfId="810" priority="79" stopIfTrue="1">
      <formula>$B91=$H$3</formula>
    </cfRule>
    <cfRule type="expression" dxfId="809" priority="81" stopIfTrue="1">
      <formula>B91&lt;$H$3</formula>
    </cfRule>
    <cfRule type="expression" dxfId="808" priority="24" stopIfTrue="1">
      <formula>$F91=$H$3</formula>
    </cfRule>
    <cfRule type="expression" dxfId="807" priority="80" stopIfTrue="1">
      <formula>$F91=$H$3</formula>
    </cfRule>
    <cfRule type="expression" dxfId="806" priority="76" stopIfTrue="1">
      <formula>B91&lt;$H$3</formula>
    </cfRule>
  </conditionalFormatting>
  <conditionalFormatting sqref="C92:C93">
    <cfRule type="expression" dxfId="805" priority="11" stopIfTrue="1">
      <formula>B92&lt;$H$3</formula>
    </cfRule>
    <cfRule type="expression" dxfId="804" priority="12" stopIfTrue="1">
      <formula>$B92=$H$3</formula>
    </cfRule>
    <cfRule type="expression" dxfId="803" priority="3" stopIfTrue="1">
      <formula>$F92=$H$3</formula>
    </cfRule>
  </conditionalFormatting>
  <conditionalFormatting sqref="C93">
    <cfRule type="expression" dxfId="802" priority="2" stopIfTrue="1">
      <formula>$B93=$H$3</formula>
    </cfRule>
  </conditionalFormatting>
  <conditionalFormatting sqref="D4:D5">
    <cfRule type="cellIs" dxfId="801" priority="1250" stopIfTrue="1" operator="lessThan">
      <formula>$H$3</formula>
    </cfRule>
    <cfRule type="cellIs" dxfId="800" priority="1249" stopIfTrue="1" operator="equal">
      <formula>$H$3</formula>
    </cfRule>
  </conditionalFormatting>
  <conditionalFormatting sqref="D6">
    <cfRule type="cellIs" dxfId="799" priority="1234" stopIfTrue="1" operator="lessThan">
      <formula>$H$3</formula>
    </cfRule>
    <cfRule type="cellIs" dxfId="798" priority="1239" stopIfTrue="1" operator="equal">
      <formula>$H$3</formula>
    </cfRule>
  </conditionalFormatting>
  <conditionalFormatting sqref="D8:D10">
    <cfRule type="cellIs" dxfId="797" priority="1100" stopIfTrue="1" operator="equal">
      <formula>$H$3</formula>
    </cfRule>
  </conditionalFormatting>
  <conditionalFormatting sqref="D8:D11">
    <cfRule type="cellIs" dxfId="796" priority="134" stopIfTrue="1" operator="lessThan">
      <formula>$H$3</formula>
    </cfRule>
  </conditionalFormatting>
  <conditionalFormatting sqref="D11">
    <cfRule type="cellIs" dxfId="795" priority="133" stopIfTrue="1" operator="equal">
      <formula>$H$3</formula>
    </cfRule>
  </conditionalFormatting>
  <conditionalFormatting sqref="D12">
    <cfRule type="cellIs" dxfId="794" priority="1160" stopIfTrue="1" operator="equal">
      <formula>$H$3</formula>
    </cfRule>
    <cfRule type="cellIs" dxfId="793" priority="1161" stopIfTrue="1" operator="lessThan">
      <formula>$H$3</formula>
    </cfRule>
  </conditionalFormatting>
  <conditionalFormatting sqref="D13:D18">
    <cfRule type="cellIs" dxfId="792" priority="962" stopIfTrue="1" operator="lessThan">
      <formula>$H$3</formula>
    </cfRule>
  </conditionalFormatting>
  <conditionalFormatting sqref="D13:D25">
    <cfRule type="cellIs" dxfId="791" priority="964" stopIfTrue="1" operator="equal">
      <formula>$H$3</formula>
    </cfRule>
  </conditionalFormatting>
  <conditionalFormatting sqref="D19:D25">
    <cfRule type="cellIs" dxfId="790" priority="969" stopIfTrue="1" operator="lessThan">
      <formula>$H$3</formula>
    </cfRule>
  </conditionalFormatting>
  <conditionalFormatting sqref="D27:D46">
    <cfRule type="cellIs" dxfId="789" priority="323" stopIfTrue="1" operator="equal">
      <formula>$H$3</formula>
    </cfRule>
    <cfRule type="cellIs" dxfId="788" priority="324" stopIfTrue="1" operator="lessThan">
      <formula>$H$3</formula>
    </cfRule>
  </conditionalFormatting>
  <conditionalFormatting sqref="D49:D53">
    <cfRule type="cellIs" dxfId="787" priority="52" stopIfTrue="1" operator="equal">
      <formula>$H$3</formula>
    </cfRule>
    <cfRule type="cellIs" dxfId="786" priority="53" stopIfTrue="1" operator="lessThan">
      <formula>$H$3</formula>
    </cfRule>
  </conditionalFormatting>
  <conditionalFormatting sqref="D54:D55">
    <cfRule type="cellIs" dxfId="785" priority="1064" stopIfTrue="1" operator="equal">
      <formula>$H$3</formula>
    </cfRule>
    <cfRule type="cellIs" dxfId="784" priority="1065" stopIfTrue="1" operator="lessThan">
      <formula>$H$3</formula>
    </cfRule>
  </conditionalFormatting>
  <conditionalFormatting sqref="D56:D73">
    <cfRule type="cellIs" dxfId="783" priority="579" stopIfTrue="1" operator="equal">
      <formula>$H$3</formula>
    </cfRule>
    <cfRule type="cellIs" dxfId="782" priority="580" stopIfTrue="1" operator="lessThan">
      <formula>$H$3</formula>
    </cfRule>
  </conditionalFormatting>
  <conditionalFormatting sqref="D74:D78">
    <cfRule type="cellIs" dxfId="781" priority="309" stopIfTrue="1" operator="equal">
      <formula>$H$3</formula>
    </cfRule>
    <cfRule type="cellIs" dxfId="780" priority="310" stopIfTrue="1" operator="lessThan">
      <formula>$H$3</formula>
    </cfRule>
  </conditionalFormatting>
  <conditionalFormatting sqref="D79:D80">
    <cfRule type="cellIs" dxfId="779" priority="429" stopIfTrue="1" operator="equal">
      <formula>$H$3</formula>
    </cfRule>
    <cfRule type="cellIs" dxfId="778" priority="430" stopIfTrue="1" operator="lessThan">
      <formula>$H$3</formula>
    </cfRule>
  </conditionalFormatting>
  <conditionalFormatting sqref="D81:D88">
    <cfRule type="cellIs" dxfId="777" priority="222" stopIfTrue="1" operator="equal">
      <formula>$H$3</formula>
    </cfRule>
    <cfRule type="cellIs" dxfId="776" priority="223" stopIfTrue="1" operator="lessThan">
      <formula>$H$3</formula>
    </cfRule>
  </conditionalFormatting>
  <conditionalFormatting sqref="D4:E4">
    <cfRule type="expression" dxfId="775" priority="83924">
      <formula>AND($D243&lt;$H$3,$D243&lt;&gt;"")</formula>
    </cfRule>
    <cfRule type="expression" dxfId="774" priority="83925">
      <formula>AND($D243=$H$3,$D243&lt;&gt;"")</formula>
    </cfRule>
  </conditionalFormatting>
  <conditionalFormatting sqref="D11:E11">
    <cfRule type="expression" dxfId="773" priority="132">
      <formula>AND($D225=$H$3,$D225&lt;&gt;"")</formula>
    </cfRule>
    <cfRule type="expression" dxfId="772" priority="131">
      <formula>AND($D225&lt;$H$3,$D225&lt;&gt;"")</formula>
    </cfRule>
  </conditionalFormatting>
  <conditionalFormatting sqref="D54:E54 D72:E72">
    <cfRule type="expression" dxfId="771" priority="83928">
      <formula>AND($D261&lt;$H$3,$D261&lt;&gt;"")</formula>
    </cfRule>
    <cfRule type="expression" dxfId="770" priority="83929">
      <formula>AND($D261=$H$3,$D261&lt;&gt;"")</formula>
    </cfRule>
  </conditionalFormatting>
  <conditionalFormatting sqref="D79:E79">
    <cfRule type="expression" dxfId="769" priority="428">
      <formula>AND($D286=$H$3,$D286&lt;&gt;"")</formula>
    </cfRule>
    <cfRule type="expression" dxfId="768" priority="427">
      <formula>AND($D286&lt;$H$3,$D286&lt;&gt;"")</formula>
    </cfRule>
  </conditionalFormatting>
  <conditionalFormatting sqref="D4:F5">
    <cfRule type="cellIs" dxfId="767" priority="1246" stopIfTrue="1" operator="lessThan">
      <formula>$H$3</formula>
    </cfRule>
  </conditionalFormatting>
  <conditionalFormatting sqref="D11:F11">
    <cfRule type="cellIs" dxfId="766" priority="130" stopIfTrue="1" operator="lessThan">
      <formula>$H$3</formula>
    </cfRule>
  </conditionalFormatting>
  <conditionalFormatting sqref="D12:F12">
    <cfRule type="cellIs" dxfId="765" priority="1157" stopIfTrue="1" operator="lessThan">
      <formula>$H$3</formula>
    </cfRule>
  </conditionalFormatting>
  <conditionalFormatting sqref="D54:F55">
    <cfRule type="cellIs" dxfId="764" priority="1061" stopIfTrue="1" operator="lessThan">
      <formula>$H$3</formula>
    </cfRule>
  </conditionalFormatting>
  <conditionalFormatting sqref="D72:F73">
    <cfRule type="cellIs" dxfId="763" priority="576" stopIfTrue="1" operator="lessThan">
      <formula>$H$3</formula>
    </cfRule>
  </conditionalFormatting>
  <conditionalFormatting sqref="D79:F80">
    <cfRule type="cellIs" dxfId="762" priority="426" stopIfTrue="1" operator="lessThan">
      <formula>$H$3</formula>
    </cfRule>
  </conditionalFormatting>
  <conditionalFormatting sqref="E4">
    <cfRule type="expression" dxfId="761" priority="83932" stopIfTrue="1">
      <formula>$D243=$H$3</formula>
    </cfRule>
  </conditionalFormatting>
  <conditionalFormatting sqref="E11">
    <cfRule type="expression" dxfId="760" priority="129" stopIfTrue="1">
      <formula>$D225=$H$3</formula>
    </cfRule>
  </conditionalFormatting>
  <conditionalFormatting sqref="E13:E25">
    <cfRule type="expression" dxfId="759" priority="782" stopIfTrue="1">
      <formula>D13&lt;$H$3</formula>
    </cfRule>
  </conditionalFormatting>
  <conditionalFormatting sqref="E21:E25">
    <cfRule type="expression" dxfId="758" priority="2837" stopIfTrue="1">
      <formula>$B21=$H$3</formula>
    </cfRule>
  </conditionalFormatting>
  <conditionalFormatting sqref="E27:E33">
    <cfRule type="expression" dxfId="757" priority="599" stopIfTrue="1">
      <formula>$B27=$H$3</formula>
    </cfRule>
    <cfRule type="expression" dxfId="756" priority="667" stopIfTrue="1">
      <formula>$F27=$H$3</formula>
    </cfRule>
  </conditionalFormatting>
  <conditionalFormatting sqref="E27:E46">
    <cfRule type="expression" dxfId="755" priority="236" stopIfTrue="1">
      <formula>D27&lt;$H$3</formula>
    </cfRule>
  </conditionalFormatting>
  <conditionalFormatting sqref="E34:E46">
    <cfRule type="expression" dxfId="754" priority="235" stopIfTrue="1">
      <formula>$F34=$H$3</formula>
    </cfRule>
    <cfRule type="expression" dxfId="753" priority="234" stopIfTrue="1">
      <formula>$B34=$H$3</formula>
    </cfRule>
  </conditionalFormatting>
  <conditionalFormatting sqref="E36:E46">
    <cfRule type="expression" dxfId="752" priority="233" stopIfTrue="1">
      <formula>$F36=$H$3</formula>
    </cfRule>
  </conditionalFormatting>
  <conditionalFormatting sqref="E48">
    <cfRule type="expression" dxfId="751" priority="91" stopIfTrue="1">
      <formula>D48&lt;$H$3</formula>
    </cfRule>
    <cfRule type="expression" dxfId="750" priority="90" stopIfTrue="1">
      <formula>$F48=$H$3</formula>
    </cfRule>
    <cfRule type="expression" dxfId="749" priority="89" stopIfTrue="1">
      <formula>$B48=$H$3</formula>
    </cfRule>
    <cfRule type="expression" dxfId="748" priority="88" stopIfTrue="1">
      <formula>$F48=$H$3</formula>
    </cfRule>
  </conditionalFormatting>
  <conditionalFormatting sqref="E50:E52">
    <cfRule type="expression" dxfId="747" priority="47" stopIfTrue="1">
      <formula>$B50=$H$3</formula>
    </cfRule>
    <cfRule type="expression" dxfId="746" priority="48" stopIfTrue="1">
      <formula>$F50=$H$3</formula>
    </cfRule>
    <cfRule type="expression" dxfId="745" priority="33" stopIfTrue="1">
      <formula>$F50=$H$3</formula>
    </cfRule>
    <cfRule type="expression" dxfId="744" priority="43" stopIfTrue="1">
      <formula>$B50=$H$3</formula>
    </cfRule>
    <cfRule type="expression" dxfId="743" priority="44" stopIfTrue="1">
      <formula>$F50=$H$3</formula>
    </cfRule>
    <cfRule type="expression" dxfId="742" priority="46" stopIfTrue="1">
      <formula>$F50=$H$3</formula>
    </cfRule>
    <cfRule type="expression" dxfId="741" priority="45" stopIfTrue="1">
      <formula>D50&lt;$H$3</formula>
    </cfRule>
  </conditionalFormatting>
  <conditionalFormatting sqref="E50:E53 E36:E46">
    <cfRule type="expression" dxfId="740" priority="119" stopIfTrue="1">
      <formula>D36&lt;$H$3</formula>
    </cfRule>
  </conditionalFormatting>
  <conditionalFormatting sqref="E51:E52">
    <cfRule type="expression" dxfId="739" priority="31" stopIfTrue="1">
      <formula>$F51=$H$3</formula>
    </cfRule>
    <cfRule type="expression" dxfId="738" priority="30" stopIfTrue="1">
      <formula>D51&lt;$H$3</formula>
    </cfRule>
    <cfRule type="expression" dxfId="737" priority="32" stopIfTrue="1">
      <formula>$B51=$H$3</formula>
    </cfRule>
  </conditionalFormatting>
  <conditionalFormatting sqref="E53">
    <cfRule type="expression" dxfId="736" priority="499" stopIfTrue="1">
      <formula>$F53=$H$3</formula>
    </cfRule>
    <cfRule type="expression" dxfId="735" priority="496" stopIfTrue="1">
      <formula>$B53=$H$3</formula>
    </cfRule>
  </conditionalFormatting>
  <conditionalFormatting sqref="E54 E72">
    <cfRule type="expression" dxfId="734" priority="83934" stopIfTrue="1">
      <formula>$D261=$H$3</formula>
    </cfRule>
  </conditionalFormatting>
  <conditionalFormatting sqref="E56:E66 C6 E6">
    <cfRule type="expression" dxfId="733" priority="1607" stopIfTrue="1">
      <formula>B6&lt;$H$3</formula>
    </cfRule>
  </conditionalFormatting>
  <conditionalFormatting sqref="E56:E66">
    <cfRule type="expression" dxfId="732" priority="838" stopIfTrue="1">
      <formula>$F56=$H$3</formula>
    </cfRule>
  </conditionalFormatting>
  <conditionalFormatting sqref="E66">
    <cfRule type="expression" dxfId="731" priority="792" stopIfTrue="1">
      <formula>$B66=$H$3</formula>
    </cfRule>
  </conditionalFormatting>
  <conditionalFormatting sqref="E66:E71">
    <cfRule type="expression" dxfId="730" priority="609" stopIfTrue="1">
      <formula>$B66=$H$3</formula>
    </cfRule>
    <cfRule type="expression" dxfId="729" priority="613" stopIfTrue="1">
      <formula>$F66=$H$3</formula>
    </cfRule>
  </conditionalFormatting>
  <conditionalFormatting sqref="E67:E71">
    <cfRule type="expression" dxfId="728" priority="611" stopIfTrue="1">
      <formula>$F67=$H$3</formula>
    </cfRule>
    <cfRule type="expression" dxfId="727" priority="612" stopIfTrue="1">
      <formula>D67&lt;$H$3</formula>
    </cfRule>
  </conditionalFormatting>
  <conditionalFormatting sqref="E74:E76">
    <cfRule type="expression" dxfId="726" priority="462" stopIfTrue="1">
      <formula>$F74=$H$3</formula>
    </cfRule>
    <cfRule type="expression" dxfId="725" priority="459" stopIfTrue="1">
      <formula>$B74=$H$3</formula>
    </cfRule>
  </conditionalFormatting>
  <conditionalFormatting sqref="E74:E77">
    <cfRule type="expression" dxfId="724" priority="244" stopIfTrue="1">
      <formula>D74&lt;$H$3</formula>
    </cfRule>
  </conditionalFormatting>
  <conditionalFormatting sqref="E77:E78">
    <cfRule type="expression" dxfId="723" priority="230" stopIfTrue="1">
      <formula>$B77=$H$3</formula>
    </cfRule>
    <cfRule type="expression" dxfId="722" priority="231" stopIfTrue="1">
      <formula>$F77=$H$3</formula>
    </cfRule>
  </conditionalFormatting>
  <conditionalFormatting sqref="E78">
    <cfRule type="expression" dxfId="721" priority="229" stopIfTrue="1">
      <formula>D78&lt;$H$3</formula>
    </cfRule>
  </conditionalFormatting>
  <conditionalFormatting sqref="E79">
    <cfRule type="expression" dxfId="720" priority="425" stopIfTrue="1">
      <formula>$D286=$H$3</formula>
    </cfRule>
  </conditionalFormatting>
  <conditionalFormatting sqref="E81:E88">
    <cfRule type="expression" dxfId="719" priority="160" stopIfTrue="1">
      <formula>$F81=$H$3</formula>
    </cfRule>
  </conditionalFormatting>
  <conditionalFormatting sqref="E81:E90">
    <cfRule type="expression" dxfId="718" priority="148" stopIfTrue="1">
      <formula>D81&lt;$H$3</formula>
    </cfRule>
    <cfRule type="expression" dxfId="717" priority="149" stopIfTrue="1">
      <formula>$B81=$H$3</formula>
    </cfRule>
  </conditionalFormatting>
  <conditionalFormatting sqref="E89:E90">
    <cfRule type="expression" dxfId="716" priority="142" stopIfTrue="1">
      <formula>$F89=$H$3</formula>
    </cfRule>
  </conditionalFormatting>
  <conditionalFormatting sqref="E89:E91">
    <cfRule type="expression" dxfId="715" priority="75" stopIfTrue="1">
      <formula>$B89=$H$3</formula>
    </cfRule>
  </conditionalFormatting>
  <conditionalFormatting sqref="E91">
    <cfRule type="expression" dxfId="714" priority="71" stopIfTrue="1">
      <formula>$F91=$H$3</formula>
    </cfRule>
    <cfRule type="expression" dxfId="713" priority="72" stopIfTrue="1">
      <formula>$B91=$H$3</formula>
    </cfRule>
    <cfRule type="expression" dxfId="712" priority="73" stopIfTrue="1">
      <formula>$F91=$H$3</formula>
    </cfRule>
    <cfRule type="expression" dxfId="711" priority="74" stopIfTrue="1">
      <formula>D91&lt;$H$3</formula>
    </cfRule>
  </conditionalFormatting>
  <conditionalFormatting sqref="E91:E92">
    <cfRule type="expression" dxfId="710" priority="20" stopIfTrue="1">
      <formula>$B91=$H$3</formula>
    </cfRule>
    <cfRule type="expression" dxfId="709" priority="19" stopIfTrue="1">
      <formula>D91&lt;$H$3</formula>
    </cfRule>
    <cfRule type="expression" dxfId="708" priority="18" stopIfTrue="1">
      <formula>$F91=$H$3</formula>
    </cfRule>
  </conditionalFormatting>
  <conditionalFormatting sqref="E92">
    <cfRule type="expression" dxfId="707" priority="16" stopIfTrue="1">
      <formula>$F92=$H$3</formula>
    </cfRule>
    <cfRule type="expression" dxfId="706" priority="17" stopIfTrue="1">
      <formula>$B92=$H$3</formula>
    </cfRule>
  </conditionalFormatting>
  <conditionalFormatting sqref="E92:E93">
    <cfRule type="expression" dxfId="705" priority="5" stopIfTrue="1">
      <formula>$F92=$H$3</formula>
    </cfRule>
    <cfRule type="expression" dxfId="704" priority="9" stopIfTrue="1">
      <formula>D92&lt;$H$3</formula>
    </cfRule>
    <cfRule type="expression" dxfId="703" priority="10" stopIfTrue="1">
      <formula>$B92=$H$3</formula>
    </cfRule>
  </conditionalFormatting>
  <conditionalFormatting sqref="E93">
    <cfRule type="expression" dxfId="702" priority="1" stopIfTrue="1">
      <formula>$B93=$H$3</formula>
    </cfRule>
  </conditionalFormatting>
  <conditionalFormatting sqref="E8:G10 F21:G21 F22:F25 C8:C10">
    <cfRule type="expression" dxfId="701" priority="1988" stopIfTrue="1">
      <formula>$F8=$H$3</formula>
    </cfRule>
  </conditionalFormatting>
  <conditionalFormatting sqref="E18:G18">
    <cfRule type="expression" dxfId="700" priority="783" stopIfTrue="1">
      <formula>$F18=$H$3</formula>
    </cfRule>
  </conditionalFormatting>
  <conditionalFormatting sqref="F4:F6">
    <cfRule type="cellIs" dxfId="699" priority="1233" stopIfTrue="1" operator="equal">
      <formula>$H$3</formula>
    </cfRule>
  </conditionalFormatting>
  <conditionalFormatting sqref="F6">
    <cfRule type="cellIs" dxfId="698" priority="1238" stopIfTrue="1" operator="lessThan">
      <formula>$H$3</formula>
    </cfRule>
  </conditionalFormatting>
  <conditionalFormatting sqref="F8:F10">
    <cfRule type="cellIs" dxfId="697" priority="1099" stopIfTrue="1" operator="lessThan">
      <formula>$H$3</formula>
    </cfRule>
  </conditionalFormatting>
  <conditionalFormatting sqref="F8:F11">
    <cfRule type="cellIs" dxfId="696" priority="128" stopIfTrue="1" operator="equal">
      <formula>$H$3</formula>
    </cfRule>
  </conditionalFormatting>
  <conditionalFormatting sqref="F12:F25">
    <cfRule type="cellIs" dxfId="695" priority="939" stopIfTrue="1" operator="equal">
      <formula>$H$3</formula>
    </cfRule>
  </conditionalFormatting>
  <conditionalFormatting sqref="F13:F25">
    <cfRule type="cellIs" dxfId="694" priority="941" stopIfTrue="1" operator="lessThan">
      <formula>$H$3</formula>
    </cfRule>
  </conditionalFormatting>
  <conditionalFormatting sqref="F27:F46">
    <cfRule type="cellIs" dxfId="693" priority="294" stopIfTrue="1" operator="equal">
      <formula>$H$3</formula>
    </cfRule>
    <cfRule type="cellIs" dxfId="692" priority="295" stopIfTrue="1" operator="lessThan">
      <formula>$H$3</formula>
    </cfRule>
  </conditionalFormatting>
  <conditionalFormatting sqref="F49:F53">
    <cfRule type="cellIs" dxfId="691" priority="51" stopIfTrue="1" operator="lessThan">
      <formula>$H$3</formula>
    </cfRule>
  </conditionalFormatting>
  <conditionalFormatting sqref="F49:F78">
    <cfRule type="cellIs" dxfId="690" priority="50" stopIfTrue="1" operator="equal">
      <formula>$H$3</formula>
    </cfRule>
  </conditionalFormatting>
  <conditionalFormatting sqref="F56:F71">
    <cfRule type="cellIs" dxfId="689" priority="906" stopIfTrue="1" operator="lessThan">
      <formula>$H$3</formula>
    </cfRule>
  </conditionalFormatting>
  <conditionalFormatting sqref="F74:F78">
    <cfRule type="cellIs" dxfId="688" priority="274" stopIfTrue="1" operator="lessThan">
      <formula>$H$3</formula>
    </cfRule>
  </conditionalFormatting>
  <conditionalFormatting sqref="F79:F80">
    <cfRule type="cellIs" dxfId="687" priority="424" stopIfTrue="1" operator="equal">
      <formula>$H$3</formula>
    </cfRule>
  </conditionalFormatting>
  <conditionalFormatting sqref="F81:F88">
    <cfRule type="cellIs" dxfId="686" priority="207" stopIfTrue="1" operator="equal">
      <formula>$H$3</formula>
    </cfRule>
    <cfRule type="cellIs" dxfId="685" priority="208" stopIfTrue="1" operator="lessThan">
      <formula>$H$3</formula>
    </cfRule>
  </conditionalFormatting>
  <conditionalFormatting sqref="F4:G4">
    <cfRule type="expression" dxfId="684" priority="83941">
      <formula>AND($F243=$H$3,$F243&lt;&gt;"")</formula>
    </cfRule>
    <cfRule type="expression" dxfId="683" priority="83940">
      <formula>AND($F243&lt;$H$3,$F243&lt;&gt;"")</formula>
    </cfRule>
  </conditionalFormatting>
  <conditionalFormatting sqref="F11:G11">
    <cfRule type="expression" dxfId="682" priority="126">
      <formula>AND($F225&lt;$H$3,$F225&lt;&gt;"")</formula>
    </cfRule>
    <cfRule type="expression" dxfId="681" priority="127">
      <formula>AND($F225=$H$3,$F225&lt;&gt;"")</formula>
    </cfRule>
  </conditionalFormatting>
  <conditionalFormatting sqref="F27:G33">
    <cfRule type="expression" dxfId="680" priority="586" stopIfTrue="1">
      <formula>$F27=$H$3</formula>
    </cfRule>
  </conditionalFormatting>
  <conditionalFormatting sqref="F53:G53">
    <cfRule type="expression" dxfId="679" priority="489" stopIfTrue="1">
      <formula>$F53=$H$3</formula>
    </cfRule>
  </conditionalFormatting>
  <conditionalFormatting sqref="F54:G54 F72:G72">
    <cfRule type="expression" dxfId="678" priority="83944">
      <formula>AND($F261&lt;$H$3,$F261&lt;&gt;"")</formula>
    </cfRule>
    <cfRule type="expression" dxfId="677" priority="83945">
      <formula>AND($F261=$H$3,$F261&lt;&gt;"")</formula>
    </cfRule>
  </conditionalFormatting>
  <conditionalFormatting sqref="F74:G76">
    <cfRule type="expression" dxfId="676" priority="453" stopIfTrue="1">
      <formula>$F74=$H$3</formula>
    </cfRule>
  </conditionalFormatting>
  <conditionalFormatting sqref="F79:G79">
    <cfRule type="expression" dxfId="675" priority="423">
      <formula>AND($F286=$H$3,$F286&lt;&gt;"")</formula>
    </cfRule>
    <cfRule type="expression" dxfId="674" priority="422">
      <formula>AND($F286&lt;$H$3,$F286&lt;&gt;"")</formula>
    </cfRule>
  </conditionalFormatting>
  <conditionalFormatting sqref="G4">
    <cfRule type="expression" dxfId="673" priority="83948" stopIfTrue="1">
      <formula>$F243=$H$3</formula>
    </cfRule>
  </conditionalFormatting>
  <conditionalFormatting sqref="G6 G8:G10">
    <cfRule type="expression" dxfId="672" priority="1210" stopIfTrue="1">
      <formula>F6&lt;$H$3</formula>
    </cfRule>
  </conditionalFormatting>
  <conditionalFormatting sqref="G11">
    <cfRule type="expression" dxfId="671" priority="125" stopIfTrue="1">
      <formula>$F225=$H$3</formula>
    </cfRule>
  </conditionalFormatting>
  <conditionalFormatting sqref="G13:G21">
    <cfRule type="expression" dxfId="670" priority="806" stopIfTrue="1">
      <formula>F13&lt;$H$3</formula>
    </cfRule>
  </conditionalFormatting>
  <conditionalFormatting sqref="G22:G25">
    <cfRule type="expression" dxfId="669" priority="769" stopIfTrue="1">
      <formula>F22&lt;$H$3</formula>
    </cfRule>
    <cfRule type="expression" dxfId="668" priority="770" stopIfTrue="1">
      <formula>$F22=$H$3</formula>
    </cfRule>
  </conditionalFormatting>
  <conditionalFormatting sqref="G27:G40">
    <cfRule type="expression" dxfId="667" priority="293" stopIfTrue="1">
      <formula>F27&lt;$H$3</formula>
    </cfRule>
  </conditionalFormatting>
  <conditionalFormatting sqref="G33">
    <cfRule type="expression" dxfId="666" priority="662" stopIfTrue="1">
      <formula>$F33=$H$3</formula>
    </cfRule>
    <cfRule type="expression" dxfId="665" priority="656" stopIfTrue="1">
      <formula>$B33=$H$3</formula>
    </cfRule>
    <cfRule type="expression" dxfId="664" priority="658" stopIfTrue="1">
      <formula>F33&lt;$H$3</formula>
    </cfRule>
  </conditionalFormatting>
  <conditionalFormatting sqref="G33:G40">
    <cfRule type="expression" dxfId="663" priority="291" stopIfTrue="1">
      <formula>$B33=$H$3</formula>
    </cfRule>
  </conditionalFormatting>
  <conditionalFormatting sqref="G34:G46">
    <cfRule type="expression" dxfId="662" priority="292" stopIfTrue="1">
      <formula>$F34=$H$3</formula>
    </cfRule>
  </conditionalFormatting>
  <conditionalFormatting sqref="G41:G46">
    <cfRule type="expression" dxfId="661" priority="509" stopIfTrue="1">
      <formula>F41&lt;$H$3</formula>
    </cfRule>
    <cfRule type="expression" dxfId="660" priority="507" stopIfTrue="1">
      <formula>$B41=$H$3</formula>
    </cfRule>
    <cfRule type="expression" dxfId="659" priority="100" stopIfTrue="1">
      <formula>F41&lt;$H$3</formula>
    </cfRule>
    <cfRule type="expression" dxfId="658" priority="508" stopIfTrue="1">
      <formula>$F41=$H$3</formula>
    </cfRule>
  </conditionalFormatting>
  <conditionalFormatting sqref="G48">
    <cfRule type="expression" dxfId="657" priority="87" stopIfTrue="1">
      <formula>F48&lt;$H$3</formula>
    </cfRule>
    <cfRule type="expression" dxfId="656" priority="86" stopIfTrue="1">
      <formula>$F48=$H$3</formula>
    </cfRule>
    <cfRule type="expression" dxfId="655" priority="85" stopIfTrue="1">
      <formula>$B48=$H$3</formula>
    </cfRule>
    <cfRule type="expression" dxfId="654" priority="84" stopIfTrue="1">
      <formula>$F48=$H$3</formula>
    </cfRule>
    <cfRule type="expression" dxfId="653" priority="83" stopIfTrue="1">
      <formula>F48&lt;$H$3</formula>
    </cfRule>
  </conditionalFormatting>
  <conditionalFormatting sqref="G50">
    <cfRule type="expression" dxfId="652" priority="35" stopIfTrue="1">
      <formula>$B50=$H$3</formula>
    </cfRule>
    <cfRule type="expression" dxfId="651" priority="38" stopIfTrue="1">
      <formula>$F50=$H$3</formula>
    </cfRule>
    <cfRule type="expression" dxfId="650" priority="39" stopIfTrue="1">
      <formula>$B50=$H$3</formula>
    </cfRule>
    <cfRule type="expression" dxfId="649" priority="41" stopIfTrue="1">
      <formula>F50&lt;$H$3</formula>
    </cfRule>
    <cfRule type="expression" dxfId="648" priority="36" stopIfTrue="1">
      <formula>$F50=$H$3</formula>
    </cfRule>
    <cfRule type="expression" dxfId="647" priority="37" stopIfTrue="1">
      <formula>F50&lt;$H$3</formula>
    </cfRule>
    <cfRule type="expression" dxfId="646" priority="40" stopIfTrue="1">
      <formula>$F50=$H$3</formula>
    </cfRule>
  </conditionalFormatting>
  <conditionalFormatting sqref="G50:G52">
    <cfRule type="expression" dxfId="645" priority="28" stopIfTrue="1">
      <formula>$F50=$H$3</formula>
    </cfRule>
  </conditionalFormatting>
  <conditionalFormatting sqref="G51:G52">
    <cfRule type="expression" dxfId="644" priority="25" stopIfTrue="1">
      <formula>F51&lt;$H$3</formula>
    </cfRule>
    <cfRule type="expression" dxfId="643" priority="27" stopIfTrue="1">
      <formula>$B51=$H$3</formula>
    </cfRule>
    <cfRule type="expression" dxfId="642" priority="26" stopIfTrue="1">
      <formula>$F51=$H$3</formula>
    </cfRule>
  </conditionalFormatting>
  <conditionalFormatting sqref="G51:G53">
    <cfRule type="expression" dxfId="641" priority="29" stopIfTrue="1">
      <formula>F51&lt;$H$3</formula>
    </cfRule>
  </conditionalFormatting>
  <conditionalFormatting sqref="G54 G72">
    <cfRule type="expression" dxfId="640" priority="83950" stopIfTrue="1">
      <formula>$F261=$H$3</formula>
    </cfRule>
  </conditionalFormatting>
  <conditionalFormatting sqref="G56:G71">
    <cfRule type="expression" dxfId="639" priority="774" stopIfTrue="1">
      <formula>$F56=$H$3</formula>
    </cfRule>
    <cfRule type="expression" dxfId="638" priority="718" stopIfTrue="1">
      <formula>F56&lt;$H$3</formula>
    </cfRule>
  </conditionalFormatting>
  <conditionalFormatting sqref="G74:G75">
    <cfRule type="expression" dxfId="637" priority="451" stopIfTrue="1">
      <formula>F74&lt;$H$3</formula>
    </cfRule>
  </conditionalFormatting>
  <conditionalFormatting sqref="G76">
    <cfRule type="expression" dxfId="636" priority="522" stopIfTrue="1">
      <formula>$B76=$H$3</formula>
    </cfRule>
    <cfRule type="expression" dxfId="635" priority="487" stopIfTrue="1">
      <formula>F76&lt;$H$3</formula>
    </cfRule>
  </conditionalFormatting>
  <conditionalFormatting sqref="G77:G78">
    <cfRule type="expression" dxfId="634" priority="272" stopIfTrue="1">
      <formula>F77&lt;$H$3</formula>
    </cfRule>
    <cfRule type="expression" dxfId="633" priority="271" stopIfTrue="1">
      <formula>$F77=$H$3</formula>
    </cfRule>
    <cfRule type="expression" dxfId="632" priority="270" stopIfTrue="1">
      <formula>$B77=$H$3</formula>
    </cfRule>
  </conditionalFormatting>
  <conditionalFormatting sqref="G79">
    <cfRule type="expression" dxfId="631" priority="421" stopIfTrue="1">
      <formula>$F286=$H$3</formula>
    </cfRule>
  </conditionalFormatting>
  <conditionalFormatting sqref="G81:G82">
    <cfRule type="expression" dxfId="630" priority="204" stopIfTrue="1">
      <formula>F81&lt;$H$3</formula>
    </cfRule>
  </conditionalFormatting>
  <conditionalFormatting sqref="G81:G88">
    <cfRule type="expression" dxfId="629" priority="206" stopIfTrue="1">
      <formula>$F81=$H$3</formula>
    </cfRule>
    <cfRule type="expression" dxfId="628" priority="205" stopIfTrue="1">
      <formula>$B81=$H$3</formula>
    </cfRule>
  </conditionalFormatting>
  <conditionalFormatting sqref="G83:G88">
    <cfRule type="expression" dxfId="627" priority="251" stopIfTrue="1">
      <formula>F83&lt;$H$3</formula>
    </cfRule>
    <cfRule type="expression" dxfId="626" priority="253" stopIfTrue="1">
      <formula>$F83=$H$3</formula>
    </cfRule>
    <cfRule type="expression" dxfId="625" priority="252" stopIfTrue="1">
      <formula>$B83=$H$3</formula>
    </cfRule>
  </conditionalFormatting>
  <conditionalFormatting sqref="G89:G90">
    <cfRule type="expression" dxfId="624" priority="145" stopIfTrue="1">
      <formula>F89&lt;$H$3</formula>
    </cfRule>
    <cfRule type="expression" dxfId="623" priority="147" stopIfTrue="1">
      <formula>$F89=$H$3</formula>
    </cfRule>
    <cfRule type="expression" dxfId="622" priority="146" stopIfTrue="1">
      <formula>$B89=$H$3</formula>
    </cfRule>
    <cfRule type="expression" dxfId="621" priority="141" stopIfTrue="1">
      <formula>$F89=$H$3</formula>
    </cfRule>
  </conditionalFormatting>
  <conditionalFormatting sqref="G89:G93">
    <cfRule type="expression" dxfId="620" priority="68" stopIfTrue="1">
      <formula>$B89=$H$3</formula>
    </cfRule>
  </conditionalFormatting>
  <conditionalFormatting sqref="G91:G92">
    <cfRule type="expression" dxfId="619" priority="62" stopIfTrue="1">
      <formula>F91&lt;$H$3</formula>
    </cfRule>
    <cfRule type="expression" dxfId="618" priority="63" stopIfTrue="1">
      <formula>$B91=$H$3</formula>
    </cfRule>
    <cfRule type="expression" dxfId="617" priority="64" stopIfTrue="1">
      <formula>$F91=$H$3</formula>
    </cfRule>
    <cfRule type="expression" dxfId="616" priority="65" stopIfTrue="1">
      <formula>$B91=$H$3</formula>
    </cfRule>
    <cfRule type="expression" dxfId="615" priority="66" stopIfTrue="1">
      <formula>$F91=$H$3</formula>
    </cfRule>
    <cfRule type="expression" dxfId="614" priority="67" stopIfTrue="1">
      <formula>F91&lt;$H$3</formula>
    </cfRule>
  </conditionalFormatting>
  <conditionalFormatting sqref="G91:G93">
    <cfRule type="expression" dxfId="613" priority="8" stopIfTrue="1">
      <formula>$F91=$H$3</formula>
    </cfRule>
  </conditionalFormatting>
  <conditionalFormatting sqref="G93">
    <cfRule type="expression" dxfId="612" priority="4" stopIfTrue="1">
      <formula>$F93=$H$3</formula>
    </cfRule>
    <cfRule type="expression" dxfId="611" priority="6" stopIfTrue="1">
      <formula>F93&lt;$H$3</formula>
    </cfRule>
    <cfRule type="expression" dxfId="610" priority="7" stopIfTrue="1">
      <formula>$B93=$H$3</formula>
    </cfRule>
  </conditionalFormatting>
  <pageMargins left="0.7" right="0.7" top="0.75" bottom="0.75" header="0.3" footer="0.3"/>
  <pageSetup paperSize="9" scale="69" orientation="landscape"/>
  <ignoredErrors>
    <ignoredError sqref="B36 F75 D36:D37 F32:F33 D31:D33 F70:F71 F67:F68 F24 F22 D24 F62:F64 D63:D64 D66:D67 D20:D22 D58:D59 F15:F17 D14:D17 B64 F37 F82:F83 D39 F39 D83:D85 D41 D40:F40 E41:F41 D48 F84 D87:D88 F42 F47:F48 D44 F44 D50:D51 D46:D47 F49:F50 F90 F92 B89 D90:D92 F88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1"/>
  <sheetViews>
    <sheetView zoomScaleNormal="100" workbookViewId="0">
      <selection activeCell="H83" sqref="H83"/>
    </sheetView>
  </sheetViews>
  <sheetFormatPr defaultColWidth="9" defaultRowHeight="15"/>
  <cols>
    <col min="1" max="1" width="16.83203125" customWidth="1"/>
    <col min="2" max="7" width="11.58203125" customWidth="1"/>
    <col min="8" max="8" width="63.08203125" customWidth="1"/>
    <col min="9" max="9" width="16.5" customWidth="1"/>
  </cols>
  <sheetData>
    <row r="1" spans="1:13" ht="77.5" customHeight="1">
      <c r="A1" s="25"/>
      <c r="B1" s="25"/>
      <c r="C1" s="83" t="s">
        <v>0</v>
      </c>
      <c r="D1" s="84"/>
      <c r="E1" s="84"/>
      <c r="F1" s="84"/>
      <c r="G1" s="84"/>
      <c r="H1" s="84"/>
      <c r="I1" s="84"/>
    </row>
    <row r="2" spans="1:13" ht="23.15" customHeight="1">
      <c r="A2" s="85" t="s">
        <v>1</v>
      </c>
      <c r="B2" s="85"/>
      <c r="C2" s="86" t="s">
        <v>2</v>
      </c>
      <c r="D2" s="86"/>
      <c r="E2" s="86"/>
      <c r="F2" s="86"/>
      <c r="G2" s="86"/>
      <c r="H2" s="86"/>
      <c r="I2" s="86"/>
    </row>
    <row r="3" spans="1:13" ht="25" customHeight="1">
      <c r="A3" s="87"/>
      <c r="B3" s="87"/>
      <c r="C3" s="87"/>
      <c r="D3" s="87"/>
      <c r="E3" s="87"/>
      <c r="F3" s="87"/>
      <c r="G3" s="87"/>
      <c r="H3" s="3">
        <v>46164</v>
      </c>
      <c r="I3" s="26"/>
    </row>
    <row r="4" spans="1:13" s="1" customFormat="1" ht="25.4" hidden="1" customHeight="1">
      <c r="A4" s="76" t="s">
        <v>163</v>
      </c>
      <c r="B4" s="77"/>
      <c r="C4" s="77"/>
      <c r="D4" s="77"/>
      <c r="E4" s="77"/>
      <c r="F4" s="77"/>
      <c r="G4" s="77"/>
      <c r="H4" s="77"/>
      <c r="I4" s="78"/>
    </row>
    <row r="5" spans="1:13" ht="24" hidden="1" customHeight="1">
      <c r="A5" s="27" t="s">
        <v>4</v>
      </c>
      <c r="B5" s="74" t="s">
        <v>5</v>
      </c>
      <c r="C5" s="75"/>
      <c r="D5" s="74" t="s">
        <v>6</v>
      </c>
      <c r="E5" s="75"/>
      <c r="F5" s="74" t="s">
        <v>7</v>
      </c>
      <c r="G5" s="75"/>
      <c r="H5" s="28" t="s">
        <v>8</v>
      </c>
      <c r="I5" s="28" t="s">
        <v>9</v>
      </c>
      <c r="M5" t="s">
        <v>10</v>
      </c>
    </row>
    <row r="6" spans="1:13" s="1" customFormat="1" ht="25.4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4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4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4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4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4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4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4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4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4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4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4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4" hidden="1" customHeight="1">
      <c r="A39" s="76" t="s">
        <v>210</v>
      </c>
      <c r="B39" s="77"/>
      <c r="C39" s="77"/>
      <c r="D39" s="77"/>
      <c r="E39" s="77"/>
      <c r="F39" s="77"/>
      <c r="G39" s="77"/>
      <c r="H39" s="77"/>
      <c r="I39" s="78"/>
    </row>
    <row r="40" spans="1:13" ht="24" hidden="1" customHeight="1">
      <c r="A40" s="27" t="s">
        <v>4</v>
      </c>
      <c r="B40" s="74" t="s">
        <v>5</v>
      </c>
      <c r="C40" s="75"/>
      <c r="D40" s="74" t="s">
        <v>6</v>
      </c>
      <c r="E40" s="75"/>
      <c r="F40" s="74" t="s">
        <v>7</v>
      </c>
      <c r="G40" s="75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4" hidden="1" customHeight="1">
      <c r="A47" s="76" t="s">
        <v>321</v>
      </c>
      <c r="B47" s="77"/>
      <c r="C47" s="77"/>
      <c r="D47" s="77"/>
      <c r="E47" s="77"/>
      <c r="F47" s="77"/>
      <c r="G47" s="77"/>
      <c r="H47" s="77"/>
      <c r="I47" s="78"/>
    </row>
    <row r="48" spans="1:13" ht="24" hidden="1" customHeight="1">
      <c r="A48" s="27" t="s">
        <v>4</v>
      </c>
      <c r="B48" s="74" t="s">
        <v>5</v>
      </c>
      <c r="C48" s="75"/>
      <c r="D48" s="74" t="s">
        <v>6</v>
      </c>
      <c r="E48" s="75"/>
      <c r="F48" s="74" t="s">
        <v>7</v>
      </c>
      <c r="G48" s="75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82" t="s">
        <v>305</v>
      </c>
      <c r="B60" s="81"/>
      <c r="C60" s="81"/>
      <c r="D60" s="81"/>
      <c r="E60" s="81"/>
      <c r="F60" s="81"/>
      <c r="G60" s="81"/>
      <c r="H60" s="81"/>
      <c r="I60" s="81"/>
    </row>
    <row r="61" spans="1:14" s="1" customFormat="1" ht="24" hidden="1" customHeight="1">
      <c r="A61" s="6" t="s">
        <v>4</v>
      </c>
      <c r="B61" s="79" t="s">
        <v>5</v>
      </c>
      <c r="C61" s="80"/>
      <c r="D61" s="79" t="s">
        <v>6</v>
      </c>
      <c r="E61" s="80"/>
      <c r="F61" s="79" t="s">
        <v>7</v>
      </c>
      <c r="G61" s="80"/>
      <c r="H61" s="7" t="s">
        <v>8</v>
      </c>
      <c r="I61" s="7" t="s">
        <v>9</v>
      </c>
      <c r="N61" s="1" t="s">
        <v>30</v>
      </c>
    </row>
    <row r="62" spans="1:14" s="1" customFormat="1" ht="2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5" hidden="1" customHeight="1">
      <c r="A65" s="50" t="s">
        <v>345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81" t="s">
        <v>306</v>
      </c>
      <c r="B69" s="81"/>
      <c r="C69" s="81"/>
      <c r="D69" s="81"/>
      <c r="E69" s="81"/>
      <c r="F69" s="81"/>
      <c r="G69" s="81"/>
      <c r="H69" s="81"/>
      <c r="I69" s="81"/>
    </row>
    <row r="70" spans="1:14" s="1" customFormat="1" ht="24" hidden="1" customHeight="1">
      <c r="A70" s="6" t="s">
        <v>4</v>
      </c>
      <c r="B70" s="79" t="s">
        <v>5</v>
      </c>
      <c r="C70" s="80"/>
      <c r="D70" s="79" t="s">
        <v>6</v>
      </c>
      <c r="E70" s="80"/>
      <c r="F70" s="79" t="s">
        <v>7</v>
      </c>
      <c r="G70" s="80"/>
      <c r="H70" s="7" t="s">
        <v>8</v>
      </c>
      <c r="I70" s="7" t="s">
        <v>9</v>
      </c>
      <c r="N70" s="1" t="s">
        <v>30</v>
      </c>
    </row>
    <row r="71" spans="1:14" s="1" customFormat="1" ht="2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5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" hidden="1" customHeight="1">
      <c r="A75" s="14" t="s">
        <v>337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380</v>
      </c>
      <c r="I75" s="13"/>
    </row>
    <row r="76" spans="1:14" s="1" customFormat="1" ht="25" hidden="1" customHeight="1">
      <c r="A76" s="5" t="s">
        <v>338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4" customHeight="1">
      <c r="A77" s="76" t="s">
        <v>351</v>
      </c>
      <c r="B77" s="77"/>
      <c r="C77" s="77"/>
      <c r="D77" s="77"/>
      <c r="E77" s="77"/>
      <c r="F77" s="77"/>
      <c r="G77" s="77"/>
      <c r="H77" s="77"/>
      <c r="I77" s="78"/>
    </row>
    <row r="78" spans="1:14" ht="24" customHeight="1">
      <c r="A78" s="27" t="s">
        <v>4</v>
      </c>
      <c r="B78" s="74" t="s">
        <v>5</v>
      </c>
      <c r="C78" s="75"/>
      <c r="D78" s="74" t="s">
        <v>6</v>
      </c>
      <c r="E78" s="75"/>
      <c r="F78" s="74" t="s">
        <v>7</v>
      </c>
      <c r="G78" s="75"/>
      <c r="H78" s="28" t="s">
        <v>8</v>
      </c>
      <c r="I78" s="28" t="s">
        <v>9</v>
      </c>
      <c r="M78" t="s">
        <v>10</v>
      </c>
    </row>
    <row r="79" spans="1:14" s="1" customFormat="1" ht="24.5" customHeight="1">
      <c r="A79" s="42" t="s">
        <v>161</v>
      </c>
      <c r="B79" s="17">
        <v>46170</v>
      </c>
      <c r="C79" s="18">
        <v>8.3333333333333329E-2</v>
      </c>
      <c r="D79" s="17">
        <v>46170</v>
      </c>
      <c r="E79" s="18">
        <v>0.125</v>
      </c>
      <c r="F79" s="17">
        <v>46170</v>
      </c>
      <c r="G79" s="18">
        <v>0.45833333333333331</v>
      </c>
      <c r="H79" s="35" t="s">
        <v>347</v>
      </c>
      <c r="I79" s="13"/>
    </row>
    <row r="80" spans="1:14" s="1" customFormat="1" ht="24.5" customHeight="1">
      <c r="A80" s="41" t="s">
        <v>348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1" s="1" customFormat="1" ht="24.5" customHeight="1">
      <c r="A81" s="41" t="s">
        <v>349</v>
      </c>
      <c r="B81" s="17">
        <v>46171</v>
      </c>
      <c r="C81" s="18">
        <v>0.70833333333333337</v>
      </c>
      <c r="D81" s="17">
        <v>46171</v>
      </c>
      <c r="E81" s="18">
        <v>0.83333333333333337</v>
      </c>
      <c r="F81" s="17">
        <v>46172</v>
      </c>
      <c r="G81" s="18">
        <v>0.16666666666666666</v>
      </c>
      <c r="H81" s="35"/>
      <c r="I81" s="13"/>
    </row>
    <row r="82" spans="1:11" s="1" customFormat="1" ht="24.5" customHeight="1">
      <c r="A82" s="50" t="s">
        <v>350</v>
      </c>
      <c r="B82" s="17">
        <f>F81+2</f>
        <v>46174</v>
      </c>
      <c r="C82" s="18">
        <v>0.66666666666666663</v>
      </c>
      <c r="D82" s="17">
        <f>B82+1</f>
        <v>46175</v>
      </c>
      <c r="E82" s="18">
        <v>0.5</v>
      </c>
      <c r="F82" s="17">
        <f>D82+1</f>
        <v>46176</v>
      </c>
      <c r="G82" s="18">
        <v>0.5</v>
      </c>
      <c r="H82" s="35"/>
      <c r="I82" s="13"/>
    </row>
    <row r="83" spans="1:11" s="1" customFormat="1" ht="24.5" customHeight="1">
      <c r="A83" s="41" t="s">
        <v>365</v>
      </c>
      <c r="B83" s="17">
        <f>F82+3</f>
        <v>46179</v>
      </c>
      <c r="C83" s="18">
        <v>0</v>
      </c>
      <c r="D83" s="17">
        <f>B83</f>
        <v>46179</v>
      </c>
      <c r="E83" s="18">
        <v>4.1666666666666664E-2</v>
      </c>
      <c r="F83" s="17">
        <f>D83</f>
        <v>46179</v>
      </c>
      <c r="G83" s="18">
        <v>0.41666666666666669</v>
      </c>
      <c r="H83" s="35"/>
      <c r="I83" s="13"/>
    </row>
    <row r="84" spans="1:11" ht="24" customHeight="1">
      <c r="A84" s="71" t="s">
        <v>362</v>
      </c>
      <c r="B84" s="72"/>
      <c r="C84" s="72"/>
      <c r="D84" s="72"/>
      <c r="E84" s="72"/>
      <c r="F84" s="72"/>
      <c r="G84" s="72"/>
      <c r="H84" s="72"/>
      <c r="I84" s="73"/>
    </row>
    <row r="85" spans="1:11" ht="24" customHeight="1">
      <c r="A85" s="27" t="s">
        <v>4</v>
      </c>
      <c r="B85" s="74" t="s">
        <v>5</v>
      </c>
      <c r="C85" s="75"/>
      <c r="D85" s="74" t="s">
        <v>6</v>
      </c>
      <c r="E85" s="75"/>
      <c r="F85" s="74" t="s">
        <v>7</v>
      </c>
      <c r="G85" s="75"/>
      <c r="H85" s="28" t="s">
        <v>8</v>
      </c>
      <c r="I85" s="28" t="s">
        <v>9</v>
      </c>
      <c r="K85" t="s">
        <v>10</v>
      </c>
    </row>
    <row r="86" spans="1:11" s="1" customFormat="1" ht="24.75" customHeight="1">
      <c r="A86" s="68" t="s">
        <v>359</v>
      </c>
      <c r="B86" s="8">
        <v>46166</v>
      </c>
      <c r="C86" s="22">
        <v>0.875</v>
      </c>
      <c r="D86" s="8">
        <v>46167</v>
      </c>
      <c r="E86" s="22">
        <v>0.25</v>
      </c>
      <c r="F86" s="8">
        <v>46167</v>
      </c>
      <c r="G86" s="22">
        <v>0.66666666666666663</v>
      </c>
      <c r="H86" s="30" t="s">
        <v>386</v>
      </c>
      <c r="I86" s="60"/>
    </row>
    <row r="87" spans="1:11" s="1" customFormat="1" ht="24.75" customHeight="1">
      <c r="A87" s="69" t="s">
        <v>358</v>
      </c>
      <c r="B87" s="8">
        <v>46168</v>
      </c>
      <c r="C87" s="22">
        <v>0.25</v>
      </c>
      <c r="D87" s="8">
        <v>46168</v>
      </c>
      <c r="E87" s="22">
        <v>0.33333333333333331</v>
      </c>
      <c r="F87" s="8">
        <v>46168</v>
      </c>
      <c r="G87" s="22">
        <v>0.75</v>
      </c>
      <c r="H87" s="30"/>
      <c r="I87" s="60"/>
    </row>
    <row r="88" spans="1:11" s="1" customFormat="1" ht="24.75" customHeight="1">
      <c r="A88" s="69" t="s">
        <v>360</v>
      </c>
      <c r="B88" s="8">
        <f>F87+2</f>
        <v>46170</v>
      </c>
      <c r="C88" s="22">
        <v>0.33333333333333331</v>
      </c>
      <c r="D88" s="8">
        <f>B88</f>
        <v>46170</v>
      </c>
      <c r="E88" s="22">
        <v>0.41666666666666669</v>
      </c>
      <c r="F88" s="8">
        <f>D88</f>
        <v>46170</v>
      </c>
      <c r="G88" s="22">
        <v>0.75</v>
      </c>
      <c r="H88" s="30"/>
      <c r="I88" s="60"/>
    </row>
    <row r="89" spans="1:11" s="1" customFormat="1" ht="24.75" customHeight="1">
      <c r="A89" s="69" t="s">
        <v>361</v>
      </c>
      <c r="B89" s="8">
        <f>F88+3</f>
        <v>46173</v>
      </c>
      <c r="C89" s="22">
        <v>0.25</v>
      </c>
      <c r="D89" s="8">
        <f>B89+1</f>
        <v>46174</v>
      </c>
      <c r="E89" s="22">
        <v>0.16666666666666666</v>
      </c>
      <c r="F89" s="8">
        <f>D89+1</f>
        <v>46175</v>
      </c>
      <c r="G89" s="22">
        <v>0.16666666666666666</v>
      </c>
      <c r="H89" s="30"/>
      <c r="I89" s="60"/>
    </row>
    <row r="90" spans="1:11" s="1" customFormat="1" ht="24.75" customHeight="1">
      <c r="A90" s="69" t="s">
        <v>388</v>
      </c>
      <c r="B90" s="8">
        <f>F89+3</f>
        <v>46178</v>
      </c>
      <c r="C90" s="22">
        <v>0.66666666666666663</v>
      </c>
      <c r="D90" s="8">
        <f>B90+1</f>
        <v>46179</v>
      </c>
      <c r="E90" s="22">
        <v>0</v>
      </c>
      <c r="F90" s="8">
        <f>D90</f>
        <v>46179</v>
      </c>
      <c r="G90" s="22">
        <v>0.41666666666666669</v>
      </c>
      <c r="H90" s="30"/>
      <c r="I90" s="60"/>
    </row>
    <row r="91" spans="1:11" s="1" customFormat="1" ht="24.75" customHeight="1">
      <c r="A91" s="69" t="s">
        <v>401</v>
      </c>
      <c r="B91" s="8">
        <f>F90+1</f>
        <v>46180</v>
      </c>
      <c r="C91" s="22">
        <v>0</v>
      </c>
      <c r="D91" s="8">
        <f>B91</f>
        <v>46180</v>
      </c>
      <c r="E91" s="22">
        <v>0.33333333333333331</v>
      </c>
      <c r="F91" s="8">
        <f>D91</f>
        <v>46180</v>
      </c>
      <c r="G91" s="22">
        <v>0.75</v>
      </c>
      <c r="H91" s="30"/>
      <c r="I91" s="60"/>
    </row>
  </sheetData>
  <mergeCells count="32">
    <mergeCell ref="B5:C5"/>
    <mergeCell ref="D5:E5"/>
    <mergeCell ref="F5:G5"/>
    <mergeCell ref="A39:I39"/>
    <mergeCell ref="B40:C40"/>
    <mergeCell ref="D40:E40"/>
    <mergeCell ref="F40:G40"/>
    <mergeCell ref="C1:I1"/>
    <mergeCell ref="A2:B2"/>
    <mergeCell ref="C2:I2"/>
    <mergeCell ref="A3:G3"/>
    <mergeCell ref="A4:I4"/>
    <mergeCell ref="A47:I47"/>
    <mergeCell ref="B48:C48"/>
    <mergeCell ref="D48:E48"/>
    <mergeCell ref="F48:G48"/>
    <mergeCell ref="A60:I60"/>
    <mergeCell ref="B61:C61"/>
    <mergeCell ref="D61:E61"/>
    <mergeCell ref="F61:G61"/>
    <mergeCell ref="A69:I69"/>
    <mergeCell ref="B70:C70"/>
    <mergeCell ref="D70:E70"/>
    <mergeCell ref="F70:G70"/>
    <mergeCell ref="A84:I84"/>
    <mergeCell ref="B85:C85"/>
    <mergeCell ref="D85:E85"/>
    <mergeCell ref="F85:G85"/>
    <mergeCell ref="A77:I77"/>
    <mergeCell ref="B78:C78"/>
    <mergeCell ref="D78:E78"/>
    <mergeCell ref="F78:G78"/>
  </mergeCells>
  <phoneticPr fontId="42" type="noConversion"/>
  <conditionalFormatting sqref="B5">
    <cfRule type="cellIs" dxfId="609" priority="1038" stopIfTrue="1" operator="equal">
      <formula>$H$3</formula>
    </cfRule>
  </conditionalFormatting>
  <conditionalFormatting sqref="B5:B6">
    <cfRule type="cellIs" dxfId="608" priority="981" stopIfTrue="1" operator="lessThan">
      <formula>$H$3</formula>
    </cfRule>
  </conditionalFormatting>
  <conditionalFormatting sqref="B6">
    <cfRule type="cellIs" dxfId="607" priority="980" stopIfTrue="1" operator="equal">
      <formula>$H$3</formula>
    </cfRule>
  </conditionalFormatting>
  <conditionalFormatting sqref="B8:B38 D8:D38 F8:F38">
    <cfRule type="cellIs" dxfId="606" priority="781" stopIfTrue="1" operator="equal">
      <formula>$H$3</formula>
    </cfRule>
    <cfRule type="cellIs" dxfId="605" priority="782" stopIfTrue="1" operator="lessThan">
      <formula>$H$3</formula>
    </cfRule>
  </conditionalFormatting>
  <conditionalFormatting sqref="B40:B46">
    <cfRule type="cellIs" dxfId="604" priority="431" stopIfTrue="1" operator="lessThan">
      <formula>$H$3</formula>
    </cfRule>
    <cfRule type="cellIs" dxfId="603" priority="432" stopIfTrue="1" operator="equal">
      <formula>$H$3</formula>
    </cfRule>
  </conditionalFormatting>
  <conditionalFormatting sqref="B48:B54">
    <cfRule type="cellIs" dxfId="602" priority="242" stopIfTrue="1" operator="lessThan">
      <formula>$H$3</formula>
    </cfRule>
  </conditionalFormatting>
  <conditionalFormatting sqref="B54">
    <cfRule type="cellIs" dxfId="601" priority="241" stopIfTrue="1" operator="equal">
      <formula>$H$3</formula>
    </cfRule>
  </conditionalFormatting>
  <conditionalFormatting sqref="B56:B57">
    <cfRule type="cellIs" dxfId="600" priority="219" stopIfTrue="1" operator="lessThan">
      <formula>$H$3</formula>
    </cfRule>
    <cfRule type="cellIs" dxfId="599" priority="218" stopIfTrue="1" operator="equal">
      <formula>$H$3</formula>
    </cfRule>
  </conditionalFormatting>
  <conditionalFormatting sqref="B59:B76">
    <cfRule type="cellIs" dxfId="598" priority="114" stopIfTrue="1" operator="lessThan">
      <formula>$H$3</formula>
    </cfRule>
    <cfRule type="cellIs" dxfId="597" priority="113" stopIfTrue="1" operator="equal">
      <formula>$H$3</formula>
    </cfRule>
  </conditionalFormatting>
  <conditionalFormatting sqref="B78">
    <cfRule type="cellIs" dxfId="596" priority="93" stopIfTrue="1" operator="lessThan">
      <formula>$H$3</formula>
    </cfRule>
    <cfRule type="cellIs" dxfId="595" priority="91" stopIfTrue="1" operator="equal">
      <formula>$H$3</formula>
    </cfRule>
    <cfRule type="cellIs" dxfId="594" priority="87" stopIfTrue="1" operator="lessThan">
      <formula>$H$3</formula>
    </cfRule>
  </conditionalFormatting>
  <conditionalFormatting sqref="B84:B85">
    <cfRule type="cellIs" dxfId="593" priority="41" stopIfTrue="1" operator="equal">
      <formula>$H$3</formula>
    </cfRule>
    <cfRule type="cellIs" dxfId="592" priority="52" stopIfTrue="1" operator="lessThan">
      <formula>$H$3</formula>
    </cfRule>
    <cfRule type="cellIs" dxfId="591" priority="51" stopIfTrue="1" operator="equal">
      <formula>$H$3</formula>
    </cfRule>
    <cfRule type="cellIs" dxfId="590" priority="48" stopIfTrue="1" operator="lessThan">
      <formula>$H$3</formula>
    </cfRule>
  </conditionalFormatting>
  <conditionalFormatting sqref="B85">
    <cfRule type="cellIs" dxfId="589" priority="38" stopIfTrue="1" operator="lessThan">
      <formula>$H$3</formula>
    </cfRule>
    <cfRule type="cellIs" dxfId="588" priority="37" stopIfTrue="1" operator="equal">
      <formula>$H$3</formula>
    </cfRule>
  </conditionalFormatting>
  <conditionalFormatting sqref="B85:B91">
    <cfRule type="cellIs" dxfId="587" priority="24" stopIfTrue="1" operator="equal">
      <formula>$H$3</formula>
    </cfRule>
    <cfRule type="cellIs" dxfId="586" priority="25" stopIfTrue="1" operator="lessThan">
      <formula>$H$3</formula>
    </cfRule>
  </conditionalFormatting>
  <conditionalFormatting sqref="B60:C60 B69:C69">
    <cfRule type="expression" dxfId="585" priority="83806" stopIfTrue="1">
      <formula>AND($B249=$H$3,$B249&lt;&gt;"")</formula>
    </cfRule>
    <cfRule type="expression" dxfId="584" priority="83807" stopIfTrue="1">
      <formula>AND($B249&lt;$H$3,$B249&lt;&gt;"")</formula>
    </cfRule>
  </conditionalFormatting>
  <conditionalFormatting sqref="C5:C6">
    <cfRule type="expression" dxfId="583" priority="1032" stopIfTrue="1">
      <formula>B5&lt;$H$3</formula>
    </cfRule>
    <cfRule type="expression" dxfId="582" priority="1031" stopIfTrue="1">
      <formula>$B5=$H$3</formula>
    </cfRule>
  </conditionalFormatting>
  <conditionalFormatting sqref="C6 C50:C54 C56 E52:E54 E56:E57">
    <cfRule type="expression" dxfId="581" priority="1612" stopIfTrue="1">
      <formula>$F6=$H$3</formula>
    </cfRule>
  </conditionalFormatting>
  <conditionalFormatting sqref="C8:C19 C25:C33">
    <cfRule type="expression" dxfId="580" priority="993" stopIfTrue="1">
      <formula>B8&lt;$H$3</formula>
    </cfRule>
  </conditionalFormatting>
  <conditionalFormatting sqref="C8:C38">
    <cfRule type="expression" dxfId="579" priority="511" stopIfTrue="1">
      <formula>B8&lt;$H$3</formula>
    </cfRule>
  </conditionalFormatting>
  <conditionalFormatting sqref="C13:C19">
    <cfRule type="expression" dxfId="578" priority="992" stopIfTrue="1">
      <formula>$B13=$H$3</formula>
    </cfRule>
  </conditionalFormatting>
  <conditionalFormatting sqref="C25:C38">
    <cfRule type="expression" dxfId="577" priority="513" stopIfTrue="1">
      <formula>$B25=$H$3</formula>
    </cfRule>
    <cfRule type="expression" dxfId="576" priority="512" stopIfTrue="1">
      <formula>$F25=$H$3</formula>
    </cfRule>
  </conditionalFormatting>
  <conditionalFormatting sqref="C34:C38">
    <cfRule type="expression" dxfId="575" priority="508" stopIfTrue="1">
      <formula>B34&lt;$H$3</formula>
    </cfRule>
    <cfRule type="expression" dxfId="574" priority="510" stopIfTrue="1">
      <formula>$B34=$H$3</formula>
    </cfRule>
    <cfRule type="expression" dxfId="573" priority="509" stopIfTrue="1">
      <formula>$F34=$H$3</formula>
    </cfRule>
  </conditionalFormatting>
  <conditionalFormatting sqref="C40">
    <cfRule type="expression" dxfId="572" priority="464" stopIfTrue="1">
      <formula>B40&lt;$H$3</formula>
    </cfRule>
  </conditionalFormatting>
  <conditionalFormatting sqref="C40:C46 E41:E46 G41:G45 C48:C54 E49:E54 G48:G54 E56:E57">
    <cfRule type="expression" dxfId="571" priority="425" stopIfTrue="1">
      <formula>$B40=$H$3</formula>
    </cfRule>
  </conditionalFormatting>
  <conditionalFormatting sqref="C41:C46 E40:E46">
    <cfRule type="expression" dxfId="570" priority="416" stopIfTrue="1">
      <formula>B40&lt;$H$3</formula>
    </cfRule>
  </conditionalFormatting>
  <conditionalFormatting sqref="C41:C46">
    <cfRule type="expression" dxfId="569" priority="448" stopIfTrue="1">
      <formula>$F41=$H$3</formula>
    </cfRule>
  </conditionalFormatting>
  <conditionalFormatting sqref="C46">
    <cfRule type="expression" dxfId="568" priority="411" stopIfTrue="1">
      <formula>$F46=$H$3</formula>
    </cfRule>
  </conditionalFormatting>
  <conditionalFormatting sqref="C48 C50:C54 C56:C57 C59">
    <cfRule type="expression" dxfId="567" priority="507" stopIfTrue="1">
      <formula>B48&lt;$H$3</formula>
    </cfRule>
  </conditionalFormatting>
  <conditionalFormatting sqref="C49">
    <cfRule type="expression" dxfId="566" priority="410" stopIfTrue="1">
      <formula>$F49=$H$3</formula>
    </cfRule>
    <cfRule type="expression" dxfId="565" priority="407" stopIfTrue="1">
      <formula>B49&lt;$H$3</formula>
    </cfRule>
  </conditionalFormatting>
  <conditionalFormatting sqref="C56:C57 C59">
    <cfRule type="expression" dxfId="564" priority="391" stopIfTrue="1">
      <formula>$B56=$H$3</formula>
    </cfRule>
  </conditionalFormatting>
  <conditionalFormatting sqref="C57 C59">
    <cfRule type="expression" dxfId="563" priority="393" stopIfTrue="1">
      <formula>$F57=$H$3</formula>
    </cfRule>
    <cfRule type="expression" dxfId="562" priority="392" stopIfTrue="1">
      <formula>B57&lt;$H$3</formula>
    </cfRule>
  </conditionalFormatting>
  <conditionalFormatting sqref="C62:C65 E62:E68">
    <cfRule type="expression" dxfId="561" priority="238" stopIfTrue="1">
      <formula>$F62=$H$3</formula>
    </cfRule>
  </conditionalFormatting>
  <conditionalFormatting sqref="C62:C65">
    <cfRule type="expression" dxfId="560" priority="235" stopIfTrue="1">
      <formula>B62&lt;$H$3</formula>
    </cfRule>
  </conditionalFormatting>
  <conditionalFormatting sqref="C66:C68">
    <cfRule type="expression" dxfId="559" priority="200" stopIfTrue="1">
      <formula>B66&lt;$H$3</formula>
    </cfRule>
    <cfRule type="expression" dxfId="558" priority="201" stopIfTrue="1">
      <formula>$F66=$H$3</formula>
    </cfRule>
  </conditionalFormatting>
  <conditionalFormatting sqref="C71:C76 E71:E74 E76">
    <cfRule type="expression" dxfId="557" priority="183" stopIfTrue="1">
      <formula>$F71=$H$3</formula>
    </cfRule>
  </conditionalFormatting>
  <conditionalFormatting sqref="C71:C76">
    <cfRule type="expression" dxfId="556" priority="180" stopIfTrue="1">
      <formula>B71&lt;$H$3</formula>
    </cfRule>
  </conditionalFormatting>
  <conditionalFormatting sqref="C78:C79 E79 G79 E81">
    <cfRule type="expression" dxfId="555" priority="4" stopIfTrue="1">
      <formula>$B78=$H$3</formula>
    </cfRule>
  </conditionalFormatting>
  <conditionalFormatting sqref="C79 C81">
    <cfRule type="expression" dxfId="554" priority="3" stopIfTrue="1">
      <formula>$F79=$H$3</formula>
    </cfRule>
  </conditionalFormatting>
  <conditionalFormatting sqref="C79">
    <cfRule type="expression" dxfId="553" priority="2" stopIfTrue="1">
      <formula>B79&lt;$H$3</formula>
    </cfRule>
  </conditionalFormatting>
  <conditionalFormatting sqref="C81">
    <cfRule type="expression" dxfId="552" priority="8" stopIfTrue="1">
      <formula>B81&lt;$H$3</formula>
    </cfRule>
  </conditionalFormatting>
  <conditionalFormatting sqref="C81:C82 E78:E79 E81:E82 C78:C79">
    <cfRule type="expression" dxfId="551" priority="14" stopIfTrue="1">
      <formula>B78&lt;$H$3</formula>
    </cfRule>
  </conditionalFormatting>
  <conditionalFormatting sqref="C81:C82">
    <cfRule type="expression" dxfId="550" priority="10" stopIfTrue="1">
      <formula>$B81=$H$3</formula>
    </cfRule>
  </conditionalFormatting>
  <conditionalFormatting sqref="C82:C83 E82:E83">
    <cfRule type="expression" dxfId="549" priority="82" stopIfTrue="1">
      <formula>B82&lt;$H$3</formula>
    </cfRule>
  </conditionalFormatting>
  <conditionalFormatting sqref="C82:C83">
    <cfRule type="expression" dxfId="548" priority="68" stopIfTrue="1">
      <formula>$F82=$H$3</formula>
    </cfRule>
    <cfRule type="expression" dxfId="547" priority="76" stopIfTrue="1">
      <formula>B82&lt;$H$3</formula>
    </cfRule>
    <cfRule type="expression" dxfId="546" priority="78" stopIfTrue="1">
      <formula>$B82=$H$3</formula>
    </cfRule>
  </conditionalFormatting>
  <conditionalFormatting sqref="C86:C91 E86:E91 G86:G91">
    <cfRule type="expression" dxfId="545" priority="30" stopIfTrue="1">
      <formula>$B86=$H$3</formula>
    </cfRule>
  </conditionalFormatting>
  <conditionalFormatting sqref="C86:C91">
    <cfRule type="expression" dxfId="544" priority="28" stopIfTrue="1">
      <formula>$F86=$H$3</formula>
    </cfRule>
  </conditionalFormatting>
  <conditionalFormatting sqref="D5">
    <cfRule type="cellIs" dxfId="543" priority="1046" stopIfTrue="1" operator="equal">
      <formula>$H$3</formula>
    </cfRule>
    <cfRule type="cellIs" dxfId="542" priority="1047" stopIfTrue="1" operator="lessThan">
      <formula>$H$3</formula>
    </cfRule>
  </conditionalFormatting>
  <conditionalFormatting sqref="D5:D6">
    <cfRule type="cellIs" dxfId="541" priority="973" stopIfTrue="1" operator="lessThan">
      <formula>$H$3</formula>
    </cfRule>
    <cfRule type="cellIs" dxfId="540" priority="972" stopIfTrue="1" operator="equal">
      <formula>$H$3</formula>
    </cfRule>
  </conditionalFormatting>
  <conditionalFormatting sqref="D40">
    <cfRule type="cellIs" dxfId="539" priority="468" stopIfTrue="1" operator="equal">
      <formula>$H$3</formula>
    </cfRule>
    <cfRule type="cellIs" dxfId="538" priority="469" stopIfTrue="1" operator="lessThan">
      <formula>$H$3</formula>
    </cfRule>
  </conditionalFormatting>
  <conditionalFormatting sqref="D40:D46">
    <cfRule type="cellIs" dxfId="537" priority="429" stopIfTrue="1" operator="equal">
      <formula>$H$3</formula>
    </cfRule>
    <cfRule type="cellIs" dxfId="536" priority="430" stopIfTrue="1" operator="lessThan">
      <formula>$H$3</formula>
    </cfRule>
  </conditionalFormatting>
  <conditionalFormatting sqref="D48">
    <cfRule type="cellIs" dxfId="535" priority="486" stopIfTrue="1" operator="equal">
      <formula>$H$3</formula>
    </cfRule>
    <cfRule type="cellIs" dxfId="534" priority="487" stopIfTrue="1" operator="lessThan">
      <formula>$H$3</formula>
    </cfRule>
  </conditionalFormatting>
  <conditionalFormatting sqref="D48:D51">
    <cfRule type="cellIs" dxfId="533" priority="405" stopIfTrue="1" operator="lessThan">
      <formula>$H$3</formula>
    </cfRule>
  </conditionalFormatting>
  <conditionalFormatting sqref="D48:D53">
    <cfRule type="cellIs" dxfId="532" priority="371" stopIfTrue="1" operator="equal">
      <formula>$H$3</formula>
    </cfRule>
  </conditionalFormatting>
  <conditionalFormatting sqref="D52:D54">
    <cfRule type="cellIs" dxfId="531" priority="240" stopIfTrue="1" operator="lessThan">
      <formula>$H$3</formula>
    </cfRule>
  </conditionalFormatting>
  <conditionalFormatting sqref="D54">
    <cfRule type="cellIs" dxfId="530" priority="239" stopIfTrue="1" operator="equal">
      <formula>$H$3</formula>
    </cfRule>
  </conditionalFormatting>
  <conditionalFormatting sqref="D56:D57">
    <cfRule type="cellIs" dxfId="529" priority="216" stopIfTrue="1" operator="equal">
      <formula>$H$3</formula>
    </cfRule>
    <cfRule type="cellIs" dxfId="528" priority="217" stopIfTrue="1" operator="lessThan">
      <formula>$H$3</formula>
    </cfRule>
  </conditionalFormatting>
  <conditionalFormatting sqref="D59">
    <cfRule type="cellIs" dxfId="527" priority="102" stopIfTrue="1" operator="equal">
      <formula>$H$3</formula>
    </cfRule>
    <cfRule type="cellIs" dxfId="526" priority="103" stopIfTrue="1" operator="lessThan">
      <formula>$H$3</formula>
    </cfRule>
  </conditionalFormatting>
  <conditionalFormatting sqref="D60:D61">
    <cfRule type="cellIs" dxfId="525" priority="346" stopIfTrue="1" operator="lessThan">
      <formula>$H$3</formula>
    </cfRule>
    <cfRule type="cellIs" dxfId="524" priority="345" stopIfTrue="1" operator="equal">
      <formula>$H$3</formula>
    </cfRule>
  </conditionalFormatting>
  <conditionalFormatting sqref="D62:D70">
    <cfRule type="cellIs" dxfId="523" priority="193" stopIfTrue="1" operator="lessThan">
      <formula>$H$3</formula>
    </cfRule>
    <cfRule type="cellIs" dxfId="522" priority="192" stopIfTrue="1" operator="equal">
      <formula>$H$3</formula>
    </cfRule>
  </conditionalFormatting>
  <conditionalFormatting sqref="D71:D76 F71:F76">
    <cfRule type="cellIs" dxfId="521" priority="174" stopIfTrue="1" operator="lessThan">
      <formula>$H$3</formula>
    </cfRule>
  </conditionalFormatting>
  <conditionalFormatting sqref="D71:D76 F73:F76">
    <cfRule type="cellIs" dxfId="520" priority="173" stopIfTrue="1" operator="equal">
      <formula>$H$3</formula>
    </cfRule>
  </conditionalFormatting>
  <conditionalFormatting sqref="D78">
    <cfRule type="cellIs" dxfId="519" priority="95" stopIfTrue="1" operator="lessThan">
      <formula>$H$3</formula>
    </cfRule>
    <cfRule type="cellIs" dxfId="518" priority="94" stopIfTrue="1" operator="equal">
      <formula>$H$3</formula>
    </cfRule>
  </conditionalFormatting>
  <conditionalFormatting sqref="D84:D85">
    <cfRule type="cellIs" dxfId="517" priority="55" stopIfTrue="1" operator="lessThan">
      <formula>$H$3</formula>
    </cfRule>
    <cfRule type="cellIs" dxfId="516" priority="39" stopIfTrue="1" operator="equal">
      <formula>$H$3</formula>
    </cfRule>
    <cfRule type="cellIs" dxfId="515" priority="43" stopIfTrue="1" operator="lessThan">
      <formula>$H$3</formula>
    </cfRule>
    <cfRule type="cellIs" dxfId="514" priority="50" stopIfTrue="1" operator="equal">
      <formula>$H$3</formula>
    </cfRule>
  </conditionalFormatting>
  <conditionalFormatting sqref="D85:D91">
    <cfRule type="cellIs" dxfId="513" priority="22" stopIfTrue="1" operator="equal">
      <formula>$H$3</formula>
    </cfRule>
    <cfRule type="cellIs" dxfId="512" priority="23" stopIfTrue="1" operator="lessThan">
      <formula>$H$3</formula>
    </cfRule>
  </conditionalFormatting>
  <conditionalFormatting sqref="D60:E60 D69:E69">
    <cfRule type="expression" dxfId="511" priority="83821">
      <formula>AND($D249&lt;$H$3,$D249&lt;&gt;"")</formula>
    </cfRule>
    <cfRule type="expression" dxfId="510" priority="83822">
      <formula>AND($D249=$H$3,$D249&lt;&gt;"")</formula>
    </cfRule>
  </conditionalFormatting>
  <conditionalFormatting sqref="D60:F61">
    <cfRule type="cellIs" dxfId="509" priority="342" stopIfTrue="1" operator="lessThan">
      <formula>$H$3</formula>
    </cfRule>
  </conditionalFormatting>
  <conditionalFormatting sqref="D69:F70">
    <cfRule type="cellIs" dxfId="508" priority="189" stopIfTrue="1" operator="lessThan">
      <formula>$H$3</formula>
    </cfRule>
  </conditionalFormatting>
  <conditionalFormatting sqref="E5">
    <cfRule type="expression" dxfId="507" priority="1566" stopIfTrue="1">
      <formula>$D5=$H$3</formula>
    </cfRule>
    <cfRule type="expression" dxfId="506" priority="1567" stopIfTrue="1">
      <formula>$B5=$H$3</formula>
    </cfRule>
  </conditionalFormatting>
  <conditionalFormatting sqref="E5:E6">
    <cfRule type="expression" dxfId="505" priority="968" stopIfTrue="1">
      <formula>D5&lt;$H$3</formula>
    </cfRule>
  </conditionalFormatting>
  <conditionalFormatting sqref="E6">
    <cfRule type="expression" dxfId="504" priority="1635" stopIfTrue="1">
      <formula>$F6=$H$3</formula>
    </cfRule>
    <cfRule type="expression" dxfId="503" priority="1636" stopIfTrue="1">
      <formula>$B6=$H$3</formula>
    </cfRule>
  </conditionalFormatting>
  <conditionalFormatting sqref="E8:E38 G8:G38">
    <cfRule type="expression" dxfId="502" priority="565" stopIfTrue="1">
      <formula>$B8=$H$3</formula>
    </cfRule>
  </conditionalFormatting>
  <conditionalFormatting sqref="E29:E38">
    <cfRule type="expression" dxfId="501" priority="546" stopIfTrue="1">
      <formula>D29&lt;$H$3</formula>
    </cfRule>
  </conditionalFormatting>
  <conditionalFormatting sqref="E40">
    <cfRule type="expression" dxfId="500" priority="473" stopIfTrue="1">
      <formula>$D40=$H$3</formula>
    </cfRule>
    <cfRule type="expression" dxfId="499" priority="474" stopIfTrue="1">
      <formula>$B40=$H$3</formula>
    </cfRule>
  </conditionalFormatting>
  <conditionalFormatting sqref="E41:E46">
    <cfRule type="expression" dxfId="498" priority="447" stopIfTrue="1">
      <formula>$F41=$H$3</formula>
    </cfRule>
  </conditionalFormatting>
  <conditionalFormatting sqref="E48">
    <cfRule type="expression" dxfId="497" priority="492" stopIfTrue="1">
      <formula>$B48=$H$3</formula>
    </cfRule>
    <cfRule type="expression" dxfId="496" priority="491" stopIfTrue="1">
      <formula>$D48=$H$3</formula>
    </cfRule>
  </conditionalFormatting>
  <conditionalFormatting sqref="E48:E51">
    <cfRule type="expression" dxfId="495" priority="403" stopIfTrue="1">
      <formula>D48&lt;$H$3</formula>
    </cfRule>
  </conditionalFormatting>
  <conditionalFormatting sqref="E49:E51">
    <cfRule type="expression" dxfId="494" priority="406" stopIfTrue="1">
      <formula>$F49=$H$3</formula>
    </cfRule>
  </conditionalFormatting>
  <conditionalFormatting sqref="E52:E54 E56:E57">
    <cfRule type="expression" dxfId="493" priority="475" stopIfTrue="1">
      <formula>D52&lt;$H$3</formula>
    </cfRule>
  </conditionalFormatting>
  <conditionalFormatting sqref="E54">
    <cfRule type="expression" dxfId="492" priority="382" stopIfTrue="1">
      <formula>D54&lt;$H$3</formula>
    </cfRule>
  </conditionalFormatting>
  <conditionalFormatting sqref="E56:E57">
    <cfRule type="expression" dxfId="491" priority="169" stopIfTrue="1">
      <formula>D56&lt;$H$3</formula>
    </cfRule>
  </conditionalFormatting>
  <conditionalFormatting sqref="E59">
    <cfRule type="expression" dxfId="490" priority="112" stopIfTrue="1">
      <formula>$F59=$H$3</formula>
    </cfRule>
    <cfRule type="expression" dxfId="489" priority="110" stopIfTrue="1">
      <formula>$B59=$H$3</formula>
    </cfRule>
    <cfRule type="expression" dxfId="488" priority="111" stopIfTrue="1">
      <formula>D59&lt;$H$3</formula>
    </cfRule>
    <cfRule type="expression" dxfId="487" priority="101" stopIfTrue="1">
      <formula>D59&lt;$H$3</formula>
    </cfRule>
  </conditionalFormatting>
  <conditionalFormatting sqref="E60 E69">
    <cfRule type="expression" dxfId="486" priority="83823" stopIfTrue="1">
      <formula>$D249=$H$3</formula>
    </cfRule>
  </conditionalFormatting>
  <conditionalFormatting sqref="E62:E63">
    <cfRule type="expression" dxfId="485" priority="233" stopIfTrue="1">
      <formula>D62&lt;$H$3</formula>
    </cfRule>
  </conditionalFormatting>
  <conditionalFormatting sqref="E62:E68 G62:G68 C62:C68">
    <cfRule type="expression" dxfId="484" priority="232" stopIfTrue="1">
      <formula>$B62=$H$3</formula>
    </cfRule>
  </conditionalFormatting>
  <conditionalFormatting sqref="E62:E68 G64:G68">
    <cfRule type="expression" dxfId="483" priority="215" stopIfTrue="1">
      <formula>D62&lt;$H$3</formula>
    </cfRule>
  </conditionalFormatting>
  <conditionalFormatting sqref="E71:E72">
    <cfRule type="expression" dxfId="482" priority="178" stopIfTrue="1">
      <formula>D71&lt;$H$3</formula>
    </cfRule>
  </conditionalFormatting>
  <conditionalFormatting sqref="E71:E74 E76 G76 G71:G74 C71:C76">
    <cfRule type="expression" dxfId="481" priority="177" stopIfTrue="1">
      <formula>$B71=$H$3</formula>
    </cfRule>
  </conditionalFormatting>
  <conditionalFormatting sqref="E71:E74 E76 G76">
    <cfRule type="expression" dxfId="480" priority="175" stopIfTrue="1">
      <formula>D71&lt;$H$3</formula>
    </cfRule>
  </conditionalFormatting>
  <conditionalFormatting sqref="E78">
    <cfRule type="expression" dxfId="479" priority="97" stopIfTrue="1">
      <formula>$B78=$H$3</formula>
    </cfRule>
    <cfRule type="expression" dxfId="478" priority="96" stopIfTrue="1">
      <formula>$D78=$H$3</formula>
    </cfRule>
  </conditionalFormatting>
  <conditionalFormatting sqref="E79 E81">
    <cfRule type="expression" dxfId="477" priority="9" stopIfTrue="1">
      <formula>$F79=$H$3</formula>
    </cfRule>
    <cfRule type="expression" dxfId="476" priority="7" stopIfTrue="1">
      <formula>D79&lt;$H$3</formula>
    </cfRule>
  </conditionalFormatting>
  <conditionalFormatting sqref="E82">
    <cfRule type="expression" dxfId="475" priority="64" stopIfTrue="1">
      <formula>$F82=$H$3</formula>
    </cfRule>
  </conditionalFormatting>
  <conditionalFormatting sqref="E82:E83">
    <cfRule type="expression" dxfId="474" priority="65" stopIfTrue="1">
      <formula>$B82=$H$3</formula>
    </cfRule>
    <cfRule type="expression" dxfId="473" priority="75" stopIfTrue="1">
      <formula>D82&lt;$H$3</formula>
    </cfRule>
    <cfRule type="expression" dxfId="472" priority="77" stopIfTrue="1">
      <formula>$F82=$H$3</formula>
    </cfRule>
  </conditionalFormatting>
  <conditionalFormatting sqref="E84:E85 G84:G85 C84:C85">
    <cfRule type="expression" dxfId="471" priority="58" stopIfTrue="1">
      <formula>$B84=$H$3</formula>
    </cfRule>
  </conditionalFormatting>
  <conditionalFormatting sqref="E84:E91 C85:C91 G86:G91">
    <cfRule type="expression" dxfId="470" priority="31" stopIfTrue="1">
      <formula>B84&lt;$H$3</formula>
    </cfRule>
  </conditionalFormatting>
  <conditionalFormatting sqref="E85">
    <cfRule type="expression" dxfId="469" priority="56" stopIfTrue="1">
      <formula>$D85=$H$3</formula>
    </cfRule>
  </conditionalFormatting>
  <conditionalFormatting sqref="E86:G87">
    <cfRule type="expression" dxfId="468" priority="27" stopIfTrue="1">
      <formula>$F86=$H$3</formula>
    </cfRule>
  </conditionalFormatting>
  <conditionalFormatting sqref="E88:G91">
    <cfRule type="expression" dxfId="467" priority="1" stopIfTrue="1">
      <formula>$F88=$H$3</formula>
    </cfRule>
  </conditionalFormatting>
  <conditionalFormatting sqref="F5 B5">
    <cfRule type="cellIs" dxfId="466" priority="1044" stopIfTrue="1" operator="lessThan">
      <formula>$H$3</formula>
    </cfRule>
  </conditionalFormatting>
  <conditionalFormatting sqref="F5">
    <cfRule type="cellIs" dxfId="465" priority="1043" stopIfTrue="1" operator="equal">
      <formula>$H$3</formula>
    </cfRule>
  </conditionalFormatting>
  <conditionalFormatting sqref="F5:F6">
    <cfRule type="cellIs" dxfId="464" priority="969" stopIfTrue="1" operator="equal">
      <formula>$H$3</formula>
    </cfRule>
    <cfRule type="cellIs" dxfId="463" priority="970" stopIfTrue="1" operator="lessThan">
      <formula>$H$3</formula>
    </cfRule>
  </conditionalFormatting>
  <conditionalFormatting sqref="F40 B40">
    <cfRule type="cellIs" dxfId="462" priority="467" stopIfTrue="1" operator="lessThan">
      <formula>$H$3</formula>
    </cfRule>
  </conditionalFormatting>
  <conditionalFormatting sqref="F40">
    <cfRule type="cellIs" dxfId="461" priority="466" stopIfTrue="1" operator="equal">
      <formula>$H$3</formula>
    </cfRule>
    <cfRule type="cellIs" dxfId="460" priority="459" stopIfTrue="1" operator="lessThan">
      <formula>$H$3</formula>
    </cfRule>
  </conditionalFormatting>
  <conditionalFormatting sqref="F40:F46">
    <cfRule type="cellIs" dxfId="459" priority="427" stopIfTrue="1" operator="equal">
      <formula>$H$3</formula>
    </cfRule>
  </conditionalFormatting>
  <conditionalFormatting sqref="F41:F46">
    <cfRule type="cellIs" dxfId="458" priority="426" stopIfTrue="1" operator="lessThan">
      <formula>$H$3</formula>
    </cfRule>
  </conditionalFormatting>
  <conditionalFormatting sqref="F48 B48">
    <cfRule type="cellIs" dxfId="457" priority="485" stopIfTrue="1" operator="lessThan">
      <formula>$H$3</formula>
    </cfRule>
  </conditionalFormatting>
  <conditionalFormatting sqref="F48">
    <cfRule type="cellIs" dxfId="456" priority="484" stopIfTrue="1" operator="equal">
      <formula>$H$3</formula>
    </cfRule>
  </conditionalFormatting>
  <conditionalFormatting sqref="F48:F52">
    <cfRule type="cellIs" dxfId="455" priority="400" stopIfTrue="1" operator="equal">
      <formula>$H$3</formula>
    </cfRule>
  </conditionalFormatting>
  <conditionalFormatting sqref="F48:F54">
    <cfRule type="cellIs" dxfId="454" priority="401" stopIfTrue="1" operator="lessThan">
      <formula>$H$3</formula>
    </cfRule>
  </conditionalFormatting>
  <conditionalFormatting sqref="F53:F54 B48:B53">
    <cfRule type="cellIs" dxfId="453" priority="409" stopIfTrue="1" operator="equal">
      <formula>$H$3</formula>
    </cfRule>
  </conditionalFormatting>
  <conditionalFormatting sqref="F56:F57">
    <cfRule type="cellIs" dxfId="452" priority="220" stopIfTrue="1" operator="lessThan">
      <formula>$H$3</formula>
    </cfRule>
    <cfRule type="cellIs" dxfId="451" priority="221" stopIfTrue="1" operator="equal">
      <formula>$H$3</formula>
    </cfRule>
  </conditionalFormatting>
  <conditionalFormatting sqref="F59">
    <cfRule type="cellIs" dxfId="450" priority="105" stopIfTrue="1" operator="equal">
      <formula>$H$3</formula>
    </cfRule>
    <cfRule type="cellIs" dxfId="449" priority="104" stopIfTrue="1" operator="lessThan">
      <formula>$H$3</formula>
    </cfRule>
  </conditionalFormatting>
  <conditionalFormatting sqref="F60:F63">
    <cfRule type="cellIs" dxfId="448" priority="231" stopIfTrue="1" operator="equal">
      <formula>$H$3</formula>
    </cfRule>
  </conditionalFormatting>
  <conditionalFormatting sqref="F62:F68">
    <cfRule type="cellIs" dxfId="447" priority="214" stopIfTrue="1" operator="lessThan">
      <formula>$H$3</formula>
    </cfRule>
  </conditionalFormatting>
  <conditionalFormatting sqref="F64:F72">
    <cfRule type="cellIs" dxfId="446" priority="176" stopIfTrue="1" operator="equal">
      <formula>$H$3</formula>
    </cfRule>
  </conditionalFormatting>
  <conditionalFormatting sqref="F78">
    <cfRule type="cellIs" dxfId="445" priority="89" stopIfTrue="1" operator="lessThan">
      <formula>$H$3</formula>
    </cfRule>
    <cfRule type="cellIs" dxfId="444" priority="88" stopIfTrue="1" operator="equal">
      <formula>$H$3</formula>
    </cfRule>
  </conditionalFormatting>
  <conditionalFormatting sqref="F84">
    <cfRule type="cellIs" dxfId="443" priority="47" stopIfTrue="1" operator="lessThan">
      <formula>$H$3</formula>
    </cfRule>
    <cfRule type="cellIs" dxfId="442" priority="46" stopIfTrue="1" operator="equal">
      <formula>$H$3</formula>
    </cfRule>
  </conditionalFormatting>
  <conditionalFormatting sqref="F84:F85">
    <cfRule type="cellIs" dxfId="441" priority="57" stopIfTrue="1" operator="lessThan">
      <formula>$H$3</formula>
    </cfRule>
    <cfRule type="cellIs" dxfId="440" priority="54" stopIfTrue="1" operator="equal">
      <formula>$H$3</formula>
    </cfRule>
    <cfRule type="cellIs" dxfId="439" priority="45" stopIfTrue="1" operator="lessThan">
      <formula>$H$3</formula>
    </cfRule>
    <cfRule type="cellIs" dxfId="438" priority="44" stopIfTrue="1" operator="equal">
      <formula>$H$3</formula>
    </cfRule>
  </conditionalFormatting>
  <conditionalFormatting sqref="F85">
    <cfRule type="cellIs" dxfId="437" priority="40" stopIfTrue="1" operator="equal">
      <formula>$H$3</formula>
    </cfRule>
    <cfRule type="cellIs" dxfId="436" priority="42" stopIfTrue="1" operator="lessThan">
      <formula>$H$3</formula>
    </cfRule>
  </conditionalFormatting>
  <conditionalFormatting sqref="F85:F91">
    <cfRule type="cellIs" dxfId="435" priority="32" stopIfTrue="1" operator="lessThan">
      <formula>$H$3</formula>
    </cfRule>
    <cfRule type="cellIs" dxfId="434" priority="29" stopIfTrue="1" operator="equal">
      <formula>$H$3</formula>
    </cfRule>
  </conditionalFormatting>
  <conditionalFormatting sqref="F86:F91">
    <cfRule type="cellIs" dxfId="433" priority="26" stopIfTrue="1" operator="lessThan">
      <formula>$H$3</formula>
    </cfRule>
    <cfRule type="cellIs" dxfId="432" priority="21" stopIfTrue="1" operator="equal">
      <formula>$H$3</formula>
    </cfRule>
  </conditionalFormatting>
  <conditionalFormatting sqref="F60:G60 F69:G69">
    <cfRule type="expression" dxfId="431" priority="83842">
      <formula>AND($F249=$H$3,$F249&lt;&gt;"")</formula>
    </cfRule>
    <cfRule type="expression" dxfId="430" priority="83841">
      <formula>AND($F249&lt;$H$3,$F249&lt;&gt;"")</formula>
    </cfRule>
  </conditionalFormatting>
  <conditionalFormatting sqref="G5:G6 C8:C33">
    <cfRule type="expression" dxfId="429" priority="1469" stopIfTrue="1">
      <formula>$F5=$H$3</formula>
    </cfRule>
    <cfRule type="expression" dxfId="428" priority="1470" stopIfTrue="1">
      <formula>$B5=$H$3</formula>
    </cfRule>
  </conditionalFormatting>
  <conditionalFormatting sqref="G5:G6">
    <cfRule type="expression" dxfId="427" priority="1463" stopIfTrue="1">
      <formula>F5&lt;$H$3</formula>
    </cfRule>
  </conditionalFormatting>
  <conditionalFormatting sqref="G8:G35 E8:E38">
    <cfRule type="expression" dxfId="426" priority="564" stopIfTrue="1">
      <formula>$F8=$H$3</formula>
    </cfRule>
    <cfRule type="expression" dxfId="425" priority="563" stopIfTrue="1">
      <formula>D8&lt;$H$3</formula>
    </cfRule>
  </conditionalFormatting>
  <conditionalFormatting sqref="G29:G35 E29:E38">
    <cfRule type="expression" dxfId="424" priority="561" stopIfTrue="1">
      <formula>$F29=$H$3</formula>
    </cfRule>
    <cfRule type="expression" dxfId="423" priority="562" stopIfTrue="1">
      <formula>$B29=$H$3</formula>
    </cfRule>
  </conditionalFormatting>
  <conditionalFormatting sqref="G29:G35">
    <cfRule type="expression" dxfId="422" priority="560" stopIfTrue="1">
      <formula>F29&lt;$H$3</formula>
    </cfRule>
  </conditionalFormatting>
  <conditionalFormatting sqref="G36:G38">
    <cfRule type="expression" dxfId="421" priority="613" stopIfTrue="1">
      <formula>$B36=$H$3</formula>
    </cfRule>
    <cfRule type="expression" dxfId="420" priority="612" stopIfTrue="1">
      <formula>$F36=$H$3</formula>
    </cfRule>
    <cfRule type="expression" dxfId="419" priority="611" stopIfTrue="1">
      <formula>F36&lt;$H$3</formula>
    </cfRule>
  </conditionalFormatting>
  <conditionalFormatting sqref="G40">
    <cfRule type="expression" dxfId="418" priority="472" stopIfTrue="1">
      <formula>$B40=$H$3</formula>
    </cfRule>
    <cfRule type="expression" dxfId="417" priority="471" stopIfTrue="1">
      <formula>$F40=$H$3</formula>
    </cfRule>
  </conditionalFormatting>
  <conditionalFormatting sqref="G40:G43">
    <cfRule type="expression" dxfId="416" priority="456" stopIfTrue="1">
      <formula>F40&lt;$H$3</formula>
    </cfRule>
  </conditionalFormatting>
  <conditionalFormatting sqref="G41:G43">
    <cfRule type="expression" dxfId="415" priority="446" stopIfTrue="1">
      <formula>$F41=$H$3</formula>
    </cfRule>
  </conditionalFormatting>
  <conditionalFormatting sqref="G44:G45">
    <cfRule type="expression" dxfId="414" priority="433" stopIfTrue="1">
      <formula>F44&lt;$H$3</formula>
    </cfRule>
    <cfRule type="expression" dxfId="413" priority="413" stopIfTrue="1">
      <formula>$F44=$H$3</formula>
    </cfRule>
  </conditionalFormatting>
  <conditionalFormatting sqref="G48:G50">
    <cfRule type="expression" dxfId="412" priority="399" stopIfTrue="1">
      <formula>F48&lt;$H$3</formula>
    </cfRule>
    <cfRule type="expression" dxfId="411" priority="402" stopIfTrue="1">
      <formula>$F48=$H$3</formula>
    </cfRule>
  </conditionalFormatting>
  <conditionalFormatting sqref="G51:G54 C13:C19">
    <cfRule type="expression" dxfId="410" priority="991" stopIfTrue="1">
      <formula>$F13=$H$3</formula>
    </cfRule>
  </conditionalFormatting>
  <conditionalFormatting sqref="G51:G54">
    <cfRule type="expression" dxfId="409" priority="499" stopIfTrue="1">
      <formula>F51&lt;$H$3</formula>
    </cfRule>
    <cfRule type="expression" dxfId="408" priority="519" stopIfTrue="1">
      <formula>$B51=$H$3</formula>
    </cfRule>
  </conditionalFormatting>
  <conditionalFormatting sqref="G56:G57">
    <cfRule type="expression" dxfId="407" priority="246" stopIfTrue="1">
      <formula>$B56=$H$3</formula>
    </cfRule>
    <cfRule type="expression" dxfId="406" priority="224" stopIfTrue="1">
      <formula>$F56=$H$3</formula>
    </cfRule>
    <cfRule type="expression" dxfId="405" priority="222" stopIfTrue="1">
      <formula>F56&lt;$H$3</formula>
    </cfRule>
    <cfRule type="expression" dxfId="404" priority="223" stopIfTrue="1">
      <formula>$B56=$H$3</formula>
    </cfRule>
  </conditionalFormatting>
  <conditionalFormatting sqref="G59">
    <cfRule type="expression" dxfId="403" priority="109" stopIfTrue="1">
      <formula>$B59=$H$3</formula>
    </cfRule>
    <cfRule type="expression" dxfId="402" priority="106" stopIfTrue="1">
      <formula>F59&lt;$H$3</formula>
    </cfRule>
    <cfRule type="expression" dxfId="401" priority="108" stopIfTrue="1">
      <formula>$F59=$H$3</formula>
    </cfRule>
    <cfRule type="expression" dxfId="400" priority="107" stopIfTrue="1">
      <formula>$B59=$H$3</formula>
    </cfRule>
  </conditionalFormatting>
  <conditionalFormatting sqref="G60 G69">
    <cfRule type="expression" dxfId="399" priority="83843" stopIfTrue="1">
      <formula>$F249=$H$3</formula>
    </cfRule>
  </conditionalFormatting>
  <conditionalFormatting sqref="G62:G63">
    <cfRule type="expression" dxfId="398" priority="236" stopIfTrue="1">
      <formula>$B62=$H$3</formula>
    </cfRule>
    <cfRule type="expression" dxfId="397" priority="234" stopIfTrue="1">
      <formula>F62&lt;$H$3</formula>
    </cfRule>
  </conditionalFormatting>
  <conditionalFormatting sqref="G62:G68">
    <cfRule type="expression" dxfId="396" priority="237" stopIfTrue="1">
      <formula>$F62=$H$3</formula>
    </cfRule>
  </conditionalFormatting>
  <conditionalFormatting sqref="G71">
    <cfRule type="expression" dxfId="395" priority="98" stopIfTrue="1">
      <formula>F71&lt;$H$3</formula>
    </cfRule>
    <cfRule type="expression" dxfId="394" priority="100" stopIfTrue="1">
      <formula>$F71=$H$3</formula>
    </cfRule>
  </conditionalFormatting>
  <conditionalFormatting sqref="G72:G74 G76">
    <cfRule type="expression" dxfId="393" priority="182" stopIfTrue="1">
      <formula>$F72=$H$3</formula>
    </cfRule>
  </conditionalFormatting>
  <conditionalFormatting sqref="G72:G74">
    <cfRule type="expression" dxfId="392" priority="179" stopIfTrue="1">
      <formula>F72&lt;$H$3</formula>
    </cfRule>
    <cfRule type="expression" dxfId="391" priority="181" stopIfTrue="1">
      <formula>$B72=$H$3</formula>
    </cfRule>
  </conditionalFormatting>
  <conditionalFormatting sqref="G78">
    <cfRule type="expression" dxfId="390" priority="92" stopIfTrue="1">
      <formula>$B78=$H$3</formula>
    </cfRule>
    <cfRule type="expression" dxfId="389" priority="90" stopIfTrue="1">
      <formula>$F78=$H$3</formula>
    </cfRule>
  </conditionalFormatting>
  <conditionalFormatting sqref="G78:G79 G81">
    <cfRule type="expression" dxfId="388" priority="13" stopIfTrue="1">
      <formula>F78&lt;$H$3</formula>
    </cfRule>
  </conditionalFormatting>
  <conditionalFormatting sqref="G79 G81">
    <cfRule type="expression" dxfId="387" priority="11" stopIfTrue="1">
      <formula>$B79=$H$3</formula>
    </cfRule>
    <cfRule type="expression" dxfId="386" priority="12" stopIfTrue="1">
      <formula>$F79=$H$3</formula>
    </cfRule>
  </conditionalFormatting>
  <conditionalFormatting sqref="G79">
    <cfRule type="expression" dxfId="385" priority="5" stopIfTrue="1">
      <formula>$F79=$H$3</formula>
    </cfRule>
    <cfRule type="expression" dxfId="384" priority="6" stopIfTrue="1">
      <formula>F79&lt;$H$3</formula>
    </cfRule>
  </conditionalFormatting>
  <conditionalFormatting sqref="G82">
    <cfRule type="expression" dxfId="383" priority="60" stopIfTrue="1">
      <formula>$F82=$H$3</formula>
    </cfRule>
    <cfRule type="expression" dxfId="382" priority="61" stopIfTrue="1">
      <formula>$B82=$H$3</formula>
    </cfRule>
    <cfRule type="expression" dxfId="381" priority="62" stopIfTrue="1">
      <formula>F82&lt;$H$3</formula>
    </cfRule>
  </conditionalFormatting>
  <conditionalFormatting sqref="G82:G83">
    <cfRule type="expression" dxfId="380" priority="18" stopIfTrue="1">
      <formula>F82&lt;$H$3</formula>
    </cfRule>
  </conditionalFormatting>
  <conditionalFormatting sqref="G83">
    <cfRule type="expression" dxfId="379" priority="16" stopIfTrue="1">
      <formula>$B83=$H$3</formula>
    </cfRule>
    <cfRule type="expression" dxfId="378" priority="17" stopIfTrue="1">
      <formula>$F83=$H$3</formula>
    </cfRule>
  </conditionalFormatting>
  <conditionalFormatting sqref="G84:G85">
    <cfRule type="expression" dxfId="377" priority="53" stopIfTrue="1">
      <formula>F84&lt;$H$3</formula>
    </cfRule>
  </conditionalFormatting>
  <conditionalFormatting sqref="G85">
    <cfRule type="expression" dxfId="376" priority="49" stopIfTrue="1">
      <formula>$F85=$H$3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D82 D89 F89 F8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8"/>
  <sheetViews>
    <sheetView workbookViewId="0">
      <selection activeCell="H98" sqref="H98"/>
    </sheetView>
  </sheetViews>
  <sheetFormatPr defaultColWidth="9" defaultRowHeight="15"/>
  <cols>
    <col min="1" max="1" width="18" customWidth="1"/>
    <col min="2" max="7" width="11.58203125" customWidth="1"/>
    <col min="8" max="8" width="62.9140625" customWidth="1"/>
    <col min="9" max="9" width="13.5" customWidth="1"/>
  </cols>
  <sheetData>
    <row r="1" spans="1:13" ht="77.5" customHeight="1">
      <c r="A1" s="25"/>
      <c r="B1" s="25"/>
      <c r="C1" s="83" t="s">
        <v>0</v>
      </c>
      <c r="D1" s="84"/>
      <c r="E1" s="84"/>
      <c r="F1" s="84"/>
      <c r="G1" s="84"/>
      <c r="H1" s="84"/>
      <c r="I1" s="84"/>
    </row>
    <row r="2" spans="1:13" ht="23.15" customHeight="1">
      <c r="A2" s="85" t="s">
        <v>1</v>
      </c>
      <c r="B2" s="85"/>
      <c r="C2" s="86" t="s">
        <v>2</v>
      </c>
      <c r="D2" s="86"/>
      <c r="E2" s="86"/>
      <c r="F2" s="86"/>
      <c r="G2" s="86"/>
      <c r="H2" s="86"/>
      <c r="I2" s="86"/>
    </row>
    <row r="3" spans="1:13" ht="25" customHeight="1">
      <c r="A3" s="87"/>
      <c r="B3" s="87"/>
      <c r="C3" s="87"/>
      <c r="D3" s="87"/>
      <c r="E3" s="87"/>
      <c r="F3" s="87"/>
      <c r="G3" s="87"/>
      <c r="H3" s="3">
        <v>46164</v>
      </c>
      <c r="I3" s="26"/>
    </row>
    <row r="4" spans="1:13" s="1" customFormat="1" ht="25.4" hidden="1" customHeight="1">
      <c r="A4" s="76" t="s">
        <v>237</v>
      </c>
      <c r="B4" s="77"/>
      <c r="C4" s="77"/>
      <c r="D4" s="77"/>
      <c r="E4" s="77"/>
      <c r="F4" s="77"/>
      <c r="G4" s="77"/>
      <c r="H4" s="77"/>
      <c r="I4" s="78"/>
    </row>
    <row r="5" spans="1:13" ht="24" hidden="1" customHeight="1">
      <c r="A5" s="27" t="s">
        <v>4</v>
      </c>
      <c r="B5" s="74" t="s">
        <v>5</v>
      </c>
      <c r="C5" s="75"/>
      <c r="D5" s="74" t="s">
        <v>6</v>
      </c>
      <c r="E5" s="75"/>
      <c r="F5" s="74" t="s">
        <v>7</v>
      </c>
      <c r="G5" s="75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82" t="s">
        <v>246</v>
      </c>
      <c r="B18" s="81"/>
      <c r="C18" s="81"/>
      <c r="D18" s="81"/>
      <c r="E18" s="81"/>
      <c r="F18" s="81"/>
      <c r="G18" s="81"/>
      <c r="H18" s="81"/>
      <c r="I18" s="81"/>
    </row>
    <row r="19" spans="1:14" s="1" customFormat="1" ht="24" hidden="1" customHeight="1">
      <c r="A19" s="6" t="s">
        <v>4</v>
      </c>
      <c r="B19" s="79" t="s">
        <v>5</v>
      </c>
      <c r="C19" s="80"/>
      <c r="D19" s="79" t="s">
        <v>6</v>
      </c>
      <c r="E19" s="80"/>
      <c r="F19" s="79" t="s">
        <v>7</v>
      </c>
      <c r="G19" s="80"/>
      <c r="H19" s="7" t="s">
        <v>8</v>
      </c>
      <c r="I19" s="7" t="s">
        <v>9</v>
      </c>
      <c r="N19" s="1" t="s">
        <v>30</v>
      </c>
    </row>
    <row r="20" spans="1:14" s="1" customFormat="1" ht="2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100" t="s">
        <v>253</v>
      </c>
      <c r="B26" s="101"/>
      <c r="C26" s="101"/>
      <c r="D26" s="101"/>
      <c r="E26" s="101"/>
      <c r="F26" s="101"/>
      <c r="G26" s="101"/>
      <c r="H26" s="101"/>
      <c r="I26" s="101"/>
    </row>
    <row r="27" spans="1:14" ht="24" hidden="1" customHeight="1">
      <c r="A27" s="27" t="s">
        <v>4</v>
      </c>
      <c r="B27" s="74" t="s">
        <v>5</v>
      </c>
      <c r="C27" s="75"/>
      <c r="D27" s="74" t="s">
        <v>6</v>
      </c>
      <c r="E27" s="75"/>
      <c r="F27" s="74" t="s">
        <v>7</v>
      </c>
      <c r="G27" s="75"/>
      <c r="H27" s="28" t="s">
        <v>8</v>
      </c>
      <c r="I27" s="28" t="s">
        <v>9</v>
      </c>
      <c r="N27" t="s">
        <v>30</v>
      </c>
    </row>
    <row r="28" spans="1:14" s="1" customFormat="1" ht="25.4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4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4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4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4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4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4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4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82" t="s">
        <v>263</v>
      </c>
      <c r="B46" s="81"/>
      <c r="C46" s="81"/>
      <c r="D46" s="81"/>
      <c r="E46" s="81"/>
      <c r="F46" s="81"/>
      <c r="G46" s="81"/>
      <c r="H46" s="81"/>
      <c r="I46" s="81"/>
    </row>
    <row r="47" spans="1:14" s="1" customFormat="1" ht="24" hidden="1" customHeight="1">
      <c r="A47" s="6" t="s">
        <v>4</v>
      </c>
      <c r="B47" s="79" t="s">
        <v>5</v>
      </c>
      <c r="C47" s="80"/>
      <c r="D47" s="79" t="s">
        <v>6</v>
      </c>
      <c r="E47" s="80"/>
      <c r="F47" s="79" t="s">
        <v>7</v>
      </c>
      <c r="G47" s="80"/>
      <c r="H47" s="7" t="s">
        <v>8</v>
      </c>
      <c r="I47" s="7" t="s">
        <v>9</v>
      </c>
      <c r="N47" s="1" t="s">
        <v>30</v>
      </c>
    </row>
    <row r="48" spans="1:14" s="1" customFormat="1" ht="2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82" t="s">
        <v>273</v>
      </c>
      <c r="B59" s="81"/>
      <c r="C59" s="81"/>
      <c r="D59" s="81"/>
      <c r="E59" s="81"/>
      <c r="F59" s="81"/>
      <c r="G59" s="81"/>
      <c r="H59" s="81"/>
      <c r="I59" s="81"/>
    </row>
    <row r="60" spans="1:14" s="1" customFormat="1" ht="24" hidden="1" customHeight="1">
      <c r="A60" s="6" t="s">
        <v>4</v>
      </c>
      <c r="B60" s="79" t="s">
        <v>5</v>
      </c>
      <c r="C60" s="80"/>
      <c r="D60" s="79" t="s">
        <v>6</v>
      </c>
      <c r="E60" s="80"/>
      <c r="F60" s="79" t="s">
        <v>7</v>
      </c>
      <c r="G60" s="80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3" s="1" customFormat="1" ht="24.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3" s="1" customFormat="1" ht="24.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3" s="1" customFormat="1" ht="24.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3" s="1" customFormat="1" ht="24.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3" s="1" customFormat="1" ht="24.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3" s="1" customFormat="1" ht="24.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3" s="1" customFormat="1" ht="25.4" customHeight="1">
      <c r="A71" s="76" t="s">
        <v>343</v>
      </c>
      <c r="B71" s="77"/>
      <c r="C71" s="77"/>
      <c r="D71" s="77"/>
      <c r="E71" s="77"/>
      <c r="F71" s="77"/>
      <c r="G71" s="77"/>
      <c r="H71" s="77"/>
      <c r="I71" s="78"/>
    </row>
    <row r="72" spans="1:13" ht="24" customHeight="1">
      <c r="A72" s="27" t="s">
        <v>4</v>
      </c>
      <c r="B72" s="74" t="s">
        <v>5</v>
      </c>
      <c r="C72" s="75"/>
      <c r="D72" s="74" t="s">
        <v>6</v>
      </c>
      <c r="E72" s="75"/>
      <c r="F72" s="74" t="s">
        <v>7</v>
      </c>
      <c r="G72" s="75"/>
      <c r="H72" s="28" t="s">
        <v>8</v>
      </c>
      <c r="I72" s="28" t="s">
        <v>9</v>
      </c>
      <c r="M72" t="s">
        <v>10</v>
      </c>
    </row>
    <row r="73" spans="1:13" s="1" customFormat="1" ht="24.5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3" s="1" customFormat="1" ht="24.5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3" s="1" customFormat="1" ht="24.5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3" s="1" customFormat="1" ht="24.5" customHeight="1">
      <c r="A76" s="41" t="s">
        <v>234</v>
      </c>
      <c r="B76" s="8">
        <f>F75+3</f>
        <v>46143</v>
      </c>
      <c r="C76" s="18">
        <v>0.16666666666666666</v>
      </c>
      <c r="D76" s="8">
        <f>B76+23</f>
        <v>46166</v>
      </c>
      <c r="E76" s="18">
        <v>0.75</v>
      </c>
      <c r="F76" s="8">
        <f>D76+1</f>
        <v>46167</v>
      </c>
      <c r="G76" s="18">
        <v>0.58333333333333337</v>
      </c>
      <c r="H76" s="35"/>
      <c r="I76" s="13"/>
    </row>
    <row r="77" spans="1:13" s="1" customFormat="1" ht="24.5" customHeight="1">
      <c r="A77" s="42" t="s">
        <v>311</v>
      </c>
      <c r="B77" s="17">
        <f>F76+3</f>
        <v>46170</v>
      </c>
      <c r="C77" s="18">
        <v>8.3333333333333329E-2</v>
      </c>
      <c r="D77" s="17">
        <f>B77</f>
        <v>46170</v>
      </c>
      <c r="E77" s="18">
        <v>0.125</v>
      </c>
      <c r="F77" s="17">
        <f>D77</f>
        <v>46170</v>
      </c>
      <c r="G77" s="18">
        <v>0.45833333333333331</v>
      </c>
      <c r="H77" s="35" t="s">
        <v>333</v>
      </c>
      <c r="I77" s="13"/>
    </row>
    <row r="78" spans="1:13" s="1" customFormat="1" ht="24.5" customHeight="1">
      <c r="A78" s="41" t="s">
        <v>323</v>
      </c>
      <c r="B78" s="19"/>
      <c r="C78" s="19"/>
      <c r="D78" s="19"/>
      <c r="E78" s="19"/>
      <c r="F78" s="19"/>
      <c r="G78" s="19"/>
      <c r="H78" s="35" t="s">
        <v>378</v>
      </c>
      <c r="I78" s="13"/>
    </row>
    <row r="79" spans="1:13" s="1" customFormat="1" ht="24.5" customHeight="1">
      <c r="A79" s="41" t="s">
        <v>310</v>
      </c>
      <c r="B79" s="17">
        <f>F77+1</f>
        <v>46171</v>
      </c>
      <c r="C79" s="18">
        <v>0.70833333333333337</v>
      </c>
      <c r="D79" s="17">
        <f>B79</f>
        <v>46171</v>
      </c>
      <c r="E79" s="18">
        <v>0.83333333333333337</v>
      </c>
      <c r="F79" s="17">
        <f>D79+1</f>
        <v>46172</v>
      </c>
      <c r="G79" s="18">
        <v>0.16666666666666666</v>
      </c>
      <c r="H79" s="35"/>
      <c r="I79" s="13"/>
    </row>
    <row r="80" spans="1:13" s="1" customFormat="1" ht="24" customHeight="1">
      <c r="A80" s="81" t="s">
        <v>393</v>
      </c>
      <c r="B80" s="81"/>
      <c r="C80" s="81"/>
      <c r="D80" s="81"/>
      <c r="E80" s="81"/>
      <c r="F80" s="81"/>
      <c r="G80" s="81"/>
      <c r="H80" s="81"/>
      <c r="I80" s="81"/>
    </row>
    <row r="81" spans="1:14" s="1" customFormat="1" ht="24" customHeight="1">
      <c r="A81" s="6" t="s">
        <v>4</v>
      </c>
      <c r="B81" s="79" t="s">
        <v>5</v>
      </c>
      <c r="C81" s="80"/>
      <c r="D81" s="79" t="s">
        <v>6</v>
      </c>
      <c r="E81" s="80"/>
      <c r="F81" s="79" t="s">
        <v>7</v>
      </c>
      <c r="G81" s="80"/>
      <c r="H81" s="7" t="s">
        <v>8</v>
      </c>
      <c r="I81" s="7" t="s">
        <v>9</v>
      </c>
      <c r="N81" s="1" t="s">
        <v>30</v>
      </c>
    </row>
    <row r="82" spans="1:14" s="1" customFormat="1" ht="24.5" hidden="1" customHeight="1">
      <c r="A82" s="41" t="s">
        <v>324</v>
      </c>
      <c r="B82" s="8">
        <v>46148</v>
      </c>
      <c r="C82" s="18">
        <v>0.625</v>
      </c>
      <c r="D82" s="8">
        <f>B82</f>
        <v>46148</v>
      </c>
      <c r="E82" s="18">
        <v>0.75</v>
      </c>
      <c r="F82" s="8">
        <f>D82</f>
        <v>46148</v>
      </c>
      <c r="G82" s="18">
        <v>0.97916666666666663</v>
      </c>
      <c r="H82" s="35" t="s">
        <v>328</v>
      </c>
      <c r="I82" s="13"/>
    </row>
    <row r="83" spans="1:14" s="1" customFormat="1" ht="24.5" hidden="1" customHeight="1">
      <c r="A83" s="41" t="s">
        <v>325</v>
      </c>
      <c r="B83" s="8">
        <f>F82+1</f>
        <v>46149</v>
      </c>
      <c r="C83" s="18">
        <v>0.20833333333333334</v>
      </c>
      <c r="D83" s="8">
        <f>B83+1</f>
        <v>46150</v>
      </c>
      <c r="E83" s="18">
        <v>2.0833333333333332E-2</v>
      </c>
      <c r="F83" s="8">
        <f>D83</f>
        <v>46150</v>
      </c>
      <c r="G83" s="18">
        <v>0.33333333333333331</v>
      </c>
      <c r="H83" s="35"/>
      <c r="I83" s="13"/>
    </row>
    <row r="84" spans="1:14" s="1" customFormat="1" ht="24.5" hidden="1" customHeight="1">
      <c r="A84" s="41" t="s">
        <v>326</v>
      </c>
      <c r="B84" s="19"/>
      <c r="C84" s="19"/>
      <c r="D84" s="19"/>
      <c r="E84" s="19"/>
      <c r="F84" s="19"/>
      <c r="G84" s="19"/>
      <c r="H84" s="35" t="s">
        <v>340</v>
      </c>
      <c r="I84" s="13"/>
    </row>
    <row r="85" spans="1:14" s="1" customFormat="1" ht="24.5" customHeight="1">
      <c r="A85" s="41" t="s">
        <v>327</v>
      </c>
      <c r="B85" s="8">
        <f>F83+2</f>
        <v>46152</v>
      </c>
      <c r="C85" s="18">
        <v>0.33333333333333331</v>
      </c>
      <c r="D85" s="8">
        <f>B85+4</f>
        <v>46156</v>
      </c>
      <c r="E85" s="18">
        <v>0.31666666666666665</v>
      </c>
      <c r="F85" s="8">
        <f>D85+1</f>
        <v>46157</v>
      </c>
      <c r="G85" s="18">
        <v>0.23333333333333334</v>
      </c>
      <c r="H85" s="35" t="s">
        <v>301</v>
      </c>
      <c r="I85" s="13"/>
    </row>
    <row r="86" spans="1:14" s="1" customFormat="1" ht="24.5" customHeight="1">
      <c r="A86" s="41" t="s">
        <v>341</v>
      </c>
      <c r="B86" s="19"/>
      <c r="C86" s="19"/>
      <c r="D86" s="19"/>
      <c r="E86" s="19"/>
      <c r="F86" s="19"/>
      <c r="G86" s="19"/>
      <c r="H86" s="35" t="s">
        <v>378</v>
      </c>
      <c r="I86" s="13"/>
    </row>
    <row r="87" spans="1:14" s="1" customFormat="1" ht="24.5" customHeight="1">
      <c r="A87" s="41" t="s">
        <v>366</v>
      </c>
      <c r="B87" s="8">
        <v>46158</v>
      </c>
      <c r="C87" s="18">
        <v>0.97916666666666663</v>
      </c>
      <c r="D87" s="8">
        <v>46159</v>
      </c>
      <c r="E87" s="18">
        <v>6.25E-2</v>
      </c>
      <c r="F87" s="8">
        <f>D87</f>
        <v>46159</v>
      </c>
      <c r="G87" s="18">
        <v>0.61250000000000004</v>
      </c>
      <c r="H87" s="35"/>
      <c r="I87" s="13"/>
    </row>
    <row r="88" spans="1:14" s="1" customFormat="1" ht="24.5" customHeight="1">
      <c r="A88" s="41" t="s">
        <v>367</v>
      </c>
      <c r="B88" s="8">
        <f>F87+1</f>
        <v>46160</v>
      </c>
      <c r="C88" s="18">
        <v>0.70833333333333337</v>
      </c>
      <c r="D88" s="8">
        <f>B88+1</f>
        <v>46161</v>
      </c>
      <c r="E88" s="18">
        <v>2.0833333333333332E-2</v>
      </c>
      <c r="F88" s="8">
        <f>D88</f>
        <v>46161</v>
      </c>
      <c r="G88" s="18">
        <v>0.60416666666666663</v>
      </c>
      <c r="H88" s="35"/>
      <c r="I88" s="13"/>
    </row>
    <row r="89" spans="1:14" s="1" customFormat="1" ht="24.5" customHeight="1">
      <c r="A89" s="41" t="s">
        <v>368</v>
      </c>
      <c r="B89" s="8">
        <f>F88+2</f>
        <v>46163</v>
      </c>
      <c r="C89" s="18">
        <v>0.54166666666666663</v>
      </c>
      <c r="D89" s="8">
        <f>B89+1</f>
        <v>46164</v>
      </c>
      <c r="E89" s="9">
        <v>0.33333333333333331</v>
      </c>
      <c r="F89" s="17">
        <f>D89+1</f>
        <v>46165</v>
      </c>
      <c r="G89" s="18">
        <v>0.33333333333333331</v>
      </c>
      <c r="H89" s="35"/>
      <c r="I89" s="13"/>
    </row>
    <row r="90" spans="1:14" s="1" customFormat="1" ht="24.5" customHeight="1">
      <c r="A90" s="42" t="s">
        <v>399</v>
      </c>
      <c r="B90" s="8">
        <f>F89+2</f>
        <v>46167</v>
      </c>
      <c r="C90" s="18">
        <v>8.3333333333333329E-2</v>
      </c>
      <c r="D90" s="17">
        <f>B90</f>
        <v>46167</v>
      </c>
      <c r="E90" s="18">
        <v>0.125</v>
      </c>
      <c r="F90" s="17">
        <f>D90</f>
        <v>46167</v>
      </c>
      <c r="G90" s="18">
        <v>0.41666666666666669</v>
      </c>
      <c r="H90" s="35" t="s">
        <v>400</v>
      </c>
      <c r="I90" s="13"/>
    </row>
    <row r="91" spans="1:14" s="1" customFormat="1" ht="24.5" customHeight="1">
      <c r="A91" s="41" t="s">
        <v>369</v>
      </c>
      <c r="B91" s="17">
        <f>F89+3</f>
        <v>46168</v>
      </c>
      <c r="C91" s="18">
        <v>0.75</v>
      </c>
      <c r="D91" s="17">
        <f>B91</f>
        <v>46168</v>
      </c>
      <c r="E91" s="18">
        <v>0.95833333333333337</v>
      </c>
      <c r="F91" s="17">
        <f>D91+1</f>
        <v>46169</v>
      </c>
      <c r="G91" s="18">
        <v>0.25</v>
      </c>
      <c r="H91" s="35" t="s">
        <v>370</v>
      </c>
      <c r="I91" s="13"/>
    </row>
    <row r="92" spans="1:14" s="1" customFormat="1" ht="25.4" customHeight="1">
      <c r="A92" s="76" t="s">
        <v>398</v>
      </c>
      <c r="B92" s="77"/>
      <c r="C92" s="77"/>
      <c r="D92" s="77"/>
      <c r="E92" s="77"/>
      <c r="F92" s="77"/>
      <c r="G92" s="77"/>
      <c r="H92" s="77"/>
      <c r="I92" s="78"/>
    </row>
    <row r="93" spans="1:14" ht="24" customHeight="1">
      <c r="A93" s="27" t="s">
        <v>4</v>
      </c>
      <c r="B93" s="74" t="s">
        <v>5</v>
      </c>
      <c r="C93" s="75"/>
      <c r="D93" s="74" t="s">
        <v>6</v>
      </c>
      <c r="E93" s="75"/>
      <c r="F93" s="74" t="s">
        <v>7</v>
      </c>
      <c r="G93" s="75"/>
      <c r="H93" s="28" t="s">
        <v>8</v>
      </c>
      <c r="I93" s="28" t="s">
        <v>9</v>
      </c>
      <c r="M93" t="s">
        <v>10</v>
      </c>
    </row>
    <row r="94" spans="1:14" ht="24" customHeight="1">
      <c r="A94" s="66" t="s">
        <v>229</v>
      </c>
      <c r="B94" s="8">
        <v>46172</v>
      </c>
      <c r="C94" s="22">
        <v>0.625</v>
      </c>
      <c r="D94" s="8">
        <v>46172</v>
      </c>
      <c r="E94" s="22">
        <v>0.75</v>
      </c>
      <c r="F94" s="8">
        <v>46173</v>
      </c>
      <c r="G94" s="22">
        <v>0.16666666666666666</v>
      </c>
      <c r="H94" s="35" t="s">
        <v>396</v>
      </c>
      <c r="I94" s="31"/>
    </row>
    <row r="95" spans="1:14" ht="24" customHeight="1">
      <c r="A95" s="58" t="s">
        <v>397</v>
      </c>
      <c r="B95" s="8">
        <v>46173</v>
      </c>
      <c r="C95" s="22">
        <v>0.41666666666666669</v>
      </c>
      <c r="D95" s="8">
        <v>46173</v>
      </c>
      <c r="E95" s="22">
        <v>0.54166666666666663</v>
      </c>
      <c r="F95" s="8">
        <v>46173</v>
      </c>
      <c r="G95" s="22">
        <v>0.875</v>
      </c>
      <c r="H95" s="35"/>
      <c r="I95" s="31"/>
    </row>
    <row r="96" spans="1:14" ht="24" customHeight="1">
      <c r="A96" s="58" t="s">
        <v>233</v>
      </c>
      <c r="B96" s="8">
        <v>46174</v>
      </c>
      <c r="C96" s="22">
        <v>0.91666666666666663</v>
      </c>
      <c r="D96" s="8">
        <v>46174</v>
      </c>
      <c r="E96" s="22">
        <v>0.95833333333333337</v>
      </c>
      <c r="F96" s="8">
        <v>46175</v>
      </c>
      <c r="G96" s="22">
        <v>0.33333333333333331</v>
      </c>
      <c r="H96" s="35"/>
      <c r="I96" s="31"/>
    </row>
    <row r="97" spans="1:9" ht="24" customHeight="1">
      <c r="A97" s="58" t="s">
        <v>234</v>
      </c>
      <c r="B97" s="8">
        <v>46177</v>
      </c>
      <c r="C97" s="22">
        <v>0.33333333333333331</v>
      </c>
      <c r="D97" s="8">
        <v>46178</v>
      </c>
      <c r="E97" s="22">
        <v>0</v>
      </c>
      <c r="F97" s="8">
        <v>46179</v>
      </c>
      <c r="G97" s="22">
        <v>0</v>
      </c>
      <c r="H97" s="35"/>
      <c r="I97" s="31"/>
    </row>
    <row r="98" spans="1:9" s="1" customFormat="1" ht="24.5" customHeight="1">
      <c r="A98" s="41" t="s">
        <v>403</v>
      </c>
      <c r="B98" s="17">
        <f>F97+3</f>
        <v>46182</v>
      </c>
      <c r="C98" s="18">
        <v>0.25</v>
      </c>
      <c r="D98" s="17">
        <f>B98</f>
        <v>46182</v>
      </c>
      <c r="E98" s="18">
        <v>0.58333333333333337</v>
      </c>
      <c r="F98" s="17">
        <f>D98+1</f>
        <v>46183</v>
      </c>
      <c r="G98" s="18">
        <v>0</v>
      </c>
      <c r="H98" s="35" t="s">
        <v>370</v>
      </c>
      <c r="I98" s="13"/>
    </row>
  </sheetData>
  <mergeCells count="36"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  <mergeCell ref="A26:I26"/>
    <mergeCell ref="B27:C27"/>
    <mergeCell ref="D27:E27"/>
    <mergeCell ref="F27:G27"/>
    <mergeCell ref="A46:I46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92:I92"/>
    <mergeCell ref="B93:C93"/>
    <mergeCell ref="D93:E93"/>
    <mergeCell ref="F93:G93"/>
    <mergeCell ref="A80:I80"/>
    <mergeCell ref="B81:C81"/>
    <mergeCell ref="D81:E81"/>
    <mergeCell ref="F81:G81"/>
  </mergeCells>
  <phoneticPr fontId="42" type="noConversion"/>
  <conditionalFormatting sqref="B5">
    <cfRule type="cellIs" dxfId="375" priority="1055" stopIfTrue="1" operator="equal">
      <formula>$H$3</formula>
    </cfRule>
  </conditionalFormatting>
  <conditionalFormatting sqref="B5:B7 D6:D7">
    <cfRule type="cellIs" dxfId="374" priority="984" stopIfTrue="1" operator="lessThan">
      <formula>$H$3</formula>
    </cfRule>
  </conditionalFormatting>
  <conditionalFormatting sqref="B6:B7 D7">
    <cfRule type="cellIs" dxfId="373" priority="983" stopIfTrue="1" operator="equal">
      <formula>$H$3</formula>
    </cfRule>
  </conditionalFormatting>
  <conditionalFormatting sqref="B9:B11">
    <cfRule type="cellIs" dxfId="372" priority="1040" stopIfTrue="1" operator="equal">
      <formula>$H$3</formula>
    </cfRule>
    <cfRule type="cellIs" dxfId="371" priority="1041" stopIfTrue="1" operator="lessThan">
      <formula>$H$3</formula>
    </cfRule>
  </conditionalFormatting>
  <conditionalFormatting sqref="B13:B14">
    <cfRule type="cellIs" dxfId="370" priority="959" stopIfTrue="1" operator="lessThan">
      <formula>$H$3</formula>
    </cfRule>
    <cfRule type="cellIs" dxfId="369" priority="958" stopIfTrue="1" operator="equal">
      <formula>$H$3</formula>
    </cfRule>
  </conditionalFormatting>
  <conditionalFormatting sqref="B16:B30">
    <cfRule type="cellIs" dxfId="368" priority="930" stopIfTrue="1" operator="lessThan">
      <formula>$H$3</formula>
    </cfRule>
    <cfRule type="cellIs" dxfId="367" priority="929" stopIfTrue="1" operator="equal">
      <formula>$H$3</formula>
    </cfRule>
  </conditionalFormatting>
  <conditionalFormatting sqref="B18:B19">
    <cfRule type="cellIs" dxfId="366" priority="876" stopIfTrue="1" operator="equal">
      <formula>$H$3</formula>
    </cfRule>
    <cfRule type="cellIs" dxfId="365" priority="877" stopIfTrue="1" operator="lessThan">
      <formula>$H$3</formula>
    </cfRule>
  </conditionalFormatting>
  <conditionalFormatting sqref="B21:B25">
    <cfRule type="cellIs" dxfId="364" priority="751" stopIfTrue="1" operator="lessThan">
      <formula>$H$3</formula>
    </cfRule>
    <cfRule type="cellIs" dxfId="363" priority="750" stopIfTrue="1" operator="equal">
      <formula>$H$3</formula>
    </cfRule>
  </conditionalFormatting>
  <conditionalFormatting sqref="B28:B30">
    <cfRule type="cellIs" dxfId="362" priority="924" stopIfTrue="1" operator="lessThan">
      <formula>$H$3</formula>
    </cfRule>
    <cfRule type="cellIs" dxfId="361" priority="923" stopIfTrue="1" operator="equal">
      <formula>$H$3</formula>
    </cfRule>
  </conditionalFormatting>
  <conditionalFormatting sqref="B32:B35">
    <cfRule type="cellIs" dxfId="360" priority="885" stopIfTrue="1" operator="equal">
      <formula>$H$3</formula>
    </cfRule>
    <cfRule type="cellIs" dxfId="359" priority="886" stopIfTrue="1" operator="lessThan">
      <formula>$H$3</formula>
    </cfRule>
  </conditionalFormatting>
  <conditionalFormatting sqref="B33:B38">
    <cfRule type="cellIs" dxfId="358" priority="799" stopIfTrue="1" operator="lessThan">
      <formula>$H$3</formula>
    </cfRule>
    <cfRule type="cellIs" dxfId="357" priority="798" stopIfTrue="1" operator="equal">
      <formula>$H$3</formula>
    </cfRule>
  </conditionalFormatting>
  <conditionalFormatting sqref="B37:B38">
    <cfRule type="cellIs" dxfId="356" priority="785" stopIfTrue="1" operator="lessThan">
      <formula>$H$3</formula>
    </cfRule>
    <cfRule type="cellIs" dxfId="355" priority="784" stopIfTrue="1" operator="equal">
      <formula>$H$3</formula>
    </cfRule>
  </conditionalFormatting>
  <conditionalFormatting sqref="B40:B50">
    <cfRule type="cellIs" dxfId="354" priority="694" stopIfTrue="1" operator="lessThan">
      <formula>$H$3</formula>
    </cfRule>
    <cfRule type="cellIs" dxfId="353" priority="693" stopIfTrue="1" operator="equal">
      <formula>$H$3</formula>
    </cfRule>
  </conditionalFormatting>
  <conditionalFormatting sqref="B52:B60">
    <cfRule type="cellIs" dxfId="352" priority="642" stopIfTrue="1" operator="equal">
      <formula>$H$3</formula>
    </cfRule>
    <cfRule type="cellIs" dxfId="351" priority="643" stopIfTrue="1" operator="lessThan">
      <formula>$H$3</formula>
    </cfRule>
  </conditionalFormatting>
  <conditionalFormatting sqref="B62:B70">
    <cfRule type="cellIs" dxfId="350" priority="309" stopIfTrue="1" operator="equal">
      <formula>$H$3</formula>
    </cfRule>
    <cfRule type="cellIs" dxfId="349" priority="310" stopIfTrue="1" operator="lessThan">
      <formula>$H$3</formula>
    </cfRule>
  </conditionalFormatting>
  <conditionalFormatting sqref="B72">
    <cfRule type="cellIs" dxfId="348" priority="298" stopIfTrue="1" operator="lessThan">
      <formula>$H$3</formula>
    </cfRule>
    <cfRule type="cellIs" dxfId="347" priority="295" stopIfTrue="1" operator="equal">
      <formula>$H$3</formula>
    </cfRule>
    <cfRule type="cellIs" dxfId="346" priority="287" stopIfTrue="1" operator="lessThan">
      <formula>$H$3</formula>
    </cfRule>
  </conditionalFormatting>
  <conditionalFormatting sqref="B74:B76">
    <cfRule type="cellIs" dxfId="345" priority="149" stopIfTrue="1" operator="equal">
      <formula>$H$3</formula>
    </cfRule>
    <cfRule type="cellIs" dxfId="344" priority="150" stopIfTrue="1" operator="lessThan">
      <formula>$H$3</formula>
    </cfRule>
  </conditionalFormatting>
  <conditionalFormatting sqref="B80:B83">
    <cfRule type="cellIs" dxfId="343" priority="122" stopIfTrue="1" operator="equal">
      <formula>$H$3</formula>
    </cfRule>
    <cfRule type="cellIs" dxfId="342" priority="123" stopIfTrue="1" operator="lessThan">
      <formula>$H$3</formula>
    </cfRule>
  </conditionalFormatting>
  <conditionalFormatting sqref="B85">
    <cfRule type="cellIs" dxfId="341" priority="120" stopIfTrue="1" operator="equal">
      <formula>$H$3</formula>
    </cfRule>
    <cfRule type="cellIs" dxfId="340" priority="121" stopIfTrue="1" operator="lessThan">
      <formula>$H$3</formula>
    </cfRule>
  </conditionalFormatting>
  <conditionalFormatting sqref="B87:B90">
    <cfRule type="cellIs" dxfId="339" priority="107" stopIfTrue="1" operator="equal">
      <formula>$H$3</formula>
    </cfRule>
    <cfRule type="cellIs" dxfId="338" priority="108" stopIfTrue="1" operator="lessThan">
      <formula>$H$3</formula>
    </cfRule>
  </conditionalFormatting>
  <conditionalFormatting sqref="B93:B97 D93:D97">
    <cfRule type="cellIs" dxfId="337" priority="33" stopIfTrue="1" operator="equal">
      <formula>$H$3</formula>
    </cfRule>
  </conditionalFormatting>
  <conditionalFormatting sqref="B93:B97 D94:D97">
    <cfRule type="cellIs" dxfId="336" priority="32" stopIfTrue="1" operator="lessThan">
      <formula>$H$3</formula>
    </cfRule>
  </conditionalFormatting>
  <conditionalFormatting sqref="B18:C18">
    <cfRule type="expression" dxfId="335" priority="84411" stopIfTrue="1">
      <formula>AND($B226=$H$3,$B226&lt;&gt;"")</formula>
    </cfRule>
    <cfRule type="expression" dxfId="334" priority="84412" stopIfTrue="1">
      <formula>AND($B226&lt;$H$3,$B226&lt;&gt;"")</formula>
    </cfRule>
  </conditionalFormatting>
  <conditionalFormatting sqref="B26:C26">
    <cfRule type="expression" dxfId="333" priority="84413" stopIfTrue="1">
      <formula>AND($B190=$H$3,$B190&lt;&gt;"")</formula>
    </cfRule>
    <cfRule type="expression" dxfId="332" priority="84414" stopIfTrue="1">
      <formula>AND($B190&lt;$H$3,$B190&lt;&gt;"")</formula>
    </cfRule>
  </conditionalFormatting>
  <conditionalFormatting sqref="B46:C46 B59:C59">
    <cfRule type="expression" dxfId="331" priority="84415" stopIfTrue="1">
      <formula>AND($B217=$H$3,$B217&lt;&gt;"")</formula>
    </cfRule>
    <cfRule type="expression" dxfId="330" priority="84416" stopIfTrue="1">
      <formula>AND($B217&lt;$H$3,$B217&lt;&gt;"")</formula>
    </cfRule>
  </conditionalFormatting>
  <conditionalFormatting sqref="B80:C80">
    <cfRule type="expression" dxfId="329" priority="84420" stopIfTrue="1">
      <formula>AND($B259&lt;$H$3,$B259&lt;&gt;"")</formula>
    </cfRule>
    <cfRule type="expression" dxfId="328" priority="84419" stopIfTrue="1">
      <formula>AND($B259=$H$3,$B259&lt;&gt;"")</formula>
    </cfRule>
  </conditionalFormatting>
  <conditionalFormatting sqref="C13:C14">
    <cfRule type="expression" dxfId="327" priority="957" stopIfTrue="1">
      <formula>B13&lt;$H$3</formula>
    </cfRule>
  </conditionalFormatting>
  <conditionalFormatting sqref="C21">
    <cfRule type="expression" dxfId="326" priority="787" stopIfTrue="1">
      <formula>B21&lt;$H$3</formula>
    </cfRule>
  </conditionalFormatting>
  <conditionalFormatting sqref="C22 G77 G79">
    <cfRule type="expression" dxfId="325" priority="851" stopIfTrue="1">
      <formula>B22&lt;$H$3</formula>
    </cfRule>
    <cfRule type="expression" dxfId="324" priority="849" stopIfTrue="1">
      <formula>$F22=$H$3</formula>
    </cfRule>
  </conditionalFormatting>
  <conditionalFormatting sqref="C28:C30 E28:E30 G28:G30">
    <cfRule type="expression" dxfId="323" priority="3613" stopIfTrue="1">
      <formula>B28&lt;$H$3</formula>
    </cfRule>
  </conditionalFormatting>
  <conditionalFormatting sqref="C28:C30 E28:G30 G5 E6:G7 E9:G11 C9:C11 C6:C7 C16 E16:G16 C17:G17 G21:G24 E25:G25 E13:G14 C13:C14 E32:G38 C21:C22 E22:E23 E40:G45 C32:C38 C40:C45 E62:E68">
    <cfRule type="expression" dxfId="322" priority="3635" stopIfTrue="1">
      <formula>$F5=$H$3</formula>
    </cfRule>
  </conditionalFormatting>
  <conditionalFormatting sqref="C32:C38">
    <cfRule type="expression" dxfId="321" priority="739" stopIfTrue="1">
      <formula>B32&lt;$H$3</formula>
    </cfRule>
  </conditionalFormatting>
  <conditionalFormatting sqref="C40:C45">
    <cfRule type="expression" dxfId="320" priority="735" stopIfTrue="1">
      <formula>B40&lt;$H$3</formula>
    </cfRule>
  </conditionalFormatting>
  <conditionalFormatting sqref="C48:C50">
    <cfRule type="expression" dxfId="319" priority="689" stopIfTrue="1">
      <formula>B48&lt;$H$3</formula>
    </cfRule>
    <cfRule type="expression" dxfId="318" priority="690" stopIfTrue="1">
      <formula>$F48=$H$3</formula>
    </cfRule>
  </conditionalFormatting>
  <conditionalFormatting sqref="C52:C58">
    <cfRule type="expression" dxfId="317" priority="644" stopIfTrue="1">
      <formula>B52&lt;$H$3</formula>
    </cfRule>
  </conditionalFormatting>
  <conditionalFormatting sqref="C62:C67 C79">
    <cfRule type="expression" dxfId="316" priority="608" stopIfTrue="1">
      <formula>$B62=$H$3</formula>
    </cfRule>
  </conditionalFormatting>
  <conditionalFormatting sqref="C62:C68">
    <cfRule type="expression" dxfId="315" priority="600" stopIfTrue="1">
      <formula>B62&lt;$H$3</formula>
    </cfRule>
  </conditionalFormatting>
  <conditionalFormatting sqref="C62:C69">
    <cfRule type="expression" dxfId="314" priority="601" stopIfTrue="1">
      <formula>$F62=$H$3</formula>
    </cfRule>
  </conditionalFormatting>
  <conditionalFormatting sqref="C68">
    <cfRule type="expression" dxfId="313" priority="565" stopIfTrue="1">
      <formula>$B68=$H$3</formula>
    </cfRule>
    <cfRule type="expression" dxfId="312" priority="566" stopIfTrue="1">
      <formula>B68&lt;$H$3</formula>
    </cfRule>
    <cfRule type="expression" dxfId="311" priority="564" stopIfTrue="1">
      <formula>$F68=$H$3</formula>
    </cfRule>
  </conditionalFormatting>
  <conditionalFormatting sqref="C68:C69 E62:E68 G62:G68">
    <cfRule type="expression" dxfId="310" priority="489" stopIfTrue="1">
      <formula>B62&lt;$H$3</formula>
    </cfRule>
  </conditionalFormatting>
  <conditionalFormatting sqref="C68:C69">
    <cfRule type="expression" dxfId="309" priority="567" stopIfTrue="1">
      <formula>$B68=$H$3</formula>
    </cfRule>
    <cfRule type="expression" dxfId="308" priority="569" stopIfTrue="1">
      <formula>$F68=$H$3</formula>
    </cfRule>
  </conditionalFormatting>
  <conditionalFormatting sqref="C68:C70">
    <cfRule type="expression" dxfId="307" priority="348" stopIfTrue="1">
      <formula>$B68=$H$3</formula>
    </cfRule>
  </conditionalFormatting>
  <conditionalFormatting sqref="C70 E70">
    <cfRule type="expression" dxfId="306" priority="326" stopIfTrue="1">
      <formula>B70&lt;$H$3</formula>
    </cfRule>
  </conditionalFormatting>
  <conditionalFormatting sqref="C70">
    <cfRule type="expression" dxfId="305" priority="342" stopIfTrue="1">
      <formula>$F70=$H$3</formula>
    </cfRule>
    <cfRule type="expression" dxfId="304" priority="325" stopIfTrue="1">
      <formula>$B70=$H$3</formula>
    </cfRule>
  </conditionalFormatting>
  <conditionalFormatting sqref="C72">
    <cfRule type="expression" dxfId="303" priority="238" stopIfTrue="1">
      <formula>$B72=$H$3</formula>
    </cfRule>
    <cfRule type="expression" dxfId="302" priority="241" stopIfTrue="1">
      <formula>B72&lt;$H$3</formula>
    </cfRule>
  </conditionalFormatting>
  <conditionalFormatting sqref="C74:C77 C79">
    <cfRule type="expression" dxfId="301" priority="155" stopIfTrue="1">
      <formula>$F74=$H$3</formula>
    </cfRule>
  </conditionalFormatting>
  <conditionalFormatting sqref="C74:C77">
    <cfRule type="expression" dxfId="300" priority="154" stopIfTrue="1">
      <formula>B74&lt;$H$3</formula>
    </cfRule>
  </conditionalFormatting>
  <conditionalFormatting sqref="C79 E75:E77 E79 C77 C9:C11">
    <cfRule type="expression" dxfId="299" priority="1037" stopIfTrue="1">
      <formula>B9&lt;$H$3</formula>
    </cfRule>
  </conditionalFormatting>
  <conditionalFormatting sqref="C82:C83">
    <cfRule type="expression" dxfId="298" priority="127" stopIfTrue="1">
      <formula>B82&lt;$H$3</formula>
    </cfRule>
    <cfRule type="expression" dxfId="297" priority="128" stopIfTrue="1">
      <formula>$F82=$H$3</formula>
    </cfRule>
  </conditionalFormatting>
  <conditionalFormatting sqref="C85 C87:C90 C79">
    <cfRule type="expression" dxfId="296" priority="268" stopIfTrue="1">
      <formula>B79&lt;$H$3</formula>
    </cfRule>
  </conditionalFormatting>
  <conditionalFormatting sqref="C85 C87:C90">
    <cfRule type="expression" dxfId="295" priority="265" stopIfTrue="1">
      <formula>$F85=$H$3</formula>
    </cfRule>
  </conditionalFormatting>
  <conditionalFormatting sqref="C85 C87:C91">
    <cfRule type="expression" dxfId="294" priority="137" stopIfTrue="1">
      <formula>$B85=$H$3</formula>
    </cfRule>
  </conditionalFormatting>
  <conditionalFormatting sqref="C87:C91 C85">
    <cfRule type="expression" dxfId="293" priority="143" stopIfTrue="1">
      <formula>B85&lt;$H$3</formula>
    </cfRule>
  </conditionalFormatting>
  <conditionalFormatting sqref="C91">
    <cfRule type="expression" dxfId="292" priority="140" stopIfTrue="1">
      <formula>$F91=$H$3</formula>
    </cfRule>
    <cfRule type="expression" dxfId="291" priority="139" stopIfTrue="1">
      <formula>B91&lt;$H$3</formula>
    </cfRule>
  </conditionalFormatting>
  <conditionalFormatting sqref="C93:C98">
    <cfRule type="expression" dxfId="290" priority="10" stopIfTrue="1">
      <formula>B93&lt;$H$3</formula>
    </cfRule>
    <cfRule type="expression" dxfId="289" priority="5" stopIfTrue="1">
      <formula>$B93=$H$3</formula>
    </cfRule>
  </conditionalFormatting>
  <conditionalFormatting sqref="C94:C98">
    <cfRule type="expression" dxfId="288" priority="7" stopIfTrue="1">
      <formula>$F94=$H$3</formula>
    </cfRule>
  </conditionalFormatting>
  <conditionalFormatting sqref="C98">
    <cfRule type="expression" dxfId="287" priority="6" stopIfTrue="1">
      <formula>B98&lt;$H$3</formula>
    </cfRule>
  </conditionalFormatting>
  <conditionalFormatting sqref="D5">
    <cfRule type="cellIs" dxfId="286" priority="1054" stopIfTrue="1" operator="lessThan">
      <formula>$H$3</formula>
    </cfRule>
    <cfRule type="cellIs" dxfId="285" priority="1059" stopIfTrue="1" operator="equal">
      <formula>$H$3</formula>
    </cfRule>
  </conditionalFormatting>
  <conditionalFormatting sqref="D9:D10">
    <cfRule type="cellIs" dxfId="284" priority="1014" stopIfTrue="1" operator="equal">
      <formula>$H$3</formula>
    </cfRule>
  </conditionalFormatting>
  <conditionalFormatting sqref="D9:D11">
    <cfRule type="cellIs" dxfId="283" priority="1015" stopIfTrue="1" operator="lessThan">
      <formula>$H$3</formula>
    </cfRule>
  </conditionalFormatting>
  <conditionalFormatting sqref="D11 D5:D6">
    <cfRule type="cellIs" dxfId="282" priority="1044" stopIfTrue="1" operator="equal">
      <formula>$H$3</formula>
    </cfRule>
  </conditionalFormatting>
  <conditionalFormatting sqref="D13">
    <cfRule type="cellIs" dxfId="281" priority="932" stopIfTrue="1" operator="equal">
      <formula>$H$3</formula>
    </cfRule>
  </conditionalFormatting>
  <conditionalFormatting sqref="D13:D14">
    <cfRule type="cellIs" dxfId="280" priority="933" stopIfTrue="1" operator="lessThan">
      <formula>$H$3</formula>
    </cfRule>
  </conditionalFormatting>
  <conditionalFormatting sqref="D14 D16">
    <cfRule type="cellIs" dxfId="279" priority="962" stopIfTrue="1" operator="equal">
      <formula>$H$3</formula>
    </cfRule>
  </conditionalFormatting>
  <conditionalFormatting sqref="D16:D25">
    <cfRule type="cellIs" dxfId="278" priority="778" stopIfTrue="1" operator="lessThan">
      <formula>$H$3</formula>
    </cfRule>
  </conditionalFormatting>
  <conditionalFormatting sqref="D17:D25">
    <cfRule type="cellIs" dxfId="277" priority="754" stopIfTrue="1" operator="equal">
      <formula>$H$3</formula>
    </cfRule>
  </conditionalFormatting>
  <conditionalFormatting sqref="D18:D19">
    <cfRule type="cellIs" dxfId="276" priority="873" stopIfTrue="1" operator="lessThan">
      <formula>$H$3</formula>
    </cfRule>
    <cfRule type="cellIs" dxfId="275" priority="872" stopIfTrue="1" operator="equal">
      <formula>$H$3</formula>
    </cfRule>
  </conditionalFormatting>
  <conditionalFormatting sqref="D21:D25">
    <cfRule type="cellIs" dxfId="274" priority="749" stopIfTrue="1" operator="lessThan">
      <formula>$H$3</formula>
    </cfRule>
  </conditionalFormatting>
  <conditionalFormatting sqref="D26:D30 F28:F30">
    <cfRule type="cellIs" dxfId="273" priority="913" stopIfTrue="1" operator="equal">
      <formula>$H$3</formula>
    </cfRule>
  </conditionalFormatting>
  <conditionalFormatting sqref="D26:D30">
    <cfRule type="cellIs" dxfId="272" priority="918" stopIfTrue="1" operator="lessThan">
      <formula>$H$3</formula>
    </cfRule>
  </conditionalFormatting>
  <conditionalFormatting sqref="D28:D30 F28:F30">
    <cfRule type="cellIs" dxfId="271" priority="912" stopIfTrue="1" operator="lessThan">
      <formula>$H$3</formula>
    </cfRule>
  </conditionalFormatting>
  <conditionalFormatting sqref="D33:D37 F36:F37">
    <cfRule type="cellIs" dxfId="270" priority="800" stopIfTrue="1" operator="equal">
      <formula>$H$3</formula>
    </cfRule>
  </conditionalFormatting>
  <conditionalFormatting sqref="D33:D37 F37">
    <cfRule type="cellIs" dxfId="269" priority="797" stopIfTrue="1" operator="lessThan">
      <formula>$H$3</formula>
    </cfRule>
  </conditionalFormatting>
  <conditionalFormatting sqref="D37:D38 F37:F38">
    <cfRule type="cellIs" dxfId="268" priority="786" stopIfTrue="1" operator="equal">
      <formula>$H$3</formula>
    </cfRule>
  </conditionalFormatting>
  <conditionalFormatting sqref="D38 D40:D45">
    <cfRule type="cellIs" dxfId="267" priority="774" stopIfTrue="1" operator="equal">
      <formula>$H$3</formula>
    </cfRule>
  </conditionalFormatting>
  <conditionalFormatting sqref="D38">
    <cfRule type="cellIs" dxfId="266" priority="771" stopIfTrue="1" operator="lessThan">
      <formula>$H$3</formula>
    </cfRule>
  </conditionalFormatting>
  <conditionalFormatting sqref="D40:D47">
    <cfRule type="cellIs" dxfId="265" priority="730" stopIfTrue="1" operator="lessThan">
      <formula>$H$3</formula>
    </cfRule>
  </conditionalFormatting>
  <conditionalFormatting sqref="D46:D47">
    <cfRule type="cellIs" dxfId="264" priority="729" stopIfTrue="1" operator="equal">
      <formula>$H$3</formula>
    </cfRule>
  </conditionalFormatting>
  <conditionalFormatting sqref="D48:D50">
    <cfRule type="cellIs" dxfId="263" priority="720" stopIfTrue="1" operator="lessThan">
      <formula>$H$3</formula>
    </cfRule>
  </conditionalFormatting>
  <conditionalFormatting sqref="D52:D58 D48:D50">
    <cfRule type="cellIs" dxfId="262" priority="697" stopIfTrue="1" operator="equal">
      <formula>$H$3</formula>
    </cfRule>
  </conditionalFormatting>
  <conditionalFormatting sqref="D52:D60">
    <cfRule type="cellIs" dxfId="261" priority="639" stopIfTrue="1" operator="lessThan">
      <formula>$H$3</formula>
    </cfRule>
  </conditionalFormatting>
  <conditionalFormatting sqref="D59:D60">
    <cfRule type="cellIs" dxfId="260" priority="638" stopIfTrue="1" operator="equal">
      <formula>$H$3</formula>
    </cfRule>
  </conditionalFormatting>
  <conditionalFormatting sqref="D62:D70">
    <cfRule type="cellIs" dxfId="259" priority="312" stopIfTrue="1" operator="lessThan">
      <formula>$H$3</formula>
    </cfRule>
    <cfRule type="cellIs" dxfId="258" priority="311" stopIfTrue="1" operator="equal">
      <formula>$H$3</formula>
    </cfRule>
  </conditionalFormatting>
  <conditionalFormatting sqref="D72">
    <cfRule type="cellIs" dxfId="257" priority="299" stopIfTrue="1" operator="equal">
      <formula>$H$3</formula>
    </cfRule>
    <cfRule type="cellIs" dxfId="256" priority="300" stopIfTrue="1" operator="lessThan">
      <formula>$H$3</formula>
    </cfRule>
  </conditionalFormatting>
  <conditionalFormatting sqref="D74:D76">
    <cfRule type="cellIs" dxfId="255" priority="153" stopIfTrue="1" operator="lessThan">
      <formula>$H$3</formula>
    </cfRule>
    <cfRule type="cellIs" dxfId="254" priority="152" stopIfTrue="1" operator="equal">
      <formula>$H$3</formula>
    </cfRule>
  </conditionalFormatting>
  <conditionalFormatting sqref="D80:D81">
    <cfRule type="cellIs" dxfId="253" priority="215" stopIfTrue="1" operator="lessThan">
      <formula>$H$3</formula>
    </cfRule>
    <cfRule type="cellIs" dxfId="252" priority="214" stopIfTrue="1" operator="equal">
      <formula>$H$3</formula>
    </cfRule>
  </conditionalFormatting>
  <conditionalFormatting sqref="D82:D83">
    <cfRule type="cellIs" dxfId="251" priority="125" stopIfTrue="1" operator="equal">
      <formula>$H$3</formula>
    </cfRule>
    <cfRule type="cellIs" dxfId="250" priority="126" stopIfTrue="1" operator="lessThan">
      <formula>$H$3</formula>
    </cfRule>
  </conditionalFormatting>
  <conditionalFormatting sqref="D85">
    <cfRule type="cellIs" dxfId="249" priority="114" stopIfTrue="1" operator="equal">
      <formula>$H$3</formula>
    </cfRule>
    <cfRule type="cellIs" dxfId="248" priority="115" stopIfTrue="1" operator="lessThan">
      <formula>$H$3</formula>
    </cfRule>
  </conditionalFormatting>
  <conditionalFormatting sqref="D87:D89">
    <cfRule type="cellIs" dxfId="247" priority="101" stopIfTrue="1" operator="equal">
      <formula>$H$3</formula>
    </cfRule>
    <cfRule type="cellIs" dxfId="246" priority="102" stopIfTrue="1" operator="lessThan">
      <formula>$H$3</formula>
    </cfRule>
  </conditionalFormatting>
  <conditionalFormatting sqref="D93">
    <cfRule type="cellIs" dxfId="245" priority="50" stopIfTrue="1" operator="lessThan">
      <formula>$H$3</formula>
    </cfRule>
    <cfRule type="cellIs" dxfId="244" priority="42" stopIfTrue="1" operator="lessThan">
      <formula>$H$3</formula>
    </cfRule>
    <cfRule type="cellIs" dxfId="243" priority="49" stopIfTrue="1" operator="equal">
      <formula>$H$3</formula>
    </cfRule>
  </conditionalFormatting>
  <conditionalFormatting sqref="D18:E18">
    <cfRule type="expression" dxfId="242" priority="84421">
      <formula>AND($D226&lt;$H$3,$D226&lt;&gt;"")</formula>
    </cfRule>
    <cfRule type="expression" dxfId="241" priority="84422">
      <formula>AND($D226=$H$3,$D226&lt;&gt;"")</formula>
    </cfRule>
  </conditionalFormatting>
  <conditionalFormatting sqref="D26:E26">
    <cfRule type="expression" dxfId="240" priority="84424">
      <formula>AND($D190=$H$3,$D190&lt;&gt;"")</formula>
    </cfRule>
    <cfRule type="expression" dxfId="239" priority="84423">
      <formula>AND($D190&lt;$H$3,$D190&lt;&gt;"")</formula>
    </cfRule>
  </conditionalFormatting>
  <conditionalFormatting sqref="D46:E46 D59:E59">
    <cfRule type="expression" dxfId="238" priority="84425">
      <formula>AND($D217&lt;$H$3,$D217&lt;&gt;"")</formula>
    </cfRule>
    <cfRule type="expression" dxfId="237" priority="84426">
      <formula>AND($D217=$H$3,$D217&lt;&gt;"")</formula>
    </cfRule>
  </conditionalFormatting>
  <conditionalFormatting sqref="D80:E80">
    <cfRule type="expression" dxfId="236" priority="84430">
      <formula>AND($D259=$H$3,$D259&lt;&gt;"")</formula>
    </cfRule>
    <cfRule type="expression" dxfId="235" priority="84429">
      <formula>AND($D259&lt;$H$3,$D259&lt;&gt;"")</formula>
    </cfRule>
  </conditionalFormatting>
  <conditionalFormatting sqref="D18:F19">
    <cfRule type="cellIs" dxfId="234" priority="869" stopIfTrue="1" operator="lessThan">
      <formula>$H$3</formula>
    </cfRule>
  </conditionalFormatting>
  <conditionalFormatting sqref="D26:F27">
    <cfRule type="cellIs" dxfId="233" priority="909" stopIfTrue="1" operator="lessThan">
      <formula>$H$3</formula>
    </cfRule>
  </conditionalFormatting>
  <conditionalFormatting sqref="D46:F47">
    <cfRule type="cellIs" dxfId="232" priority="726" stopIfTrue="1" operator="lessThan">
      <formula>$H$3</formula>
    </cfRule>
  </conditionalFormatting>
  <conditionalFormatting sqref="D59:F60">
    <cfRule type="cellIs" dxfId="231" priority="635" stopIfTrue="1" operator="lessThan">
      <formula>$H$3</formula>
    </cfRule>
  </conditionalFormatting>
  <conditionalFormatting sqref="D80:F81">
    <cfRule type="cellIs" dxfId="230" priority="211" stopIfTrue="1" operator="lessThan">
      <formula>$H$3</formula>
    </cfRule>
  </conditionalFormatting>
  <conditionalFormatting sqref="E5">
    <cfRule type="expression" dxfId="229" priority="1063" stopIfTrue="1">
      <formula>D5&lt;$H$3</formula>
    </cfRule>
    <cfRule type="expression" dxfId="228" priority="1062" stopIfTrue="1">
      <formula>$B5=$H$3</formula>
    </cfRule>
    <cfRule type="expression" dxfId="227" priority="1061" stopIfTrue="1">
      <formula>$D5=$H$3</formula>
    </cfRule>
  </conditionalFormatting>
  <conditionalFormatting sqref="E6:E7">
    <cfRule type="expression" dxfId="226" priority="977" stopIfTrue="1">
      <formula>D6&lt;$H$3</formula>
    </cfRule>
  </conditionalFormatting>
  <conditionalFormatting sqref="E9:E11">
    <cfRule type="expression" dxfId="225" priority="1017" stopIfTrue="1">
      <formula>D9&lt;$H$3</formula>
    </cfRule>
  </conditionalFormatting>
  <conditionalFormatting sqref="E13:E14">
    <cfRule type="expression" dxfId="224" priority="931" stopIfTrue="1">
      <formula>D13&lt;$H$3</formula>
    </cfRule>
  </conditionalFormatting>
  <conditionalFormatting sqref="E18">
    <cfRule type="expression" dxfId="223" priority="84431" stopIfTrue="1">
      <formula>$D226=$H$3</formula>
    </cfRule>
  </conditionalFormatting>
  <conditionalFormatting sqref="E21:E22 C23:C24 E24">
    <cfRule type="expression" dxfId="222" priority="758" stopIfTrue="1">
      <formula>$F21=$H$3</formula>
    </cfRule>
  </conditionalFormatting>
  <conditionalFormatting sqref="E21:E25 C23:C24">
    <cfRule type="expression" dxfId="221" priority="757" stopIfTrue="1">
      <formula>B21&lt;$H$3</formula>
    </cfRule>
  </conditionalFormatting>
  <conditionalFormatting sqref="E22">
    <cfRule type="expression" dxfId="220" priority="828" stopIfTrue="1">
      <formula>$B22=$H$3</formula>
    </cfRule>
  </conditionalFormatting>
  <conditionalFormatting sqref="E25 G25">
    <cfRule type="expression" dxfId="219" priority="746" stopIfTrue="1">
      <formula>$F25=$H$3</formula>
    </cfRule>
    <cfRule type="expression" dxfId="218" priority="745" stopIfTrue="1">
      <formula>$B25=$H$3</formula>
    </cfRule>
  </conditionalFormatting>
  <conditionalFormatting sqref="E26">
    <cfRule type="expression" dxfId="217" priority="84432" stopIfTrue="1">
      <formula>$D190=$H$3</formula>
    </cfRule>
  </conditionalFormatting>
  <conditionalFormatting sqref="E32:E38">
    <cfRule type="expression" dxfId="216" priority="738" stopIfTrue="1">
      <formula>D32&lt;$H$3</formula>
    </cfRule>
  </conditionalFormatting>
  <conditionalFormatting sqref="E40:E45">
    <cfRule type="expression" dxfId="215" priority="759" stopIfTrue="1">
      <formula>D40&lt;$H$3</formula>
    </cfRule>
  </conditionalFormatting>
  <conditionalFormatting sqref="E46 E59">
    <cfRule type="expression" dxfId="214" priority="84433" stopIfTrue="1">
      <formula>$D217=$H$3</formula>
    </cfRule>
  </conditionalFormatting>
  <conditionalFormatting sqref="E48:E50">
    <cfRule type="expression" dxfId="213" priority="674" stopIfTrue="1">
      <formula>D48&lt;$H$3</formula>
    </cfRule>
    <cfRule type="expression" dxfId="212" priority="675" stopIfTrue="1">
      <formula>$F48=$H$3</formula>
    </cfRule>
  </conditionalFormatting>
  <conditionalFormatting sqref="E52:E58">
    <cfRule type="expression" dxfId="211" priority="647" stopIfTrue="1">
      <formula>D52&lt;$H$3</formula>
    </cfRule>
  </conditionalFormatting>
  <conditionalFormatting sqref="E62:E70">
    <cfRule type="expression" dxfId="210" priority="320" stopIfTrue="1">
      <formula>$B62=$H$3</formula>
    </cfRule>
  </conditionalFormatting>
  <conditionalFormatting sqref="E69">
    <cfRule type="expression" dxfId="209" priority="322" stopIfTrue="1">
      <formula>$F69=$H$3</formula>
    </cfRule>
    <cfRule type="expression" dxfId="208" priority="319" stopIfTrue="1">
      <formula>D69&lt;$H$3</formula>
    </cfRule>
  </conditionalFormatting>
  <conditionalFormatting sqref="E70">
    <cfRule type="expression" dxfId="207" priority="351" stopIfTrue="1">
      <formula>$F70=$H$3</formula>
    </cfRule>
  </conditionalFormatting>
  <conditionalFormatting sqref="E72">
    <cfRule type="expression" dxfId="206" priority="301" stopIfTrue="1">
      <formula>$D72=$H$3</formula>
    </cfRule>
    <cfRule type="expression" dxfId="205" priority="302" stopIfTrue="1">
      <formula>$B72=$H$3</formula>
    </cfRule>
    <cfRule type="expression" dxfId="204" priority="237" stopIfTrue="1">
      <formula>D72&lt;$H$3</formula>
    </cfRule>
  </conditionalFormatting>
  <conditionalFormatting sqref="E74 G74:G76">
    <cfRule type="expression" dxfId="203" priority="157" stopIfTrue="1">
      <formula>D74&lt;$H$3</formula>
    </cfRule>
  </conditionalFormatting>
  <conditionalFormatting sqref="E74">
    <cfRule type="expression" dxfId="202" priority="160" stopIfTrue="1">
      <formula>$F74=$H$3</formula>
    </cfRule>
  </conditionalFormatting>
  <conditionalFormatting sqref="E74:E77 G74:G77 C74:C77 E79">
    <cfRule type="expression" dxfId="201" priority="158" stopIfTrue="1">
      <formula>$B74=$H$3</formula>
    </cfRule>
  </conditionalFormatting>
  <conditionalFormatting sqref="E75:E77 E79">
    <cfRule type="expression" dxfId="200" priority="269" stopIfTrue="1">
      <formula>$F75=$H$3</formula>
    </cfRule>
    <cfRule type="expression" dxfId="199" priority="267" stopIfTrue="1">
      <formula>D75&lt;$H$3</formula>
    </cfRule>
  </conditionalFormatting>
  <conditionalFormatting sqref="E80">
    <cfRule type="expression" dxfId="198" priority="84435" stopIfTrue="1">
      <formula>$D259=$H$3</formula>
    </cfRule>
  </conditionalFormatting>
  <conditionalFormatting sqref="E82:E83">
    <cfRule type="expression" dxfId="197" priority="134" stopIfTrue="1">
      <formula>$F82=$H$3</formula>
    </cfRule>
    <cfRule type="expression" dxfId="196" priority="133" stopIfTrue="1">
      <formula>D82&lt;$H$3</formula>
    </cfRule>
    <cfRule type="expression" dxfId="195" priority="135" stopIfTrue="1">
      <formula>D82&lt;$H$3</formula>
    </cfRule>
  </conditionalFormatting>
  <conditionalFormatting sqref="E85">
    <cfRule type="expression" dxfId="194" priority="119" stopIfTrue="1">
      <formula>D85&lt;$H$3</formula>
    </cfRule>
    <cfRule type="expression" dxfId="193" priority="116" stopIfTrue="1">
      <formula>$B85=$H$3</formula>
    </cfRule>
    <cfRule type="expression" dxfId="192" priority="117" stopIfTrue="1">
      <formula>D85&lt;$H$3</formula>
    </cfRule>
    <cfRule type="expression" dxfId="191" priority="118" stopIfTrue="1">
      <formula>$F85=$H$3</formula>
    </cfRule>
  </conditionalFormatting>
  <conditionalFormatting sqref="E87:E89 E91">
    <cfRule type="expression" dxfId="190" priority="106" stopIfTrue="1">
      <formula>D87&lt;$H$3</formula>
    </cfRule>
  </conditionalFormatting>
  <conditionalFormatting sqref="E87:E89">
    <cfRule type="expression" dxfId="189" priority="105" stopIfTrue="1">
      <formula>$F87=$H$3</formula>
    </cfRule>
    <cfRule type="expression" dxfId="188" priority="104" stopIfTrue="1">
      <formula>D87&lt;$H$3</formula>
    </cfRule>
    <cfRule type="expression" dxfId="187" priority="103" stopIfTrue="1">
      <formula>$B87=$H$3</formula>
    </cfRule>
  </conditionalFormatting>
  <conditionalFormatting sqref="E91">
    <cfRule type="expression" dxfId="186" priority="142" stopIfTrue="1">
      <formula>D91&lt;$H$3</formula>
    </cfRule>
    <cfRule type="expression" dxfId="185" priority="144" stopIfTrue="1">
      <formula>$F91=$H$3</formula>
    </cfRule>
    <cfRule type="expression" dxfId="184" priority="141" stopIfTrue="1">
      <formula>$B91=$H$3</formula>
    </cfRule>
  </conditionalFormatting>
  <conditionalFormatting sqref="E93">
    <cfRule type="expression" dxfId="183" priority="51" stopIfTrue="1">
      <formula>$D93=$H$3</formula>
    </cfRule>
    <cfRule type="expression" dxfId="182" priority="53" stopIfTrue="1">
      <formula>D93&lt;$H$3</formula>
    </cfRule>
    <cfRule type="expression" dxfId="181" priority="52" stopIfTrue="1">
      <formula>$B93=$H$3</formula>
    </cfRule>
  </conditionalFormatting>
  <conditionalFormatting sqref="E94:E97">
    <cfRule type="expression" dxfId="180" priority="28" stopIfTrue="1">
      <formula>$B94=$H$3</formula>
    </cfRule>
    <cfRule type="expression" dxfId="179" priority="29" stopIfTrue="1">
      <formula>$F94=$H$3</formula>
    </cfRule>
    <cfRule type="expression" dxfId="178" priority="34" stopIfTrue="1">
      <formula>D94&lt;$H$3</formula>
    </cfRule>
  </conditionalFormatting>
  <conditionalFormatting sqref="E96:E97">
    <cfRule type="expression" dxfId="177" priority="26" stopIfTrue="1">
      <formula>$B96=$H$3</formula>
    </cfRule>
    <cfRule type="expression" dxfId="176" priority="23" stopIfTrue="1">
      <formula>D96&lt;$H$3</formula>
    </cfRule>
    <cfRule type="expression" dxfId="175" priority="27" stopIfTrue="1">
      <formula>D96&lt;$H$3</formula>
    </cfRule>
  </conditionalFormatting>
  <conditionalFormatting sqref="E96:E98">
    <cfRule type="expression" dxfId="174" priority="11" stopIfTrue="1">
      <formula>$F96=$H$3</formula>
    </cfRule>
  </conditionalFormatting>
  <conditionalFormatting sqref="E98">
    <cfRule type="expression" dxfId="173" priority="4" stopIfTrue="1">
      <formula>D98&lt;$H$3</formula>
    </cfRule>
    <cfRule type="expression" dxfId="172" priority="8" stopIfTrue="1">
      <formula>$B98=$H$3</formula>
    </cfRule>
    <cfRule type="expression" dxfId="171" priority="9" stopIfTrue="1">
      <formula>D98&lt;$H$3</formula>
    </cfRule>
  </conditionalFormatting>
  <conditionalFormatting sqref="E52:G58 C52:C58">
    <cfRule type="expression" dxfId="170" priority="700" stopIfTrue="1">
      <formula>$F52=$H$3</formula>
    </cfRule>
  </conditionalFormatting>
  <conditionalFormatting sqref="F5 B5">
    <cfRule type="cellIs" dxfId="169" priority="1057" stopIfTrue="1" operator="lessThan">
      <formula>$H$3</formula>
    </cfRule>
  </conditionalFormatting>
  <conditionalFormatting sqref="F5">
    <cfRule type="cellIs" dxfId="168" priority="1056" stopIfTrue="1" operator="equal">
      <formula>$H$3</formula>
    </cfRule>
  </conditionalFormatting>
  <conditionalFormatting sqref="F5:F7 F9:F11">
    <cfRule type="cellIs" dxfId="167" priority="1043" stopIfTrue="1" operator="lessThan">
      <formula>$H$3</formula>
    </cfRule>
    <cfRule type="cellIs" dxfId="166" priority="1042" stopIfTrue="1" operator="equal">
      <formula>$H$3</formula>
    </cfRule>
  </conditionalFormatting>
  <conditionalFormatting sqref="F13:F14 F16:F25">
    <cfRule type="cellIs" dxfId="165" priority="961" stopIfTrue="1" operator="lessThan">
      <formula>$H$3</formula>
    </cfRule>
  </conditionalFormatting>
  <conditionalFormatting sqref="F13:F14">
    <cfRule type="cellIs" dxfId="164" priority="960" stopIfTrue="1" operator="equal">
      <formula>$H$3</formula>
    </cfRule>
  </conditionalFormatting>
  <conditionalFormatting sqref="F16:F27">
    <cfRule type="cellIs" dxfId="163" priority="903" stopIfTrue="1" operator="equal">
      <formula>$H$3</formula>
    </cfRule>
  </conditionalFormatting>
  <conditionalFormatting sqref="F18:F19">
    <cfRule type="cellIs" dxfId="162" priority="867" stopIfTrue="1" operator="equal">
      <formula>$H$3</formula>
    </cfRule>
  </conditionalFormatting>
  <conditionalFormatting sqref="F21:F22">
    <cfRule type="cellIs" dxfId="161" priority="789" stopIfTrue="1" operator="lessThan">
      <formula>$H$3</formula>
    </cfRule>
  </conditionalFormatting>
  <conditionalFormatting sqref="F21:F24">
    <cfRule type="cellIs" dxfId="160" priority="790" stopIfTrue="1" operator="equal">
      <formula>$H$3</formula>
    </cfRule>
  </conditionalFormatting>
  <conditionalFormatting sqref="F23:F24">
    <cfRule type="expression" dxfId="159" priority="1335" stopIfTrue="1">
      <formula>$F23=$H$3</formula>
    </cfRule>
  </conditionalFormatting>
  <conditionalFormatting sqref="F25">
    <cfRule type="cellIs" dxfId="158" priority="743" stopIfTrue="1" operator="equal">
      <formula>$H$3</formula>
    </cfRule>
    <cfRule type="cellIs" dxfId="157" priority="744" stopIfTrue="1" operator="lessThan">
      <formula>$H$3</formula>
    </cfRule>
  </conditionalFormatting>
  <conditionalFormatting sqref="F28:F30 D28:D30">
    <cfRule type="cellIs" dxfId="156" priority="3661" stopIfTrue="1" operator="equal">
      <formula>$H$3</formula>
    </cfRule>
  </conditionalFormatting>
  <conditionalFormatting sqref="F28:F30">
    <cfRule type="cellIs" dxfId="155" priority="3658" stopIfTrue="1" operator="lessThan">
      <formula>$H$3</formula>
    </cfRule>
  </conditionalFormatting>
  <conditionalFormatting sqref="F32">
    <cfRule type="cellIs" dxfId="154" priority="895" stopIfTrue="1" operator="lessThan">
      <formula>$H$3</formula>
    </cfRule>
  </conditionalFormatting>
  <conditionalFormatting sqref="F32:F35 D32:D36">
    <cfRule type="cellIs" dxfId="153" priority="887" stopIfTrue="1" operator="equal">
      <formula>$H$3</formula>
    </cfRule>
  </conditionalFormatting>
  <conditionalFormatting sqref="F33:F35 D32:D36">
    <cfRule type="cellIs" dxfId="152" priority="884" stopIfTrue="1" operator="lessThan">
      <formula>$H$3</formula>
    </cfRule>
  </conditionalFormatting>
  <conditionalFormatting sqref="F33:F35">
    <cfRule type="cellIs" dxfId="151" priority="879" stopIfTrue="1" operator="equal">
      <formula>$H$3</formula>
    </cfRule>
  </conditionalFormatting>
  <conditionalFormatting sqref="F33:F36">
    <cfRule type="cellIs" dxfId="150" priority="809" stopIfTrue="1" operator="lessThan">
      <formula>$H$3</formula>
    </cfRule>
  </conditionalFormatting>
  <conditionalFormatting sqref="F37:F38 D37:D38">
    <cfRule type="cellIs" dxfId="149" priority="783" stopIfTrue="1" operator="lessThan">
      <formula>$H$3</formula>
    </cfRule>
  </conditionalFormatting>
  <conditionalFormatting sqref="F38">
    <cfRule type="cellIs" dxfId="148" priority="780" stopIfTrue="1" operator="equal">
      <formula>$H$3</formula>
    </cfRule>
  </conditionalFormatting>
  <conditionalFormatting sqref="F40:F45 F38">
    <cfRule type="cellIs" dxfId="147" priority="775" stopIfTrue="1" operator="lessThan">
      <formula>$H$3</formula>
    </cfRule>
  </conditionalFormatting>
  <conditionalFormatting sqref="F40:F50">
    <cfRule type="cellIs" dxfId="146" priority="719" stopIfTrue="1" operator="equal">
      <formula>$H$3</formula>
    </cfRule>
  </conditionalFormatting>
  <conditionalFormatting sqref="F48:F50">
    <cfRule type="expression" dxfId="145" priority="716" stopIfTrue="1">
      <formula>$F48=$H$3</formula>
    </cfRule>
    <cfRule type="cellIs" dxfId="144" priority="711" stopIfTrue="1" operator="lessThan">
      <formula>$H$3</formula>
    </cfRule>
  </conditionalFormatting>
  <conditionalFormatting sqref="F52:F58">
    <cfRule type="cellIs" dxfId="143" priority="698" stopIfTrue="1" operator="lessThan">
      <formula>$H$3</formula>
    </cfRule>
  </conditionalFormatting>
  <conditionalFormatting sqref="F52:F60">
    <cfRule type="cellIs" dxfId="142" priority="633" stopIfTrue="1" operator="equal">
      <formula>$H$3</formula>
    </cfRule>
  </conditionalFormatting>
  <conditionalFormatting sqref="F62:F70">
    <cfRule type="cellIs" dxfId="141" priority="307" stopIfTrue="1" operator="equal">
      <formula>$H$3</formula>
    </cfRule>
    <cfRule type="cellIs" dxfId="140" priority="308" stopIfTrue="1" operator="lessThan">
      <formula>$H$3</formula>
    </cfRule>
  </conditionalFormatting>
  <conditionalFormatting sqref="F72">
    <cfRule type="cellIs" dxfId="139" priority="290" stopIfTrue="1" operator="equal">
      <formula>$H$3</formula>
    </cfRule>
    <cfRule type="cellIs" dxfId="138" priority="291" stopIfTrue="1" operator="lessThan">
      <formula>$H$3</formula>
    </cfRule>
  </conditionalFormatting>
  <conditionalFormatting sqref="F74:F76">
    <cfRule type="cellIs" dxfId="137" priority="156" stopIfTrue="1" operator="lessThan">
      <formula>$H$3</formula>
    </cfRule>
    <cfRule type="cellIs" dxfId="136" priority="151" stopIfTrue="1" operator="equal">
      <formula>$H$3</formula>
    </cfRule>
  </conditionalFormatting>
  <conditionalFormatting sqref="F80:F83">
    <cfRule type="cellIs" dxfId="135" priority="124" stopIfTrue="1" operator="equal">
      <formula>$H$3</formula>
    </cfRule>
  </conditionalFormatting>
  <conditionalFormatting sqref="F82:F83">
    <cfRule type="cellIs" dxfId="134" priority="129" stopIfTrue="1" operator="lessThan">
      <formula>$H$3</formula>
    </cfRule>
  </conditionalFormatting>
  <conditionalFormatting sqref="F85">
    <cfRule type="cellIs" dxfId="133" priority="110" stopIfTrue="1" operator="lessThan">
      <formula>$H$3</formula>
    </cfRule>
    <cfRule type="cellIs" dxfId="132" priority="109" stopIfTrue="1" operator="equal">
      <formula>$H$3</formula>
    </cfRule>
  </conditionalFormatting>
  <conditionalFormatting sqref="F87:F88">
    <cfRule type="cellIs" dxfId="131" priority="97" stopIfTrue="1" operator="lessThan">
      <formula>$H$3</formula>
    </cfRule>
    <cfRule type="cellIs" dxfId="130" priority="96" stopIfTrue="1" operator="equal">
      <formula>$H$3</formula>
    </cfRule>
  </conditionalFormatting>
  <conditionalFormatting sqref="F93 B93">
    <cfRule type="cellIs" dxfId="129" priority="48" stopIfTrue="1" operator="lessThan">
      <formula>$H$3</formula>
    </cfRule>
  </conditionalFormatting>
  <conditionalFormatting sqref="F93">
    <cfRule type="cellIs" dxfId="128" priority="47" stopIfTrue="1" operator="equal">
      <formula>$H$3</formula>
    </cfRule>
  </conditionalFormatting>
  <conditionalFormatting sqref="F93:F97">
    <cfRule type="cellIs" dxfId="127" priority="35" stopIfTrue="1" operator="equal">
      <formula>$H$3</formula>
    </cfRule>
    <cfRule type="cellIs" dxfId="126" priority="37" stopIfTrue="1" operator="lessThan">
      <formula>$H$3</formula>
    </cfRule>
  </conditionalFormatting>
  <conditionalFormatting sqref="F18:G18">
    <cfRule type="expression" dxfId="125" priority="84437">
      <formula>AND($F226=$H$3,$F226&lt;&gt;"")</formula>
    </cfRule>
    <cfRule type="expression" dxfId="124" priority="84436">
      <formula>AND($F226&lt;$H$3,$F226&lt;&gt;"")</formula>
    </cfRule>
  </conditionalFormatting>
  <conditionalFormatting sqref="F26:G26">
    <cfRule type="expression" dxfId="123" priority="84439">
      <formula>AND($F190=$H$3,$F190&lt;&gt;"")</formula>
    </cfRule>
    <cfRule type="expression" dxfId="122" priority="84438">
      <formula>AND($F190&lt;$H$3,$F190&lt;&gt;"")</formula>
    </cfRule>
  </conditionalFormatting>
  <conditionalFormatting sqref="F46:G46 F59:G59">
    <cfRule type="expression" dxfId="121" priority="84441">
      <formula>AND($F217=$H$3,$F217&lt;&gt;"")</formula>
    </cfRule>
    <cfRule type="expression" dxfId="120" priority="84440">
      <formula>AND($F217&lt;$H$3,$F217&lt;&gt;"")</formula>
    </cfRule>
  </conditionalFormatting>
  <conditionalFormatting sqref="F80:G80">
    <cfRule type="expression" dxfId="119" priority="84445">
      <formula>AND($F259=$H$3,$F259&lt;&gt;"")</formula>
    </cfRule>
    <cfRule type="expression" dxfId="118" priority="84444">
      <formula>AND($F259&lt;$H$3,$F259&lt;&gt;"")</formula>
    </cfRule>
  </conditionalFormatting>
  <conditionalFormatting sqref="G5 C5:C7 E6:E7">
    <cfRule type="expression" dxfId="117" priority="3683" stopIfTrue="1">
      <formula>$B5=$H$3</formula>
    </cfRule>
  </conditionalFormatting>
  <conditionalFormatting sqref="G5:G7 G9:G11">
    <cfRule type="expression" dxfId="116" priority="1045" stopIfTrue="1">
      <formula>F5&lt;$H$3</formula>
    </cfRule>
  </conditionalFormatting>
  <conditionalFormatting sqref="G13:G14">
    <cfRule type="expression" dxfId="115" priority="963" stopIfTrue="1">
      <formula>F13&lt;$H$3</formula>
    </cfRule>
  </conditionalFormatting>
  <conditionalFormatting sqref="G18">
    <cfRule type="expression" dxfId="114" priority="84446" stopIfTrue="1">
      <formula>$F226=$H$3</formula>
    </cfRule>
  </conditionalFormatting>
  <conditionalFormatting sqref="G21:G25 C5:C7 C16:C17 E16:E17 G16:G17">
    <cfRule type="expression" dxfId="113" priority="980" stopIfTrue="1">
      <formula>B5&lt;$H$3</formula>
    </cfRule>
  </conditionalFormatting>
  <conditionalFormatting sqref="G26">
    <cfRule type="expression" dxfId="112" priority="84447" stopIfTrue="1">
      <formula>$F190=$H$3</formula>
    </cfRule>
  </conditionalFormatting>
  <conditionalFormatting sqref="G32:G38 G40:G45">
    <cfRule type="expression" dxfId="111" priority="803" stopIfTrue="1">
      <formula>F32&lt;$H$3</formula>
    </cfRule>
  </conditionalFormatting>
  <conditionalFormatting sqref="G46 G59">
    <cfRule type="expression" dxfId="110" priority="84448" stopIfTrue="1">
      <formula>$F217=$H$3</formula>
    </cfRule>
  </conditionalFormatting>
  <conditionalFormatting sqref="G48:G50">
    <cfRule type="expression" dxfId="109" priority="686" stopIfTrue="1">
      <formula>$F48=$H$3</formula>
    </cfRule>
    <cfRule type="expression" dxfId="108" priority="685" stopIfTrue="1">
      <formula>F48&lt;$H$3</formula>
    </cfRule>
  </conditionalFormatting>
  <conditionalFormatting sqref="G52:G58">
    <cfRule type="expression" dxfId="107" priority="645" stopIfTrue="1">
      <formula>F52&lt;$H$3</formula>
    </cfRule>
  </conditionalFormatting>
  <conditionalFormatting sqref="G62:G68">
    <cfRule type="expression" dxfId="106" priority="549" stopIfTrue="1">
      <formula>$F62=$H$3</formula>
    </cfRule>
  </conditionalFormatting>
  <conditionalFormatting sqref="G62:G70">
    <cfRule type="expression" dxfId="105" priority="306" stopIfTrue="1">
      <formula>$B62=$H$3</formula>
    </cfRule>
  </conditionalFormatting>
  <conditionalFormatting sqref="G69:G70">
    <cfRule type="expression" dxfId="104" priority="304" stopIfTrue="1">
      <formula>F69&lt;$H$3</formula>
    </cfRule>
    <cfRule type="expression" dxfId="103" priority="305" stopIfTrue="1">
      <formula>$F69=$H$3</formula>
    </cfRule>
  </conditionalFormatting>
  <conditionalFormatting sqref="G72">
    <cfRule type="expression" dxfId="102" priority="228" stopIfTrue="1">
      <formula>F72&lt;$H$3</formula>
    </cfRule>
    <cfRule type="expression" dxfId="101" priority="292" stopIfTrue="1">
      <formula>$F72=$H$3</formula>
    </cfRule>
    <cfRule type="expression" dxfId="100" priority="296" stopIfTrue="1">
      <formula>$B72=$H$3</formula>
    </cfRule>
  </conditionalFormatting>
  <conditionalFormatting sqref="G74:G77">
    <cfRule type="expression" dxfId="99" priority="159" stopIfTrue="1">
      <formula>$F74=$H$3</formula>
    </cfRule>
  </conditionalFormatting>
  <conditionalFormatting sqref="G77 C22 G79">
    <cfRule type="expression" dxfId="98" priority="848" stopIfTrue="1">
      <formula>$B22=$H$3</formula>
    </cfRule>
  </conditionalFormatting>
  <conditionalFormatting sqref="G77">
    <cfRule type="expression" dxfId="97" priority="245" stopIfTrue="1">
      <formula>F77&lt;$H$3</formula>
    </cfRule>
  </conditionalFormatting>
  <conditionalFormatting sqref="G80">
    <cfRule type="expression" dxfId="96" priority="84450" stopIfTrue="1">
      <formula>$F259=$H$3</formula>
    </cfRule>
  </conditionalFormatting>
  <conditionalFormatting sqref="G82:G83 C82:C83 E82:E83">
    <cfRule type="expression" dxfId="95" priority="131" stopIfTrue="1">
      <formula>$B82=$H$3</formula>
    </cfRule>
  </conditionalFormatting>
  <conditionalFormatting sqref="G82:G83">
    <cfRule type="expression" dxfId="94" priority="130" stopIfTrue="1">
      <formula>F82&lt;$H$3</formula>
    </cfRule>
    <cfRule type="expression" dxfId="93" priority="132" stopIfTrue="1">
      <formula>$F82=$H$3</formula>
    </cfRule>
  </conditionalFormatting>
  <conditionalFormatting sqref="G85">
    <cfRule type="expression" dxfId="92" priority="112" stopIfTrue="1">
      <formula>$B85=$H$3</formula>
    </cfRule>
    <cfRule type="expression" dxfId="91" priority="111" stopIfTrue="1">
      <formula>F85&lt;$H$3</formula>
    </cfRule>
    <cfRule type="expression" dxfId="90" priority="113" stopIfTrue="1">
      <formula>$F85=$H$3</formula>
    </cfRule>
  </conditionalFormatting>
  <conditionalFormatting sqref="G87:G88 G91">
    <cfRule type="expression" dxfId="89" priority="99" stopIfTrue="1">
      <formula>$B87=$H$3</formula>
    </cfRule>
    <cfRule type="expression" dxfId="88" priority="100" stopIfTrue="1">
      <formula>$F87=$H$3</formula>
    </cfRule>
    <cfRule type="expression" dxfId="87" priority="98" stopIfTrue="1">
      <formula>F87&lt;$H$3</formula>
    </cfRule>
  </conditionalFormatting>
  <conditionalFormatting sqref="G93">
    <cfRule type="expression" dxfId="86" priority="39" stopIfTrue="1">
      <formula>$B93=$H$3</formula>
    </cfRule>
    <cfRule type="expression" dxfId="85" priority="45" stopIfTrue="1">
      <formula>F93&lt;$H$3</formula>
    </cfRule>
  </conditionalFormatting>
  <conditionalFormatting sqref="G93:G97">
    <cfRule type="expression" dxfId="84" priority="31" stopIfTrue="1">
      <formula>$F93=$H$3</formula>
    </cfRule>
  </conditionalFormatting>
  <conditionalFormatting sqref="G94:G96">
    <cfRule type="expression" dxfId="83" priority="20" stopIfTrue="1">
      <formula>$B94=$H$3</formula>
    </cfRule>
  </conditionalFormatting>
  <conditionalFormatting sqref="G94:G97">
    <cfRule type="expression" dxfId="82" priority="36" stopIfTrue="1">
      <formula>F94&lt;$H$3</formula>
    </cfRule>
  </conditionalFormatting>
  <conditionalFormatting sqref="G96">
    <cfRule type="expression" dxfId="81" priority="17" stopIfTrue="1">
      <formula>$B96=$H$3</formula>
    </cfRule>
    <cfRule type="expression" dxfId="80" priority="18" stopIfTrue="1">
      <formula>F96&lt;$H$3</formula>
    </cfRule>
    <cfRule type="expression" dxfId="79" priority="19" stopIfTrue="1">
      <formula>$F96=$H$3</formula>
    </cfRule>
    <cfRule type="expression" dxfId="78" priority="21" stopIfTrue="1">
      <formula>F96&lt;$H$3</formula>
    </cfRule>
  </conditionalFormatting>
  <conditionalFormatting sqref="G96:G97">
    <cfRule type="expression" dxfId="77" priority="16" stopIfTrue="1">
      <formula>F96&lt;$H$3</formula>
    </cfRule>
    <cfRule type="expression" dxfId="76" priority="14" stopIfTrue="1">
      <formula>$F96=$H$3</formula>
    </cfRule>
    <cfRule type="expression" dxfId="75" priority="30" stopIfTrue="1">
      <formula>$B96=$H$3</formula>
    </cfRule>
  </conditionalFormatting>
  <conditionalFormatting sqref="G97">
    <cfRule type="expression" dxfId="74" priority="15" stopIfTrue="1">
      <formula>$B97=$H$3</formula>
    </cfRule>
    <cfRule type="expression" dxfId="73" priority="13" stopIfTrue="1">
      <formula>F97&lt;$H$3</formula>
    </cfRule>
  </conditionalFormatting>
  <conditionalFormatting sqref="G97:G98">
    <cfRule type="expression" dxfId="72" priority="2" stopIfTrue="1">
      <formula>$B97=$H$3</formula>
    </cfRule>
  </conditionalFormatting>
  <conditionalFormatting sqref="G98">
    <cfRule type="expression" dxfId="71" priority="3" stopIfTrue="1">
      <formula>$F98=$H$3</formula>
    </cfRule>
    <cfRule type="expression" dxfId="70" priority="1" stopIfTrue="1">
      <formula>F98&lt;$H$3</formula>
    </cfRule>
  </conditionalFormatting>
  <pageMargins left="0.7" right="0.7" top="0.75" bottom="0.75" header="0.3" footer="0.3"/>
  <pageSetup paperSize="9" scale="60" orientation="landscape"/>
  <ignoredErrors>
    <ignoredError sqref="F77 D65 B64 F65:F66 B66 D57 D63 F54 D56:F56 B54 B34 F36 D34:D36 F33 F89:F90 B89 D76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4" customHeight="1"/>
  <cols>
    <col min="1" max="1" width="16.5" style="1" customWidth="1"/>
    <col min="2" max="7" width="11.58203125" style="1" customWidth="1"/>
    <col min="8" max="8" width="61.33203125" style="2" customWidth="1"/>
    <col min="9" max="9" width="13.08203125" style="1" customWidth="1"/>
    <col min="10" max="16384" width="9" style="1"/>
  </cols>
  <sheetData>
    <row r="1" spans="1:14" ht="77.900000000000006" customHeight="1">
      <c r="A1" s="92"/>
      <c r="B1" s="92"/>
      <c r="C1" s="93" t="s">
        <v>0</v>
      </c>
      <c r="D1" s="94"/>
      <c r="E1" s="94"/>
      <c r="F1" s="94"/>
      <c r="G1" s="94"/>
      <c r="H1" s="94"/>
      <c r="I1" s="94"/>
    </row>
    <row r="2" spans="1:14" ht="23.15" customHeight="1">
      <c r="A2" s="95" t="s">
        <v>1</v>
      </c>
      <c r="B2" s="95"/>
      <c r="C2" s="96" t="s">
        <v>2</v>
      </c>
      <c r="D2" s="96"/>
      <c r="E2" s="96"/>
      <c r="F2" s="96"/>
      <c r="G2" s="96"/>
      <c r="H2" s="96"/>
      <c r="I2" s="96"/>
    </row>
    <row r="3" spans="1:14" ht="25.4" customHeight="1">
      <c r="A3" s="97"/>
      <c r="B3" s="97"/>
      <c r="C3" s="97"/>
      <c r="D3" s="97"/>
      <c r="E3" s="97"/>
      <c r="F3" s="97"/>
      <c r="G3" s="97"/>
      <c r="H3" s="3">
        <v>46032</v>
      </c>
      <c r="I3" s="4"/>
    </row>
    <row r="4" spans="1:14" ht="24" customHeight="1">
      <c r="A4" s="82" t="s">
        <v>284</v>
      </c>
      <c r="B4" s="81"/>
      <c r="C4" s="81"/>
      <c r="D4" s="81"/>
      <c r="E4" s="81"/>
      <c r="F4" s="81"/>
      <c r="G4" s="81"/>
      <c r="H4" s="81"/>
      <c r="I4" s="81"/>
    </row>
    <row r="5" spans="1:14" ht="24" customHeight="1">
      <c r="A5" s="6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7" t="s">
        <v>8</v>
      </c>
      <c r="I5" s="7" t="s">
        <v>9</v>
      </c>
      <c r="N5" s="1" t="s">
        <v>30</v>
      </c>
    </row>
    <row r="6" spans="1:14" ht="2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ignoredErrors>
    <ignoredError sqref="F15 B10 B8 D7:D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2026-05-22T06:23:08Z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