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3D515450-113D-46E1-82E8-A92C0E8F4FAB}" xr6:coauthVersionLast="47" xr6:coauthVersionMax="47" xr10:uidLastSave="{00000000-0000-0000-0000-000000000000}"/>
  <bookViews>
    <workbookView xWindow="-108" yWindow="-108" windowWidth="30936" windowHeight="16896" xr2:uid="{2D9FC903-A0C8-4209-B8B8-B80992AB9F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1" l="1"/>
  <c r="I82" i="1"/>
  <c r="G82" i="1"/>
  <c r="F82" i="1"/>
  <c r="J81" i="1"/>
  <c r="I81" i="1"/>
  <c r="G81" i="1"/>
  <c r="F81" i="1"/>
  <c r="J80" i="1"/>
  <c r="I80" i="1"/>
  <c r="G80" i="1"/>
  <c r="F80" i="1"/>
  <c r="J79" i="1"/>
  <c r="I79" i="1"/>
  <c r="G79" i="1"/>
  <c r="F79" i="1"/>
  <c r="J78" i="1"/>
  <c r="I78" i="1"/>
  <c r="G78" i="1"/>
  <c r="F78" i="1"/>
  <c r="J73" i="1"/>
  <c r="I73" i="1"/>
  <c r="G73" i="1"/>
  <c r="F73" i="1"/>
  <c r="J72" i="1"/>
  <c r="I72" i="1"/>
  <c r="G72" i="1"/>
  <c r="F72" i="1"/>
  <c r="J71" i="1"/>
  <c r="I71" i="1"/>
  <c r="G71" i="1"/>
  <c r="F71" i="1"/>
  <c r="J70" i="1"/>
  <c r="I70" i="1"/>
  <c r="G70" i="1"/>
  <c r="F70" i="1"/>
  <c r="J69" i="1"/>
  <c r="I69" i="1"/>
  <c r="G69" i="1"/>
  <c r="F69" i="1"/>
  <c r="J64" i="1"/>
  <c r="I64" i="1"/>
  <c r="G64" i="1"/>
  <c r="F64" i="1"/>
  <c r="J63" i="1"/>
  <c r="I63" i="1"/>
  <c r="G63" i="1"/>
  <c r="F63" i="1"/>
  <c r="J62" i="1"/>
  <c r="I62" i="1"/>
  <c r="G62" i="1"/>
  <c r="F62" i="1"/>
  <c r="J61" i="1"/>
  <c r="I61" i="1"/>
  <c r="G61" i="1"/>
  <c r="F61" i="1"/>
  <c r="J60" i="1"/>
  <c r="I60" i="1"/>
  <c r="G60" i="1"/>
  <c r="F60" i="1"/>
  <c r="J59" i="1"/>
  <c r="I59" i="1"/>
  <c r="G59" i="1"/>
  <c r="F59" i="1"/>
  <c r="J54" i="1"/>
  <c r="I54" i="1"/>
  <c r="G54" i="1"/>
  <c r="F54" i="1"/>
  <c r="J53" i="1"/>
  <c r="I53" i="1"/>
  <c r="G53" i="1"/>
  <c r="F53" i="1"/>
  <c r="J52" i="1"/>
  <c r="I52" i="1"/>
  <c r="G52" i="1"/>
  <c r="F52" i="1"/>
  <c r="J51" i="1"/>
  <c r="I51" i="1"/>
  <c r="G51" i="1"/>
  <c r="F51" i="1"/>
  <c r="J50" i="1"/>
  <c r="I50" i="1"/>
  <c r="G50" i="1"/>
  <c r="F50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K22" i="1"/>
  <c r="J22" i="1"/>
  <c r="I22" i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<sst xmlns="http://schemas.openxmlformats.org/spreadsheetml/2006/main" count="354" uniqueCount="195">
  <si>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</si>
  <si>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</si>
  <si>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</si>
  <si>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</si>
  <si>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</si>
  <si>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</si>
  <si>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</si>
  <si>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</si>
  <si>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</si>
  <si>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</si>
  <si>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</si>
  <si>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</si>
  <si>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</si>
  <si>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</si>
  <si>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</si>
  <si>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</si>
  <si>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</si>
  <si>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</si>
  <si>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</si>
  <si>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</si>
  <si>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</si>
  <si>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</si>
  <si>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</si>
  <si>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</si>
  <si>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</si>
  <si>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</si>
  <si>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</si>
  <si>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</si>
  <si>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</si>
  <si>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</si>
  <si>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</si>
  <si>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</si>
  <si>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</si>
  <si>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</si>
  <si>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</si>
  <si>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</si>
  <si>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</si>
  <si>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</si>
  <si>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</si>
  <si>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</si>
  <si>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</si>
  <si>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</si>
  <si>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</si>
  <si>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</si>
  <si>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</si>
  <si>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</si>
  <si>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</si>
  <si>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</si>
  <si>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</si>
  <si>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</si>
  <si>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</si>
  <si>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</si>
  <si>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</si>
  <si>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</si>
  <si>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</si>
  <si>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</si>
  <si>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</si>
  <si>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</si>
  <si>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</si>
  <si>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</si>
  <si>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</si>
  <si>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</si>
  <si>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</si>
  <si>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</si>
  <si>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</si>
  <si>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</si>
  <si>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</si>
  <si>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</si>
  <si>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</si>
  <si>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</si>
  <si>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</si>
  <si>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</si>
  <si>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</si>
  <si>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</si>
  <si>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</si>
  <si>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</si>
  <si>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</si>
  <si>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</si>
  <si>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</si>
  <si>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</si>
  <si>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</si>
  <si>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</si>
  <si>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</si>
  <si>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</si>
  <si>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</si>
  <si>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</si>
  <si>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</si>
  <si>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</si>
  <si>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</si>
  <si>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</si>
  <si>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</si>
  <si>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</si>
  <si>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</si>
  <si>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</si>
  <si>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</si>
  <si>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V.0XSQ1S</t>
    <phoneticPr fontId="1" type="noConversion"/>
  </si>
  <si>
    <t>Z5Q1S</t>
    <phoneticPr fontId="1" type="noConversion"/>
  </si>
  <si>
    <t>CSE</t>
  </si>
  <si>
    <t>KUO LONG</t>
  </si>
  <si>
    <t>V.0XSQ3S</t>
    <phoneticPr fontId="20" type="noConversion"/>
  </si>
  <si>
    <t>3KQ3S</t>
    <phoneticPr fontId="1" type="noConversion"/>
  </si>
  <si>
    <t>SEA OF LUCK</t>
  </si>
  <si>
    <t>V.0XSQ5S</t>
    <phoneticPr fontId="20" type="noConversion"/>
  </si>
  <si>
    <t>E1Q5S</t>
    <phoneticPr fontId="1" type="noConversion"/>
  </si>
  <si>
    <t>CNC MARS</t>
  </si>
  <si>
    <t>V.0XSQ7S</t>
    <phoneticPr fontId="20" type="noConversion"/>
  </si>
  <si>
    <t>R7Q7S</t>
    <phoneticPr fontId="1" type="noConversion"/>
  </si>
  <si>
    <t>CNC PLUTO</t>
  </si>
  <si>
    <t>V.0XSQ9S</t>
    <phoneticPr fontId="20" type="noConversion"/>
  </si>
  <si>
    <t>9PQ9S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</si>
  <si>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</si>
  <si>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</si>
  <si>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</si>
  <si>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</si>
  <si>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</si>
  <si>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</si>
  <si>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</si>
  <si>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</si>
  <si>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</si>
  <si>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</si>
  <si>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</si>
  <si>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</si>
  <si>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</si>
  <si>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</si>
  <si>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</si>
  <si>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</si>
  <si>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</si>
  <si>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</si>
  <si>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</si>
  <si>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</si>
  <si>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</si>
  <si>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</si>
  <si>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</si>
  <si>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</si>
  <si>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</si>
  <si>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</si>
  <si>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</si>
  <si>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</si>
  <si>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</si>
  <si>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</si>
  <si>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</si>
  <si>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</si>
  <si>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</si>
  <si>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</si>
  <si>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</si>
  <si>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</si>
  <si>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</si>
  <si>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</si>
  <si>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HOOGE</t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</si>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</sst>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8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2" fillId="0" borderId="0"/>
  </cellStyleXfs>
  <cellXfs count="118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28" fillId="4" borderId="4" xfId="1" applyFont="1" applyFill="1" applyBorder="1" applyAlignment="1">
      <alignment horizontal="center" vertical="center"/>
    </xf>
    <xf numFmtId="16" fontId="28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1" fillId="3" borderId="4" xfId="0" applyFont="1" applyFill="1" applyBorder="1" applyAlignment="1">
      <alignment horizontal="left" vertical="center"/>
    </xf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/>
    </xf>
    <xf numFmtId="0" fontId="22" fillId="0" borderId="0" xfId="0" applyFont="1"/>
    <xf numFmtId="0" fontId="19" fillId="0" borderId="4" xfId="3" applyFont="1" applyBorder="1" applyAlignment="1">
      <alignment horizontal="center"/>
    </xf>
    <xf numFmtId="0" fontId="33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36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常规" xfId="0" builtinId="0"/>
    <cellStyle name="常规 2" xfId="2" xr:uid="{C69216E6-D357-4F02-9452-CFC59F1FE4AA}"/>
    <cellStyle name="常规_Sheet1" xfId="1" xr:uid="{2CCA2591-63FE-42A4-951A-7FE5B5D7C62A}"/>
    <cellStyle name="一般_2005-03-01 Long Term Schedule-China-1" xfId="3" xr:uid="{003DDD37-9DE3-4E71-AF61-F4EF4F1B2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CB169CA-65F8-436E-8781-BE11D2AD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C624-3047-40E0-A79E-A6105894E893}">
  <dimension ref="A1:BZ111"/>
  <sheetViews>
    <sheetView tabSelected="1" workbookViewId="0">
      <selection activeCell="L18" sqref="L1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13" customWidth="1"/>
    <col min="5" max="5" width="9.5546875" style="43" customWidth="1"/>
    <col min="6" max="7" width="7.88671875" style="43" customWidth="1"/>
    <col min="8" max="8" width="19.33203125" style="43" customWidth="1"/>
    <col min="9" max="9" width="18" style="43" customWidth="1"/>
    <col min="10" max="10" width="18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66611</v>
      </c>
      <c r="D12" s="24"/>
      <c r="E12" s="25" t="s">
        <v>28</v>
      </c>
      <c r="F12" s="26">
        <f>H12-4</f>
        <v>46167</v>
      </c>
      <c r="G12" s="26">
        <f>H12-1</f>
        <v>46170</v>
      </c>
      <c r="H12" s="27">
        <v>46171</v>
      </c>
      <c r="I12" s="26">
        <f>H12+5</f>
        <v>46176</v>
      </c>
      <c r="J12" s="26">
        <f>I12+3</f>
        <v>46179</v>
      </c>
      <c r="K12" s="28"/>
    </row>
    <row r="13" spans="1:78" s="32" customFormat="1" x14ac:dyDescent="0.25">
      <c r="A13" s="29" t="s">
        <v>29</v>
      </c>
      <c r="B13" s="22" t="s">
        <v>30</v>
      </c>
      <c r="C13" s="23">
        <v>89612</v>
      </c>
      <c r="D13" s="24"/>
      <c r="E13" s="30" t="s">
        <v>28</v>
      </c>
      <c r="F13" s="31">
        <f t="shared" ref="F13:F16" si="0">H13-4</f>
        <v>46174</v>
      </c>
      <c r="G13" s="31">
        <f t="shared" ref="G13:G16" si="1">H13-1</f>
        <v>46177</v>
      </c>
      <c r="H13" s="27">
        <v>46178</v>
      </c>
      <c r="I13" s="31">
        <f t="shared" ref="I13:I16" si="2">H13+5</f>
        <v>46183</v>
      </c>
      <c r="J13" s="31">
        <f t="shared" ref="J13:J16" si="3">I13+3</f>
        <v>46186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21" t="s">
        <v>26</v>
      </c>
      <c r="B14" s="22" t="s">
        <v>30</v>
      </c>
      <c r="C14" s="23">
        <v>66612</v>
      </c>
      <c r="D14" s="24"/>
      <c r="E14" s="30" t="s">
        <v>28</v>
      </c>
      <c r="F14" s="31">
        <f t="shared" si="0"/>
        <v>46181</v>
      </c>
      <c r="G14" s="31">
        <f t="shared" si="1"/>
        <v>46184</v>
      </c>
      <c r="H14" s="27">
        <v>46185</v>
      </c>
      <c r="I14" s="31">
        <f t="shared" si="2"/>
        <v>46190</v>
      </c>
      <c r="J14" s="31">
        <f t="shared" si="3"/>
        <v>46193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9" t="s">
        <v>29</v>
      </c>
      <c r="B15" s="22" t="s">
        <v>31</v>
      </c>
      <c r="C15" s="23">
        <v>89613</v>
      </c>
      <c r="D15" s="24"/>
      <c r="E15" s="30" t="s">
        <v>28</v>
      </c>
      <c r="F15" s="31">
        <f t="shared" si="0"/>
        <v>46188</v>
      </c>
      <c r="G15" s="31">
        <f t="shared" si="1"/>
        <v>46191</v>
      </c>
      <c r="H15" s="27">
        <v>46192</v>
      </c>
      <c r="I15" s="31">
        <f t="shared" si="2"/>
        <v>46197</v>
      </c>
      <c r="J15" s="31">
        <f t="shared" si="3"/>
        <v>46200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21" t="s">
        <v>26</v>
      </c>
      <c r="B16" s="22" t="s">
        <v>31</v>
      </c>
      <c r="C16" s="23">
        <v>66613</v>
      </c>
      <c r="D16" s="24"/>
      <c r="E16" s="30" t="s">
        <v>28</v>
      </c>
      <c r="F16" s="31">
        <f t="shared" si="0"/>
        <v>46195</v>
      </c>
      <c r="G16" s="31">
        <f t="shared" si="1"/>
        <v>46198</v>
      </c>
      <c r="H16" s="27">
        <v>46199</v>
      </c>
      <c r="I16" s="31">
        <f t="shared" si="2"/>
        <v>46204</v>
      </c>
      <c r="J16" s="31">
        <f t="shared" si="3"/>
        <v>46207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3" t="s">
        <v>32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33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34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35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36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37</v>
      </c>
      <c r="J20" s="15" t="s">
        <v>24</v>
      </c>
      <c r="K20" s="19" t="s">
        <v>25</v>
      </c>
    </row>
    <row r="21" spans="1:78" s="36" customFormat="1" x14ac:dyDescent="0.25">
      <c r="A21" s="34" t="s">
        <v>38</v>
      </c>
      <c r="B21" s="34" t="s">
        <v>39</v>
      </c>
      <c r="C21" s="25" t="s">
        <v>40</v>
      </c>
      <c r="D21" s="35"/>
      <c r="E21" s="25" t="s">
        <v>41</v>
      </c>
      <c r="F21" s="26">
        <f>H21-4</f>
        <v>46169</v>
      </c>
      <c r="G21" s="26">
        <f>H21-1</f>
        <v>46172</v>
      </c>
      <c r="H21" s="27">
        <v>46173</v>
      </c>
      <c r="I21" s="26">
        <f>H21+3</f>
        <v>46176</v>
      </c>
      <c r="J21" s="26">
        <f>I21+2</f>
        <v>46178</v>
      </c>
      <c r="K21" s="26">
        <f>J21+2</f>
        <v>46180</v>
      </c>
    </row>
    <row r="22" spans="1:78" s="39" customFormat="1" x14ac:dyDescent="0.2">
      <c r="A22" s="37" t="s">
        <v>42</v>
      </c>
      <c r="B22" s="34" t="s">
        <v>43</v>
      </c>
      <c r="C22" s="25">
        <v>97609</v>
      </c>
      <c r="D22" s="38"/>
      <c r="E22" s="25" t="s">
        <v>41</v>
      </c>
      <c r="F22" s="26">
        <f t="shared" ref="F22:F25" si="4">H22-4</f>
        <v>46176</v>
      </c>
      <c r="G22" s="26">
        <f t="shared" ref="G22:G25" si="5">H22-1</f>
        <v>46179</v>
      </c>
      <c r="H22" s="27">
        <v>46180</v>
      </c>
      <c r="I22" s="26">
        <f t="shared" ref="I22:I25" si="6">H22+3</f>
        <v>46183</v>
      </c>
      <c r="J22" s="26">
        <f t="shared" ref="J22:K25" si="7">I22+2</f>
        <v>46185</v>
      </c>
      <c r="K22" s="26">
        <f t="shared" si="7"/>
        <v>46187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</row>
    <row r="23" spans="1:78" s="39" customFormat="1" x14ac:dyDescent="0.2">
      <c r="A23" s="37" t="s">
        <v>38</v>
      </c>
      <c r="B23" s="34" t="s">
        <v>44</v>
      </c>
      <c r="C23" s="25" t="s">
        <v>45</v>
      </c>
      <c r="D23" s="38"/>
      <c r="E23" s="25" t="s">
        <v>41</v>
      </c>
      <c r="F23" s="26">
        <f t="shared" si="4"/>
        <v>46183</v>
      </c>
      <c r="G23" s="26">
        <f t="shared" si="5"/>
        <v>46186</v>
      </c>
      <c r="H23" s="27">
        <v>46187</v>
      </c>
      <c r="I23" s="26">
        <f t="shared" si="6"/>
        <v>46190</v>
      </c>
      <c r="J23" s="26">
        <f t="shared" si="7"/>
        <v>46192</v>
      </c>
      <c r="K23" s="26">
        <f t="shared" si="7"/>
        <v>46194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</row>
    <row r="24" spans="1:78" s="39" customFormat="1" x14ac:dyDescent="0.2">
      <c r="A24" s="37" t="s">
        <v>42</v>
      </c>
      <c r="B24" s="34" t="s">
        <v>46</v>
      </c>
      <c r="C24" s="25">
        <v>97610</v>
      </c>
      <c r="D24" s="38"/>
      <c r="E24" s="25" t="s">
        <v>41</v>
      </c>
      <c r="F24" s="26">
        <f t="shared" si="4"/>
        <v>46190</v>
      </c>
      <c r="G24" s="26">
        <f t="shared" si="5"/>
        <v>46193</v>
      </c>
      <c r="H24" s="27">
        <v>46194</v>
      </c>
      <c r="I24" s="26">
        <f t="shared" si="6"/>
        <v>46197</v>
      </c>
      <c r="J24" s="26">
        <f t="shared" si="7"/>
        <v>46199</v>
      </c>
      <c r="K24" s="26">
        <f t="shared" si="7"/>
        <v>46201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</row>
    <row r="25" spans="1:78" s="39" customFormat="1" x14ac:dyDescent="0.2">
      <c r="A25" s="37" t="s">
        <v>38</v>
      </c>
      <c r="B25" s="34" t="s">
        <v>47</v>
      </c>
      <c r="C25" s="25" t="s">
        <v>48</v>
      </c>
      <c r="D25" s="38"/>
      <c r="E25" s="25" t="s">
        <v>41</v>
      </c>
      <c r="F25" s="26">
        <f t="shared" si="4"/>
        <v>46197</v>
      </c>
      <c r="G25" s="26">
        <f t="shared" si="5"/>
        <v>46200</v>
      </c>
      <c r="H25" s="27">
        <v>46201</v>
      </c>
      <c r="I25" s="26">
        <f t="shared" si="6"/>
        <v>46204</v>
      </c>
      <c r="J25" s="26">
        <f t="shared" si="7"/>
        <v>46206</v>
      </c>
      <c r="K25" s="26">
        <f t="shared" si="7"/>
        <v>46208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</row>
    <row r="26" spans="1:78" s="43" customFormat="1" ht="15.6" x14ac:dyDescent="0.25">
      <c r="A26" s="40" t="s">
        <v>49</v>
      </c>
      <c r="B26" s="41"/>
      <c r="C26" s="41"/>
      <c r="D26" s="41"/>
      <c r="E26" s="41"/>
      <c r="F26" s="41"/>
      <c r="G26" s="41"/>
      <c r="H26" s="41"/>
      <c r="I26" s="42"/>
    </row>
    <row r="27" spans="1:78" s="43" customFormat="1" x14ac:dyDescent="0.25">
      <c r="A27" s="44" t="s">
        <v>50</v>
      </c>
      <c r="B27" s="45"/>
      <c r="C27" s="45"/>
      <c r="D27" s="45"/>
      <c r="E27" s="45"/>
      <c r="F27" s="45"/>
      <c r="G27" s="45"/>
      <c r="H27" s="45"/>
      <c r="I27" s="46"/>
    </row>
    <row r="28" spans="1:78" s="43" customFormat="1" x14ac:dyDescent="0.25">
      <c r="A28" s="47" t="s">
        <v>10</v>
      </c>
      <c r="B28" s="48" t="s">
        <v>11</v>
      </c>
      <c r="C28" s="49" t="s">
        <v>34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51</v>
      </c>
    </row>
    <row r="29" spans="1:78" s="43" customFormat="1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52</v>
      </c>
    </row>
    <row r="30" spans="1:78" s="54" customFormat="1" x14ac:dyDescent="0.25">
      <c r="A30" s="34" t="s">
        <v>53</v>
      </c>
      <c r="B30" s="34" t="s">
        <v>54</v>
      </c>
      <c r="C30" s="52" t="s">
        <v>55</v>
      </c>
      <c r="D30" s="53"/>
      <c r="E30" s="25" t="s">
        <v>56</v>
      </c>
      <c r="F30" s="26">
        <f>H30-4</f>
        <v>46168</v>
      </c>
      <c r="G30" s="26">
        <f>H30-2</f>
        <v>46170</v>
      </c>
      <c r="H30" s="26">
        <v>46172</v>
      </c>
      <c r="I30" s="26">
        <f>H30+5</f>
        <v>46177</v>
      </c>
    </row>
    <row r="31" spans="1:78" s="54" customFormat="1" x14ac:dyDescent="0.25">
      <c r="A31" s="55" t="s">
        <v>57</v>
      </c>
      <c r="B31" s="34" t="s">
        <v>58</v>
      </c>
      <c r="C31" s="23" t="s">
        <v>59</v>
      </c>
      <c r="D31" s="53"/>
      <c r="E31" s="25" t="s">
        <v>56</v>
      </c>
      <c r="F31" s="26">
        <f t="shared" ref="F31:F34" si="8">H31-4</f>
        <v>46175</v>
      </c>
      <c r="G31" s="26">
        <f t="shared" ref="G31:G34" si="9">H31-2</f>
        <v>46177</v>
      </c>
      <c r="H31" s="26">
        <v>46179</v>
      </c>
      <c r="I31" s="26">
        <f t="shared" ref="I31:I34" si="10">H31+5</f>
        <v>46184</v>
      </c>
    </row>
    <row r="32" spans="1:78" s="54" customFormat="1" x14ac:dyDescent="0.25">
      <c r="A32" s="34" t="s">
        <v>53</v>
      </c>
      <c r="B32" s="34" t="s">
        <v>60</v>
      </c>
      <c r="C32" s="52" t="s">
        <v>61</v>
      </c>
      <c r="D32" s="53"/>
      <c r="E32" s="25" t="s">
        <v>56</v>
      </c>
      <c r="F32" s="26">
        <f t="shared" si="8"/>
        <v>46182</v>
      </c>
      <c r="G32" s="26">
        <f t="shared" si="9"/>
        <v>46184</v>
      </c>
      <c r="H32" s="26">
        <v>46186</v>
      </c>
      <c r="I32" s="26">
        <f t="shared" si="10"/>
        <v>46191</v>
      </c>
    </row>
    <row r="33" spans="1:14" s="54" customFormat="1" x14ac:dyDescent="0.25">
      <c r="A33" s="56" t="s">
        <v>62</v>
      </c>
      <c r="B33" s="57" t="s">
        <v>63</v>
      </c>
      <c r="C33" s="58" t="s">
        <v>64</v>
      </c>
      <c r="D33" s="53"/>
      <c r="E33" s="25" t="s">
        <v>56</v>
      </c>
      <c r="F33" s="26">
        <f t="shared" si="8"/>
        <v>46188</v>
      </c>
      <c r="G33" s="26">
        <f t="shared" si="9"/>
        <v>46190</v>
      </c>
      <c r="H33" s="26">
        <v>46192</v>
      </c>
      <c r="I33" s="26">
        <f t="shared" si="10"/>
        <v>46197</v>
      </c>
    </row>
    <row r="34" spans="1:14" s="54" customFormat="1" x14ac:dyDescent="0.25">
      <c r="A34" s="55" t="s">
        <v>57</v>
      </c>
      <c r="B34" s="34" t="s">
        <v>65</v>
      </c>
      <c r="C34" s="23" t="s">
        <v>66</v>
      </c>
      <c r="D34" s="53"/>
      <c r="E34" s="25" t="s">
        <v>56</v>
      </c>
      <c r="F34" s="26">
        <f t="shared" si="8"/>
        <v>46189</v>
      </c>
      <c r="G34" s="26">
        <f t="shared" si="9"/>
        <v>46191</v>
      </c>
      <c r="H34" s="26">
        <v>46193</v>
      </c>
      <c r="I34" s="26">
        <f t="shared" si="10"/>
        <v>46198</v>
      </c>
    </row>
    <row r="35" spans="1:14" s="54" customFormat="1" x14ac:dyDescent="0.25">
      <c r="A35" s="34" t="s">
        <v>53</v>
      </c>
      <c r="B35" s="34" t="s">
        <v>67</v>
      </c>
      <c r="C35" s="52" t="s">
        <v>68</v>
      </c>
      <c r="D35" s="53"/>
      <c r="E35" s="25" t="s">
        <v>56</v>
      </c>
      <c r="F35" s="26">
        <f>H35-4</f>
        <v>46196</v>
      </c>
      <c r="G35" s="26">
        <f>H35-2</f>
        <v>46198</v>
      </c>
      <c r="H35" s="26">
        <v>46200</v>
      </c>
      <c r="I35" s="26">
        <f>H35+5</f>
        <v>46205</v>
      </c>
    </row>
    <row r="36" spans="1:14" s="61" customFormat="1" ht="15.6" x14ac:dyDescent="0.25">
      <c r="A36" s="59" t="s">
        <v>69</v>
      </c>
      <c r="B36" s="59"/>
      <c r="C36" s="59"/>
      <c r="D36" s="59"/>
      <c r="E36" s="59"/>
      <c r="F36" s="59"/>
      <c r="G36" s="59"/>
      <c r="H36" s="59"/>
      <c r="I36" s="59"/>
      <c r="J36" s="60"/>
      <c r="K36" s="60"/>
    </row>
    <row r="37" spans="1:14" s="63" customFormat="1" ht="14.25" customHeight="1" x14ac:dyDescent="0.25">
      <c r="A37" s="62" t="s">
        <v>70</v>
      </c>
      <c r="B37" s="62"/>
      <c r="C37" s="62"/>
      <c r="D37" s="62"/>
      <c r="E37" s="62"/>
      <c r="F37" s="62"/>
      <c r="G37" s="62"/>
      <c r="H37" s="62"/>
      <c r="I37" s="62"/>
      <c r="J37"/>
      <c r="K37"/>
      <c r="L37"/>
      <c r="M37"/>
    </row>
    <row r="38" spans="1:14" s="63" customFormat="1" ht="14.25" customHeight="1" x14ac:dyDescent="0.25">
      <c r="A38" s="15" t="s">
        <v>10</v>
      </c>
      <c r="B38" s="16" t="s">
        <v>11</v>
      </c>
      <c r="C38" s="64" t="s">
        <v>34</v>
      </c>
      <c r="D38" s="18" t="s">
        <v>13</v>
      </c>
      <c r="E38" s="16" t="s">
        <v>14</v>
      </c>
      <c r="F38" s="19" t="s">
        <v>15</v>
      </c>
      <c r="G38" s="19" t="s">
        <v>16</v>
      </c>
      <c r="H38" s="19" t="s">
        <v>17</v>
      </c>
      <c r="I38" s="19" t="s">
        <v>35</v>
      </c>
      <c r="J38" s="65"/>
      <c r="K38"/>
      <c r="L38"/>
    </row>
    <row r="39" spans="1:14" s="63" customFormat="1" ht="14.25" customHeight="1" x14ac:dyDescent="0.25">
      <c r="A39" s="15" t="s">
        <v>71</v>
      </c>
      <c r="B39" s="19" t="s">
        <v>20</v>
      </c>
      <c r="C39" s="64" t="s">
        <v>21</v>
      </c>
      <c r="D39" s="20"/>
      <c r="E39" s="15" t="s">
        <v>22</v>
      </c>
      <c r="F39" s="15"/>
      <c r="G39" s="15"/>
      <c r="H39" s="15" t="s">
        <v>23</v>
      </c>
      <c r="I39" s="15" t="s">
        <v>72</v>
      </c>
      <c r="J39" s="66"/>
      <c r="K39"/>
      <c r="L39"/>
    </row>
    <row r="40" spans="1:14" ht="16.2" customHeight="1" x14ac:dyDescent="0.25">
      <c r="A40" s="29" t="s">
        <v>73</v>
      </c>
      <c r="B40" s="34" t="s">
        <v>74</v>
      </c>
      <c r="C40" s="67" t="s">
        <v>75</v>
      </c>
      <c r="D40" s="68"/>
      <c r="E40" s="25" t="s">
        <v>76</v>
      </c>
      <c r="F40" s="26">
        <f>H40-4</f>
        <v>46156</v>
      </c>
      <c r="G40" s="26">
        <f>H40-1</f>
        <v>46159</v>
      </c>
      <c r="H40" s="69">
        <v>46160</v>
      </c>
      <c r="I40" s="26">
        <f>H40+5</f>
        <v>46165</v>
      </c>
    </row>
    <row r="41" spans="1:14" ht="16.2" customHeight="1" x14ac:dyDescent="0.25">
      <c r="A41" s="21" t="s">
        <v>77</v>
      </c>
      <c r="B41" s="22" t="s">
        <v>78</v>
      </c>
      <c r="C41" s="52" t="s">
        <v>79</v>
      </c>
      <c r="D41" s="68"/>
      <c r="E41" s="25" t="s">
        <v>76</v>
      </c>
      <c r="F41" s="26">
        <f>H41-4</f>
        <v>46177</v>
      </c>
      <c r="G41" s="26">
        <f>H41-1</f>
        <v>46180</v>
      </c>
      <c r="H41" s="69">
        <v>46181</v>
      </c>
      <c r="I41" s="26">
        <f>H41+5</f>
        <v>46186</v>
      </c>
    </row>
    <row r="42" spans="1:14" ht="16.2" customHeight="1" x14ac:dyDescent="0.25">
      <c r="A42" s="70" t="s">
        <v>80</v>
      </c>
      <c r="B42" s="71" t="s">
        <v>81</v>
      </c>
      <c r="C42" s="58" t="s">
        <v>82</v>
      </c>
      <c r="D42" s="68"/>
      <c r="E42" s="25" t="s">
        <v>76</v>
      </c>
      <c r="F42" s="26">
        <f>H42-4</f>
        <v>46178</v>
      </c>
      <c r="G42" s="26">
        <f>H42-1</f>
        <v>46181</v>
      </c>
      <c r="H42" s="69">
        <v>46182</v>
      </c>
      <c r="I42" s="26">
        <f>H42+5</f>
        <v>46187</v>
      </c>
    </row>
    <row r="43" spans="1:14" ht="16.2" customHeight="1" x14ac:dyDescent="0.25">
      <c r="A43" s="29" t="s">
        <v>73</v>
      </c>
      <c r="B43" s="34" t="s">
        <v>83</v>
      </c>
      <c r="C43" s="67" t="s">
        <v>84</v>
      </c>
      <c r="D43" s="68"/>
      <c r="E43" s="25" t="s">
        <v>76</v>
      </c>
      <c r="F43" s="26">
        <f t="shared" ref="F43:F45" si="11">H43-4</f>
        <v>46184</v>
      </c>
      <c r="G43" s="26">
        <f t="shared" ref="G43:G45" si="12">H43-1</f>
        <v>46187</v>
      </c>
      <c r="H43" s="69">
        <v>46188</v>
      </c>
      <c r="I43" s="26">
        <f t="shared" ref="I43:I45" si="13">H43+5</f>
        <v>46193</v>
      </c>
    </row>
    <row r="44" spans="1:14" ht="16.2" customHeight="1" x14ac:dyDescent="0.25">
      <c r="A44" s="21" t="s">
        <v>77</v>
      </c>
      <c r="B44" s="34" t="s">
        <v>85</v>
      </c>
      <c r="C44" s="52" t="s">
        <v>86</v>
      </c>
      <c r="D44" s="68"/>
      <c r="E44" s="25" t="s">
        <v>76</v>
      </c>
      <c r="F44" s="26">
        <f t="shared" si="11"/>
        <v>46191</v>
      </c>
      <c r="G44" s="26">
        <f t="shared" si="12"/>
        <v>46194</v>
      </c>
      <c r="H44" s="69">
        <v>46195</v>
      </c>
      <c r="I44" s="26">
        <f t="shared" si="13"/>
        <v>46200</v>
      </c>
    </row>
    <row r="45" spans="1:14" ht="16.2" customHeight="1" x14ac:dyDescent="0.25">
      <c r="A45" s="21" t="s">
        <v>73</v>
      </c>
      <c r="B45" s="34" t="s">
        <v>87</v>
      </c>
      <c r="C45" s="67" t="s">
        <v>88</v>
      </c>
      <c r="D45" s="68"/>
      <c r="E45" s="25" t="s">
        <v>76</v>
      </c>
      <c r="F45" s="26">
        <f t="shared" si="11"/>
        <v>46198</v>
      </c>
      <c r="G45" s="26">
        <f t="shared" si="12"/>
        <v>46201</v>
      </c>
      <c r="H45" s="69">
        <v>46202</v>
      </c>
      <c r="I45" s="26">
        <f t="shared" si="13"/>
        <v>46207</v>
      </c>
    </row>
    <row r="46" spans="1:14" s="76" customFormat="1" ht="15.6" x14ac:dyDescent="0.25">
      <c r="A46" s="72" t="s">
        <v>89</v>
      </c>
      <c r="B46" s="73"/>
      <c r="C46" s="74"/>
      <c r="D46" s="74"/>
      <c r="E46" s="74"/>
      <c r="F46" s="74"/>
      <c r="G46" s="74"/>
      <c r="H46" s="74"/>
      <c r="I46" s="75"/>
      <c r="L46" s="77"/>
      <c r="M46" s="77"/>
      <c r="N46" s="77"/>
    </row>
    <row r="47" spans="1:14" x14ac:dyDescent="0.25">
      <c r="A47" s="78" t="s">
        <v>90</v>
      </c>
      <c r="B47" s="78"/>
      <c r="C47" s="78"/>
      <c r="D47" s="78"/>
      <c r="E47" s="78"/>
      <c r="F47" s="78"/>
      <c r="G47" s="78"/>
      <c r="H47" s="78"/>
      <c r="I47" s="78"/>
      <c r="J47" s="79"/>
      <c r="K47" s="79"/>
      <c r="L47" s="79"/>
      <c r="M47" s="79"/>
    </row>
    <row r="48" spans="1:14" x14ac:dyDescent="0.25">
      <c r="A48" s="47" t="s">
        <v>10</v>
      </c>
      <c r="B48" s="48" t="s">
        <v>11</v>
      </c>
      <c r="C48" s="49" t="s">
        <v>34</v>
      </c>
      <c r="D48" s="50" t="s">
        <v>13</v>
      </c>
      <c r="E48" s="48" t="s">
        <v>14</v>
      </c>
      <c r="F48" s="51" t="s">
        <v>15</v>
      </c>
      <c r="G48" s="51" t="s">
        <v>16</v>
      </c>
      <c r="H48" s="51" t="s">
        <v>91</v>
      </c>
      <c r="I48" s="51" t="s">
        <v>35</v>
      </c>
      <c r="J48" s="51" t="s">
        <v>35</v>
      </c>
      <c r="K48" s="79"/>
      <c r="L48" s="79"/>
      <c r="M48" s="79"/>
    </row>
    <row r="49" spans="1:14" x14ac:dyDescent="0.25">
      <c r="A49" s="47" t="s">
        <v>19</v>
      </c>
      <c r="B49" s="51" t="s">
        <v>20</v>
      </c>
      <c r="C49" s="49" t="s">
        <v>21</v>
      </c>
      <c r="D49" s="80"/>
      <c r="E49" s="51" t="s">
        <v>22</v>
      </c>
      <c r="F49" s="47"/>
      <c r="G49" s="47"/>
      <c r="H49" s="47" t="s">
        <v>23</v>
      </c>
      <c r="I49" s="47" t="s">
        <v>92</v>
      </c>
      <c r="J49" s="47" t="s">
        <v>93</v>
      </c>
      <c r="K49" s="79"/>
      <c r="L49" s="79"/>
      <c r="M49" s="79"/>
    </row>
    <row r="50" spans="1:14" s="82" customFormat="1" ht="16.2" customHeight="1" x14ac:dyDescent="0.25">
      <c r="A50" s="81" t="s">
        <v>94</v>
      </c>
      <c r="B50" s="29" t="s">
        <v>95</v>
      </c>
      <c r="C50" s="52" t="s">
        <v>96</v>
      </c>
      <c r="D50" s="24"/>
      <c r="E50" s="25" t="s">
        <v>97</v>
      </c>
      <c r="F50" s="26">
        <f>SUM(H50-4)</f>
        <v>46167</v>
      </c>
      <c r="G50" s="26">
        <f>H50-2</f>
        <v>46169</v>
      </c>
      <c r="H50" s="27">
        <v>46171</v>
      </c>
      <c r="I50" s="26">
        <f>H50+11</f>
        <v>46182</v>
      </c>
      <c r="J50" s="26">
        <f>I50+2</f>
        <v>46184</v>
      </c>
    </row>
    <row r="51" spans="1:14" s="82" customFormat="1" ht="16.2" customHeight="1" x14ac:dyDescent="0.25">
      <c r="A51" s="83" t="s">
        <v>98</v>
      </c>
      <c r="B51" s="29" t="s">
        <v>99</v>
      </c>
      <c r="C51" s="25" t="s">
        <v>100</v>
      </c>
      <c r="D51" s="24"/>
      <c r="E51" s="25" t="s">
        <v>97</v>
      </c>
      <c r="F51" s="26">
        <f t="shared" ref="F51:F54" si="14">SUM(H51-4)</f>
        <v>46174</v>
      </c>
      <c r="G51" s="26">
        <f t="shared" ref="G51:G54" si="15">H51-2</f>
        <v>46176</v>
      </c>
      <c r="H51" s="27">
        <v>46178</v>
      </c>
      <c r="I51" s="26">
        <f t="shared" ref="I51:I54" si="16">H51+11</f>
        <v>46189</v>
      </c>
      <c r="J51" s="26">
        <f t="shared" ref="J51:J54" si="17">I51+2</f>
        <v>46191</v>
      </c>
    </row>
    <row r="52" spans="1:14" s="82" customFormat="1" ht="16.2" customHeight="1" x14ac:dyDescent="0.25">
      <c r="A52" s="83" t="s">
        <v>101</v>
      </c>
      <c r="B52" s="29" t="s">
        <v>102</v>
      </c>
      <c r="C52" s="52" t="s">
        <v>103</v>
      </c>
      <c r="D52" s="24"/>
      <c r="E52" s="25" t="s">
        <v>97</v>
      </c>
      <c r="F52" s="26">
        <f t="shared" si="14"/>
        <v>46181</v>
      </c>
      <c r="G52" s="26">
        <f t="shared" si="15"/>
        <v>46183</v>
      </c>
      <c r="H52" s="27">
        <v>46185</v>
      </c>
      <c r="I52" s="26">
        <f t="shared" si="16"/>
        <v>46196</v>
      </c>
      <c r="J52" s="26">
        <f t="shared" si="17"/>
        <v>46198</v>
      </c>
    </row>
    <row r="53" spans="1:14" s="82" customFormat="1" ht="16.2" customHeight="1" x14ac:dyDescent="0.25">
      <c r="A53" s="83" t="s">
        <v>104</v>
      </c>
      <c r="B53" s="29" t="s">
        <v>105</v>
      </c>
      <c r="C53" s="52" t="s">
        <v>106</v>
      </c>
      <c r="D53" s="24"/>
      <c r="E53" s="25" t="s">
        <v>97</v>
      </c>
      <c r="F53" s="26">
        <f t="shared" si="14"/>
        <v>46188</v>
      </c>
      <c r="G53" s="26">
        <f t="shared" si="15"/>
        <v>46190</v>
      </c>
      <c r="H53" s="27">
        <v>46192</v>
      </c>
      <c r="I53" s="26">
        <f t="shared" si="16"/>
        <v>46203</v>
      </c>
      <c r="J53" s="26">
        <f t="shared" si="17"/>
        <v>46205</v>
      </c>
    </row>
    <row r="54" spans="1:14" s="82" customFormat="1" ht="16.2" customHeight="1" x14ac:dyDescent="0.25">
      <c r="A54" s="83" t="s">
        <v>107</v>
      </c>
      <c r="B54" s="29" t="s">
        <v>108</v>
      </c>
      <c r="C54" s="25" t="s">
        <v>109</v>
      </c>
      <c r="D54" s="24"/>
      <c r="E54" s="25" t="s">
        <v>97</v>
      </c>
      <c r="F54" s="26">
        <f t="shared" si="14"/>
        <v>46195</v>
      </c>
      <c r="G54" s="26">
        <f t="shared" si="15"/>
        <v>46197</v>
      </c>
      <c r="H54" s="27">
        <v>46199</v>
      </c>
      <c r="I54" s="26">
        <f t="shared" si="16"/>
        <v>46210</v>
      </c>
      <c r="J54" s="26">
        <f t="shared" si="17"/>
        <v>46212</v>
      </c>
    </row>
    <row r="55" spans="1:14" s="76" customFormat="1" ht="15.6" x14ac:dyDescent="0.25">
      <c r="A55" s="84" t="s">
        <v>110</v>
      </c>
      <c r="B55" s="85"/>
      <c r="C55" s="86"/>
      <c r="D55" s="86"/>
      <c r="E55" s="86"/>
      <c r="F55" s="86"/>
      <c r="G55" s="86"/>
      <c r="H55" s="86"/>
      <c r="I55" s="87"/>
      <c r="J55" s="88"/>
    </row>
    <row r="56" spans="1:14" s="79" customFormat="1" x14ac:dyDescent="0.25">
      <c r="A56" s="62" t="s">
        <v>111</v>
      </c>
      <c r="B56" s="62"/>
      <c r="C56" s="62"/>
      <c r="D56" s="62"/>
      <c r="E56" s="62"/>
      <c r="F56" s="62"/>
      <c r="G56" s="62"/>
      <c r="H56" s="62"/>
      <c r="I56" s="62"/>
    </row>
    <row r="57" spans="1:14" s="79" customFormat="1" x14ac:dyDescent="0.25">
      <c r="A57" s="89" t="s">
        <v>10</v>
      </c>
      <c r="B57" s="48" t="s">
        <v>11</v>
      </c>
      <c r="C57" s="49" t="s">
        <v>34</v>
      </c>
      <c r="D57" s="50" t="s">
        <v>13</v>
      </c>
      <c r="E57" s="48" t="s">
        <v>14</v>
      </c>
      <c r="F57" s="51" t="s">
        <v>15</v>
      </c>
      <c r="G57" s="51" t="s">
        <v>16</v>
      </c>
      <c r="H57" s="51" t="s">
        <v>17</v>
      </c>
      <c r="I57" s="51" t="s">
        <v>35</v>
      </c>
      <c r="J57" s="51" t="s">
        <v>35</v>
      </c>
      <c r="M57" s="63"/>
      <c r="N57" s="63"/>
    </row>
    <row r="58" spans="1:14" s="63" customFormat="1" x14ac:dyDescent="0.25">
      <c r="A58" s="89" t="s">
        <v>19</v>
      </c>
      <c r="B58" s="51" t="s">
        <v>20</v>
      </c>
      <c r="C58" s="49" t="s">
        <v>21</v>
      </c>
      <c r="D58" s="90"/>
      <c r="E58" s="51" t="s">
        <v>22</v>
      </c>
      <c r="F58" s="47"/>
      <c r="G58" s="47"/>
      <c r="H58" s="47" t="s">
        <v>23</v>
      </c>
      <c r="I58" s="47" t="s">
        <v>112</v>
      </c>
      <c r="J58" s="47" t="s">
        <v>93</v>
      </c>
    </row>
    <row r="59" spans="1:14" s="94" customFormat="1" x14ac:dyDescent="0.25">
      <c r="A59" s="29" t="s">
        <v>113</v>
      </c>
      <c r="B59" s="34" t="s">
        <v>114</v>
      </c>
      <c r="C59" s="91" t="s">
        <v>115</v>
      </c>
      <c r="D59" s="92"/>
      <c r="E59" s="93" t="s">
        <v>116</v>
      </c>
      <c r="F59" s="93">
        <f t="shared" ref="F59" si="18">SUM(H59-4)</f>
        <v>46165</v>
      </c>
      <c r="G59" s="93">
        <f t="shared" ref="G59" si="19">H59-2</f>
        <v>46167</v>
      </c>
      <c r="H59" s="93">
        <v>46169</v>
      </c>
      <c r="I59" s="93">
        <f t="shared" ref="I59" si="20">H59+6</f>
        <v>46175</v>
      </c>
      <c r="J59" s="93">
        <f t="shared" ref="J59" si="21">I59+2</f>
        <v>46177</v>
      </c>
    </row>
    <row r="60" spans="1:14" s="94" customFormat="1" x14ac:dyDescent="0.25">
      <c r="A60" s="29" t="s">
        <v>117</v>
      </c>
      <c r="B60" s="95" t="s">
        <v>118</v>
      </c>
      <c r="C60" s="91">
        <v>67085</v>
      </c>
      <c r="D60" s="92"/>
      <c r="E60" s="93" t="s">
        <v>116</v>
      </c>
      <c r="F60" s="93">
        <f>SUM(H60-4)</f>
        <v>46172</v>
      </c>
      <c r="G60" s="93">
        <f>H60-2</f>
        <v>46174</v>
      </c>
      <c r="H60" s="93">
        <v>46176</v>
      </c>
      <c r="I60" s="93">
        <f>H60+6</f>
        <v>46182</v>
      </c>
      <c r="J60" s="93">
        <f>I60+2</f>
        <v>46184</v>
      </c>
      <c r="K60" s="96"/>
    </row>
    <row r="61" spans="1:14" s="94" customFormat="1" x14ac:dyDescent="0.25">
      <c r="A61" s="29" t="s">
        <v>119</v>
      </c>
      <c r="B61" s="34" t="s">
        <v>120</v>
      </c>
      <c r="C61" s="25">
        <v>45607</v>
      </c>
      <c r="D61" s="92"/>
      <c r="E61" s="93" t="s">
        <v>116</v>
      </c>
      <c r="F61" s="93">
        <f t="shared" ref="F61:F64" si="22">SUM(H61-4)</f>
        <v>46179</v>
      </c>
      <c r="G61" s="93">
        <f t="shared" ref="G61:G64" si="23">H61-2</f>
        <v>46181</v>
      </c>
      <c r="H61" s="93">
        <v>46183</v>
      </c>
      <c r="I61" s="93">
        <f t="shared" ref="I61:I64" si="24">H61+6</f>
        <v>46189</v>
      </c>
      <c r="J61" s="93">
        <f t="shared" ref="J61:J64" si="25">I61+2</f>
        <v>46191</v>
      </c>
    </row>
    <row r="62" spans="1:14" s="94" customFormat="1" x14ac:dyDescent="0.25">
      <c r="A62" s="29" t="s">
        <v>113</v>
      </c>
      <c r="B62" s="34" t="s">
        <v>121</v>
      </c>
      <c r="C62" s="91" t="s">
        <v>122</v>
      </c>
      <c r="D62" s="92"/>
      <c r="E62" s="93" t="s">
        <v>116</v>
      </c>
      <c r="F62" s="93">
        <f t="shared" si="22"/>
        <v>46186</v>
      </c>
      <c r="G62" s="93">
        <f t="shared" si="23"/>
        <v>46188</v>
      </c>
      <c r="H62" s="93">
        <v>46190</v>
      </c>
      <c r="I62" s="93">
        <f t="shared" si="24"/>
        <v>46196</v>
      </c>
      <c r="J62" s="93">
        <f t="shared" si="25"/>
        <v>46198</v>
      </c>
    </row>
    <row r="63" spans="1:14" s="94" customFormat="1" x14ac:dyDescent="0.25">
      <c r="A63" s="29" t="s">
        <v>117</v>
      </c>
      <c r="B63" s="95" t="s">
        <v>123</v>
      </c>
      <c r="C63" s="91">
        <v>67086</v>
      </c>
      <c r="D63" s="92"/>
      <c r="E63" s="93" t="s">
        <v>116</v>
      </c>
      <c r="F63" s="93">
        <f t="shared" si="22"/>
        <v>46193</v>
      </c>
      <c r="G63" s="93">
        <f t="shared" si="23"/>
        <v>46195</v>
      </c>
      <c r="H63" s="93">
        <v>46197</v>
      </c>
      <c r="I63" s="93">
        <f t="shared" si="24"/>
        <v>46203</v>
      </c>
      <c r="J63" s="93">
        <f t="shared" si="25"/>
        <v>46205</v>
      </c>
    </row>
    <row r="64" spans="1:14" s="82" customFormat="1" x14ac:dyDescent="0.25">
      <c r="A64" s="29" t="s">
        <v>119</v>
      </c>
      <c r="B64" s="34" t="s">
        <v>121</v>
      </c>
      <c r="C64" s="25">
        <v>45608</v>
      </c>
      <c r="D64" s="35"/>
      <c r="E64" s="93" t="s">
        <v>116</v>
      </c>
      <c r="F64" s="93">
        <f t="shared" si="22"/>
        <v>46200</v>
      </c>
      <c r="G64" s="93">
        <f t="shared" si="23"/>
        <v>46202</v>
      </c>
      <c r="H64" s="93">
        <v>46204</v>
      </c>
      <c r="I64" s="93">
        <f t="shared" si="24"/>
        <v>46210</v>
      </c>
      <c r="J64" s="93">
        <f t="shared" si="25"/>
        <v>46212</v>
      </c>
    </row>
    <row r="65" spans="1:14" s="79" customFormat="1" ht="15.6" x14ac:dyDescent="0.25">
      <c r="A65" s="97" t="s">
        <v>124</v>
      </c>
      <c r="B65" s="98"/>
      <c r="C65" s="98"/>
      <c r="D65" s="98"/>
      <c r="E65" s="98"/>
      <c r="F65" s="98"/>
      <c r="G65" s="98"/>
      <c r="H65" s="98"/>
      <c r="I65" s="99"/>
    </row>
    <row r="66" spans="1:14" s="79" customFormat="1" x14ac:dyDescent="0.25">
      <c r="A66" s="44" t="s">
        <v>125</v>
      </c>
      <c r="B66" s="45"/>
      <c r="C66" s="45"/>
      <c r="D66" s="45"/>
      <c r="E66" s="45"/>
      <c r="F66" s="45"/>
      <c r="G66" s="45"/>
      <c r="H66" s="45"/>
      <c r="I66" s="46"/>
    </row>
    <row r="67" spans="1:14" s="79" customFormat="1" x14ac:dyDescent="0.25">
      <c r="A67" s="47" t="s">
        <v>10</v>
      </c>
      <c r="B67" s="51" t="s">
        <v>11</v>
      </c>
      <c r="C67" s="49" t="s">
        <v>34</v>
      </c>
      <c r="D67" s="50" t="s">
        <v>13</v>
      </c>
      <c r="E67" s="48" t="s">
        <v>14</v>
      </c>
      <c r="F67" s="51" t="s">
        <v>15</v>
      </c>
      <c r="G67" s="51" t="s">
        <v>16</v>
      </c>
      <c r="H67" s="51" t="s">
        <v>91</v>
      </c>
      <c r="I67" s="51" t="s">
        <v>35</v>
      </c>
      <c r="J67" s="51" t="s">
        <v>51</v>
      </c>
      <c r="M67" s="63"/>
    </row>
    <row r="68" spans="1:14" x14ac:dyDescent="0.25">
      <c r="A68" s="47" t="s">
        <v>19</v>
      </c>
      <c r="B68" s="51" t="s">
        <v>20</v>
      </c>
      <c r="C68" s="49" t="s">
        <v>21</v>
      </c>
      <c r="D68" s="47"/>
      <c r="E68" s="47" t="s">
        <v>22</v>
      </c>
      <c r="F68" s="47"/>
      <c r="G68" s="47"/>
      <c r="H68" s="47" t="s">
        <v>23</v>
      </c>
      <c r="I68" s="47" t="s">
        <v>126</v>
      </c>
      <c r="J68" s="47" t="s">
        <v>127</v>
      </c>
      <c r="K68" s="63"/>
      <c r="L68" s="63"/>
      <c r="M68" s="63"/>
    </row>
    <row r="69" spans="1:14" s="82" customFormat="1" ht="15" customHeight="1" x14ac:dyDescent="0.25">
      <c r="A69" s="81" t="s">
        <v>128</v>
      </c>
      <c r="B69" s="95" t="s">
        <v>129</v>
      </c>
      <c r="C69" s="52" t="s">
        <v>130</v>
      </c>
      <c r="D69" s="100"/>
      <c r="E69" s="101" t="s">
        <v>131</v>
      </c>
      <c r="F69" s="26">
        <f>H69-4</f>
        <v>46168</v>
      </c>
      <c r="G69" s="26">
        <f>H69-1</f>
        <v>46171</v>
      </c>
      <c r="H69" s="26">
        <v>46172</v>
      </c>
      <c r="I69" s="26">
        <f>H69+13</f>
        <v>46185</v>
      </c>
      <c r="J69" s="26">
        <f>I69+4</f>
        <v>46189</v>
      </c>
      <c r="K69" s="102"/>
      <c r="L69" s="102"/>
      <c r="M69" s="102"/>
    </row>
    <row r="70" spans="1:14" s="82" customFormat="1" x14ac:dyDescent="0.25">
      <c r="A70" s="83" t="s">
        <v>132</v>
      </c>
      <c r="B70" s="95" t="s">
        <v>133</v>
      </c>
      <c r="C70" s="52" t="s">
        <v>134</v>
      </c>
      <c r="D70" s="100" t="s">
        <v>135</v>
      </c>
      <c r="E70" s="101" t="s">
        <v>131</v>
      </c>
      <c r="F70" s="26">
        <f t="shared" ref="F70:F73" si="26">H70-4</f>
        <v>46175</v>
      </c>
      <c r="G70" s="26">
        <f t="shared" ref="G70:G73" si="27">H70-1</f>
        <v>46178</v>
      </c>
      <c r="H70" s="26">
        <v>46179</v>
      </c>
      <c r="I70" s="26">
        <f t="shared" ref="I70:I73" si="28">H70+13</f>
        <v>46192</v>
      </c>
      <c r="J70" s="26">
        <f t="shared" ref="J70:J73" si="29">I70+4</f>
        <v>46196</v>
      </c>
      <c r="K70" s="102"/>
      <c r="L70" s="102"/>
      <c r="M70" s="102"/>
    </row>
    <row r="71" spans="1:14" s="82" customFormat="1" x14ac:dyDescent="0.25">
      <c r="A71" s="83" t="s">
        <v>136</v>
      </c>
      <c r="B71" s="95" t="s">
        <v>137</v>
      </c>
      <c r="C71" s="25" t="s">
        <v>138</v>
      </c>
      <c r="D71" s="100"/>
      <c r="E71" s="101" t="s">
        <v>131</v>
      </c>
      <c r="F71" s="26">
        <f t="shared" si="26"/>
        <v>46182</v>
      </c>
      <c r="G71" s="26">
        <f t="shared" si="27"/>
        <v>46185</v>
      </c>
      <c r="H71" s="26">
        <v>46186</v>
      </c>
      <c r="I71" s="26">
        <f t="shared" si="28"/>
        <v>46199</v>
      </c>
      <c r="J71" s="26">
        <f t="shared" si="29"/>
        <v>46203</v>
      </c>
      <c r="K71" s="102"/>
      <c r="L71" s="102"/>
      <c r="M71" s="102"/>
    </row>
    <row r="72" spans="1:14" s="82" customFormat="1" x14ac:dyDescent="0.25">
      <c r="A72" s="83" t="s">
        <v>139</v>
      </c>
      <c r="B72" s="95" t="s">
        <v>140</v>
      </c>
      <c r="C72" s="52" t="s">
        <v>141</v>
      </c>
      <c r="D72" s="100" t="s">
        <v>142</v>
      </c>
      <c r="E72" s="101" t="s">
        <v>131</v>
      </c>
      <c r="F72" s="26">
        <f t="shared" si="26"/>
        <v>46189</v>
      </c>
      <c r="G72" s="26">
        <f t="shared" si="27"/>
        <v>46192</v>
      </c>
      <c r="H72" s="26">
        <v>46193</v>
      </c>
      <c r="I72" s="26">
        <f t="shared" si="28"/>
        <v>46206</v>
      </c>
      <c r="J72" s="26">
        <f t="shared" si="29"/>
        <v>46210</v>
      </c>
      <c r="K72" s="102"/>
      <c r="L72" s="102"/>
      <c r="M72" s="102"/>
    </row>
    <row r="73" spans="1:14" s="82" customFormat="1" x14ac:dyDescent="0.25">
      <c r="A73" s="83" t="s">
        <v>128</v>
      </c>
      <c r="B73" s="95" t="s">
        <v>143</v>
      </c>
      <c r="C73" s="52" t="s">
        <v>144</v>
      </c>
      <c r="D73" s="100"/>
      <c r="E73" s="101" t="s">
        <v>131</v>
      </c>
      <c r="F73" s="26">
        <f t="shared" si="26"/>
        <v>46196</v>
      </c>
      <c r="G73" s="26">
        <f t="shared" si="27"/>
        <v>46199</v>
      </c>
      <c r="H73" s="26">
        <v>46200</v>
      </c>
      <c r="I73" s="26">
        <f t="shared" si="28"/>
        <v>46213</v>
      </c>
      <c r="J73" s="26">
        <f t="shared" si="29"/>
        <v>46217</v>
      </c>
      <c r="K73" s="102"/>
      <c r="L73" s="102"/>
      <c r="M73" s="102"/>
    </row>
    <row r="74" spans="1:14" s="77" customFormat="1" ht="15.6" x14ac:dyDescent="0.25">
      <c r="A74" s="103" t="s">
        <v>145</v>
      </c>
      <c r="B74" s="104"/>
      <c r="C74" s="105"/>
      <c r="D74" s="105"/>
      <c r="E74" s="105"/>
      <c r="F74" s="105"/>
      <c r="G74" s="105"/>
      <c r="H74" s="105"/>
      <c r="I74" s="105"/>
      <c r="J74" s="106"/>
      <c r="K74" s="106"/>
      <c r="L74" s="106"/>
      <c r="M74" s="106"/>
    </row>
    <row r="75" spans="1:14" x14ac:dyDescent="0.25">
      <c r="A75" s="62" t="s">
        <v>146</v>
      </c>
      <c r="B75" s="62"/>
      <c r="C75" s="62"/>
      <c r="D75" s="62"/>
      <c r="E75" s="62"/>
      <c r="F75" s="62"/>
      <c r="G75" s="62"/>
      <c r="H75" s="62"/>
      <c r="I75" s="62"/>
      <c r="J75" s="63"/>
      <c r="K75" s="63"/>
      <c r="L75" s="63"/>
      <c r="M75" s="63"/>
    </row>
    <row r="76" spans="1:14" x14ac:dyDescent="0.25">
      <c r="A76" s="107" t="s">
        <v>10</v>
      </c>
      <c r="B76" s="16" t="s">
        <v>11</v>
      </c>
      <c r="C76" s="64" t="s">
        <v>34</v>
      </c>
      <c r="D76" s="18" t="s">
        <v>13</v>
      </c>
      <c r="E76" s="16" t="s">
        <v>14</v>
      </c>
      <c r="F76" s="19" t="s">
        <v>15</v>
      </c>
      <c r="G76" s="19" t="s">
        <v>16</v>
      </c>
      <c r="H76" s="19" t="s">
        <v>147</v>
      </c>
      <c r="I76" s="19" t="s">
        <v>35</v>
      </c>
      <c r="J76" s="19" t="s">
        <v>35</v>
      </c>
      <c r="K76" s="63"/>
      <c r="L76" s="63"/>
      <c r="M76" s="63"/>
    </row>
    <row r="77" spans="1:14" x14ac:dyDescent="0.25">
      <c r="A77" s="107" t="s">
        <v>19</v>
      </c>
      <c r="B77" s="19" t="s">
        <v>20</v>
      </c>
      <c r="C77" s="64" t="s">
        <v>21</v>
      </c>
      <c r="D77" s="108"/>
      <c r="E77" s="19" t="s">
        <v>22</v>
      </c>
      <c r="F77" s="15"/>
      <c r="G77" s="15"/>
      <c r="H77" s="15" t="s">
        <v>23</v>
      </c>
      <c r="I77" s="15" t="s">
        <v>93</v>
      </c>
      <c r="J77" s="15" t="s">
        <v>92</v>
      </c>
      <c r="K77" s="63"/>
      <c r="L77" s="63"/>
      <c r="M77" s="63"/>
      <c r="N77" s="63"/>
    </row>
    <row r="78" spans="1:14" s="82" customFormat="1" x14ac:dyDescent="0.25">
      <c r="A78" s="29" t="s">
        <v>148</v>
      </c>
      <c r="B78" s="109" t="s">
        <v>149</v>
      </c>
      <c r="C78" s="110" t="s">
        <v>150</v>
      </c>
      <c r="D78" s="111"/>
      <c r="E78" s="93" t="s">
        <v>151</v>
      </c>
      <c r="F78" s="93">
        <f>SUM(H78-4)</f>
        <v>46169</v>
      </c>
      <c r="G78" s="93">
        <f>H78-2</f>
        <v>46171</v>
      </c>
      <c r="H78" s="93">
        <v>46173</v>
      </c>
      <c r="I78" s="93">
        <f>H78+6</f>
        <v>46179</v>
      </c>
      <c r="J78" s="93">
        <f>I78+1</f>
        <v>46180</v>
      </c>
      <c r="K78" s="102"/>
      <c r="L78" s="102"/>
      <c r="M78" s="102"/>
      <c r="N78" s="102"/>
    </row>
    <row r="79" spans="1:14" s="82" customFormat="1" x14ac:dyDescent="0.25">
      <c r="A79" s="29" t="s">
        <v>152</v>
      </c>
      <c r="B79" s="34" t="s">
        <v>153</v>
      </c>
      <c r="C79" s="112">
        <v>86038</v>
      </c>
      <c r="D79" s="111"/>
      <c r="E79" s="93" t="s">
        <v>151</v>
      </c>
      <c r="F79" s="93">
        <f t="shared" ref="F79:F82" si="30">SUM(H79-4)</f>
        <v>46176</v>
      </c>
      <c r="G79" s="93">
        <f t="shared" ref="G79:G82" si="31">H79-2</f>
        <v>46178</v>
      </c>
      <c r="H79" s="93">
        <v>46180</v>
      </c>
      <c r="I79" s="93">
        <f t="shared" ref="I79:I82" si="32">H79+6</f>
        <v>46186</v>
      </c>
      <c r="J79" s="93">
        <f t="shared" ref="J79:J82" si="33">I79+1</f>
        <v>46187</v>
      </c>
      <c r="K79" s="102"/>
      <c r="L79" s="102"/>
      <c r="M79" s="102"/>
      <c r="N79" s="102"/>
    </row>
    <row r="80" spans="1:14" s="82" customFormat="1" x14ac:dyDescent="0.25">
      <c r="A80" s="29" t="s">
        <v>154</v>
      </c>
      <c r="B80" s="34" t="s">
        <v>155</v>
      </c>
      <c r="C80" s="110" t="s">
        <v>156</v>
      </c>
      <c r="D80" s="111"/>
      <c r="E80" s="93" t="s">
        <v>151</v>
      </c>
      <c r="F80" s="93">
        <f t="shared" si="30"/>
        <v>46183</v>
      </c>
      <c r="G80" s="93">
        <f t="shared" si="31"/>
        <v>46185</v>
      </c>
      <c r="H80" s="93">
        <v>46187</v>
      </c>
      <c r="I80" s="93">
        <f t="shared" si="32"/>
        <v>46193</v>
      </c>
      <c r="J80" s="93">
        <f t="shared" si="33"/>
        <v>46194</v>
      </c>
      <c r="K80" s="102"/>
      <c r="L80" s="102"/>
      <c r="M80" s="102"/>
      <c r="N80" s="102"/>
    </row>
    <row r="81" spans="1:14" s="82" customFormat="1" x14ac:dyDescent="0.25">
      <c r="A81" s="29" t="s">
        <v>157</v>
      </c>
      <c r="B81" s="109" t="s">
        <v>78</v>
      </c>
      <c r="C81" s="110" t="s">
        <v>158</v>
      </c>
      <c r="D81" s="111"/>
      <c r="E81" s="93" t="s">
        <v>151</v>
      </c>
      <c r="F81" s="93">
        <f t="shared" si="30"/>
        <v>46190</v>
      </c>
      <c r="G81" s="93">
        <f t="shared" si="31"/>
        <v>46192</v>
      </c>
      <c r="H81" s="93">
        <v>46194</v>
      </c>
      <c r="I81" s="93">
        <f t="shared" si="32"/>
        <v>46200</v>
      </c>
      <c r="J81" s="93">
        <f t="shared" si="33"/>
        <v>46201</v>
      </c>
      <c r="K81" s="102"/>
      <c r="L81" s="102"/>
      <c r="M81" s="102"/>
      <c r="N81" s="102"/>
    </row>
    <row r="82" spans="1:14" s="82" customFormat="1" x14ac:dyDescent="0.25">
      <c r="A82" s="29" t="s">
        <v>152</v>
      </c>
      <c r="B82" s="34" t="s">
        <v>159</v>
      </c>
      <c r="C82" s="112">
        <v>86039</v>
      </c>
      <c r="D82" s="35"/>
      <c r="E82" s="93" t="s">
        <v>151</v>
      </c>
      <c r="F82" s="93">
        <f t="shared" si="30"/>
        <v>46197</v>
      </c>
      <c r="G82" s="93">
        <f t="shared" si="31"/>
        <v>46199</v>
      </c>
      <c r="H82" s="93">
        <v>46201</v>
      </c>
      <c r="I82" s="93">
        <f t="shared" si="32"/>
        <v>46207</v>
      </c>
      <c r="J82" s="93">
        <f t="shared" si="33"/>
        <v>46208</v>
      </c>
    </row>
    <row r="86" spans="1:14" x14ac:dyDescent="0.25">
      <c r="L86" s="63"/>
      <c r="M86" s="63"/>
    </row>
    <row r="87" spans="1:14" x14ac:dyDescent="0.25">
      <c r="K87" s="79"/>
    </row>
    <row r="88" spans="1:14" x14ac:dyDescent="0.25">
      <c r="A88" s="2" t="s">
        <v>160</v>
      </c>
      <c r="D88" s="43"/>
      <c r="F88" s="114"/>
      <c r="G88" s="114"/>
      <c r="H88" s="114"/>
      <c r="I88" s="114"/>
      <c r="J88" s="114"/>
      <c r="K88" s="79"/>
      <c r="L88" s="79"/>
      <c r="M88" s="79"/>
    </row>
    <row r="89" spans="1:14" x14ac:dyDescent="0.25">
      <c r="A89" s="115" t="s">
        <v>161</v>
      </c>
      <c r="C89" s="116"/>
      <c r="D89" s="43"/>
      <c r="F89" s="114"/>
      <c r="G89" s="114"/>
      <c r="H89" s="114"/>
      <c r="I89" s="114"/>
      <c r="J89" s="114"/>
      <c r="K89" s="79"/>
      <c r="L89" s="79"/>
      <c r="M89" s="79"/>
    </row>
    <row r="90" spans="1:14" x14ac:dyDescent="0.25">
      <c r="A90" s="115"/>
      <c r="C90" s="116"/>
      <c r="D90" s="43"/>
      <c r="F90" s="114"/>
      <c r="G90" s="114"/>
      <c r="H90" s="114"/>
      <c r="I90" s="114"/>
      <c r="J90" s="114"/>
      <c r="L90" s="79"/>
      <c r="M90" s="79"/>
    </row>
    <row r="91" spans="1:14" x14ac:dyDescent="0.25">
      <c r="A91" s="65" t="s">
        <v>162</v>
      </c>
      <c r="B91" s="65"/>
      <c r="C91" s="65"/>
      <c r="D91" s="117"/>
      <c r="E91" s="117"/>
      <c r="F91" s="117"/>
      <c r="G91" s="117"/>
    </row>
    <row r="92" spans="1:14" x14ac:dyDescent="0.25">
      <c r="A92" s="65" t="s">
        <v>163</v>
      </c>
      <c r="B92" s="65" t="s">
        <v>164</v>
      </c>
      <c r="C92" s="65"/>
      <c r="D92" s="117"/>
      <c r="E92" s="117"/>
      <c r="F92" s="117"/>
      <c r="G92" s="117"/>
    </row>
    <row r="93" spans="1:14" x14ac:dyDescent="0.25">
      <c r="A93" s="65"/>
      <c r="B93" s="65"/>
      <c r="C93" s="65" t="s">
        <v>165</v>
      </c>
      <c r="D93" s="117"/>
      <c r="E93" s="117"/>
      <c r="F93" s="117"/>
    </row>
    <row r="94" spans="1:14" x14ac:dyDescent="0.25">
      <c r="A94" s="65"/>
      <c r="B94" s="65"/>
      <c r="C94" s="65" t="s">
        <v>166</v>
      </c>
      <c r="D94" s="117"/>
      <c r="E94" s="117"/>
      <c r="F94" s="117"/>
    </row>
    <row r="95" spans="1:14" x14ac:dyDescent="0.25">
      <c r="A95" s="65"/>
      <c r="B95" s="65"/>
      <c r="C95" s="65" t="s">
        <v>167</v>
      </c>
      <c r="D95" s="117"/>
      <c r="E95" s="117"/>
      <c r="F95" s="117"/>
    </row>
    <row r="96" spans="1:14" x14ac:dyDescent="0.25">
      <c r="A96" s="65"/>
      <c r="B96" s="65"/>
      <c r="C96" s="65" t="s">
        <v>168</v>
      </c>
      <c r="D96" s="117" t="s">
        <v>169</v>
      </c>
      <c r="E96" s="117"/>
      <c r="F96" s="117"/>
    </row>
    <row r="97" spans="1:9" x14ac:dyDescent="0.25">
      <c r="A97" s="65"/>
      <c r="B97" s="65"/>
      <c r="C97" s="65" t="s">
        <v>170</v>
      </c>
      <c r="D97" s="117"/>
      <c r="E97" s="117"/>
      <c r="F97" s="117"/>
    </row>
    <row r="98" spans="1:9" x14ac:dyDescent="0.25">
      <c r="A98" s="65"/>
      <c r="B98" s="65" t="s">
        <v>171</v>
      </c>
      <c r="C98" s="65"/>
      <c r="D98" s="117"/>
      <c r="E98" s="117"/>
      <c r="F98" s="117"/>
      <c r="G98" s="117"/>
    </row>
    <row r="99" spans="1:9" x14ac:dyDescent="0.25">
      <c r="A99" s="65"/>
      <c r="B99" s="65"/>
      <c r="C99" s="65" t="s">
        <v>172</v>
      </c>
      <c r="D99" s="117"/>
      <c r="E99" s="117"/>
      <c r="F99" s="117"/>
    </row>
    <row r="100" spans="1:9" x14ac:dyDescent="0.25">
      <c r="A100" s="65"/>
      <c r="B100" s="65"/>
      <c r="C100" s="65" t="s">
        <v>173</v>
      </c>
      <c r="D100" s="117"/>
      <c r="E100" s="117"/>
      <c r="F100" s="117"/>
    </row>
    <row r="101" spans="1:9" x14ac:dyDescent="0.25">
      <c r="A101" s="65"/>
      <c r="B101" s="65"/>
      <c r="C101" s="65" t="s">
        <v>174</v>
      </c>
      <c r="D101" s="117"/>
      <c r="E101" s="117"/>
      <c r="F101" s="117"/>
    </row>
    <row r="102" spans="1:9" x14ac:dyDescent="0.25">
      <c r="A102" s="65"/>
      <c r="B102" s="65"/>
      <c r="C102" s="65" t="s">
        <v>175</v>
      </c>
      <c r="D102" s="117" t="s">
        <v>176</v>
      </c>
      <c r="E102" s="117"/>
      <c r="F102" s="117"/>
    </row>
    <row r="103" spans="1:9" x14ac:dyDescent="0.25">
      <c r="A103" s="65"/>
      <c r="B103" s="65"/>
      <c r="C103" s="65" t="s">
        <v>177</v>
      </c>
      <c r="D103" s="117"/>
      <c r="E103" s="117"/>
      <c r="F103" s="117"/>
    </row>
    <row r="104" spans="1:9" x14ac:dyDescent="0.25">
      <c r="A104" s="65" t="s">
        <v>178</v>
      </c>
      <c r="B104" s="65" t="s">
        <v>179</v>
      </c>
      <c r="C104" s="65"/>
      <c r="D104" s="117"/>
      <c r="E104" s="117"/>
      <c r="F104" s="117"/>
      <c r="G104" s="117"/>
      <c r="H104" s="117"/>
      <c r="I104" s="117"/>
    </row>
    <row r="105" spans="1:9" x14ac:dyDescent="0.25">
      <c r="A105" s="65" t="s">
        <v>180</v>
      </c>
      <c r="B105" s="65" t="s">
        <v>181</v>
      </c>
      <c r="C105" s="65"/>
      <c r="D105" s="117"/>
      <c r="E105" s="117"/>
      <c r="F105" s="117"/>
      <c r="G105" s="117"/>
      <c r="H105" s="117"/>
      <c r="I105" s="117"/>
    </row>
    <row r="106" spans="1:9" x14ac:dyDescent="0.25">
      <c r="A106" s="65" t="s">
        <v>182</v>
      </c>
      <c r="B106" s="65" t="s">
        <v>183</v>
      </c>
      <c r="C106" s="65"/>
      <c r="D106" s="117"/>
      <c r="E106" s="117"/>
      <c r="F106" s="117"/>
      <c r="G106" s="117"/>
      <c r="H106" s="117"/>
      <c r="I106" s="117"/>
    </row>
    <row r="107" spans="1:9" x14ac:dyDescent="0.25">
      <c r="A107" s="65" t="s">
        <v>184</v>
      </c>
      <c r="B107" s="65" t="s">
        <v>185</v>
      </c>
      <c r="C107" s="65"/>
      <c r="D107" s="117"/>
      <c r="E107" s="117"/>
      <c r="F107" s="117"/>
      <c r="G107" s="117"/>
    </row>
    <row r="108" spans="1:9" x14ac:dyDescent="0.25">
      <c r="A108" s="65" t="s">
        <v>186</v>
      </c>
      <c r="B108" s="65" t="s">
        <v>187</v>
      </c>
      <c r="C108" s="65"/>
      <c r="D108" s="117"/>
      <c r="E108" s="117"/>
      <c r="F108" s="117"/>
      <c r="G108" s="117"/>
    </row>
    <row r="109" spans="1:9" x14ac:dyDescent="0.25">
      <c r="A109" s="1" t="s">
        <v>188</v>
      </c>
      <c r="B109" s="2" t="s">
        <v>189</v>
      </c>
      <c r="D109" s="117"/>
      <c r="F109" s="117"/>
    </row>
    <row r="110" spans="1:9" x14ac:dyDescent="0.25">
      <c r="C110" s="2" t="s">
        <v>190</v>
      </c>
    </row>
    <row r="111" spans="1:9" x14ac:dyDescent="0.25">
      <c r="A111" s="1" t="s">
        <v>191</v>
      </c>
      <c r="B111" s="2" t="s">
        <v>192</v>
      </c>
      <c r="C111" s="2" t="s">
        <v>193</v>
      </c>
      <c r="D111" s="113" t="s">
        <v>194</v>
      </c>
    </row>
  </sheetData>
  <mergeCells count="17">
    <mergeCell ref="A47:I47"/>
    <mergeCell ref="A56:I56"/>
    <mergeCell ref="A65:I65"/>
    <mergeCell ref="A66:I66"/>
    <mergeCell ref="A75:I75"/>
    <mergeCell ref="A17:I17"/>
    <mergeCell ref="A18:I18"/>
    <mergeCell ref="A26:I26"/>
    <mergeCell ref="A27:I27"/>
    <mergeCell ref="A36:I36"/>
    <mergeCell ref="A37:I37"/>
    <mergeCell ref="C1:I3"/>
    <mergeCell ref="C4:I4"/>
    <mergeCell ref="C5:I5"/>
    <mergeCell ref="C6:I6"/>
    <mergeCell ref="A8:I8"/>
    <mergeCell ref="A9:I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2026-05-26T06:25:00Z</dcterms:created>
  <dcterms:modified xsi:type="dcterms:W3CDTF">2026-05-26T06:26:02Z</dcterms:modified>
</cp:coreProperties>
</file>