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E1610331-14BD-42BB-AEA0-ECB8A701DDF7}" xr6:coauthVersionLast="47" xr6:coauthVersionMax="47" xr10:uidLastSave="{00000000-0000-0000-0000-000000000000}"/>
  <bookViews>
    <workbookView xWindow="-108" yWindow="-108" windowWidth="30936" windowHeight="16896" xr2:uid="{DD60E65F-F00E-4922-A5ED-6677C50D1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I89" i="1"/>
  <c r="J89" i="1" s="1"/>
  <c r="G89" i="1"/>
  <c r="F89" i="1"/>
  <c r="I88" i="1"/>
  <c r="J88" i="1" s="1"/>
  <c r="G88" i="1"/>
  <c r="F88" i="1"/>
  <c r="I86" i="1"/>
  <c r="J86" i="1" s="1"/>
  <c r="G86" i="1"/>
  <c r="F86" i="1"/>
  <c r="I85" i="1"/>
  <c r="J85" i="1" s="1"/>
  <c r="G85" i="1"/>
  <c r="F8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J76" i="1"/>
  <c r="I76" i="1"/>
  <c r="G76" i="1"/>
  <c r="F76" i="1"/>
  <c r="J75" i="1"/>
  <c r="I75" i="1"/>
  <c r="G75" i="1"/>
  <c r="F75" i="1"/>
  <c r="J70" i="1"/>
  <c r="I70" i="1"/>
  <c r="G70" i="1"/>
  <c r="F70" i="1"/>
  <c r="I69" i="1"/>
  <c r="J69" i="1" s="1"/>
  <c r="G69" i="1"/>
  <c r="F69" i="1"/>
  <c r="I68" i="1"/>
  <c r="J68" i="1" s="1"/>
  <c r="G68" i="1"/>
  <c r="F68" i="1"/>
  <c r="G66" i="1"/>
  <c r="F66" i="1"/>
  <c r="I67" i="1"/>
  <c r="J67" i="1" s="1"/>
  <c r="G67" i="1"/>
  <c r="F67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<sst xmlns="http://schemas.openxmlformats.org/spreadsheetml/2006/main" count="386" uniqueCount="213">
  <si>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</si>
  <si>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</si>
  <si>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</si>
  <si>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</si>
  <si>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</si>
  <si>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</si>
  <si>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</si>
  <si>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</si>
  <si>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</si>
  <si>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</si>
  <si>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</si>
  <si>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</si>
  <si>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</si>
  <si>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</si>
  <si>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</si>
  <si>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</si>
  <si>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</si>
  <si>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</si>
  <si>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</si>
  <si>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</si>
  <si>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</si>
  <si>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</si>
  <si>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</si>
  <si>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</si>
  <si>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</si>
  <si>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</si>
  <si>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</si>
  <si>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</si>
  <si>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</si>
  <si>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</si>
  <si>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</si>
  <si>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</si>
  <si>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</si>
  <si>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</si>
  <si>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</si>
  <si>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</si>
  <si>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</si>
  <si>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</si>
  <si>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</si>
  <si>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</si>
  <si>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</si>
  <si>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</si>
  <si>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</si>
  <si>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</si>
  <si>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</si>
  <si>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</si>
  <si>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</si>
  <si>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</si>
  <si>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</si>
  <si>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</si>
  <si>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</si>
  <si>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</si>
  <si>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</si>
  <si>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</si>
  <si>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</si>
  <si>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</si>
  <si>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</si>
  <si>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</si>
  <si>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</si>
  <si>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</si>
  <si>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</si>
  <si>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</si>
  <si>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</si>
  <si>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</si>
  <si>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</si>
  <si>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</si>
  <si>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</si>
  <si>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</si>
  <si>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</si>
  <si>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</si>
  <si>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</si>
  <si>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</si>
  <si>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</si>
  <si>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</si>
  <si>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</si>
  <si>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</si>
  <si>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</si>
  <si>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</si>
  <si>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</si>
  <si>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</si>
  <si>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</si>
  <si>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</si>
  <si>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</si>
  <si>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</si>
  <si>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</si>
  <si>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</si>
  <si>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</si>
  <si>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</si>
  <si>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</si>
  <si>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</si>
  <si>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</si>
  <si>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</si>
  <si>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</si>
  <si>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</si>
  <si>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</si>
  <si>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</si>
  <si>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</si>
  <si>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</si>
  <si>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</si>
  <si>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</si>
  <si>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</si>
  <si>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</si>
  <si>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</si>
  <si>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</si>
  <si>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</si>
  <si>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</si>
  <si>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</si>
  <si>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</si>
  <si>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</si>
  <si>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</si>
  <si>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</si>
  <si>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</si>
  <si>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</si>
  <si>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</si>
  <si>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</si>
  <si>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</si>
  <si>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</si>
  <si>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</si>
  <si>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</si>
  <si>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</si>
  <si>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</si>
  <si>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</si>
  <si>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</si>
  <si>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</si>
  <si>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</si>
  <si>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</si>
  <si>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</si>
  <si>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</si>
  <si>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</si>
  <si>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CA MANILA</t>
    <phoneticPr fontId="2" type="noConversion"/>
  </si>
  <si>
    <t>V.2610S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</si>
  <si>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</si>
  <si>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</si>
  <si>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</si>
  <si>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</si>
  <si>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</si>
  <si>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</si>
  <si>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</si>
  <si>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</si>
  <si>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</si>
  <si>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</si>
  <si>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</si>
  <si>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</si>
  <si>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</si>
  <si>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</si>
  <si>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</si>
  <si>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</si>
  <si>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</si>
  <si>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</si>
  <si>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</si>
  <si>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</si>
  <si>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</si>
  <si>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</si>
  <si>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</si>
  <si>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</si>
  <si>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</si>
  <si>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</si>
  <si>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</si>
  <si>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</si>
  <si>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</si>
  <si>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</si>
  <si>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</si>
  <si>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</si>
  <si>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</si>
  <si>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</si>
  <si>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</si>
  <si>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</si>
  <si>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</si>
  <si>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</si>
  <si>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</si>
  <si>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</si>
  <si>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</si>
  <si>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</si>
  <si>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</si>
  <si>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</si>
  <si>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</si>
  <si>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</si>
  <si>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</si>
  <si>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</si>
  <si>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</si>
  <si>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</si>
  <si>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</si>
  <si>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</si>
  <si>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</si>
  <si>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</si>
  <si>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</si>
  <si>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</si>
  <si>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</si>
  <si>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</si>
  <si>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</si>
  <si>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</si>
  <si>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</si>
  <si>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</si>
  <si>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</si>
  <si>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</si>
  <si>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</si>
  <si>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</si>
  <si>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</si>
  <si>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</si>
  <si>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</si>
  <si>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</si>
  <si>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</si>
  <si>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</si>
  <si>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</si>
  <si>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</si>
  <si>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</si>
  <si>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</si>
  <si>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</si>
  <si>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</si>
  <si>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</si>
  <si>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</si>
  <si>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OMIT</t>
    <phoneticPr fontId="2" type="noConversion"/>
  </si>
  <si>
    <t>20-May BANGKOK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</si>
</sst>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6" fontId="36" fillId="0" borderId="4" xfId="0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2" xr:uid="{613DE5B3-0111-45D9-AB07-E433EE061E2A}"/>
    <cellStyle name="常规_Sheet1" xfId="1" xr:uid="{DE178DDC-F36A-42CD-BB28-828592222E53}"/>
    <cellStyle name="一般_2005-03-01 Long Term Schedule-China-1" xfId="3" xr:uid="{ADB25D40-4EA6-49B7-8852-B8226D5DA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FE2E5C-4784-4D9C-8F00-34FF599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A5BF-484C-420C-919D-A408191EED07}">
  <dimension ref="A1:BZ119"/>
  <sheetViews>
    <sheetView tabSelected="1" topLeftCell="A40" workbookViewId="0">
      <selection activeCell="L60" sqref="L60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98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17" t="s">
        <v>0</v>
      </c>
      <c r="D1" s="117"/>
      <c r="E1" s="117"/>
      <c r="F1" s="117"/>
      <c r="G1" s="117"/>
      <c r="H1" s="117"/>
      <c r="I1" s="117"/>
    </row>
    <row r="2" spans="1:78" ht="17.399999999999999" customHeight="1" x14ac:dyDescent="0.25">
      <c r="B2" s="3" t="s">
        <v>1</v>
      </c>
      <c r="C2" s="117"/>
      <c r="D2" s="117"/>
      <c r="E2" s="117"/>
      <c r="F2" s="117"/>
      <c r="G2" s="117"/>
      <c r="H2" s="117"/>
      <c r="I2" s="117"/>
    </row>
    <row r="3" spans="1:78" ht="17.399999999999999" customHeight="1" x14ac:dyDescent="0.25">
      <c r="B3" s="3" t="s">
        <v>2</v>
      </c>
      <c r="C3" s="117"/>
      <c r="D3" s="117"/>
      <c r="E3" s="117"/>
      <c r="F3" s="117"/>
      <c r="G3" s="117"/>
      <c r="H3" s="117"/>
      <c r="I3" s="117"/>
    </row>
    <row r="4" spans="1:78" ht="17.399999999999999" x14ac:dyDescent="0.25">
      <c r="B4" s="3" t="s">
        <v>3</v>
      </c>
      <c r="C4" s="118" t="s">
        <v>4</v>
      </c>
      <c r="D4" s="118"/>
      <c r="E4" s="118"/>
      <c r="F4" s="118"/>
      <c r="G4" s="118"/>
      <c r="H4" s="118"/>
      <c r="I4" s="118"/>
    </row>
    <row r="5" spans="1:78" ht="17.399999999999999" x14ac:dyDescent="0.25">
      <c r="B5" s="3" t="s">
        <v>5</v>
      </c>
      <c r="C5" s="119" t="s">
        <v>6</v>
      </c>
      <c r="D5" s="119"/>
      <c r="E5" s="119"/>
      <c r="F5" s="119"/>
      <c r="G5" s="119"/>
      <c r="H5" s="119"/>
      <c r="I5" s="119"/>
    </row>
    <row r="6" spans="1:78" x14ac:dyDescent="0.25">
      <c r="C6" s="120" t="s">
        <v>7</v>
      </c>
      <c r="D6" s="120"/>
      <c r="E6" s="120"/>
      <c r="F6" s="120"/>
      <c r="G6" s="120"/>
      <c r="H6" s="120"/>
      <c r="I6" s="120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1" t="s">
        <v>8</v>
      </c>
      <c r="B8" s="122"/>
      <c r="C8" s="122"/>
      <c r="D8" s="122"/>
      <c r="E8" s="122"/>
      <c r="F8" s="122"/>
      <c r="G8" s="122"/>
      <c r="H8" s="122"/>
      <c r="I8" s="123"/>
    </row>
    <row r="9" spans="1:78" x14ac:dyDescent="0.25">
      <c r="A9" s="124" t="s">
        <v>9</v>
      </c>
      <c r="B9" s="125"/>
      <c r="C9" s="125"/>
      <c r="D9" s="125"/>
      <c r="E9" s="125"/>
      <c r="F9" s="125"/>
      <c r="G9" s="125"/>
      <c r="H9" s="125"/>
      <c r="I9" s="126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27" t="s">
        <v>29</v>
      </c>
      <c r="B13" s="128"/>
      <c r="C13" s="128"/>
      <c r="D13" s="128"/>
      <c r="E13" s="128"/>
      <c r="F13" s="128"/>
      <c r="G13" s="128"/>
      <c r="H13" s="128"/>
      <c r="I13" s="128"/>
      <c r="J13" s="129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30" t="s">
        <v>33</v>
      </c>
      <c r="B18" s="122"/>
      <c r="C18" s="122"/>
      <c r="D18" s="122"/>
      <c r="E18" s="122"/>
      <c r="F18" s="122"/>
      <c r="G18" s="122"/>
      <c r="H18" s="122"/>
      <c r="I18" s="123"/>
    </row>
    <row r="19" spans="1:78" x14ac:dyDescent="0.25">
      <c r="A19" s="124" t="s">
        <v>34</v>
      </c>
      <c r="B19" s="125"/>
      <c r="C19" s="125"/>
      <c r="D19" s="125"/>
      <c r="E19" s="125"/>
      <c r="F19" s="125"/>
      <c r="G19" s="125"/>
      <c r="H19" s="125"/>
      <c r="I19" s="126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31" t="s">
        <v>43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34" t="s">
        <v>51</v>
      </c>
      <c r="B28" s="135"/>
      <c r="C28" s="135"/>
      <c r="D28" s="135"/>
      <c r="E28" s="135"/>
      <c r="F28" s="135"/>
      <c r="G28" s="135"/>
      <c r="H28" s="135"/>
      <c r="I28" s="136"/>
    </row>
    <row r="29" spans="1:78" s="26" customFormat="1" x14ac:dyDescent="0.25">
      <c r="A29" s="111" t="s">
        <v>52</v>
      </c>
      <c r="B29" s="112"/>
      <c r="C29" s="112"/>
      <c r="D29" s="112"/>
      <c r="E29" s="112"/>
      <c r="F29" s="112"/>
      <c r="G29" s="112"/>
      <c r="H29" s="112"/>
      <c r="I29" s="113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06" t="s">
        <v>80</v>
      </c>
      <c r="B41" s="106"/>
      <c r="C41" s="106"/>
      <c r="D41" s="106"/>
      <c r="E41" s="106"/>
      <c r="F41" s="106"/>
      <c r="G41" s="106"/>
      <c r="H41" s="106"/>
      <c r="I41" s="106"/>
      <c r="J41" s="41"/>
      <c r="K41" s="41"/>
    </row>
    <row r="42" spans="1:78" s="43" customFormat="1" ht="14.25" customHeight="1" x14ac:dyDescent="0.25">
      <c r="A42" s="105" t="s">
        <v>81</v>
      </c>
      <c r="B42" s="105"/>
      <c r="C42" s="105"/>
      <c r="D42" s="105"/>
      <c r="E42" s="105"/>
      <c r="F42" s="105"/>
      <c r="G42" s="105"/>
      <c r="H42" s="105"/>
      <c r="I42" s="105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07" t="s">
        <v>97</v>
      </c>
      <c r="B51" s="107"/>
      <c r="C51" s="107"/>
      <c r="D51" s="107"/>
      <c r="E51" s="107"/>
      <c r="F51" s="107"/>
      <c r="G51" s="107"/>
      <c r="H51" s="107"/>
      <c r="I51" s="107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05" t="s">
        <v>121</v>
      </c>
      <c r="B61" s="105"/>
      <c r="C61" s="105"/>
      <c r="D61" s="105"/>
      <c r="E61" s="105"/>
      <c r="F61" s="105"/>
      <c r="G61" s="105"/>
      <c r="H61" s="105"/>
      <c r="I61" s="105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4" customFormat="1" x14ac:dyDescent="0.25">
      <c r="A65" s="114" t="s">
        <v>29</v>
      </c>
      <c r="B65" s="115"/>
      <c r="C65" s="115"/>
      <c r="D65" s="115"/>
      <c r="E65" s="115"/>
      <c r="F65" s="115"/>
      <c r="G65" s="115"/>
      <c r="H65" s="115"/>
      <c r="I65" s="115"/>
      <c r="J65" s="116"/>
    </row>
    <row r="66" spans="1:13" s="74" customFormat="1" x14ac:dyDescent="0.25">
      <c r="A66" s="76" t="s">
        <v>129</v>
      </c>
      <c r="B66" s="77" t="s">
        <v>130</v>
      </c>
      <c r="C66" s="78">
        <v>90610</v>
      </c>
      <c r="D66" s="72"/>
      <c r="E66" s="73" t="s">
        <v>126</v>
      </c>
      <c r="F66" s="73">
        <f>SUM(H66-4)</f>
        <v>46150</v>
      </c>
      <c r="G66" s="73">
        <f>H66-2</f>
        <v>46152</v>
      </c>
      <c r="H66" s="96">
        <v>46154</v>
      </c>
      <c r="I66" s="96" t="s">
        <v>211</v>
      </c>
      <c r="J66" s="96">
        <v>46161</v>
      </c>
      <c r="K66" s="103" t="s">
        <v>212</v>
      </c>
      <c r="L66" s="38" t="s">
        <v>62</v>
      </c>
    </row>
    <row r="67" spans="1:13" s="74" customFormat="1" x14ac:dyDescent="0.25">
      <c r="A67" s="20" t="s">
        <v>127</v>
      </c>
      <c r="B67" s="75" t="s">
        <v>128</v>
      </c>
      <c r="C67" s="71">
        <v>67084</v>
      </c>
      <c r="D67" s="72"/>
      <c r="E67" s="73" t="s">
        <v>126</v>
      </c>
      <c r="F67" s="73">
        <f t="shared" ref="F67:F69" si="21">SUM(H67-4)</f>
        <v>46151</v>
      </c>
      <c r="G67" s="73">
        <f t="shared" ref="G67:G69" si="22">H67-2</f>
        <v>46153</v>
      </c>
      <c r="H67" s="96">
        <v>46155</v>
      </c>
      <c r="I67" s="73">
        <f t="shared" ref="I67:I69" si="23">H67+6</f>
        <v>46161</v>
      </c>
      <c r="J67" s="73">
        <f t="shared" ref="J67:J69" si="24">I67+2</f>
        <v>46163</v>
      </c>
    </row>
    <row r="68" spans="1:13" s="74" customFormat="1" x14ac:dyDescent="0.25">
      <c r="A68" s="20" t="s">
        <v>131</v>
      </c>
      <c r="B68" s="23" t="s">
        <v>124</v>
      </c>
      <c r="C68" s="15">
        <v>45606</v>
      </c>
      <c r="D68" s="72"/>
      <c r="E68" s="73" t="s">
        <v>126</v>
      </c>
      <c r="F68" s="73">
        <f t="shared" si="21"/>
        <v>46158</v>
      </c>
      <c r="G68" s="73">
        <f t="shared" si="22"/>
        <v>46160</v>
      </c>
      <c r="H68" s="96">
        <v>46162</v>
      </c>
      <c r="I68" s="73">
        <f t="shared" si="23"/>
        <v>46168</v>
      </c>
      <c r="J68" s="73">
        <f t="shared" si="24"/>
        <v>46170</v>
      </c>
    </row>
    <row r="69" spans="1:13" s="74" customFormat="1" x14ac:dyDescent="0.25">
      <c r="A69" s="20" t="s">
        <v>123</v>
      </c>
      <c r="B69" s="23" t="s">
        <v>88</v>
      </c>
      <c r="C69" s="71" t="s">
        <v>132</v>
      </c>
      <c r="D69" s="72"/>
      <c r="E69" s="73" t="s">
        <v>126</v>
      </c>
      <c r="F69" s="73">
        <f t="shared" si="21"/>
        <v>46165</v>
      </c>
      <c r="G69" s="73">
        <f t="shared" si="22"/>
        <v>46167</v>
      </c>
      <c r="H69" s="96">
        <v>46169</v>
      </c>
      <c r="I69" s="73">
        <f t="shared" si="23"/>
        <v>46175</v>
      </c>
      <c r="J69" s="73">
        <f t="shared" si="24"/>
        <v>46177</v>
      </c>
    </row>
    <row r="70" spans="1:13" s="74" customFormat="1" x14ac:dyDescent="0.25">
      <c r="A70" s="20" t="s">
        <v>127</v>
      </c>
      <c r="B70" s="75" t="s">
        <v>133</v>
      </c>
      <c r="C70" s="71">
        <v>67085</v>
      </c>
      <c r="D70" s="72"/>
      <c r="E70" s="73" t="s">
        <v>126</v>
      </c>
      <c r="F70" s="73">
        <f>SUM(H70-4)</f>
        <v>46172</v>
      </c>
      <c r="G70" s="73">
        <f>H70-2</f>
        <v>46174</v>
      </c>
      <c r="H70" s="96">
        <v>46176</v>
      </c>
      <c r="I70" s="73">
        <f>H70+6</f>
        <v>46182</v>
      </c>
      <c r="J70" s="73">
        <f>I70+2</f>
        <v>46184</v>
      </c>
      <c r="K70" s="104"/>
    </row>
    <row r="71" spans="1:13" s="59" customFormat="1" ht="15.6" x14ac:dyDescent="0.25">
      <c r="A71" s="108" t="s">
        <v>134</v>
      </c>
      <c r="B71" s="109"/>
      <c r="C71" s="109"/>
      <c r="D71" s="109"/>
      <c r="E71" s="109"/>
      <c r="F71" s="109"/>
      <c r="G71" s="109"/>
      <c r="H71" s="109"/>
      <c r="I71" s="110"/>
    </row>
    <row r="72" spans="1:13" s="59" customFormat="1" x14ac:dyDescent="0.25">
      <c r="A72" s="111" t="s">
        <v>135</v>
      </c>
      <c r="B72" s="112"/>
      <c r="C72" s="112"/>
      <c r="D72" s="112"/>
      <c r="E72" s="112"/>
      <c r="F72" s="112"/>
      <c r="G72" s="112"/>
      <c r="H72" s="112"/>
      <c r="I72" s="113"/>
    </row>
    <row r="73" spans="1:13" s="59" customFormat="1" x14ac:dyDescent="0.25">
      <c r="A73" s="30" t="s">
        <v>10</v>
      </c>
      <c r="B73" s="34" t="s">
        <v>11</v>
      </c>
      <c r="C73" s="32" t="s">
        <v>35</v>
      </c>
      <c r="D73" s="33" t="s">
        <v>13</v>
      </c>
      <c r="E73" s="31" t="s">
        <v>14</v>
      </c>
      <c r="F73" s="34" t="s">
        <v>15</v>
      </c>
      <c r="G73" s="34" t="s">
        <v>16</v>
      </c>
      <c r="H73" s="34" t="s">
        <v>98</v>
      </c>
      <c r="I73" s="34" t="s">
        <v>36</v>
      </c>
      <c r="J73" s="34" t="s">
        <v>53</v>
      </c>
      <c r="M73" s="43"/>
    </row>
    <row r="74" spans="1:13" x14ac:dyDescent="0.25">
      <c r="A74" s="30" t="s">
        <v>19</v>
      </c>
      <c r="B74" s="34" t="s">
        <v>20</v>
      </c>
      <c r="C74" s="32" t="s">
        <v>21</v>
      </c>
      <c r="D74" s="30"/>
      <c r="E74" s="30" t="s">
        <v>22</v>
      </c>
      <c r="F74" s="30"/>
      <c r="G74" s="30"/>
      <c r="H74" s="30" t="s">
        <v>23</v>
      </c>
      <c r="I74" s="30" t="s">
        <v>136</v>
      </c>
      <c r="J74" s="30" t="s">
        <v>137</v>
      </c>
      <c r="K74" s="43"/>
      <c r="L74" s="43"/>
      <c r="M74" s="43"/>
    </row>
    <row r="75" spans="1:13" x14ac:dyDescent="0.25">
      <c r="A75" s="79" t="s">
        <v>138</v>
      </c>
      <c r="B75" s="80" t="s">
        <v>139</v>
      </c>
      <c r="C75" s="47" t="s">
        <v>140</v>
      </c>
      <c r="D75" s="81" t="s">
        <v>141</v>
      </c>
      <c r="E75" s="82" t="s">
        <v>142</v>
      </c>
      <c r="F75" s="25">
        <f>H75-4</f>
        <v>46133</v>
      </c>
      <c r="G75" s="25">
        <f>H75-1</f>
        <v>46136</v>
      </c>
      <c r="H75" s="25">
        <v>46137</v>
      </c>
      <c r="I75" s="25">
        <f>H75+13</f>
        <v>46150</v>
      </c>
      <c r="J75" s="25">
        <f>I75+4</f>
        <v>46154</v>
      </c>
      <c r="K75" s="43"/>
      <c r="L75" s="43"/>
      <c r="M75" s="43"/>
    </row>
    <row r="76" spans="1:13" x14ac:dyDescent="0.25">
      <c r="A76" s="79" t="s">
        <v>143</v>
      </c>
      <c r="B76" s="80" t="s">
        <v>144</v>
      </c>
      <c r="C76" s="47" t="s">
        <v>145</v>
      </c>
      <c r="D76" s="83"/>
      <c r="E76" s="82" t="s">
        <v>142</v>
      </c>
      <c r="F76" s="25">
        <f t="shared" ref="F76:F80" si="25">H76-4</f>
        <v>46140</v>
      </c>
      <c r="G76" s="25">
        <f t="shared" ref="G76:G80" si="26">H76-1</f>
        <v>46143</v>
      </c>
      <c r="H76" s="25">
        <v>46144</v>
      </c>
      <c r="I76" s="25">
        <f t="shared" ref="I76:I80" si="27">H76+13</f>
        <v>46157</v>
      </c>
      <c r="J76" s="25">
        <f t="shared" ref="J76:J80" si="28">I76+4</f>
        <v>46161</v>
      </c>
      <c r="K76" s="43"/>
      <c r="L76" s="43"/>
      <c r="M76" s="43"/>
    </row>
    <row r="77" spans="1:13" x14ac:dyDescent="0.25">
      <c r="A77" s="84" t="s">
        <v>146</v>
      </c>
      <c r="B77" s="77" t="s">
        <v>147</v>
      </c>
      <c r="C77" s="85" t="s">
        <v>148</v>
      </c>
      <c r="D77" s="83"/>
      <c r="E77" s="82" t="s">
        <v>142</v>
      </c>
      <c r="F77" s="25">
        <f t="shared" si="25"/>
        <v>46147</v>
      </c>
      <c r="G77" s="25">
        <f t="shared" si="26"/>
        <v>46150</v>
      </c>
      <c r="H77" s="25">
        <v>46151</v>
      </c>
      <c r="I77" s="25">
        <f t="shared" si="27"/>
        <v>46164</v>
      </c>
      <c r="J77" s="25">
        <f t="shared" si="28"/>
        <v>46168</v>
      </c>
      <c r="K77" s="43"/>
      <c r="L77" s="43"/>
      <c r="M77" s="43"/>
    </row>
    <row r="78" spans="1:13" x14ac:dyDescent="0.25">
      <c r="A78" s="79" t="s">
        <v>149</v>
      </c>
      <c r="B78" s="80" t="s">
        <v>150</v>
      </c>
      <c r="C78" s="49" t="s">
        <v>151</v>
      </c>
      <c r="D78" s="83"/>
      <c r="E78" s="82" t="s">
        <v>142</v>
      </c>
      <c r="F78" s="25">
        <f t="shared" si="25"/>
        <v>46154</v>
      </c>
      <c r="G78" s="25">
        <f t="shared" si="26"/>
        <v>46157</v>
      </c>
      <c r="H78" s="25">
        <v>46158</v>
      </c>
      <c r="I78" s="25">
        <f t="shared" si="27"/>
        <v>46171</v>
      </c>
      <c r="J78" s="25">
        <f t="shared" si="28"/>
        <v>46175</v>
      </c>
      <c r="K78" s="43"/>
      <c r="L78" s="43"/>
      <c r="M78" s="43"/>
    </row>
    <row r="79" spans="1:13" x14ac:dyDescent="0.25">
      <c r="A79" s="79" t="s">
        <v>138</v>
      </c>
      <c r="B79" s="80" t="s">
        <v>152</v>
      </c>
      <c r="C79" s="47" t="s">
        <v>153</v>
      </c>
      <c r="D79" s="81" t="s">
        <v>141</v>
      </c>
      <c r="E79" s="82" t="s">
        <v>142</v>
      </c>
      <c r="F79" s="25">
        <f t="shared" si="25"/>
        <v>46161</v>
      </c>
      <c r="G79" s="25">
        <f t="shared" si="26"/>
        <v>46164</v>
      </c>
      <c r="H79" s="25">
        <v>46165</v>
      </c>
      <c r="I79" s="25">
        <f t="shared" si="27"/>
        <v>46178</v>
      </c>
      <c r="J79" s="25">
        <f t="shared" si="28"/>
        <v>46182</v>
      </c>
      <c r="K79" s="43"/>
      <c r="L79" s="43"/>
      <c r="M79" s="43"/>
    </row>
    <row r="80" spans="1:13" x14ac:dyDescent="0.25">
      <c r="A80" s="79" t="s">
        <v>143</v>
      </c>
      <c r="B80" s="80" t="s">
        <v>154</v>
      </c>
      <c r="C80" s="47" t="s">
        <v>155</v>
      </c>
      <c r="D80" s="83"/>
      <c r="E80" s="82" t="s">
        <v>142</v>
      </c>
      <c r="F80" s="25">
        <f t="shared" si="25"/>
        <v>46168</v>
      </c>
      <c r="G80" s="25">
        <f t="shared" si="26"/>
        <v>46171</v>
      </c>
      <c r="H80" s="25">
        <v>46172</v>
      </c>
      <c r="I80" s="25">
        <f t="shared" si="27"/>
        <v>46185</v>
      </c>
      <c r="J80" s="25">
        <f t="shared" si="28"/>
        <v>46189</v>
      </c>
      <c r="K80" s="43"/>
      <c r="L80" s="43"/>
      <c r="M80" s="43"/>
    </row>
    <row r="81" spans="1:14" s="58" customFormat="1" ht="15.6" x14ac:dyDescent="0.25">
      <c r="A81" s="86" t="s">
        <v>156</v>
      </c>
      <c r="B81" s="87"/>
      <c r="C81" s="87"/>
      <c r="D81" s="87"/>
      <c r="E81" s="87"/>
      <c r="F81" s="87"/>
      <c r="G81" s="87"/>
      <c r="H81" s="87"/>
      <c r="I81" s="87"/>
      <c r="J81" s="88"/>
      <c r="K81" s="88"/>
      <c r="L81" s="88"/>
      <c r="M81" s="88"/>
    </row>
    <row r="82" spans="1:14" x14ac:dyDescent="0.25">
      <c r="A82" s="105" t="s">
        <v>157</v>
      </c>
      <c r="B82" s="105"/>
      <c r="C82" s="105"/>
      <c r="D82" s="105"/>
      <c r="E82" s="105"/>
      <c r="F82" s="105"/>
      <c r="G82" s="105"/>
      <c r="H82" s="105"/>
      <c r="I82" s="105"/>
      <c r="J82" s="43"/>
      <c r="K82" s="43"/>
      <c r="L82" s="43"/>
      <c r="M82" s="43"/>
    </row>
    <row r="83" spans="1:14" x14ac:dyDescent="0.25">
      <c r="A83" s="89" t="s">
        <v>10</v>
      </c>
      <c r="B83" s="6" t="s">
        <v>11</v>
      </c>
      <c r="C83" s="44" t="s">
        <v>35</v>
      </c>
      <c r="D83" s="8" t="s">
        <v>13</v>
      </c>
      <c r="E83" s="6" t="s">
        <v>14</v>
      </c>
      <c r="F83" s="9" t="s">
        <v>15</v>
      </c>
      <c r="G83" s="9" t="s">
        <v>16</v>
      </c>
      <c r="H83" s="9" t="s">
        <v>158</v>
      </c>
      <c r="I83" s="9" t="s">
        <v>36</v>
      </c>
      <c r="J83" s="9" t="s">
        <v>36</v>
      </c>
      <c r="K83" s="43"/>
      <c r="L83" s="43"/>
      <c r="M83" s="43"/>
    </row>
    <row r="84" spans="1:14" x14ac:dyDescent="0.25">
      <c r="A84" s="89" t="s">
        <v>19</v>
      </c>
      <c r="B84" s="9" t="s">
        <v>20</v>
      </c>
      <c r="C84" s="44" t="s">
        <v>21</v>
      </c>
      <c r="D84" s="90"/>
      <c r="E84" s="9" t="s">
        <v>22</v>
      </c>
      <c r="F84" s="5"/>
      <c r="G84" s="5"/>
      <c r="H84" s="5" t="s">
        <v>23</v>
      </c>
      <c r="I84" s="5" t="s">
        <v>100</v>
      </c>
      <c r="J84" s="5" t="s">
        <v>99</v>
      </c>
      <c r="K84" s="43"/>
      <c r="L84" s="43"/>
      <c r="M84" s="43"/>
      <c r="N84" s="43"/>
    </row>
    <row r="85" spans="1:14" s="62" customFormat="1" x14ac:dyDescent="0.25">
      <c r="A85" s="20" t="s">
        <v>159</v>
      </c>
      <c r="B85" s="23" t="s">
        <v>160</v>
      </c>
      <c r="C85" s="91">
        <v>86036</v>
      </c>
      <c r="D85" s="92"/>
      <c r="E85" s="73" t="s">
        <v>161</v>
      </c>
      <c r="F85" s="73">
        <f>SUM(H85-4)</f>
        <v>46134</v>
      </c>
      <c r="G85" s="73">
        <f>H85-2</f>
        <v>46136</v>
      </c>
      <c r="H85" s="73">
        <v>46138</v>
      </c>
      <c r="I85" s="73">
        <f>H85+6</f>
        <v>46144</v>
      </c>
      <c r="J85" s="73">
        <f>I85+1</f>
        <v>46145</v>
      </c>
      <c r="K85" s="43"/>
      <c r="L85" s="43"/>
      <c r="M85" s="43"/>
      <c r="N85" s="43"/>
    </row>
    <row r="86" spans="1:14" s="62" customFormat="1" x14ac:dyDescent="0.25">
      <c r="A86" s="20" t="s">
        <v>162</v>
      </c>
      <c r="B86" s="23" t="s">
        <v>163</v>
      </c>
      <c r="C86" s="93" t="s">
        <v>164</v>
      </c>
      <c r="D86" s="92"/>
      <c r="E86" s="73" t="s">
        <v>161</v>
      </c>
      <c r="F86" s="73">
        <f t="shared" ref="F86:F91" si="29">SUM(H86-4)</f>
        <v>46141</v>
      </c>
      <c r="G86" s="73">
        <f t="shared" ref="G86:G91" si="30">H86-2</f>
        <v>46143</v>
      </c>
      <c r="H86" s="73">
        <v>46145</v>
      </c>
      <c r="I86" s="73">
        <f t="shared" ref="I86:I91" si="31">H86+6</f>
        <v>46151</v>
      </c>
      <c r="J86" s="73">
        <f t="shared" ref="J86:J91" si="32">I86+1</f>
        <v>46152</v>
      </c>
      <c r="K86" s="43"/>
      <c r="L86" s="43"/>
      <c r="M86" s="43"/>
      <c r="N86" s="43"/>
    </row>
    <row r="87" spans="1:14" s="62" customFormat="1" ht="15.6" x14ac:dyDescent="0.25">
      <c r="A87" s="94" t="s">
        <v>165</v>
      </c>
      <c r="B87" s="95" t="s">
        <v>60</v>
      </c>
      <c r="C87" s="93" t="s">
        <v>166</v>
      </c>
      <c r="D87" s="92"/>
      <c r="E87" s="73" t="s">
        <v>161</v>
      </c>
      <c r="F87" s="73">
        <v>46145</v>
      </c>
      <c r="G87" s="73">
        <v>46147</v>
      </c>
      <c r="H87" s="96" t="s">
        <v>167</v>
      </c>
      <c r="I87" s="73">
        <v>46155</v>
      </c>
      <c r="J87" s="73">
        <v>46156</v>
      </c>
      <c r="K87" s="43"/>
      <c r="L87" s="43"/>
      <c r="M87" s="43"/>
      <c r="N87" s="43"/>
    </row>
    <row r="88" spans="1:14" s="62" customFormat="1" x14ac:dyDescent="0.25">
      <c r="A88" s="94" t="s">
        <v>168</v>
      </c>
      <c r="B88" s="95" t="s">
        <v>60</v>
      </c>
      <c r="C88" s="93" t="s">
        <v>169</v>
      </c>
      <c r="D88" s="92"/>
      <c r="E88" s="73" t="s">
        <v>161</v>
      </c>
      <c r="F88" s="73">
        <f t="shared" si="29"/>
        <v>46148</v>
      </c>
      <c r="G88" s="73">
        <f t="shared" si="30"/>
        <v>46150</v>
      </c>
      <c r="H88" s="73">
        <v>46152</v>
      </c>
      <c r="I88" s="73">
        <f t="shared" si="31"/>
        <v>46158</v>
      </c>
      <c r="J88" s="73">
        <f t="shared" si="32"/>
        <v>46159</v>
      </c>
      <c r="K88" s="43"/>
      <c r="L88" s="43"/>
      <c r="M88" s="43"/>
      <c r="N88" s="43"/>
    </row>
    <row r="89" spans="1:14" s="62" customFormat="1" x14ac:dyDescent="0.25">
      <c r="A89" s="20" t="s">
        <v>159</v>
      </c>
      <c r="B89" s="23" t="s">
        <v>170</v>
      </c>
      <c r="C89" s="91">
        <v>86037</v>
      </c>
      <c r="D89" s="92"/>
      <c r="E89" s="73" t="s">
        <v>161</v>
      </c>
      <c r="F89" s="73">
        <f t="shared" si="29"/>
        <v>46155</v>
      </c>
      <c r="G89" s="73">
        <f t="shared" si="30"/>
        <v>46157</v>
      </c>
      <c r="H89" s="73">
        <v>46159</v>
      </c>
      <c r="I89" s="73">
        <f t="shared" si="31"/>
        <v>46165</v>
      </c>
      <c r="J89" s="73">
        <f t="shared" si="32"/>
        <v>46166</v>
      </c>
      <c r="K89" s="43"/>
      <c r="L89" s="43"/>
      <c r="M89" s="43"/>
      <c r="N89" s="43"/>
    </row>
    <row r="90" spans="1:14" s="62" customFormat="1" x14ac:dyDescent="0.25">
      <c r="A90" s="20" t="s">
        <v>162</v>
      </c>
      <c r="B90" s="23" t="s">
        <v>171</v>
      </c>
      <c r="C90" s="93" t="s">
        <v>172</v>
      </c>
      <c r="D90" s="92"/>
      <c r="E90" s="73" t="s">
        <v>161</v>
      </c>
      <c r="F90" s="73">
        <f t="shared" si="29"/>
        <v>46162</v>
      </c>
      <c r="G90" s="73">
        <f t="shared" si="30"/>
        <v>46164</v>
      </c>
      <c r="H90" s="73">
        <v>46166</v>
      </c>
      <c r="I90" s="73">
        <f t="shared" si="31"/>
        <v>46172</v>
      </c>
      <c r="J90" s="73">
        <f t="shared" si="32"/>
        <v>46173</v>
      </c>
      <c r="K90" s="43"/>
      <c r="L90" s="43"/>
      <c r="M90" s="43"/>
      <c r="N90" s="43"/>
    </row>
    <row r="91" spans="1:14" s="62" customFormat="1" x14ac:dyDescent="0.25">
      <c r="A91" s="20" t="s">
        <v>173</v>
      </c>
      <c r="B91" s="97" t="s">
        <v>174</v>
      </c>
      <c r="C91" s="93" t="s">
        <v>175</v>
      </c>
      <c r="D91" s="92"/>
      <c r="E91" s="73" t="s">
        <v>161</v>
      </c>
      <c r="F91" s="73">
        <f t="shared" si="29"/>
        <v>46169</v>
      </c>
      <c r="G91" s="73">
        <f t="shared" si="30"/>
        <v>46171</v>
      </c>
      <c r="H91" s="73">
        <v>46173</v>
      </c>
      <c r="I91" s="73">
        <f t="shared" si="31"/>
        <v>46179</v>
      </c>
      <c r="J91" s="73">
        <f t="shared" si="32"/>
        <v>46180</v>
      </c>
      <c r="K91" s="43"/>
      <c r="L91" s="43"/>
      <c r="M91" s="43"/>
      <c r="N91" s="43"/>
    </row>
    <row r="94" spans="1:14" x14ac:dyDescent="0.25">
      <c r="L94" s="43"/>
      <c r="M94" s="43"/>
    </row>
    <row r="95" spans="1:14" x14ac:dyDescent="0.25">
      <c r="K95" s="59"/>
    </row>
    <row r="96" spans="1:14" x14ac:dyDescent="0.25">
      <c r="A96" s="2" t="s">
        <v>176</v>
      </c>
      <c r="D96" s="26"/>
      <c r="F96" s="99"/>
      <c r="G96" s="99"/>
      <c r="H96" s="99"/>
      <c r="I96" s="99"/>
      <c r="J96" s="99"/>
      <c r="K96" s="59"/>
      <c r="L96" s="59"/>
      <c r="M96" s="59"/>
    </row>
    <row r="97" spans="1:13" x14ac:dyDescent="0.25">
      <c r="A97" s="100" t="s">
        <v>177</v>
      </c>
      <c r="C97" s="101"/>
      <c r="D97" s="26"/>
      <c r="F97" s="99"/>
      <c r="G97" s="99"/>
      <c r="H97" s="99"/>
      <c r="I97" s="99"/>
      <c r="J97" s="99"/>
      <c r="K97" s="59"/>
      <c r="L97" s="59"/>
      <c r="M97" s="59"/>
    </row>
    <row r="98" spans="1:13" x14ac:dyDescent="0.25">
      <c r="A98" s="100"/>
      <c r="C98" s="101"/>
      <c r="D98" s="26"/>
      <c r="F98" s="99"/>
      <c r="G98" s="99"/>
      <c r="H98" s="99"/>
      <c r="I98" s="99"/>
      <c r="J98" s="99"/>
      <c r="L98" s="59"/>
      <c r="M98" s="59"/>
    </row>
    <row r="99" spans="1:13" x14ac:dyDescent="0.25">
      <c r="A99" s="45" t="s">
        <v>178</v>
      </c>
      <c r="B99" s="45"/>
      <c r="C99" s="45"/>
      <c r="D99" s="102"/>
      <c r="E99" s="102"/>
      <c r="F99" s="102"/>
      <c r="G99" s="102"/>
    </row>
    <row r="100" spans="1:13" x14ac:dyDescent="0.25">
      <c r="A100" s="45" t="s">
        <v>179</v>
      </c>
      <c r="B100" s="45" t="s">
        <v>180</v>
      </c>
      <c r="C100" s="45"/>
      <c r="D100" s="102"/>
      <c r="E100" s="102"/>
      <c r="F100" s="102"/>
      <c r="G100" s="102"/>
    </row>
    <row r="101" spans="1:13" x14ac:dyDescent="0.25">
      <c r="A101" s="45"/>
      <c r="B101" s="45"/>
      <c r="C101" s="45" t="s">
        <v>181</v>
      </c>
      <c r="D101" s="102"/>
      <c r="E101" s="102"/>
      <c r="F101" s="102"/>
    </row>
    <row r="102" spans="1:13" x14ac:dyDescent="0.25">
      <c r="A102" s="45"/>
      <c r="B102" s="45"/>
      <c r="C102" s="45" t="s">
        <v>182</v>
      </c>
      <c r="D102" s="102"/>
      <c r="E102" s="102"/>
      <c r="F102" s="102"/>
    </row>
    <row r="103" spans="1:13" x14ac:dyDescent="0.25">
      <c r="A103" s="45"/>
      <c r="B103" s="45"/>
      <c r="C103" s="45" t="s">
        <v>183</v>
      </c>
      <c r="D103" s="102"/>
      <c r="E103" s="102"/>
      <c r="F103" s="102"/>
    </row>
    <row r="104" spans="1:13" x14ac:dyDescent="0.25">
      <c r="A104" s="45"/>
      <c r="B104" s="45"/>
      <c r="C104" s="45" t="s">
        <v>184</v>
      </c>
      <c r="D104" s="102" t="s">
        <v>185</v>
      </c>
      <c r="E104" s="102"/>
      <c r="F104" s="102"/>
    </row>
    <row r="105" spans="1:13" x14ac:dyDescent="0.25">
      <c r="A105" s="45"/>
      <c r="B105" s="45"/>
      <c r="C105" s="45" t="s">
        <v>186</v>
      </c>
      <c r="D105" s="102"/>
      <c r="E105" s="102"/>
      <c r="F105" s="102"/>
    </row>
    <row r="106" spans="1:13" x14ac:dyDescent="0.25">
      <c r="A106" s="45"/>
      <c r="B106" s="45" t="s">
        <v>187</v>
      </c>
      <c r="C106" s="45"/>
      <c r="D106" s="102"/>
      <c r="E106" s="102"/>
      <c r="F106" s="102"/>
      <c r="G106" s="102"/>
    </row>
    <row r="107" spans="1:13" x14ac:dyDescent="0.25">
      <c r="A107" s="45"/>
      <c r="B107" s="45"/>
      <c r="C107" s="45" t="s">
        <v>188</v>
      </c>
      <c r="D107" s="102"/>
      <c r="E107" s="102"/>
      <c r="F107" s="102"/>
    </row>
    <row r="108" spans="1:13" x14ac:dyDescent="0.25">
      <c r="A108" s="45"/>
      <c r="B108" s="45"/>
      <c r="C108" s="45" t="s">
        <v>189</v>
      </c>
      <c r="D108" s="102"/>
      <c r="E108" s="102"/>
      <c r="F108" s="102"/>
    </row>
    <row r="109" spans="1:13" x14ac:dyDescent="0.25">
      <c r="A109" s="45"/>
      <c r="B109" s="45"/>
      <c r="C109" s="45" t="s">
        <v>190</v>
      </c>
      <c r="D109" s="102"/>
      <c r="E109" s="102"/>
      <c r="F109" s="102"/>
    </row>
    <row r="110" spans="1:13" x14ac:dyDescent="0.25">
      <c r="A110" s="45"/>
      <c r="B110" s="45"/>
      <c r="C110" s="45" t="s">
        <v>191</v>
      </c>
      <c r="D110" s="102" t="s">
        <v>192</v>
      </c>
      <c r="E110" s="102"/>
      <c r="F110" s="102"/>
    </row>
    <row r="111" spans="1:13" x14ac:dyDescent="0.25">
      <c r="A111" s="45"/>
      <c r="B111" s="45"/>
      <c r="C111" s="45" t="s">
        <v>193</v>
      </c>
      <c r="D111" s="102"/>
      <c r="E111" s="102"/>
      <c r="F111" s="102"/>
    </row>
    <row r="112" spans="1:13" x14ac:dyDescent="0.25">
      <c r="A112" s="45" t="s">
        <v>194</v>
      </c>
      <c r="B112" s="45" t="s">
        <v>195</v>
      </c>
      <c r="C112" s="45"/>
      <c r="D112" s="102"/>
      <c r="E112" s="102"/>
      <c r="F112" s="102"/>
      <c r="G112" s="102"/>
      <c r="H112" s="102"/>
      <c r="I112" s="102"/>
    </row>
    <row r="113" spans="1:9" x14ac:dyDescent="0.25">
      <c r="A113" s="45" t="s">
        <v>196</v>
      </c>
      <c r="B113" s="45" t="s">
        <v>197</v>
      </c>
      <c r="C113" s="45"/>
      <c r="D113" s="102"/>
      <c r="E113" s="102"/>
      <c r="F113" s="102"/>
      <c r="G113" s="102"/>
      <c r="H113" s="102"/>
      <c r="I113" s="102"/>
    </row>
    <row r="114" spans="1:9" x14ac:dyDescent="0.25">
      <c r="A114" s="45" t="s">
        <v>198</v>
      </c>
      <c r="B114" s="45" t="s">
        <v>199</v>
      </c>
      <c r="C114" s="45"/>
      <c r="D114" s="102"/>
      <c r="E114" s="102"/>
      <c r="F114" s="102"/>
      <c r="G114" s="102"/>
      <c r="H114" s="102"/>
      <c r="I114" s="102"/>
    </row>
    <row r="115" spans="1:9" x14ac:dyDescent="0.25">
      <c r="A115" s="45" t="s">
        <v>200</v>
      </c>
      <c r="B115" s="45" t="s">
        <v>201</v>
      </c>
      <c r="C115" s="45"/>
      <c r="D115" s="102"/>
      <c r="E115" s="102"/>
      <c r="F115" s="102"/>
      <c r="G115" s="102"/>
    </row>
    <row r="116" spans="1:9" x14ac:dyDescent="0.25">
      <c r="A116" s="45" t="s">
        <v>202</v>
      </c>
      <c r="B116" s="45" t="s">
        <v>203</v>
      </c>
      <c r="C116" s="45"/>
      <c r="D116" s="102"/>
      <c r="E116" s="102"/>
      <c r="F116" s="102"/>
      <c r="G116" s="102"/>
    </row>
    <row r="117" spans="1:9" x14ac:dyDescent="0.25">
      <c r="A117" s="1" t="s">
        <v>204</v>
      </c>
      <c r="B117" s="2" t="s">
        <v>205</v>
      </c>
      <c r="D117" s="102"/>
      <c r="F117" s="102"/>
    </row>
    <row r="118" spans="1:9" x14ac:dyDescent="0.25">
      <c r="C118" s="2" t="s">
        <v>206</v>
      </c>
    </row>
    <row r="119" spans="1:9" x14ac:dyDescent="0.25">
      <c r="A119" s="1" t="s">
        <v>207</v>
      </c>
      <c r="B119" s="2" t="s">
        <v>208</v>
      </c>
      <c r="C119" s="2" t="s">
        <v>209</v>
      </c>
      <c r="D119" s="98" t="s">
        <v>210</v>
      </c>
    </row>
  </sheetData>
  <mergeCells count="20"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  <mergeCell ref="A82:I82"/>
    <mergeCell ref="A41:I41"/>
    <mergeCell ref="A42:I42"/>
    <mergeCell ref="A51:I51"/>
    <mergeCell ref="A61:I61"/>
    <mergeCell ref="A71:I71"/>
    <mergeCell ref="A72:I72"/>
    <mergeCell ref="A65:J6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2026-04-24T06:12:01Z</dcterms:created>
  <dcterms:modified xsi:type="dcterms:W3CDTF">2026-04-24T07:12:15Z</dcterms:modified>
</cp:coreProperties>
</file>