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B56A5143-C430-49A4-9F48-07085E383C72}" xr6:coauthVersionLast="47" xr6:coauthVersionMax="47" xr10:uidLastSave="{00000000-0000-0000-0000-000000000000}"/>
  <bookViews>
    <workbookView xWindow="-108" yWindow="-108" windowWidth="30936" windowHeight="16896" xr2:uid="{DD60E65F-F00E-4922-A5ED-6677C50D17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1" i="1" l="1"/>
  <c r="J91" i="1" s="1"/>
  <c r="G91" i="1"/>
  <c r="F91" i="1"/>
  <c r="I90" i="1"/>
  <c r="J90" i="1" s="1"/>
  <c r="G90" i="1"/>
  <c r="F90" i="1"/>
  <c r="I89" i="1"/>
  <c r="J89" i="1" s="1"/>
  <c r="G89" i="1"/>
  <c r="F89" i="1"/>
  <c r="I88" i="1"/>
  <c r="J88" i="1" s="1"/>
  <c r="G88" i="1"/>
  <c r="F88" i="1"/>
  <c r="I86" i="1"/>
  <c r="J86" i="1" s="1"/>
  <c r="G86" i="1"/>
  <c r="F86" i="1"/>
  <c r="I85" i="1"/>
  <c r="J85" i="1" s="1"/>
  <c r="G85" i="1"/>
  <c r="F85" i="1"/>
  <c r="I80" i="1"/>
  <c r="J80" i="1" s="1"/>
  <c r="G80" i="1"/>
  <c r="F80" i="1"/>
  <c r="I79" i="1"/>
  <c r="J79" i="1" s="1"/>
  <c r="G79" i="1"/>
  <c r="F79" i="1"/>
  <c r="I78" i="1"/>
  <c r="J78" i="1" s="1"/>
  <c r="G78" i="1"/>
  <c r="F78" i="1"/>
  <c r="J77" i="1"/>
  <c r="I77" i="1"/>
  <c r="G77" i="1"/>
  <c r="F77" i="1"/>
  <c r="J76" i="1"/>
  <c r="I76" i="1"/>
  <c r="G76" i="1"/>
  <c r="F76" i="1"/>
  <c r="J75" i="1"/>
  <c r="I75" i="1"/>
  <c r="G75" i="1"/>
  <c r="F75" i="1"/>
  <c r="J70" i="1"/>
  <c r="I70" i="1"/>
  <c r="G70" i="1"/>
  <c r="F70" i="1"/>
  <c r="I69" i="1"/>
  <c r="J69" i="1" s="1"/>
  <c r="G69" i="1"/>
  <c r="F69" i="1"/>
  <c r="J68" i="1"/>
  <c r="I68" i="1"/>
  <c r="G68" i="1"/>
  <c r="F68" i="1"/>
  <c r="G67" i="1"/>
  <c r="F67" i="1"/>
  <c r="I66" i="1"/>
  <c r="J66" i="1" s="1"/>
  <c r="G66" i="1"/>
  <c r="F66" i="1"/>
  <c r="I64" i="1"/>
  <c r="J64" i="1" s="1"/>
  <c r="G64" i="1"/>
  <c r="F64" i="1"/>
  <c r="I59" i="1"/>
  <c r="J59" i="1" s="1"/>
  <c r="G59" i="1"/>
  <c r="F59" i="1"/>
  <c r="I58" i="1"/>
  <c r="J58" i="1" s="1"/>
  <c r="G58" i="1"/>
  <c r="F58" i="1"/>
  <c r="I57" i="1"/>
  <c r="J57" i="1" s="1"/>
  <c r="G57" i="1"/>
  <c r="F57" i="1"/>
  <c r="I56" i="1"/>
  <c r="J56" i="1" s="1"/>
  <c r="G56" i="1"/>
  <c r="F56" i="1"/>
  <c r="I55" i="1"/>
  <c r="J55" i="1" s="1"/>
  <c r="G55" i="1"/>
  <c r="F55" i="1"/>
  <c r="I54" i="1"/>
  <c r="J54" i="1" s="1"/>
  <c r="G54" i="1"/>
  <c r="F54" i="1"/>
  <c r="I49" i="1"/>
  <c r="G49" i="1"/>
  <c r="F49" i="1"/>
  <c r="I48" i="1"/>
  <c r="G48" i="1"/>
  <c r="F48" i="1"/>
  <c r="I47" i="1"/>
  <c r="G47" i="1"/>
  <c r="F47" i="1"/>
  <c r="I46" i="1"/>
  <c r="G46" i="1"/>
  <c r="F46" i="1"/>
  <c r="I45" i="1"/>
  <c r="G45" i="1"/>
  <c r="F45" i="1"/>
  <c r="I40" i="1"/>
  <c r="G40" i="1"/>
  <c r="F40" i="1"/>
  <c r="I39" i="1"/>
  <c r="G39" i="1"/>
  <c r="F39" i="1"/>
  <c r="I38" i="1"/>
  <c r="G38" i="1"/>
  <c r="F38" i="1"/>
  <c r="I37" i="1"/>
  <c r="G37" i="1"/>
  <c r="F37" i="1"/>
  <c r="I36" i="1"/>
  <c r="G36" i="1"/>
  <c r="F36" i="1"/>
  <c r="I35" i="1"/>
  <c r="G35" i="1"/>
  <c r="F35" i="1"/>
  <c r="I34" i="1"/>
  <c r="G34" i="1"/>
  <c r="F34" i="1"/>
  <c r="I33" i="1"/>
  <c r="G33" i="1"/>
  <c r="F33" i="1"/>
  <c r="I32" i="1"/>
  <c r="G32" i="1"/>
  <c r="F32" i="1"/>
  <c r="I27" i="1"/>
  <c r="J27" i="1" s="1"/>
  <c r="K27" i="1" s="1"/>
  <c r="G27" i="1"/>
  <c r="F27" i="1"/>
  <c r="I26" i="1"/>
  <c r="J26" i="1" s="1"/>
  <c r="K26" i="1" s="1"/>
  <c r="G26" i="1"/>
  <c r="F26" i="1"/>
  <c r="I25" i="1"/>
  <c r="J25" i="1" s="1"/>
  <c r="K25" i="1" s="1"/>
  <c r="G25" i="1"/>
  <c r="F25" i="1"/>
  <c r="I24" i="1"/>
  <c r="J24" i="1" s="1"/>
  <c r="K24" i="1" s="1"/>
  <c r="G24" i="1"/>
  <c r="F24" i="1"/>
  <c r="I22" i="1"/>
  <c r="J22" i="1" s="1"/>
  <c r="K22" i="1" s="1"/>
  <c r="G22" i="1"/>
  <c r="F22" i="1"/>
  <c r="I17" i="1"/>
  <c r="J17" i="1" s="1"/>
  <c r="G17" i="1"/>
  <c r="F17" i="1"/>
  <c r="I16" i="1"/>
  <c r="J16" i="1" s="1"/>
  <c r="G16" i="1"/>
  <c r="F16" i="1"/>
  <c r="I15" i="1"/>
  <c r="J15" i="1" s="1"/>
  <c r="G15" i="1"/>
  <c r="F15" i="1"/>
  <c r="I14" i="1"/>
  <c r="J14" i="1" s="1"/>
  <c r="G14" i="1"/>
  <c r="F14" i="1"/>
  <c r="I12" i="1"/>
  <c r="J12" i="1" s="1"/>
  <c r="G12" i="1"/>
  <c r="F12" i="1"/>
</calcChain>
</file>

<file path=xl/sharedStrings.xml><?xml version="1.0" encoding="utf-8"?>
<sst xmlns="http://schemas.openxmlformats.org/spreadsheetml/2006/main" count="386" uniqueCount="213">
  <si>
    <t>亚海航运上海口岸船期表2026-05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</si>
  <si>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</si>
  <si>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</si>
  <si>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</si>
  <si>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</si>
  <si>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</si>
  <si>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</si>
  <si>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</si>
  <si>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</si>
  <si>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</si>
  <si>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</si>
  <si>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</si>
  <si>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</si>
  <si>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</si>
  <si>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</si>
  <si>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</si>
  <si>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</si>
  <si>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</si>
  <si>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</si>
  <si>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</si>
  <si>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</si>
  <si>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</si>
  <si>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</si>
  <si>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</si>
  <si>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</si>
  <si>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</si>
  <si>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</si>
  <si>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V.2609W</t>
    <phoneticPr fontId="2" type="noConversion"/>
  </si>
  <si>
    <t>HHX1</t>
  </si>
  <si>
    <t>SLIDE ONE WEEK</t>
    <phoneticPr fontId="2" type="noConversion"/>
  </si>
  <si>
    <t xml:space="preserve">CA KOBE </t>
  </si>
  <si>
    <t>V.2610W</t>
    <phoneticPr fontId="2" type="noConversion"/>
  </si>
  <si>
    <t>V.2611W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</si>
  <si>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</si>
  <si>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</si>
  <si>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</si>
  <si>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</si>
  <si>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</si>
  <si>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</si>
  <si>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JY BONITO</t>
  </si>
  <si>
    <t>V.2612W</t>
    <phoneticPr fontId="2" type="noConversion"/>
  </si>
  <si>
    <t>0Z612</t>
    <phoneticPr fontId="2" type="noConversion"/>
  </si>
  <si>
    <t>HHX2</t>
  </si>
  <si>
    <t>SLIDE ONE WEEK</t>
  </si>
  <si>
    <t>CA SAIGON</t>
  </si>
  <si>
    <t>V.2607W</t>
    <phoneticPr fontId="2" type="noConversion"/>
  </si>
  <si>
    <t>V.2613W</t>
    <phoneticPr fontId="2" type="noConversion"/>
  </si>
  <si>
    <t>0Z613</t>
    <phoneticPr fontId="2" type="noConversion"/>
  </si>
  <si>
    <t>V.2608W</t>
    <phoneticPr fontId="2" type="noConversion"/>
  </si>
  <si>
    <t>V.2614W</t>
    <phoneticPr fontId="2" type="noConversion"/>
  </si>
  <si>
    <t>0Z614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</si>
  <si>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</si>
  <si>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</si>
  <si>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</si>
  <si>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</si>
  <si>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HAN HUA JU LI</t>
    <phoneticPr fontId="2" type="noConversion"/>
  </si>
  <si>
    <t>V.2614S</t>
    <phoneticPr fontId="28" type="noConversion"/>
  </si>
  <si>
    <t>BE614</t>
    <phoneticPr fontId="2" type="noConversion"/>
  </si>
  <si>
    <t>NPX</t>
  </si>
  <si>
    <t>FENG XIN DA 29</t>
  </si>
  <si>
    <t>V.2617S</t>
    <phoneticPr fontId="2" type="noConversion"/>
  </si>
  <si>
    <t>H3617</t>
    <phoneticPr fontId="2" type="noConversion"/>
  </si>
  <si>
    <t>临时加班船</t>
    <phoneticPr fontId="2" type="noConversion"/>
  </si>
  <si>
    <t>KANWAY FORTUNE</t>
    <phoneticPr fontId="28" type="noConversion"/>
  </si>
  <si>
    <t>V.82S</t>
    <phoneticPr fontId="28" type="noConversion"/>
  </si>
  <si>
    <t>9882S</t>
    <phoneticPr fontId="2" type="noConversion"/>
  </si>
  <si>
    <t>V.2618S</t>
    <phoneticPr fontId="2" type="noConversion"/>
  </si>
  <si>
    <t>H3618</t>
    <phoneticPr fontId="2" type="noConversion"/>
  </si>
  <si>
    <t>HAN HUA JU LI</t>
  </si>
  <si>
    <t>V.2615S</t>
    <phoneticPr fontId="2" type="noConversion"/>
  </si>
  <si>
    <t>BE615</t>
    <phoneticPr fontId="2" type="noConversion"/>
  </si>
  <si>
    <t>GREEN EARTH</t>
  </si>
  <si>
    <t>V.70S</t>
    <phoneticPr fontId="2" type="noConversion"/>
  </si>
  <si>
    <t>3G70S</t>
    <phoneticPr fontId="2" type="noConversion"/>
  </si>
  <si>
    <t>V.2619S</t>
    <phoneticPr fontId="2" type="noConversion"/>
  </si>
  <si>
    <t>H3619</t>
    <phoneticPr fontId="2" type="noConversion"/>
  </si>
  <si>
    <t>V.2616S</t>
    <phoneticPr fontId="2" type="noConversion"/>
  </si>
  <si>
    <t>BE616</t>
    <phoneticPr fontId="2" type="noConversion"/>
  </si>
  <si>
    <t>V.71S</t>
    <phoneticPr fontId="2" type="noConversion"/>
  </si>
  <si>
    <t>3G71S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</si>
  <si>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</si>
  <si>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</si>
  <si>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</si>
  <si>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</si>
  <si>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CHANG SHENG JI 7</t>
    <phoneticPr fontId="28" type="noConversion"/>
  </si>
  <si>
    <t>IC617</t>
    <phoneticPr fontId="2" type="noConversion"/>
  </si>
  <si>
    <t>NPX2</t>
  </si>
  <si>
    <t>XIAN FENG JU HE</t>
  </si>
  <si>
    <t>V.2607S</t>
    <phoneticPr fontId="2" type="noConversion"/>
  </si>
  <si>
    <t>A3607</t>
    <phoneticPr fontId="2" type="noConversion"/>
  </si>
  <si>
    <t>CHANG SHENG JI 7</t>
  </si>
  <si>
    <t>IC619</t>
    <phoneticPr fontId="2" type="noConversion"/>
  </si>
  <si>
    <t>V.2608S</t>
    <phoneticPr fontId="2" type="noConversion"/>
  </si>
  <si>
    <t>A3608</t>
    <phoneticPr fontId="2" type="noConversion"/>
  </si>
  <si>
    <t>V.2621S</t>
    <phoneticPr fontId="2" type="noConversion"/>
  </si>
  <si>
    <t>IC621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</si>
  <si>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</si>
  <si>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</si>
  <si>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</si>
  <si>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</si>
  <si>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</si>
  <si>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ZHONG GU BO HAI</t>
    <phoneticPr fontId="28" type="noConversion"/>
  </si>
  <si>
    <t>V.0XSPRS</t>
    <phoneticPr fontId="28" type="noConversion"/>
  </si>
  <si>
    <t>Z5PRS</t>
    <phoneticPr fontId="2" type="noConversion"/>
  </si>
  <si>
    <t>CSE</t>
  </si>
  <si>
    <t>KUO LONG</t>
  </si>
  <si>
    <t>V.0XSPTS</t>
    <phoneticPr fontId="2" type="noConversion"/>
  </si>
  <si>
    <t>3KPTS</t>
    <phoneticPr fontId="2" type="noConversion"/>
  </si>
  <si>
    <t>SEA OF LUCK</t>
  </si>
  <si>
    <t>V.0XSPVS</t>
    <phoneticPr fontId="2" type="noConversion"/>
  </si>
  <si>
    <t>E1PVS</t>
    <phoneticPr fontId="2" type="noConversion"/>
  </si>
  <si>
    <t>CNC MARS</t>
  </si>
  <si>
    <t>V.0XSPXS</t>
    <phoneticPr fontId="2" type="noConversion"/>
  </si>
  <si>
    <t>R7PXS</t>
    <phoneticPr fontId="2" type="noConversion"/>
  </si>
  <si>
    <t>CNC PLUTO</t>
  </si>
  <si>
    <t>V.0XSPZS</t>
    <phoneticPr fontId="2" type="noConversion"/>
  </si>
  <si>
    <t>9PPZS</t>
    <phoneticPr fontId="2" type="noConversion"/>
  </si>
  <si>
    <t>ZHONG GU BO HAI</t>
  </si>
  <si>
    <t>V.0XSQ1S</t>
    <phoneticPr fontId="2" type="noConversion"/>
  </si>
  <si>
    <t>Z5Q1S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</si>
  <si>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</si>
  <si>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</si>
  <si>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</si>
  <si>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</si>
  <si>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V.2606S</t>
    <phoneticPr fontId="2" type="noConversion"/>
  </si>
  <si>
    <t>3D606</t>
    <phoneticPr fontId="2" type="noConversion"/>
  </si>
  <si>
    <t>CVT2</t>
  </si>
  <si>
    <t>POS BANGKOK</t>
  </si>
  <si>
    <t>V.1084S</t>
    <phoneticPr fontId="2" type="noConversion"/>
  </si>
  <si>
    <t>CA MANILA</t>
    <phoneticPr fontId="2" type="noConversion"/>
  </si>
  <si>
    <t>V.2610S</t>
    <phoneticPr fontId="2" type="noConversion"/>
  </si>
  <si>
    <t>ASL QINGDAO</t>
  </si>
  <si>
    <t>3D607</t>
    <phoneticPr fontId="2" type="noConversion"/>
  </si>
  <si>
    <t>V.1085S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</si>
  <si>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</si>
  <si>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</si>
  <si>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</si>
  <si>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</si>
  <si>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</si>
  <si>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V.116S</t>
    <phoneticPr fontId="2" type="noConversion"/>
  </si>
  <si>
    <t>73116</t>
    <phoneticPr fontId="2" type="noConversion"/>
  </si>
  <si>
    <t>新盐田</t>
    <phoneticPr fontId="2" type="noConversion"/>
  </si>
  <si>
    <t>CHINA-1</t>
  </si>
  <si>
    <t>ZHONG GU FU ZHOU</t>
  </si>
  <si>
    <t>V.1QALWS</t>
    <phoneticPr fontId="2" type="noConversion"/>
  </si>
  <si>
    <t>L7LWS</t>
    <phoneticPr fontId="2" type="noConversion"/>
  </si>
  <si>
    <t>FAN YA GUANG ZHOU</t>
    <phoneticPr fontId="28" type="noConversion"/>
  </si>
  <si>
    <t>V.0QAHCS</t>
    <phoneticPr fontId="28" type="noConversion"/>
  </si>
  <si>
    <t>JYHCS</t>
    <phoneticPr fontId="28" type="noConversion"/>
  </si>
  <si>
    <t>ZHONG GU JI NAN</t>
  </si>
  <si>
    <t>V.0QAHES</t>
    <phoneticPr fontId="2" type="noConversion"/>
  </si>
  <si>
    <t xml:space="preserve"> CYHES</t>
    <phoneticPr fontId="2" type="noConversion"/>
  </si>
  <si>
    <t>V.117S</t>
    <phoneticPr fontId="2" type="noConversion"/>
  </si>
  <si>
    <t>73117</t>
    <phoneticPr fontId="2" type="noConversion"/>
  </si>
  <si>
    <t>V.0QAHIS</t>
    <phoneticPr fontId="2" type="noConversion"/>
  </si>
  <si>
    <t>L7HIS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</si>
  <si>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</si>
  <si>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</si>
  <si>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</si>
  <si>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</si>
  <si>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V.036S</t>
    <phoneticPr fontId="2" type="noConversion"/>
  </si>
  <si>
    <t>RBC1</t>
  </si>
  <si>
    <t>KHUNA BHUM</t>
  </si>
  <si>
    <t>V.079S</t>
    <phoneticPr fontId="2" type="noConversion"/>
  </si>
  <si>
    <t>4K079</t>
    <phoneticPr fontId="2" type="noConversion"/>
  </si>
  <si>
    <t>CUL YANGPU</t>
  </si>
  <si>
    <t>1U617</t>
    <phoneticPr fontId="2" type="noConversion"/>
  </si>
  <si>
    <r>
      <t>7/May</t>
    </r>
    <r>
      <rPr>
        <sz val="11"/>
        <color rgb="FFFF0000"/>
        <rFont val="微软雅黑"/>
        <family val="1"/>
        <charset val="134"/>
      </rPr>
      <t>（</t>
    </r>
    <r>
      <rPr>
        <sz val="11"/>
        <color rgb="FFFF0000"/>
        <rFont val="Times New Roman"/>
        <family val="1"/>
      </rPr>
      <t>call WGQ5</t>
    </r>
    <r>
      <rPr>
        <sz val="11"/>
        <color rgb="FFFF0000"/>
        <rFont val="微软雅黑"/>
        <family val="1"/>
        <charset val="134"/>
      </rPr>
      <t>）</t>
    </r>
    <phoneticPr fontId="2" type="noConversion"/>
  </si>
  <si>
    <t>HOOGE</t>
    <phoneticPr fontId="2" type="noConversion"/>
  </si>
  <si>
    <t>CO617</t>
    <phoneticPr fontId="2" type="noConversion"/>
  </si>
  <si>
    <t>V.037S</t>
    <phoneticPr fontId="2" type="noConversion"/>
  </si>
  <si>
    <t>V.080S</t>
    <phoneticPr fontId="2" type="noConversion"/>
  </si>
  <si>
    <t>4K080</t>
    <phoneticPr fontId="2" type="noConversion"/>
  </si>
  <si>
    <t>HOOGE</t>
  </si>
  <si>
    <t>V.2620S</t>
    <phoneticPr fontId="2" type="noConversion"/>
  </si>
  <si>
    <t>CO620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</si>
  <si>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</si>
  <si>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</si>
  <si>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</si>
  <si>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</si>
  <si>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</si>
  <si>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</si>
  <si>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</si>
  <si>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</si>
  <si>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</si>
  <si>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</si>
  <si>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</si>
  <si>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</si>
  <si>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</si>
  <si>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</si>
  <si>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</si>
  <si>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</si>
  <si>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</si>
  <si>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</si>
  <si>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</si>
  <si>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</si>
  <si>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</si>
  <si>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</si>
  <si>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</si>
  <si>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</si>
  <si>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</si>
  <si>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</si>
  <si>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</si>
  <si>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</si>
  <si>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</si>
  <si>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</si>
  <si>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</si>
  <si>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</si>
  <si>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</si>
  <si>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</si>
  <si>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</si>
  <si>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OMIT</t>
    <phoneticPr fontId="2" type="noConversion"/>
  </si>
  <si>
    <t>20-May BANGKOK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</si>
</sst>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2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sz val="11"/>
      <color rgb="FFFF0000"/>
      <name val="微软雅黑"/>
      <family val="1"/>
      <charset val="134"/>
    </font>
    <font>
      <sz val="11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178" fontId="16" fillId="0" borderId="0">
      <alignment vertical="center"/>
    </xf>
    <xf numFmtId="0" fontId="32" fillId="0" borderId="0"/>
  </cellStyleXfs>
  <cellXfs count="137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6" fontId="17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vertical="center"/>
    </xf>
    <xf numFmtId="0" fontId="22" fillId="4" borderId="4" xfId="0" applyFont="1" applyFill="1" applyBorder="1" applyAlignment="1">
      <alignment vertical="center" shrinkToFit="1"/>
    </xf>
    <xf numFmtId="0" fontId="17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78" fontId="20" fillId="4" borderId="4" xfId="2" applyFont="1" applyFill="1" applyBorder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14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0" fontId="20" fillId="0" borderId="4" xfId="3" applyFont="1" applyBorder="1" applyAlignment="1">
      <alignment horizontal="center" vertical="center"/>
    </xf>
    <xf numFmtId="0" fontId="1" fillId="0" borderId="0" xfId="0" applyFont="1"/>
    <xf numFmtId="0" fontId="20" fillId="4" borderId="4" xfId="3" applyFont="1" applyFill="1" applyBorder="1" applyAlignment="1">
      <alignment horizontal="center" vertical="center"/>
    </xf>
    <xf numFmtId="0" fontId="22" fillId="0" borderId="0" xfId="0" applyFont="1"/>
    <xf numFmtId="0" fontId="33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4" fillId="0" borderId="0" xfId="0" applyFont="1" applyAlignment="1">
      <alignment horizontal="left"/>
    </xf>
    <xf numFmtId="0" fontId="17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176" fontId="35" fillId="0" borderId="4" xfId="0" applyNumberFormat="1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35" fillId="0" borderId="4" xfId="3" applyFont="1" applyBorder="1" applyAlignment="1">
      <alignment horizontal="center"/>
    </xf>
    <xf numFmtId="176" fontId="36" fillId="0" borderId="4" xfId="0" applyNumberFormat="1" applyFont="1" applyBorder="1" applyAlignment="1">
      <alignment horizontal="center" vertical="center"/>
    </xf>
    <xf numFmtId="0" fontId="38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horizontal="center" vertical="center"/>
    </xf>
    <xf numFmtId="16" fontId="36" fillId="0" borderId="4" xfId="0" applyNumberFormat="1" applyFont="1" applyBorder="1" applyAlignment="1">
      <alignment horizontal="center" vertical="center" shrinkToFit="1"/>
    </xf>
    <xf numFmtId="0" fontId="20" fillId="0" borderId="8" xfId="1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41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12" fillId="3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0" fillId="4" borderId="1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2" xr:uid="{613DE5B3-0111-45D9-AB07-E433EE061E2A}"/>
    <cellStyle name="常规_Sheet1" xfId="1" xr:uid="{DE178DDC-F36A-42CD-BB28-828592222E53}"/>
    <cellStyle name="一般_2005-03-01 Long Term Schedule-China-1" xfId="3" xr:uid="{ADB25D40-4EA6-49B7-8852-B8226D5DA6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2FE2E5C-4784-4D9C-8F00-34FF59908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2A5BF-484C-420C-919D-A408191EED07}">
  <dimension ref="A1:BZ119"/>
  <sheetViews>
    <sheetView tabSelected="1" workbookViewId="0">
      <selection activeCell="J5" sqref="J5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98" customWidth="1"/>
    <col min="5" max="5" width="9.5546875" style="26" customWidth="1"/>
    <col min="6" max="7" width="7.88671875" style="26" customWidth="1"/>
    <col min="8" max="8" width="19.33203125" style="26" customWidth="1"/>
    <col min="9" max="9" width="18" style="26" customWidth="1"/>
    <col min="10" max="10" width="18" bestFit="1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114" t="s">
        <v>0</v>
      </c>
      <c r="D1" s="114"/>
      <c r="E1" s="114"/>
      <c r="F1" s="114"/>
      <c r="G1" s="114"/>
      <c r="H1" s="114"/>
      <c r="I1" s="114"/>
    </row>
    <row r="2" spans="1:78" ht="17.399999999999999" customHeight="1" x14ac:dyDescent="0.25">
      <c r="B2" s="3" t="s">
        <v>1</v>
      </c>
      <c r="C2" s="114"/>
      <c r="D2" s="114"/>
      <c r="E2" s="114"/>
      <c r="F2" s="114"/>
      <c r="G2" s="114"/>
      <c r="H2" s="114"/>
      <c r="I2" s="114"/>
    </row>
    <row r="3" spans="1:78" ht="17.399999999999999" customHeight="1" x14ac:dyDescent="0.25">
      <c r="B3" s="3" t="s">
        <v>2</v>
      </c>
      <c r="C3" s="114"/>
      <c r="D3" s="114"/>
      <c r="E3" s="114"/>
      <c r="F3" s="114"/>
      <c r="G3" s="114"/>
      <c r="H3" s="114"/>
      <c r="I3" s="114"/>
    </row>
    <row r="4" spans="1:78" ht="17.399999999999999" x14ac:dyDescent="0.25">
      <c r="B4" s="3" t="s">
        <v>3</v>
      </c>
      <c r="C4" s="115" t="s">
        <v>4</v>
      </c>
      <c r="D4" s="115"/>
      <c r="E4" s="115"/>
      <c r="F4" s="115"/>
      <c r="G4" s="115"/>
      <c r="H4" s="115"/>
      <c r="I4" s="115"/>
    </row>
    <row r="5" spans="1:78" ht="17.399999999999999" x14ac:dyDescent="0.25">
      <c r="B5" s="3" t="s">
        <v>5</v>
      </c>
      <c r="C5" s="116" t="s">
        <v>6</v>
      </c>
      <c r="D5" s="116"/>
      <c r="E5" s="116"/>
      <c r="F5" s="116"/>
      <c r="G5" s="116"/>
      <c r="H5" s="116"/>
      <c r="I5" s="116"/>
    </row>
    <row r="6" spans="1:78" x14ac:dyDescent="0.25">
      <c r="C6" s="117" t="s">
        <v>7</v>
      </c>
      <c r="D6" s="117"/>
      <c r="E6" s="117"/>
      <c r="F6" s="117"/>
      <c r="G6" s="117"/>
      <c r="H6" s="117"/>
      <c r="I6" s="117"/>
    </row>
    <row r="7" spans="1:78" ht="15.6" x14ac:dyDescent="0.25">
      <c r="C7" s="4"/>
      <c r="D7" s="4"/>
      <c r="E7" s="4"/>
      <c r="F7" s="4"/>
      <c r="G7" s="4"/>
      <c r="H7" s="4"/>
      <c r="I7" s="4"/>
    </row>
    <row r="8" spans="1:78" ht="15.6" x14ac:dyDescent="0.25">
      <c r="A8" s="118" t="s">
        <v>8</v>
      </c>
      <c r="B8" s="119"/>
      <c r="C8" s="119"/>
      <c r="D8" s="119"/>
      <c r="E8" s="119"/>
      <c r="F8" s="119"/>
      <c r="G8" s="119"/>
      <c r="H8" s="119"/>
      <c r="I8" s="120"/>
    </row>
    <row r="9" spans="1:78" x14ac:dyDescent="0.25">
      <c r="A9" s="121" t="s">
        <v>9</v>
      </c>
      <c r="B9" s="122"/>
      <c r="C9" s="122"/>
      <c r="D9" s="122"/>
      <c r="E9" s="122"/>
      <c r="F9" s="122"/>
      <c r="G9" s="122"/>
      <c r="H9" s="122"/>
      <c r="I9" s="123"/>
    </row>
    <row r="10" spans="1:78" x14ac:dyDescent="0.25">
      <c r="A10" s="5" t="s">
        <v>10</v>
      </c>
      <c r="B10" s="6" t="s">
        <v>11</v>
      </c>
      <c r="C10" s="7" t="s">
        <v>12</v>
      </c>
      <c r="D10" s="8" t="s">
        <v>13</v>
      </c>
      <c r="E10" s="6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18</v>
      </c>
    </row>
    <row r="11" spans="1:78" x14ac:dyDescent="0.25">
      <c r="A11" s="5" t="s">
        <v>19</v>
      </c>
      <c r="B11" s="9" t="s">
        <v>20</v>
      </c>
      <c r="C11" s="7" t="s">
        <v>21</v>
      </c>
      <c r="D11" s="10"/>
      <c r="E11" s="5" t="s">
        <v>22</v>
      </c>
      <c r="F11" s="5"/>
      <c r="G11" s="5"/>
      <c r="H11" s="5" t="s">
        <v>23</v>
      </c>
      <c r="I11" s="5" t="s">
        <v>24</v>
      </c>
      <c r="J11" s="5" t="s">
        <v>25</v>
      </c>
    </row>
    <row r="12" spans="1:78" x14ac:dyDescent="0.25">
      <c r="A12" s="11" t="s">
        <v>26</v>
      </c>
      <c r="B12" s="12" t="s">
        <v>27</v>
      </c>
      <c r="C12" s="13">
        <v>66609</v>
      </c>
      <c r="D12" s="14"/>
      <c r="E12" s="15" t="s">
        <v>28</v>
      </c>
      <c r="F12" s="16">
        <f>H12-4</f>
        <v>46132</v>
      </c>
      <c r="G12" s="16">
        <f>H12-1</f>
        <v>46135</v>
      </c>
      <c r="H12" s="17">
        <v>46136</v>
      </c>
      <c r="I12" s="16">
        <f>H12+5</f>
        <v>46141</v>
      </c>
      <c r="J12" s="16">
        <f>I12+3</f>
        <v>46144</v>
      </c>
      <c r="K12" s="18"/>
    </row>
    <row r="13" spans="1:78" s="19" customFormat="1" x14ac:dyDescent="0.25">
      <c r="A13" s="124" t="s">
        <v>29</v>
      </c>
      <c r="B13" s="125"/>
      <c r="C13" s="125"/>
      <c r="D13" s="125"/>
      <c r="E13" s="125"/>
      <c r="F13" s="125"/>
      <c r="G13" s="125"/>
      <c r="H13" s="125"/>
      <c r="I13" s="125"/>
      <c r="J13" s="126"/>
      <c r="K13" s="1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19" customFormat="1" x14ac:dyDescent="0.25">
      <c r="A14" s="20" t="s">
        <v>30</v>
      </c>
      <c r="B14" s="12" t="s">
        <v>31</v>
      </c>
      <c r="C14" s="13">
        <v>89610</v>
      </c>
      <c r="D14" s="14"/>
      <c r="E14" s="21" t="s">
        <v>28</v>
      </c>
      <c r="F14" s="22">
        <f t="shared" ref="F14:F17" si="0">H14-4</f>
        <v>46146</v>
      </c>
      <c r="G14" s="22">
        <f t="shared" ref="G14:G17" si="1">H14-1</f>
        <v>46149</v>
      </c>
      <c r="H14" s="17">
        <v>46150</v>
      </c>
      <c r="I14" s="22">
        <f t="shared" ref="I14:I17" si="2">H14+5</f>
        <v>46155</v>
      </c>
      <c r="J14" s="22">
        <f t="shared" ref="J14:J17" si="3">I14+3</f>
        <v>46158</v>
      </c>
      <c r="K14" s="1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19" customFormat="1" x14ac:dyDescent="0.25">
      <c r="A15" s="11" t="s">
        <v>26</v>
      </c>
      <c r="B15" s="12" t="s">
        <v>31</v>
      </c>
      <c r="C15" s="13">
        <v>66610</v>
      </c>
      <c r="D15" s="14"/>
      <c r="E15" s="21" t="s">
        <v>28</v>
      </c>
      <c r="F15" s="22">
        <f t="shared" si="0"/>
        <v>46153</v>
      </c>
      <c r="G15" s="22">
        <f t="shared" si="1"/>
        <v>46156</v>
      </c>
      <c r="H15" s="17">
        <v>46157</v>
      </c>
      <c r="I15" s="22">
        <f t="shared" si="2"/>
        <v>46162</v>
      </c>
      <c r="J15" s="22">
        <f t="shared" si="3"/>
        <v>46165</v>
      </c>
      <c r="K15" s="1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19" customFormat="1" x14ac:dyDescent="0.25">
      <c r="A16" s="20" t="s">
        <v>30</v>
      </c>
      <c r="B16" s="12" t="s">
        <v>32</v>
      </c>
      <c r="C16" s="13">
        <v>89611</v>
      </c>
      <c r="D16" s="14"/>
      <c r="E16" s="21" t="s">
        <v>28</v>
      </c>
      <c r="F16" s="22">
        <f t="shared" si="0"/>
        <v>46160</v>
      </c>
      <c r="G16" s="22">
        <f t="shared" si="1"/>
        <v>46163</v>
      </c>
      <c r="H16" s="17">
        <v>46164</v>
      </c>
      <c r="I16" s="22">
        <f t="shared" si="2"/>
        <v>46169</v>
      </c>
      <c r="J16" s="22">
        <f t="shared" si="3"/>
        <v>46172</v>
      </c>
      <c r="K16" s="1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s="19" customFormat="1" x14ac:dyDescent="0.25">
      <c r="A17" s="11" t="s">
        <v>26</v>
      </c>
      <c r="B17" s="12" t="s">
        <v>32</v>
      </c>
      <c r="C17" s="13">
        <v>66611</v>
      </c>
      <c r="D17" s="14"/>
      <c r="E17" s="21" t="s">
        <v>28</v>
      </c>
      <c r="F17" s="22">
        <f t="shared" si="0"/>
        <v>46167</v>
      </c>
      <c r="G17" s="22">
        <f t="shared" si="1"/>
        <v>46170</v>
      </c>
      <c r="H17" s="17">
        <v>46171</v>
      </c>
      <c r="I17" s="22">
        <f t="shared" si="2"/>
        <v>46176</v>
      </c>
      <c r="J17" s="22">
        <f t="shared" si="3"/>
        <v>46179</v>
      </c>
      <c r="K17" s="1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ht="15.6" x14ac:dyDescent="0.25">
      <c r="A18" s="127" t="s">
        <v>33</v>
      </c>
      <c r="B18" s="119"/>
      <c r="C18" s="119"/>
      <c r="D18" s="119"/>
      <c r="E18" s="119"/>
      <c r="F18" s="119"/>
      <c r="G18" s="119"/>
      <c r="H18" s="119"/>
      <c r="I18" s="120"/>
    </row>
    <row r="19" spans="1:78" x14ac:dyDescent="0.25">
      <c r="A19" s="121" t="s">
        <v>34</v>
      </c>
      <c r="B19" s="122"/>
      <c r="C19" s="122"/>
      <c r="D19" s="122"/>
      <c r="E19" s="122"/>
      <c r="F19" s="122"/>
      <c r="G19" s="122"/>
      <c r="H19" s="122"/>
      <c r="I19" s="123"/>
    </row>
    <row r="20" spans="1:78" x14ac:dyDescent="0.25">
      <c r="A20" s="5" t="s">
        <v>10</v>
      </c>
      <c r="B20" s="9" t="s">
        <v>11</v>
      </c>
      <c r="C20" s="7" t="s">
        <v>35</v>
      </c>
      <c r="D20" s="8" t="s">
        <v>13</v>
      </c>
      <c r="E20" s="6" t="s">
        <v>14</v>
      </c>
      <c r="F20" s="9" t="s">
        <v>15</v>
      </c>
      <c r="G20" s="9" t="s">
        <v>16</v>
      </c>
      <c r="H20" s="9" t="s">
        <v>17</v>
      </c>
      <c r="I20" s="9" t="s">
        <v>36</v>
      </c>
      <c r="J20" s="9" t="s">
        <v>18</v>
      </c>
      <c r="K20" s="9" t="s">
        <v>18</v>
      </c>
    </row>
    <row r="21" spans="1:78" x14ac:dyDescent="0.25">
      <c r="A21" s="5" t="s">
        <v>19</v>
      </c>
      <c r="B21" s="9" t="s">
        <v>37</v>
      </c>
      <c r="C21" s="7" t="s">
        <v>21</v>
      </c>
      <c r="D21" s="10"/>
      <c r="E21" s="5" t="s">
        <v>22</v>
      </c>
      <c r="F21" s="5"/>
      <c r="G21" s="5"/>
      <c r="H21" s="5" t="s">
        <v>23</v>
      </c>
      <c r="I21" s="5" t="s">
        <v>38</v>
      </c>
      <c r="J21" s="5" t="s">
        <v>24</v>
      </c>
      <c r="K21" s="9" t="s">
        <v>25</v>
      </c>
    </row>
    <row r="22" spans="1:78" s="26" customFormat="1" x14ac:dyDescent="0.25">
      <c r="A22" s="23" t="s">
        <v>39</v>
      </c>
      <c r="B22" s="23" t="s">
        <v>40</v>
      </c>
      <c r="C22" s="15" t="s">
        <v>41</v>
      </c>
      <c r="D22" s="24"/>
      <c r="E22" s="15" t="s">
        <v>42</v>
      </c>
      <c r="F22" s="16">
        <f>H22-4</f>
        <v>46134</v>
      </c>
      <c r="G22" s="16">
        <f>H22-1</f>
        <v>46137</v>
      </c>
      <c r="H22" s="17">
        <v>46138</v>
      </c>
      <c r="I22" s="16">
        <f>H22+3</f>
        <v>46141</v>
      </c>
      <c r="J22" s="25">
        <f>I22+2</f>
        <v>46143</v>
      </c>
      <c r="K22" s="25">
        <f>J22+2</f>
        <v>46145</v>
      </c>
    </row>
    <row r="23" spans="1:78" s="28" customFormat="1" x14ac:dyDescent="0.25">
      <c r="A23" s="128" t="s">
        <v>43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30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</row>
    <row r="24" spans="1:78" s="28" customFormat="1" x14ac:dyDescent="0.25">
      <c r="A24" s="23" t="s">
        <v>44</v>
      </c>
      <c r="B24" s="23" t="s">
        <v>45</v>
      </c>
      <c r="C24" s="15">
        <v>97607</v>
      </c>
      <c r="D24" s="29"/>
      <c r="E24" s="15" t="s">
        <v>42</v>
      </c>
      <c r="F24" s="16">
        <f t="shared" ref="F24:F27" si="4">H24-4</f>
        <v>46148</v>
      </c>
      <c r="G24" s="16">
        <f t="shared" ref="G24:G27" si="5">H24-1</f>
        <v>46151</v>
      </c>
      <c r="H24" s="17">
        <v>46152</v>
      </c>
      <c r="I24" s="16">
        <f t="shared" ref="I24:I27" si="6">H24+3</f>
        <v>46155</v>
      </c>
      <c r="J24" s="16">
        <f t="shared" ref="J24:K27" si="7">I24+2</f>
        <v>46157</v>
      </c>
      <c r="K24" s="16">
        <f t="shared" si="7"/>
        <v>46159</v>
      </c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</row>
    <row r="25" spans="1:78" s="28" customFormat="1" x14ac:dyDescent="0.25">
      <c r="A25" s="23" t="s">
        <v>39</v>
      </c>
      <c r="B25" s="23" t="s">
        <v>46</v>
      </c>
      <c r="C25" s="15" t="s">
        <v>47</v>
      </c>
      <c r="D25" s="29"/>
      <c r="E25" s="15" t="s">
        <v>42</v>
      </c>
      <c r="F25" s="16">
        <f t="shared" si="4"/>
        <v>46155</v>
      </c>
      <c r="G25" s="16">
        <f t="shared" si="5"/>
        <v>46158</v>
      </c>
      <c r="H25" s="17">
        <v>46159</v>
      </c>
      <c r="I25" s="16">
        <f t="shared" si="6"/>
        <v>46162</v>
      </c>
      <c r="J25" s="16">
        <f t="shared" si="7"/>
        <v>46164</v>
      </c>
      <c r="K25" s="16">
        <f t="shared" si="7"/>
        <v>46166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</row>
    <row r="26" spans="1:78" s="28" customFormat="1" x14ac:dyDescent="0.25">
      <c r="A26" s="23" t="s">
        <v>44</v>
      </c>
      <c r="B26" s="23" t="s">
        <v>48</v>
      </c>
      <c r="C26" s="15">
        <v>97608</v>
      </c>
      <c r="D26" s="29"/>
      <c r="E26" s="15" t="s">
        <v>42</v>
      </c>
      <c r="F26" s="16">
        <f t="shared" si="4"/>
        <v>46162</v>
      </c>
      <c r="G26" s="16">
        <f t="shared" si="5"/>
        <v>46165</v>
      </c>
      <c r="H26" s="17">
        <v>46166</v>
      </c>
      <c r="I26" s="16">
        <f t="shared" si="6"/>
        <v>46169</v>
      </c>
      <c r="J26" s="16">
        <f t="shared" si="7"/>
        <v>46171</v>
      </c>
      <c r="K26" s="16">
        <f t="shared" si="7"/>
        <v>46173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</row>
    <row r="27" spans="1:78" s="28" customFormat="1" x14ac:dyDescent="0.25">
      <c r="A27" s="12" t="s">
        <v>39</v>
      </c>
      <c r="B27" s="12" t="s">
        <v>49</v>
      </c>
      <c r="C27" s="15" t="s">
        <v>50</v>
      </c>
      <c r="D27" s="29"/>
      <c r="E27" s="15" t="s">
        <v>42</v>
      </c>
      <c r="F27" s="16">
        <f t="shared" si="4"/>
        <v>46169</v>
      </c>
      <c r="G27" s="16">
        <f t="shared" si="5"/>
        <v>46172</v>
      </c>
      <c r="H27" s="17">
        <v>46173</v>
      </c>
      <c r="I27" s="16">
        <f t="shared" si="6"/>
        <v>46176</v>
      </c>
      <c r="J27" s="16">
        <f t="shared" si="7"/>
        <v>46178</v>
      </c>
      <c r="K27" s="16">
        <f t="shared" si="7"/>
        <v>46180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</row>
    <row r="28" spans="1:78" s="26" customFormat="1" ht="15.6" x14ac:dyDescent="0.25">
      <c r="A28" s="131" t="s">
        <v>51</v>
      </c>
      <c r="B28" s="132"/>
      <c r="C28" s="132"/>
      <c r="D28" s="132"/>
      <c r="E28" s="132"/>
      <c r="F28" s="132"/>
      <c r="G28" s="132"/>
      <c r="H28" s="132"/>
      <c r="I28" s="133"/>
    </row>
    <row r="29" spans="1:78" s="26" customFormat="1" x14ac:dyDescent="0.25">
      <c r="A29" s="111" t="s">
        <v>52</v>
      </c>
      <c r="B29" s="112"/>
      <c r="C29" s="112"/>
      <c r="D29" s="112"/>
      <c r="E29" s="112"/>
      <c r="F29" s="112"/>
      <c r="G29" s="112"/>
      <c r="H29" s="112"/>
      <c r="I29" s="113"/>
    </row>
    <row r="30" spans="1:78" s="26" customFormat="1" x14ac:dyDescent="0.25">
      <c r="A30" s="30" t="s">
        <v>10</v>
      </c>
      <c r="B30" s="31" t="s">
        <v>11</v>
      </c>
      <c r="C30" s="32" t="s">
        <v>35</v>
      </c>
      <c r="D30" s="33" t="s">
        <v>13</v>
      </c>
      <c r="E30" s="31" t="s">
        <v>14</v>
      </c>
      <c r="F30" s="34" t="s">
        <v>15</v>
      </c>
      <c r="G30" s="34" t="s">
        <v>16</v>
      </c>
      <c r="H30" s="34" t="s">
        <v>17</v>
      </c>
      <c r="I30" s="34" t="s">
        <v>53</v>
      </c>
    </row>
    <row r="31" spans="1:78" s="26" customFormat="1" x14ac:dyDescent="0.25">
      <c r="A31" s="30" t="s">
        <v>19</v>
      </c>
      <c r="B31" s="34" t="s">
        <v>20</v>
      </c>
      <c r="C31" s="32" t="s">
        <v>21</v>
      </c>
      <c r="D31" s="10"/>
      <c r="E31" s="30" t="s">
        <v>22</v>
      </c>
      <c r="F31" s="30"/>
      <c r="G31" s="30"/>
      <c r="H31" s="30" t="s">
        <v>23</v>
      </c>
      <c r="I31" s="30" t="s">
        <v>54</v>
      </c>
    </row>
    <row r="32" spans="1:78" s="36" customFormat="1" x14ac:dyDescent="0.25">
      <c r="A32" s="23" t="s">
        <v>55</v>
      </c>
      <c r="B32" s="23" t="s">
        <v>56</v>
      </c>
      <c r="C32" s="15" t="s">
        <v>57</v>
      </c>
      <c r="D32" s="35"/>
      <c r="E32" s="15" t="s">
        <v>58</v>
      </c>
      <c r="F32" s="16">
        <f t="shared" ref="F32" si="8">H32-4</f>
        <v>46133</v>
      </c>
      <c r="G32" s="16">
        <f t="shared" ref="G32" si="9">H32-2</f>
        <v>46135</v>
      </c>
      <c r="H32" s="16">
        <v>46137</v>
      </c>
      <c r="I32" s="16">
        <f t="shared" ref="I32" si="10">H32+5</f>
        <v>46142</v>
      </c>
    </row>
    <row r="33" spans="1:78" s="36" customFormat="1" x14ac:dyDescent="0.25">
      <c r="A33" s="23" t="s">
        <v>59</v>
      </c>
      <c r="B33" s="23" t="s">
        <v>60</v>
      </c>
      <c r="C33" s="37" t="s">
        <v>61</v>
      </c>
      <c r="D33" s="35"/>
      <c r="E33" s="15" t="s">
        <v>58</v>
      </c>
      <c r="F33" s="16">
        <f>H33-4</f>
        <v>46134</v>
      </c>
      <c r="G33" s="16">
        <f>H33-2</f>
        <v>46136</v>
      </c>
      <c r="H33" s="16">
        <v>46138</v>
      </c>
      <c r="I33" s="16">
        <f>H33+7</f>
        <v>46145</v>
      </c>
      <c r="J33" s="38" t="s">
        <v>62</v>
      </c>
    </row>
    <row r="34" spans="1:78" s="36" customFormat="1" x14ac:dyDescent="0.25">
      <c r="A34" s="23" t="s">
        <v>63</v>
      </c>
      <c r="B34" s="23" t="s">
        <v>64</v>
      </c>
      <c r="C34" s="37" t="s">
        <v>65</v>
      </c>
      <c r="D34" s="35"/>
      <c r="E34" s="15" t="s">
        <v>58</v>
      </c>
      <c r="F34" s="16">
        <f>H34-4</f>
        <v>46140</v>
      </c>
      <c r="G34" s="16">
        <f>H34-2</f>
        <v>46142</v>
      </c>
      <c r="H34" s="16">
        <v>46144</v>
      </c>
      <c r="I34" s="16">
        <f>H34+7</f>
        <v>46151</v>
      </c>
      <c r="J34" s="39"/>
    </row>
    <row r="35" spans="1:78" s="36" customFormat="1" x14ac:dyDescent="0.25">
      <c r="A35" s="40" t="s">
        <v>59</v>
      </c>
      <c r="B35" s="23" t="s">
        <v>66</v>
      </c>
      <c r="C35" s="13" t="s">
        <v>67</v>
      </c>
      <c r="D35" s="35"/>
      <c r="E35" s="15" t="s">
        <v>58</v>
      </c>
      <c r="F35" s="16">
        <f>H35-4</f>
        <v>46147</v>
      </c>
      <c r="G35" s="16">
        <f>H35-2</f>
        <v>46149</v>
      </c>
      <c r="H35" s="16">
        <v>46151</v>
      </c>
      <c r="I35" s="16">
        <f>H35+5</f>
        <v>46156</v>
      </c>
      <c r="J35" s="39"/>
    </row>
    <row r="36" spans="1:78" s="36" customFormat="1" x14ac:dyDescent="0.25">
      <c r="A36" s="23" t="s">
        <v>68</v>
      </c>
      <c r="B36" s="23" t="s">
        <v>69</v>
      </c>
      <c r="C36" s="15" t="s">
        <v>70</v>
      </c>
      <c r="D36" s="35"/>
      <c r="E36" s="15" t="s">
        <v>58</v>
      </c>
      <c r="F36" s="16">
        <f t="shared" ref="F36:F40" si="11">H36-4</f>
        <v>46151</v>
      </c>
      <c r="G36" s="16">
        <f t="shared" ref="G36:G40" si="12">H36-2</f>
        <v>46153</v>
      </c>
      <c r="H36" s="16">
        <v>46155</v>
      </c>
      <c r="I36" s="16">
        <f t="shared" ref="I36:I40" si="13">H36+5</f>
        <v>46160</v>
      </c>
    </row>
    <row r="37" spans="1:78" s="36" customFormat="1" x14ac:dyDescent="0.25">
      <c r="A37" s="23" t="s">
        <v>71</v>
      </c>
      <c r="B37" s="23" t="s">
        <v>72</v>
      </c>
      <c r="C37" s="37" t="s">
        <v>73</v>
      </c>
      <c r="D37" s="35"/>
      <c r="E37" s="15" t="s">
        <v>58</v>
      </c>
      <c r="F37" s="16">
        <f>H37-4</f>
        <v>46154</v>
      </c>
      <c r="G37" s="16">
        <f>H37-2</f>
        <v>46156</v>
      </c>
      <c r="H37" s="16">
        <v>46158</v>
      </c>
      <c r="I37" s="16">
        <f>H37+5</f>
        <v>46163</v>
      </c>
    </row>
    <row r="38" spans="1:78" s="36" customFormat="1" x14ac:dyDescent="0.25">
      <c r="A38" s="40" t="s">
        <v>59</v>
      </c>
      <c r="B38" s="23" t="s">
        <v>74</v>
      </c>
      <c r="C38" s="13" t="s">
        <v>75</v>
      </c>
      <c r="D38" s="35"/>
      <c r="E38" s="15" t="s">
        <v>58</v>
      </c>
      <c r="F38" s="16">
        <f>H38-4</f>
        <v>46161</v>
      </c>
      <c r="G38" s="16">
        <f>H38-2</f>
        <v>46163</v>
      </c>
      <c r="H38" s="16">
        <v>46165</v>
      </c>
      <c r="I38" s="16">
        <f>H38+5</f>
        <v>46170</v>
      </c>
    </row>
    <row r="39" spans="1:78" s="36" customFormat="1" x14ac:dyDescent="0.25">
      <c r="A39" s="23" t="s">
        <v>68</v>
      </c>
      <c r="B39" s="23" t="s">
        <v>76</v>
      </c>
      <c r="C39" s="15" t="s">
        <v>77</v>
      </c>
      <c r="D39" s="35"/>
      <c r="E39" s="15" t="s">
        <v>58</v>
      </c>
      <c r="F39" s="16">
        <f>H39-4</f>
        <v>46165</v>
      </c>
      <c r="G39" s="16">
        <f>H39-2</f>
        <v>46167</v>
      </c>
      <c r="H39" s="16">
        <v>46169</v>
      </c>
      <c r="I39" s="16">
        <f>H39+5</f>
        <v>46174</v>
      </c>
    </row>
    <row r="40" spans="1:78" s="36" customFormat="1" x14ac:dyDescent="0.25">
      <c r="A40" s="23" t="s">
        <v>71</v>
      </c>
      <c r="B40" s="23" t="s">
        <v>78</v>
      </c>
      <c r="C40" s="37" t="s">
        <v>79</v>
      </c>
      <c r="D40" s="35"/>
      <c r="E40" s="15" t="s">
        <v>58</v>
      </c>
      <c r="F40" s="16">
        <f t="shared" si="11"/>
        <v>46168</v>
      </c>
      <c r="G40" s="16">
        <f t="shared" si="12"/>
        <v>46170</v>
      </c>
      <c r="H40" s="16">
        <v>46172</v>
      </c>
      <c r="I40" s="16">
        <f t="shared" si="13"/>
        <v>46177</v>
      </c>
    </row>
    <row r="41" spans="1:78" s="42" customFormat="1" ht="15.6" x14ac:dyDescent="0.25">
      <c r="A41" s="106" t="s">
        <v>80</v>
      </c>
      <c r="B41" s="106"/>
      <c r="C41" s="106"/>
      <c r="D41" s="106"/>
      <c r="E41" s="106"/>
      <c r="F41" s="106"/>
      <c r="G41" s="106"/>
      <c r="H41" s="106"/>
      <c r="I41" s="106"/>
      <c r="J41" s="41"/>
      <c r="K41" s="41"/>
    </row>
    <row r="42" spans="1:78" s="43" customFormat="1" ht="14.25" customHeight="1" x14ac:dyDescent="0.25">
      <c r="A42" s="105" t="s">
        <v>81</v>
      </c>
      <c r="B42" s="105"/>
      <c r="C42" s="105"/>
      <c r="D42" s="105"/>
      <c r="E42" s="105"/>
      <c r="F42" s="105"/>
      <c r="G42" s="105"/>
      <c r="H42" s="105"/>
      <c r="I42" s="105"/>
      <c r="J42"/>
      <c r="K42"/>
      <c r="L42"/>
      <c r="M42"/>
    </row>
    <row r="43" spans="1:78" s="43" customFormat="1" ht="14.25" customHeight="1" x14ac:dyDescent="0.25">
      <c r="A43" s="5" t="s">
        <v>10</v>
      </c>
      <c r="B43" s="6" t="s">
        <v>11</v>
      </c>
      <c r="C43" s="44" t="s">
        <v>35</v>
      </c>
      <c r="D43" s="8" t="s">
        <v>13</v>
      </c>
      <c r="E43" s="6" t="s">
        <v>14</v>
      </c>
      <c r="F43" s="9" t="s">
        <v>15</v>
      </c>
      <c r="G43" s="9" t="s">
        <v>16</v>
      </c>
      <c r="H43" s="9" t="s">
        <v>17</v>
      </c>
      <c r="I43" s="9" t="s">
        <v>36</v>
      </c>
      <c r="J43" s="45"/>
      <c r="K43"/>
      <c r="L43"/>
    </row>
    <row r="44" spans="1:78" s="43" customFormat="1" ht="14.25" customHeight="1" x14ac:dyDescent="0.25">
      <c r="A44" s="5" t="s">
        <v>82</v>
      </c>
      <c r="B44" s="9" t="s">
        <v>20</v>
      </c>
      <c r="C44" s="44" t="s">
        <v>21</v>
      </c>
      <c r="D44" s="10"/>
      <c r="E44" s="5" t="s">
        <v>22</v>
      </c>
      <c r="F44" s="5"/>
      <c r="G44" s="5"/>
      <c r="H44" s="5" t="s">
        <v>23</v>
      </c>
      <c r="I44" s="5" t="s">
        <v>83</v>
      </c>
      <c r="J44" s="46"/>
      <c r="K44"/>
      <c r="L44"/>
    </row>
    <row r="45" spans="1:78" ht="16.2" customHeight="1" x14ac:dyDescent="0.25">
      <c r="A45" s="11" t="s">
        <v>84</v>
      </c>
      <c r="B45" s="12" t="s">
        <v>60</v>
      </c>
      <c r="C45" s="47" t="s">
        <v>85</v>
      </c>
      <c r="D45" s="48"/>
      <c r="E45" s="49" t="s">
        <v>86</v>
      </c>
      <c r="F45" s="25">
        <f>H45-4</f>
        <v>46135</v>
      </c>
      <c r="G45" s="25">
        <f>H45-1</f>
        <v>46138</v>
      </c>
      <c r="H45" s="50">
        <v>46139</v>
      </c>
      <c r="I45" s="25">
        <f>H45+5</f>
        <v>46144</v>
      </c>
    </row>
    <row r="46" spans="1:78" ht="16.2" customHeight="1" x14ac:dyDescent="0.25">
      <c r="A46" s="11" t="s">
        <v>87</v>
      </c>
      <c r="B46" s="12" t="s">
        <v>88</v>
      </c>
      <c r="C46" s="47" t="s">
        <v>89</v>
      </c>
      <c r="D46" s="48"/>
      <c r="E46" s="49" t="s">
        <v>86</v>
      </c>
      <c r="F46" s="25">
        <f>H46-4</f>
        <v>46142</v>
      </c>
      <c r="G46" s="25">
        <f>H46-1</f>
        <v>46145</v>
      </c>
      <c r="H46" s="50">
        <v>46146</v>
      </c>
      <c r="I46" s="25">
        <f>H46+5</f>
        <v>46151</v>
      </c>
    </row>
    <row r="47" spans="1:78" s="19" customFormat="1" ht="16.2" customHeight="1" x14ac:dyDescent="0.25">
      <c r="A47" s="51" t="s">
        <v>90</v>
      </c>
      <c r="B47" s="52" t="s">
        <v>74</v>
      </c>
      <c r="C47" s="37" t="s">
        <v>91</v>
      </c>
      <c r="D47" s="53"/>
      <c r="E47" s="15" t="s">
        <v>86</v>
      </c>
      <c r="F47" s="16">
        <f t="shared" ref="F47:F49" si="14">H47-4</f>
        <v>46149</v>
      </c>
      <c r="G47" s="16">
        <f t="shared" ref="G47:G49" si="15">H47-1</f>
        <v>46152</v>
      </c>
      <c r="H47" s="50">
        <v>46153</v>
      </c>
      <c r="I47" s="16">
        <f t="shared" ref="I47:I49" si="16">H47+5</f>
        <v>46158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</row>
    <row r="48" spans="1:78" s="19" customFormat="1" ht="16.2" customHeight="1" x14ac:dyDescent="0.25">
      <c r="A48" s="20" t="s">
        <v>87</v>
      </c>
      <c r="B48" s="23" t="s">
        <v>92</v>
      </c>
      <c r="C48" s="47" t="s">
        <v>93</v>
      </c>
      <c r="D48" s="53"/>
      <c r="E48" s="15" t="s">
        <v>86</v>
      </c>
      <c r="F48" s="16">
        <f t="shared" si="14"/>
        <v>46156</v>
      </c>
      <c r="G48" s="16">
        <f t="shared" si="15"/>
        <v>46159</v>
      </c>
      <c r="H48" s="50">
        <v>46160</v>
      </c>
      <c r="I48" s="16">
        <f t="shared" si="16"/>
        <v>46165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</row>
    <row r="49" spans="1:14" ht="16.2" customHeight="1" x14ac:dyDescent="0.25">
      <c r="A49" s="11" t="s">
        <v>90</v>
      </c>
      <c r="B49" s="12" t="s">
        <v>94</v>
      </c>
      <c r="C49" s="37" t="s">
        <v>95</v>
      </c>
      <c r="D49" s="53"/>
      <c r="E49" s="15" t="s">
        <v>86</v>
      </c>
      <c r="F49" s="16">
        <f t="shared" si="14"/>
        <v>46163</v>
      </c>
      <c r="G49" s="16">
        <f t="shared" si="15"/>
        <v>46166</v>
      </c>
      <c r="H49" s="50">
        <v>46167</v>
      </c>
      <c r="I49" s="16">
        <f t="shared" si="16"/>
        <v>46172</v>
      </c>
    </row>
    <row r="50" spans="1:14" s="57" customFormat="1" ht="15.6" x14ac:dyDescent="0.25">
      <c r="A50" s="54" t="s">
        <v>96</v>
      </c>
      <c r="B50" s="55"/>
      <c r="C50" s="55"/>
      <c r="D50" s="55"/>
      <c r="E50" s="55"/>
      <c r="F50" s="55"/>
      <c r="G50" s="55"/>
      <c r="H50" s="55"/>
      <c r="I50" s="56"/>
      <c r="L50" s="58"/>
      <c r="M50" s="58"/>
      <c r="N50" s="58"/>
    </row>
    <row r="51" spans="1:14" x14ac:dyDescent="0.25">
      <c r="A51" s="107" t="s">
        <v>97</v>
      </c>
      <c r="B51" s="107"/>
      <c r="C51" s="107"/>
      <c r="D51" s="107"/>
      <c r="E51" s="107"/>
      <c r="F51" s="107"/>
      <c r="G51" s="107"/>
      <c r="H51" s="107"/>
      <c r="I51" s="107"/>
      <c r="J51" s="59"/>
      <c r="K51" s="59"/>
      <c r="L51" s="59"/>
      <c r="M51" s="59"/>
    </row>
    <row r="52" spans="1:14" x14ac:dyDescent="0.25">
      <c r="A52" s="30" t="s">
        <v>10</v>
      </c>
      <c r="B52" s="31" t="s">
        <v>11</v>
      </c>
      <c r="C52" s="32" t="s">
        <v>35</v>
      </c>
      <c r="D52" s="33" t="s">
        <v>13</v>
      </c>
      <c r="E52" s="31" t="s">
        <v>14</v>
      </c>
      <c r="F52" s="34" t="s">
        <v>15</v>
      </c>
      <c r="G52" s="34" t="s">
        <v>16</v>
      </c>
      <c r="H52" s="34" t="s">
        <v>98</v>
      </c>
      <c r="I52" s="34" t="s">
        <v>36</v>
      </c>
      <c r="J52" s="34" t="s">
        <v>36</v>
      </c>
      <c r="K52" s="59"/>
      <c r="L52" s="59"/>
      <c r="M52" s="59"/>
    </row>
    <row r="53" spans="1:14" x14ac:dyDescent="0.25">
      <c r="A53" s="30" t="s">
        <v>19</v>
      </c>
      <c r="B53" s="34" t="s">
        <v>20</v>
      </c>
      <c r="C53" s="32" t="s">
        <v>21</v>
      </c>
      <c r="D53" s="60"/>
      <c r="E53" s="34" t="s">
        <v>22</v>
      </c>
      <c r="F53" s="30"/>
      <c r="G53" s="30"/>
      <c r="H53" s="30" t="s">
        <v>23</v>
      </c>
      <c r="I53" s="30" t="s">
        <v>99</v>
      </c>
      <c r="J53" s="30" t="s">
        <v>100</v>
      </c>
      <c r="K53" s="59"/>
      <c r="L53" s="59"/>
      <c r="M53" s="59"/>
    </row>
    <row r="54" spans="1:14" s="62" customFormat="1" ht="16.2" customHeight="1" x14ac:dyDescent="0.25">
      <c r="A54" s="61" t="s">
        <v>101</v>
      </c>
      <c r="B54" s="20" t="s">
        <v>102</v>
      </c>
      <c r="C54" s="37" t="s">
        <v>103</v>
      </c>
      <c r="D54" s="14"/>
      <c r="E54" s="15" t="s">
        <v>104</v>
      </c>
      <c r="F54" s="16">
        <f>SUM(H54-4)</f>
        <v>46132</v>
      </c>
      <c r="G54" s="16">
        <f>H54-2</f>
        <v>46134</v>
      </c>
      <c r="H54" s="17">
        <v>46136</v>
      </c>
      <c r="I54" s="16">
        <f>H54+11</f>
        <v>46147</v>
      </c>
      <c r="J54" s="16">
        <f>I54+2</f>
        <v>46149</v>
      </c>
    </row>
    <row r="55" spans="1:14" s="64" customFormat="1" ht="16.2" customHeight="1" x14ac:dyDescent="0.25">
      <c r="A55" s="63" t="s">
        <v>105</v>
      </c>
      <c r="B55" s="20" t="s">
        <v>106</v>
      </c>
      <c r="C55" s="15" t="s">
        <v>107</v>
      </c>
      <c r="D55" s="14"/>
      <c r="E55" s="15" t="s">
        <v>104</v>
      </c>
      <c r="F55" s="16">
        <f t="shared" ref="F55:F59" si="17">SUM(H55-4)</f>
        <v>46139</v>
      </c>
      <c r="G55" s="16">
        <f t="shared" ref="G55:G59" si="18">H55-2</f>
        <v>46141</v>
      </c>
      <c r="H55" s="17">
        <v>46143</v>
      </c>
      <c r="I55" s="16">
        <f t="shared" ref="I55:I59" si="19">H55+11</f>
        <v>46154</v>
      </c>
      <c r="J55" s="16">
        <f t="shared" ref="J55:J59" si="20">I55+2</f>
        <v>46156</v>
      </c>
    </row>
    <row r="56" spans="1:14" s="64" customFormat="1" ht="16.2" customHeight="1" x14ac:dyDescent="0.25">
      <c r="A56" s="61" t="s">
        <v>108</v>
      </c>
      <c r="B56" s="20" t="s">
        <v>109</v>
      </c>
      <c r="C56" s="37" t="s">
        <v>110</v>
      </c>
      <c r="D56" s="14"/>
      <c r="E56" s="15" t="s">
        <v>104</v>
      </c>
      <c r="F56" s="16">
        <f t="shared" si="17"/>
        <v>46146</v>
      </c>
      <c r="G56" s="16">
        <f t="shared" si="18"/>
        <v>46148</v>
      </c>
      <c r="H56" s="17">
        <v>46150</v>
      </c>
      <c r="I56" s="16">
        <f t="shared" si="19"/>
        <v>46161</v>
      </c>
      <c r="J56" s="16">
        <f t="shared" si="20"/>
        <v>46163</v>
      </c>
    </row>
    <row r="57" spans="1:14" s="64" customFormat="1" ht="16.2" customHeight="1" x14ac:dyDescent="0.25">
      <c r="A57" s="61" t="s">
        <v>111</v>
      </c>
      <c r="B57" s="20" t="s">
        <v>112</v>
      </c>
      <c r="C57" s="37" t="s">
        <v>113</v>
      </c>
      <c r="D57" s="14"/>
      <c r="E57" s="15" t="s">
        <v>104</v>
      </c>
      <c r="F57" s="16">
        <f t="shared" si="17"/>
        <v>46153</v>
      </c>
      <c r="G57" s="16">
        <f t="shared" si="18"/>
        <v>46155</v>
      </c>
      <c r="H57" s="17">
        <v>46157</v>
      </c>
      <c r="I57" s="16">
        <f t="shared" si="19"/>
        <v>46168</v>
      </c>
      <c r="J57" s="16">
        <f t="shared" si="20"/>
        <v>46170</v>
      </c>
    </row>
    <row r="58" spans="1:14" s="64" customFormat="1" ht="16.2" customHeight="1" x14ac:dyDescent="0.25">
      <c r="A58" s="61" t="s">
        <v>114</v>
      </c>
      <c r="B58" s="20" t="s">
        <v>115</v>
      </c>
      <c r="C58" s="15" t="s">
        <v>116</v>
      </c>
      <c r="D58" s="14"/>
      <c r="E58" s="15" t="s">
        <v>104</v>
      </c>
      <c r="F58" s="16">
        <f t="shared" si="17"/>
        <v>46160</v>
      </c>
      <c r="G58" s="16">
        <f t="shared" si="18"/>
        <v>46162</v>
      </c>
      <c r="H58" s="17">
        <v>46164</v>
      </c>
      <c r="I58" s="16">
        <f t="shared" si="19"/>
        <v>46175</v>
      </c>
      <c r="J58" s="16">
        <f t="shared" si="20"/>
        <v>46177</v>
      </c>
    </row>
    <row r="59" spans="1:14" s="64" customFormat="1" ht="16.2" customHeight="1" x14ac:dyDescent="0.25">
      <c r="A59" s="61" t="s">
        <v>117</v>
      </c>
      <c r="B59" s="20" t="s">
        <v>118</v>
      </c>
      <c r="C59" s="37" t="s">
        <v>119</v>
      </c>
      <c r="D59" s="14"/>
      <c r="E59" s="15" t="s">
        <v>104</v>
      </c>
      <c r="F59" s="16">
        <f t="shared" si="17"/>
        <v>46167</v>
      </c>
      <c r="G59" s="16">
        <f t="shared" si="18"/>
        <v>46169</v>
      </c>
      <c r="H59" s="17">
        <v>46171</v>
      </c>
      <c r="I59" s="16">
        <f t="shared" si="19"/>
        <v>46182</v>
      </c>
      <c r="J59" s="16">
        <f t="shared" si="20"/>
        <v>46184</v>
      </c>
    </row>
    <row r="60" spans="1:14" s="57" customFormat="1" ht="15.6" x14ac:dyDescent="0.25">
      <c r="A60" s="65" t="s">
        <v>120</v>
      </c>
      <c r="B60" s="66"/>
      <c r="C60" s="66"/>
      <c r="D60" s="66"/>
      <c r="E60" s="66"/>
      <c r="F60" s="66"/>
      <c r="G60" s="66"/>
      <c r="H60" s="66"/>
      <c r="I60" s="67"/>
      <c r="J60" s="68"/>
    </row>
    <row r="61" spans="1:14" s="59" customFormat="1" x14ac:dyDescent="0.25">
      <c r="A61" s="105" t="s">
        <v>121</v>
      </c>
      <c r="B61" s="105"/>
      <c r="C61" s="105"/>
      <c r="D61" s="105"/>
      <c r="E61" s="105"/>
      <c r="F61" s="105"/>
      <c r="G61" s="105"/>
      <c r="H61" s="105"/>
      <c r="I61" s="105"/>
    </row>
    <row r="62" spans="1:14" s="59" customFormat="1" x14ac:dyDescent="0.25">
      <c r="A62" s="69" t="s">
        <v>10</v>
      </c>
      <c r="B62" s="31" t="s">
        <v>11</v>
      </c>
      <c r="C62" s="32" t="s">
        <v>35</v>
      </c>
      <c r="D62" s="33" t="s">
        <v>13</v>
      </c>
      <c r="E62" s="31" t="s">
        <v>14</v>
      </c>
      <c r="F62" s="34" t="s">
        <v>15</v>
      </c>
      <c r="G62" s="34" t="s">
        <v>16</v>
      </c>
      <c r="H62" s="34" t="s">
        <v>17</v>
      </c>
      <c r="I62" s="34" t="s">
        <v>36</v>
      </c>
      <c r="J62" s="34" t="s">
        <v>36</v>
      </c>
      <c r="M62" s="43"/>
      <c r="N62" s="43"/>
    </row>
    <row r="63" spans="1:14" s="43" customFormat="1" x14ac:dyDescent="0.25">
      <c r="A63" s="69" t="s">
        <v>19</v>
      </c>
      <c r="B63" s="34" t="s">
        <v>20</v>
      </c>
      <c r="C63" s="32" t="s">
        <v>21</v>
      </c>
      <c r="D63" s="70"/>
      <c r="E63" s="34" t="s">
        <v>22</v>
      </c>
      <c r="F63" s="30"/>
      <c r="G63" s="30"/>
      <c r="H63" s="30" t="s">
        <v>23</v>
      </c>
      <c r="I63" s="30" t="s">
        <v>122</v>
      </c>
      <c r="J63" s="30" t="s">
        <v>100</v>
      </c>
    </row>
    <row r="64" spans="1:14" s="74" customFormat="1" x14ac:dyDescent="0.25">
      <c r="A64" s="20" t="s">
        <v>123</v>
      </c>
      <c r="B64" s="20" t="s">
        <v>124</v>
      </c>
      <c r="C64" s="71" t="s">
        <v>125</v>
      </c>
      <c r="D64" s="72"/>
      <c r="E64" s="73" t="s">
        <v>126</v>
      </c>
      <c r="F64" s="73">
        <f>SUM(H64-4)</f>
        <v>46137</v>
      </c>
      <c r="G64" s="73">
        <f>H64-2</f>
        <v>46139</v>
      </c>
      <c r="H64" s="73">
        <v>46141</v>
      </c>
      <c r="I64" s="73">
        <f>H64+6</f>
        <v>46147</v>
      </c>
      <c r="J64" s="73">
        <f>I64+2</f>
        <v>46149</v>
      </c>
    </row>
    <row r="65" spans="1:13" s="74" customFormat="1" x14ac:dyDescent="0.25">
      <c r="A65" s="134" t="s">
        <v>29</v>
      </c>
      <c r="B65" s="135"/>
      <c r="C65" s="135"/>
      <c r="D65" s="135"/>
      <c r="E65" s="135"/>
      <c r="F65" s="135"/>
      <c r="G65" s="135"/>
      <c r="H65" s="135"/>
      <c r="I65" s="135"/>
      <c r="J65" s="136"/>
    </row>
    <row r="66" spans="1:13" s="74" customFormat="1" x14ac:dyDescent="0.25">
      <c r="A66" s="20" t="s">
        <v>127</v>
      </c>
      <c r="B66" s="75" t="s">
        <v>128</v>
      </c>
      <c r="C66" s="71">
        <v>67084</v>
      </c>
      <c r="D66" s="72"/>
      <c r="E66" s="73" t="s">
        <v>126</v>
      </c>
      <c r="F66" s="73">
        <f t="shared" ref="F66:F69" si="21">SUM(H66-4)</f>
        <v>46151</v>
      </c>
      <c r="G66" s="73">
        <f t="shared" ref="G66:G69" si="22">H66-2</f>
        <v>46153</v>
      </c>
      <c r="H66" s="96">
        <v>46155</v>
      </c>
      <c r="I66" s="73">
        <f t="shared" ref="I66:I69" si="23">H66+6</f>
        <v>46161</v>
      </c>
      <c r="J66" s="73">
        <f t="shared" ref="J66:J69" si="24">I66+2</f>
        <v>46163</v>
      </c>
    </row>
    <row r="67" spans="1:13" s="74" customFormat="1" x14ac:dyDescent="0.25">
      <c r="A67" s="76" t="s">
        <v>129</v>
      </c>
      <c r="B67" s="77" t="s">
        <v>130</v>
      </c>
      <c r="C67" s="78">
        <v>90610</v>
      </c>
      <c r="D67" s="72"/>
      <c r="E67" s="73" t="s">
        <v>126</v>
      </c>
      <c r="F67" s="73">
        <f t="shared" si="21"/>
        <v>46150</v>
      </c>
      <c r="G67" s="73">
        <f t="shared" si="22"/>
        <v>46152</v>
      </c>
      <c r="H67" s="96">
        <v>46154</v>
      </c>
      <c r="I67" s="96" t="s">
        <v>211</v>
      </c>
      <c r="J67" s="96">
        <v>46161</v>
      </c>
      <c r="K67" s="103" t="s">
        <v>212</v>
      </c>
      <c r="L67" s="38" t="s">
        <v>62</v>
      </c>
    </row>
    <row r="68" spans="1:13" s="74" customFormat="1" x14ac:dyDescent="0.25">
      <c r="A68" s="20" t="s">
        <v>131</v>
      </c>
      <c r="B68" s="23" t="s">
        <v>124</v>
      </c>
      <c r="C68" s="15">
        <v>45606</v>
      </c>
      <c r="D68" s="72"/>
      <c r="E68" s="73" t="s">
        <v>126</v>
      </c>
      <c r="F68" s="73">
        <f t="shared" si="21"/>
        <v>46158</v>
      </c>
      <c r="G68" s="73">
        <f t="shared" si="22"/>
        <v>46160</v>
      </c>
      <c r="H68" s="96">
        <v>46162</v>
      </c>
      <c r="I68" s="73">
        <f t="shared" si="23"/>
        <v>46168</v>
      </c>
      <c r="J68" s="73">
        <f t="shared" si="24"/>
        <v>46170</v>
      </c>
    </row>
    <row r="69" spans="1:13" s="74" customFormat="1" x14ac:dyDescent="0.25">
      <c r="A69" s="20" t="s">
        <v>123</v>
      </c>
      <c r="B69" s="23" t="s">
        <v>88</v>
      </c>
      <c r="C69" s="71" t="s">
        <v>132</v>
      </c>
      <c r="D69" s="72"/>
      <c r="E69" s="73" t="s">
        <v>126</v>
      </c>
      <c r="F69" s="73">
        <f t="shared" si="21"/>
        <v>46165</v>
      </c>
      <c r="G69" s="73">
        <f t="shared" si="22"/>
        <v>46167</v>
      </c>
      <c r="H69" s="96">
        <v>46169</v>
      </c>
      <c r="I69" s="73">
        <f t="shared" si="23"/>
        <v>46175</v>
      </c>
      <c r="J69" s="73">
        <f t="shared" si="24"/>
        <v>46177</v>
      </c>
    </row>
    <row r="70" spans="1:13" s="74" customFormat="1" x14ac:dyDescent="0.25">
      <c r="A70" s="20" t="s">
        <v>127</v>
      </c>
      <c r="B70" s="75" t="s">
        <v>133</v>
      </c>
      <c r="C70" s="71">
        <v>67085</v>
      </c>
      <c r="D70" s="72"/>
      <c r="E70" s="73" t="s">
        <v>126</v>
      </c>
      <c r="F70" s="73">
        <f>SUM(H70-4)</f>
        <v>46172</v>
      </c>
      <c r="G70" s="73">
        <f>H70-2</f>
        <v>46174</v>
      </c>
      <c r="H70" s="96">
        <v>46176</v>
      </c>
      <c r="I70" s="73">
        <f>H70+6</f>
        <v>46182</v>
      </c>
      <c r="J70" s="73">
        <f>I70+2</f>
        <v>46184</v>
      </c>
      <c r="K70" s="104"/>
    </row>
    <row r="71" spans="1:13" s="59" customFormat="1" ht="15.6" x14ac:dyDescent="0.25">
      <c r="A71" s="108" t="s">
        <v>134</v>
      </c>
      <c r="B71" s="109"/>
      <c r="C71" s="109"/>
      <c r="D71" s="109"/>
      <c r="E71" s="109"/>
      <c r="F71" s="109"/>
      <c r="G71" s="109"/>
      <c r="H71" s="109"/>
      <c r="I71" s="110"/>
    </row>
    <row r="72" spans="1:13" s="59" customFormat="1" x14ac:dyDescent="0.25">
      <c r="A72" s="111" t="s">
        <v>135</v>
      </c>
      <c r="B72" s="112"/>
      <c r="C72" s="112"/>
      <c r="D72" s="112"/>
      <c r="E72" s="112"/>
      <c r="F72" s="112"/>
      <c r="G72" s="112"/>
      <c r="H72" s="112"/>
      <c r="I72" s="113"/>
    </row>
    <row r="73" spans="1:13" s="59" customFormat="1" x14ac:dyDescent="0.25">
      <c r="A73" s="30" t="s">
        <v>10</v>
      </c>
      <c r="B73" s="34" t="s">
        <v>11</v>
      </c>
      <c r="C73" s="32" t="s">
        <v>35</v>
      </c>
      <c r="D73" s="33" t="s">
        <v>13</v>
      </c>
      <c r="E73" s="31" t="s">
        <v>14</v>
      </c>
      <c r="F73" s="34" t="s">
        <v>15</v>
      </c>
      <c r="G73" s="34" t="s">
        <v>16</v>
      </c>
      <c r="H73" s="34" t="s">
        <v>98</v>
      </c>
      <c r="I73" s="34" t="s">
        <v>36</v>
      </c>
      <c r="J73" s="34" t="s">
        <v>53</v>
      </c>
      <c r="M73" s="43"/>
    </row>
    <row r="74" spans="1:13" x14ac:dyDescent="0.25">
      <c r="A74" s="30" t="s">
        <v>19</v>
      </c>
      <c r="B74" s="34" t="s">
        <v>20</v>
      </c>
      <c r="C74" s="32" t="s">
        <v>21</v>
      </c>
      <c r="D74" s="30"/>
      <c r="E74" s="30" t="s">
        <v>22</v>
      </c>
      <c r="F74" s="30"/>
      <c r="G74" s="30"/>
      <c r="H74" s="30" t="s">
        <v>23</v>
      </c>
      <c r="I74" s="30" t="s">
        <v>136</v>
      </c>
      <c r="J74" s="30" t="s">
        <v>137</v>
      </c>
      <c r="K74" s="43"/>
      <c r="L74" s="43"/>
      <c r="M74" s="43"/>
    </row>
    <row r="75" spans="1:13" x14ac:dyDescent="0.25">
      <c r="A75" s="79" t="s">
        <v>138</v>
      </c>
      <c r="B75" s="80" t="s">
        <v>139</v>
      </c>
      <c r="C75" s="47" t="s">
        <v>140</v>
      </c>
      <c r="D75" s="81" t="s">
        <v>141</v>
      </c>
      <c r="E75" s="82" t="s">
        <v>142</v>
      </c>
      <c r="F75" s="25">
        <f>H75-4</f>
        <v>46133</v>
      </c>
      <c r="G75" s="25">
        <f>H75-1</f>
        <v>46136</v>
      </c>
      <c r="H75" s="25">
        <v>46137</v>
      </c>
      <c r="I75" s="25">
        <f>H75+13</f>
        <v>46150</v>
      </c>
      <c r="J75" s="25">
        <f>I75+4</f>
        <v>46154</v>
      </c>
      <c r="K75" s="43"/>
      <c r="L75" s="43"/>
      <c r="M75" s="43"/>
    </row>
    <row r="76" spans="1:13" x14ac:dyDescent="0.25">
      <c r="A76" s="79" t="s">
        <v>143</v>
      </c>
      <c r="B76" s="80" t="s">
        <v>144</v>
      </c>
      <c r="C76" s="47" t="s">
        <v>145</v>
      </c>
      <c r="D76" s="83"/>
      <c r="E76" s="82" t="s">
        <v>142</v>
      </c>
      <c r="F76" s="25">
        <f t="shared" ref="F76:F80" si="25">H76-4</f>
        <v>46140</v>
      </c>
      <c r="G76" s="25">
        <f t="shared" ref="G76:G80" si="26">H76-1</f>
        <v>46143</v>
      </c>
      <c r="H76" s="25">
        <v>46144</v>
      </c>
      <c r="I76" s="25">
        <f t="shared" ref="I76:I80" si="27">H76+13</f>
        <v>46157</v>
      </c>
      <c r="J76" s="25">
        <f t="shared" ref="J76:J80" si="28">I76+4</f>
        <v>46161</v>
      </c>
      <c r="K76" s="43"/>
      <c r="L76" s="43"/>
      <c r="M76" s="43"/>
    </row>
    <row r="77" spans="1:13" x14ac:dyDescent="0.25">
      <c r="A77" s="84" t="s">
        <v>146</v>
      </c>
      <c r="B77" s="77" t="s">
        <v>147</v>
      </c>
      <c r="C77" s="85" t="s">
        <v>148</v>
      </c>
      <c r="D77" s="83"/>
      <c r="E77" s="82" t="s">
        <v>142</v>
      </c>
      <c r="F77" s="25">
        <f t="shared" si="25"/>
        <v>46147</v>
      </c>
      <c r="G77" s="25">
        <f t="shared" si="26"/>
        <v>46150</v>
      </c>
      <c r="H77" s="25">
        <v>46151</v>
      </c>
      <c r="I77" s="25">
        <f t="shared" si="27"/>
        <v>46164</v>
      </c>
      <c r="J77" s="25">
        <f t="shared" si="28"/>
        <v>46168</v>
      </c>
      <c r="K77" s="43"/>
      <c r="L77" s="43"/>
      <c r="M77" s="43"/>
    </row>
    <row r="78" spans="1:13" x14ac:dyDescent="0.25">
      <c r="A78" s="79" t="s">
        <v>149</v>
      </c>
      <c r="B78" s="80" t="s">
        <v>150</v>
      </c>
      <c r="C78" s="49" t="s">
        <v>151</v>
      </c>
      <c r="D78" s="83"/>
      <c r="E78" s="82" t="s">
        <v>142</v>
      </c>
      <c r="F78" s="25">
        <f t="shared" si="25"/>
        <v>46154</v>
      </c>
      <c r="G78" s="25">
        <f t="shared" si="26"/>
        <v>46157</v>
      </c>
      <c r="H78" s="25">
        <v>46158</v>
      </c>
      <c r="I78" s="25">
        <f t="shared" si="27"/>
        <v>46171</v>
      </c>
      <c r="J78" s="25">
        <f t="shared" si="28"/>
        <v>46175</v>
      </c>
      <c r="K78" s="43"/>
      <c r="L78" s="43"/>
      <c r="M78" s="43"/>
    </row>
    <row r="79" spans="1:13" x14ac:dyDescent="0.25">
      <c r="A79" s="79" t="s">
        <v>138</v>
      </c>
      <c r="B79" s="80" t="s">
        <v>152</v>
      </c>
      <c r="C79" s="47" t="s">
        <v>153</v>
      </c>
      <c r="D79" s="81" t="s">
        <v>141</v>
      </c>
      <c r="E79" s="82" t="s">
        <v>142</v>
      </c>
      <c r="F79" s="25">
        <f t="shared" si="25"/>
        <v>46161</v>
      </c>
      <c r="G79" s="25">
        <f t="shared" si="26"/>
        <v>46164</v>
      </c>
      <c r="H79" s="25">
        <v>46165</v>
      </c>
      <c r="I79" s="25">
        <f t="shared" si="27"/>
        <v>46178</v>
      </c>
      <c r="J79" s="25">
        <f t="shared" si="28"/>
        <v>46182</v>
      </c>
      <c r="K79" s="43"/>
      <c r="L79" s="43"/>
      <c r="M79" s="43"/>
    </row>
    <row r="80" spans="1:13" x14ac:dyDescent="0.25">
      <c r="A80" s="79" t="s">
        <v>143</v>
      </c>
      <c r="B80" s="80" t="s">
        <v>154</v>
      </c>
      <c r="C80" s="47" t="s">
        <v>155</v>
      </c>
      <c r="D80" s="83"/>
      <c r="E80" s="82" t="s">
        <v>142</v>
      </c>
      <c r="F80" s="25">
        <f t="shared" si="25"/>
        <v>46168</v>
      </c>
      <c r="G80" s="25">
        <f t="shared" si="26"/>
        <v>46171</v>
      </c>
      <c r="H80" s="25">
        <v>46172</v>
      </c>
      <c r="I80" s="25">
        <f t="shared" si="27"/>
        <v>46185</v>
      </c>
      <c r="J80" s="25">
        <f t="shared" si="28"/>
        <v>46189</v>
      </c>
      <c r="K80" s="43"/>
      <c r="L80" s="43"/>
      <c r="M80" s="43"/>
    </row>
    <row r="81" spans="1:14" s="58" customFormat="1" ht="15.6" x14ac:dyDescent="0.25">
      <c r="A81" s="86" t="s">
        <v>156</v>
      </c>
      <c r="B81" s="87"/>
      <c r="C81" s="87"/>
      <c r="D81" s="87"/>
      <c r="E81" s="87"/>
      <c r="F81" s="87"/>
      <c r="G81" s="87"/>
      <c r="H81" s="87"/>
      <c r="I81" s="87"/>
      <c r="J81" s="88"/>
      <c r="K81" s="88"/>
      <c r="L81" s="88"/>
      <c r="M81" s="88"/>
    </row>
    <row r="82" spans="1:14" x14ac:dyDescent="0.25">
      <c r="A82" s="105" t="s">
        <v>157</v>
      </c>
      <c r="B82" s="105"/>
      <c r="C82" s="105"/>
      <c r="D82" s="105"/>
      <c r="E82" s="105"/>
      <c r="F82" s="105"/>
      <c r="G82" s="105"/>
      <c r="H82" s="105"/>
      <c r="I82" s="105"/>
      <c r="J82" s="43"/>
      <c r="K82" s="43"/>
      <c r="L82" s="43"/>
      <c r="M82" s="43"/>
    </row>
    <row r="83" spans="1:14" x14ac:dyDescent="0.25">
      <c r="A83" s="89" t="s">
        <v>10</v>
      </c>
      <c r="B83" s="6" t="s">
        <v>11</v>
      </c>
      <c r="C83" s="44" t="s">
        <v>35</v>
      </c>
      <c r="D83" s="8" t="s">
        <v>13</v>
      </c>
      <c r="E83" s="6" t="s">
        <v>14</v>
      </c>
      <c r="F83" s="9" t="s">
        <v>15</v>
      </c>
      <c r="G83" s="9" t="s">
        <v>16</v>
      </c>
      <c r="H83" s="9" t="s">
        <v>158</v>
      </c>
      <c r="I83" s="9" t="s">
        <v>36</v>
      </c>
      <c r="J83" s="9" t="s">
        <v>36</v>
      </c>
      <c r="K83" s="43"/>
      <c r="L83" s="43"/>
      <c r="M83" s="43"/>
    </row>
    <row r="84" spans="1:14" x14ac:dyDescent="0.25">
      <c r="A84" s="89" t="s">
        <v>19</v>
      </c>
      <c r="B84" s="9" t="s">
        <v>20</v>
      </c>
      <c r="C84" s="44" t="s">
        <v>21</v>
      </c>
      <c r="D84" s="90"/>
      <c r="E84" s="9" t="s">
        <v>22</v>
      </c>
      <c r="F84" s="5"/>
      <c r="G84" s="5"/>
      <c r="H84" s="5" t="s">
        <v>23</v>
      </c>
      <c r="I84" s="5" t="s">
        <v>100</v>
      </c>
      <c r="J84" s="5" t="s">
        <v>99</v>
      </c>
      <c r="K84" s="43"/>
      <c r="L84" s="43"/>
      <c r="M84" s="43"/>
      <c r="N84" s="43"/>
    </row>
    <row r="85" spans="1:14" s="62" customFormat="1" x14ac:dyDescent="0.25">
      <c r="A85" s="20" t="s">
        <v>159</v>
      </c>
      <c r="B85" s="23" t="s">
        <v>160</v>
      </c>
      <c r="C85" s="91">
        <v>86036</v>
      </c>
      <c r="D85" s="92"/>
      <c r="E85" s="73" t="s">
        <v>161</v>
      </c>
      <c r="F85" s="73">
        <f>SUM(H85-4)</f>
        <v>46134</v>
      </c>
      <c r="G85" s="73">
        <f>H85-2</f>
        <v>46136</v>
      </c>
      <c r="H85" s="73">
        <v>46138</v>
      </c>
      <c r="I85" s="73">
        <f>H85+6</f>
        <v>46144</v>
      </c>
      <c r="J85" s="73">
        <f>I85+1</f>
        <v>46145</v>
      </c>
      <c r="K85" s="43"/>
      <c r="L85" s="43"/>
      <c r="M85" s="43"/>
      <c r="N85" s="43"/>
    </row>
    <row r="86" spans="1:14" s="62" customFormat="1" x14ac:dyDescent="0.25">
      <c r="A86" s="20" t="s">
        <v>162</v>
      </c>
      <c r="B86" s="23" t="s">
        <v>163</v>
      </c>
      <c r="C86" s="93" t="s">
        <v>164</v>
      </c>
      <c r="D86" s="92"/>
      <c r="E86" s="73" t="s">
        <v>161</v>
      </c>
      <c r="F86" s="73">
        <f t="shared" ref="F86:F91" si="29">SUM(H86-4)</f>
        <v>46141</v>
      </c>
      <c r="G86" s="73">
        <f t="shared" ref="G86:G91" si="30">H86-2</f>
        <v>46143</v>
      </c>
      <c r="H86" s="73">
        <v>46145</v>
      </c>
      <c r="I86" s="73">
        <f t="shared" ref="I86:I91" si="31">H86+6</f>
        <v>46151</v>
      </c>
      <c r="J86" s="73">
        <f t="shared" ref="J86:J91" si="32">I86+1</f>
        <v>46152</v>
      </c>
      <c r="K86" s="43"/>
      <c r="L86" s="43"/>
      <c r="M86" s="43"/>
      <c r="N86" s="43"/>
    </row>
    <row r="87" spans="1:14" s="62" customFormat="1" ht="15.6" x14ac:dyDescent="0.25">
      <c r="A87" s="94" t="s">
        <v>165</v>
      </c>
      <c r="B87" s="95" t="s">
        <v>60</v>
      </c>
      <c r="C87" s="93" t="s">
        <v>166</v>
      </c>
      <c r="D87" s="92"/>
      <c r="E87" s="73" t="s">
        <v>161</v>
      </c>
      <c r="F87" s="73">
        <v>46145</v>
      </c>
      <c r="G87" s="73">
        <v>46147</v>
      </c>
      <c r="H87" s="96" t="s">
        <v>167</v>
      </c>
      <c r="I87" s="73">
        <v>46155</v>
      </c>
      <c r="J87" s="73">
        <v>46156</v>
      </c>
      <c r="K87" s="43"/>
      <c r="L87" s="43"/>
      <c r="M87" s="43"/>
      <c r="N87" s="43"/>
    </row>
    <row r="88" spans="1:14" s="62" customFormat="1" x14ac:dyDescent="0.25">
      <c r="A88" s="94" t="s">
        <v>168</v>
      </c>
      <c r="B88" s="95" t="s">
        <v>60</v>
      </c>
      <c r="C88" s="93" t="s">
        <v>169</v>
      </c>
      <c r="D88" s="92"/>
      <c r="E88" s="73" t="s">
        <v>161</v>
      </c>
      <c r="F88" s="73">
        <f t="shared" si="29"/>
        <v>46148</v>
      </c>
      <c r="G88" s="73">
        <f t="shared" si="30"/>
        <v>46150</v>
      </c>
      <c r="H88" s="73">
        <v>46152</v>
      </c>
      <c r="I88" s="73">
        <f t="shared" si="31"/>
        <v>46158</v>
      </c>
      <c r="J88" s="73">
        <f t="shared" si="32"/>
        <v>46159</v>
      </c>
      <c r="K88" s="43"/>
      <c r="L88" s="43"/>
      <c r="M88" s="43"/>
      <c r="N88" s="43"/>
    </row>
    <row r="89" spans="1:14" s="62" customFormat="1" x14ac:dyDescent="0.25">
      <c r="A89" s="20" t="s">
        <v>159</v>
      </c>
      <c r="B89" s="23" t="s">
        <v>170</v>
      </c>
      <c r="C89" s="91">
        <v>86037</v>
      </c>
      <c r="D89" s="92"/>
      <c r="E89" s="73" t="s">
        <v>161</v>
      </c>
      <c r="F89" s="73">
        <f t="shared" si="29"/>
        <v>46155</v>
      </c>
      <c r="G89" s="73">
        <f t="shared" si="30"/>
        <v>46157</v>
      </c>
      <c r="H89" s="73">
        <v>46159</v>
      </c>
      <c r="I89" s="73">
        <f t="shared" si="31"/>
        <v>46165</v>
      </c>
      <c r="J89" s="73">
        <f t="shared" si="32"/>
        <v>46166</v>
      </c>
      <c r="K89" s="43"/>
      <c r="L89" s="43"/>
      <c r="M89" s="43"/>
      <c r="N89" s="43"/>
    </row>
    <row r="90" spans="1:14" s="62" customFormat="1" x14ac:dyDescent="0.25">
      <c r="A90" s="20" t="s">
        <v>162</v>
      </c>
      <c r="B90" s="23" t="s">
        <v>171</v>
      </c>
      <c r="C90" s="93" t="s">
        <v>172</v>
      </c>
      <c r="D90" s="92"/>
      <c r="E90" s="73" t="s">
        <v>161</v>
      </c>
      <c r="F90" s="73">
        <f t="shared" si="29"/>
        <v>46162</v>
      </c>
      <c r="G90" s="73">
        <f t="shared" si="30"/>
        <v>46164</v>
      </c>
      <c r="H90" s="73">
        <v>46166</v>
      </c>
      <c r="I90" s="73">
        <f t="shared" si="31"/>
        <v>46172</v>
      </c>
      <c r="J90" s="73">
        <f t="shared" si="32"/>
        <v>46173</v>
      </c>
      <c r="K90" s="43"/>
      <c r="L90" s="43"/>
      <c r="M90" s="43"/>
      <c r="N90" s="43"/>
    </row>
    <row r="91" spans="1:14" s="62" customFormat="1" x14ac:dyDescent="0.25">
      <c r="A91" s="20" t="s">
        <v>173</v>
      </c>
      <c r="B91" s="97" t="s">
        <v>174</v>
      </c>
      <c r="C91" s="93" t="s">
        <v>175</v>
      </c>
      <c r="D91" s="92"/>
      <c r="E91" s="73" t="s">
        <v>161</v>
      </c>
      <c r="F91" s="73">
        <f t="shared" si="29"/>
        <v>46169</v>
      </c>
      <c r="G91" s="73">
        <f t="shared" si="30"/>
        <v>46171</v>
      </c>
      <c r="H91" s="73">
        <v>46173</v>
      </c>
      <c r="I91" s="73">
        <f t="shared" si="31"/>
        <v>46179</v>
      </c>
      <c r="J91" s="73">
        <f t="shared" si="32"/>
        <v>46180</v>
      </c>
      <c r="K91" s="43"/>
      <c r="L91" s="43"/>
      <c r="M91" s="43"/>
      <c r="N91" s="43"/>
    </row>
    <row r="94" spans="1:14" x14ac:dyDescent="0.25">
      <c r="L94" s="43"/>
      <c r="M94" s="43"/>
    </row>
    <row r="95" spans="1:14" x14ac:dyDescent="0.25">
      <c r="K95" s="59"/>
    </row>
    <row r="96" spans="1:14" x14ac:dyDescent="0.25">
      <c r="A96" s="2" t="s">
        <v>176</v>
      </c>
      <c r="D96" s="26"/>
      <c r="F96" s="99"/>
      <c r="G96" s="99"/>
      <c r="H96" s="99"/>
      <c r="I96" s="99"/>
      <c r="J96" s="99"/>
      <c r="K96" s="59"/>
      <c r="L96" s="59"/>
      <c r="M96" s="59"/>
    </row>
    <row r="97" spans="1:13" x14ac:dyDescent="0.25">
      <c r="A97" s="100" t="s">
        <v>177</v>
      </c>
      <c r="C97" s="101"/>
      <c r="D97" s="26"/>
      <c r="F97" s="99"/>
      <c r="G97" s="99"/>
      <c r="H97" s="99"/>
      <c r="I97" s="99"/>
      <c r="J97" s="99"/>
      <c r="K97" s="59"/>
      <c r="L97" s="59"/>
      <c r="M97" s="59"/>
    </row>
    <row r="98" spans="1:13" x14ac:dyDescent="0.25">
      <c r="A98" s="100"/>
      <c r="C98" s="101"/>
      <c r="D98" s="26"/>
      <c r="F98" s="99"/>
      <c r="G98" s="99"/>
      <c r="H98" s="99"/>
      <c r="I98" s="99"/>
      <c r="J98" s="99"/>
      <c r="L98" s="59"/>
      <c r="M98" s="59"/>
    </row>
    <row r="99" spans="1:13" x14ac:dyDescent="0.25">
      <c r="A99" s="45" t="s">
        <v>178</v>
      </c>
      <c r="B99" s="45"/>
      <c r="C99" s="45"/>
      <c r="D99" s="102"/>
      <c r="E99" s="102"/>
      <c r="F99" s="102"/>
      <c r="G99" s="102"/>
    </row>
    <row r="100" spans="1:13" x14ac:dyDescent="0.25">
      <c r="A100" s="45" t="s">
        <v>179</v>
      </c>
      <c r="B100" s="45" t="s">
        <v>180</v>
      </c>
      <c r="C100" s="45"/>
      <c r="D100" s="102"/>
      <c r="E100" s="102"/>
      <c r="F100" s="102"/>
      <c r="G100" s="102"/>
    </row>
    <row r="101" spans="1:13" x14ac:dyDescent="0.25">
      <c r="A101" s="45"/>
      <c r="B101" s="45"/>
      <c r="C101" s="45" t="s">
        <v>181</v>
      </c>
      <c r="D101" s="102"/>
      <c r="E101" s="102"/>
      <c r="F101" s="102"/>
    </row>
    <row r="102" spans="1:13" x14ac:dyDescent="0.25">
      <c r="A102" s="45"/>
      <c r="B102" s="45"/>
      <c r="C102" s="45" t="s">
        <v>182</v>
      </c>
      <c r="D102" s="102"/>
      <c r="E102" s="102"/>
      <c r="F102" s="102"/>
    </row>
    <row r="103" spans="1:13" x14ac:dyDescent="0.25">
      <c r="A103" s="45"/>
      <c r="B103" s="45"/>
      <c r="C103" s="45" t="s">
        <v>183</v>
      </c>
      <c r="D103" s="102"/>
      <c r="E103" s="102"/>
      <c r="F103" s="102"/>
    </row>
    <row r="104" spans="1:13" x14ac:dyDescent="0.25">
      <c r="A104" s="45"/>
      <c r="B104" s="45"/>
      <c r="C104" s="45" t="s">
        <v>184</v>
      </c>
      <c r="D104" s="102" t="s">
        <v>185</v>
      </c>
      <c r="E104" s="102"/>
      <c r="F104" s="102"/>
    </row>
    <row r="105" spans="1:13" x14ac:dyDescent="0.25">
      <c r="A105" s="45"/>
      <c r="B105" s="45"/>
      <c r="C105" s="45" t="s">
        <v>186</v>
      </c>
      <c r="D105" s="102"/>
      <c r="E105" s="102"/>
      <c r="F105" s="102"/>
    </row>
    <row r="106" spans="1:13" x14ac:dyDescent="0.25">
      <c r="A106" s="45"/>
      <c r="B106" s="45" t="s">
        <v>187</v>
      </c>
      <c r="C106" s="45"/>
      <c r="D106" s="102"/>
      <c r="E106" s="102"/>
      <c r="F106" s="102"/>
      <c r="G106" s="102"/>
    </row>
    <row r="107" spans="1:13" x14ac:dyDescent="0.25">
      <c r="A107" s="45"/>
      <c r="B107" s="45"/>
      <c r="C107" s="45" t="s">
        <v>188</v>
      </c>
      <c r="D107" s="102"/>
      <c r="E107" s="102"/>
      <c r="F107" s="102"/>
    </row>
    <row r="108" spans="1:13" x14ac:dyDescent="0.25">
      <c r="A108" s="45"/>
      <c r="B108" s="45"/>
      <c r="C108" s="45" t="s">
        <v>189</v>
      </c>
      <c r="D108" s="102"/>
      <c r="E108" s="102"/>
      <c r="F108" s="102"/>
    </row>
    <row r="109" spans="1:13" x14ac:dyDescent="0.25">
      <c r="A109" s="45"/>
      <c r="B109" s="45"/>
      <c r="C109" s="45" t="s">
        <v>190</v>
      </c>
      <c r="D109" s="102"/>
      <c r="E109" s="102"/>
      <c r="F109" s="102"/>
    </row>
    <row r="110" spans="1:13" x14ac:dyDescent="0.25">
      <c r="A110" s="45"/>
      <c r="B110" s="45"/>
      <c r="C110" s="45" t="s">
        <v>191</v>
      </c>
      <c r="D110" s="102" t="s">
        <v>192</v>
      </c>
      <c r="E110" s="102"/>
      <c r="F110" s="102"/>
    </row>
    <row r="111" spans="1:13" x14ac:dyDescent="0.25">
      <c r="A111" s="45"/>
      <c r="B111" s="45"/>
      <c r="C111" s="45" t="s">
        <v>193</v>
      </c>
      <c r="D111" s="102"/>
      <c r="E111" s="102"/>
      <c r="F111" s="102"/>
    </row>
    <row r="112" spans="1:13" x14ac:dyDescent="0.25">
      <c r="A112" s="45" t="s">
        <v>194</v>
      </c>
      <c r="B112" s="45" t="s">
        <v>195</v>
      </c>
      <c r="C112" s="45"/>
      <c r="D112" s="102"/>
      <c r="E112" s="102"/>
      <c r="F112" s="102"/>
      <c r="G112" s="102"/>
      <c r="H112" s="102"/>
      <c r="I112" s="102"/>
    </row>
    <row r="113" spans="1:9" x14ac:dyDescent="0.25">
      <c r="A113" s="45" t="s">
        <v>196</v>
      </c>
      <c r="B113" s="45" t="s">
        <v>197</v>
      </c>
      <c r="C113" s="45"/>
      <c r="D113" s="102"/>
      <c r="E113" s="102"/>
      <c r="F113" s="102"/>
      <c r="G113" s="102"/>
      <c r="H113" s="102"/>
      <c r="I113" s="102"/>
    </row>
    <row r="114" spans="1:9" x14ac:dyDescent="0.25">
      <c r="A114" s="45" t="s">
        <v>198</v>
      </c>
      <c r="B114" s="45" t="s">
        <v>199</v>
      </c>
      <c r="C114" s="45"/>
      <c r="D114" s="102"/>
      <c r="E114" s="102"/>
      <c r="F114" s="102"/>
      <c r="G114" s="102"/>
      <c r="H114" s="102"/>
      <c r="I114" s="102"/>
    </row>
    <row r="115" spans="1:9" x14ac:dyDescent="0.25">
      <c r="A115" s="45" t="s">
        <v>200</v>
      </c>
      <c r="B115" s="45" t="s">
        <v>201</v>
      </c>
      <c r="C115" s="45"/>
      <c r="D115" s="102"/>
      <c r="E115" s="102"/>
      <c r="F115" s="102"/>
      <c r="G115" s="102"/>
    </row>
    <row r="116" spans="1:9" x14ac:dyDescent="0.25">
      <c r="A116" s="45" t="s">
        <v>202</v>
      </c>
      <c r="B116" s="45" t="s">
        <v>203</v>
      </c>
      <c r="C116" s="45"/>
      <c r="D116" s="102"/>
      <c r="E116" s="102"/>
      <c r="F116" s="102"/>
      <c r="G116" s="102"/>
    </row>
    <row r="117" spans="1:9" x14ac:dyDescent="0.25">
      <c r="A117" s="1" t="s">
        <v>204</v>
      </c>
      <c r="B117" s="2" t="s">
        <v>205</v>
      </c>
      <c r="D117" s="102"/>
      <c r="F117" s="102"/>
    </row>
    <row r="118" spans="1:9" x14ac:dyDescent="0.25">
      <c r="C118" s="2" t="s">
        <v>206</v>
      </c>
    </row>
    <row r="119" spans="1:9" x14ac:dyDescent="0.25">
      <c r="A119" s="1" t="s">
        <v>207</v>
      </c>
      <c r="B119" s="2" t="s">
        <v>208</v>
      </c>
      <c r="C119" s="2" t="s">
        <v>209</v>
      </c>
      <c r="D119" s="98" t="s">
        <v>210</v>
      </c>
    </row>
  </sheetData>
  <mergeCells count="20">
    <mergeCell ref="A29:I29"/>
    <mergeCell ref="C1:I3"/>
    <mergeCell ref="C4:I4"/>
    <mergeCell ref="C5:I5"/>
    <mergeCell ref="C6:I6"/>
    <mergeCell ref="A8:I8"/>
    <mergeCell ref="A9:I9"/>
    <mergeCell ref="A13:J13"/>
    <mergeCell ref="A18:I18"/>
    <mergeCell ref="A19:I19"/>
    <mergeCell ref="A23:K23"/>
    <mergeCell ref="A28:I28"/>
    <mergeCell ref="A82:I82"/>
    <mergeCell ref="A41:I41"/>
    <mergeCell ref="A42:I42"/>
    <mergeCell ref="A51:I51"/>
    <mergeCell ref="A61:I61"/>
    <mergeCell ref="A71:I71"/>
    <mergeCell ref="A72:I72"/>
    <mergeCell ref="A65:J65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2026-04-24T06:12:01Z</dcterms:created>
  <dcterms:modified xsi:type="dcterms:W3CDTF">2026-04-24T07:09:36Z</dcterms:modified>
</cp:coreProperties>
</file>