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B6161BE0-D9EB-431D-B672-2CE4E321C305}" xr6:coauthVersionLast="47" xr6:coauthVersionMax="47" xr10:uidLastSave="{00000000-0000-0000-0000-000000000000}"/>
  <bookViews>
    <workbookView xWindow="-108" yWindow="-108" windowWidth="30936" windowHeight="16896" xr2:uid="{1C3EEB11-A198-41D4-8A48-FE00B0975B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J87" i="1" s="1"/>
  <c r="G87" i="1"/>
  <c r="F87" i="1"/>
  <c r="I86" i="1"/>
  <c r="J86" i="1" s="1"/>
  <c r="G86" i="1"/>
  <c r="F86" i="1"/>
  <c r="I85" i="1"/>
  <c r="J85" i="1" s="1"/>
  <c r="G85" i="1"/>
  <c r="F85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76" i="1"/>
  <c r="J76" i="1" s="1"/>
  <c r="G76" i="1"/>
  <c r="F76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2" i="1"/>
  <c r="J52" i="1" s="1"/>
  <c r="G52" i="1"/>
  <c r="F52" i="1"/>
  <c r="I47" i="1"/>
  <c r="G47" i="1"/>
  <c r="F47" i="1"/>
  <c r="I46" i="1"/>
  <c r="G46" i="1"/>
  <c r="F46" i="1"/>
  <c r="I45" i="1"/>
  <c r="G45" i="1"/>
  <c r="F45" i="1"/>
  <c r="I44" i="1"/>
  <c r="G44" i="1"/>
  <c r="F44" i="1"/>
  <c r="I43" i="1"/>
  <c r="G43" i="1"/>
  <c r="F43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J26" i="1"/>
  <c r="K26" i="1" s="1"/>
  <c r="I26" i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J22" i="1"/>
  <c r="K22" i="1" s="1"/>
  <c r="I22" i="1"/>
  <c r="G22" i="1"/>
  <c r="F22" i="1"/>
  <c r="I17" i="1"/>
  <c r="J17" i="1" s="1"/>
  <c r="G17" i="1"/>
  <c r="F17" i="1"/>
  <c r="J16" i="1"/>
  <c r="I16" i="1"/>
  <c r="G16" i="1"/>
  <c r="F16" i="1"/>
  <c r="I15" i="1"/>
  <c r="J15" i="1" s="1"/>
  <c r="G15" i="1"/>
  <c r="F15" i="1"/>
  <c r="J14" i="1"/>
  <c r="I14" i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<sst xmlns="http://schemas.openxmlformats.org/spreadsheetml/2006/main" count="371" uniqueCount="206">
  <si>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</si>
  <si>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</si>
  <si>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</si>
  <si>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</si>
  <si>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</si>
  <si>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</si>
  <si>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</si>
  <si>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</si>
  <si>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</si>
  <si>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</si>
  <si>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</si>
  <si>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</si>
  <si>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</si>
  <si>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</si>
  <si>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</si>
  <si>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</si>
  <si>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</si>
  <si>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</si>
  <si>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</si>
  <si>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</si>
  <si>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</si>
  <si>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</si>
  <si>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</si>
  <si>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</si>
  <si>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</si>
  <si>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</si>
  <si>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</si>
  <si>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</si>
  <si>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</si>
  <si>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</si>
  <si>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</si>
  <si>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</si>
  <si>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</si>
  <si>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</si>
  <si>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</si>
  <si>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</si>
  <si>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</si>
  <si>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</si>
  <si>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</si>
  <si>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</si>
  <si>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</si>
  <si>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</si>
  <si>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</si>
  <si>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</si>
  <si>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</si>
  <si>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</si>
  <si>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</si>
  <si>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</si>
  <si>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</si>
  <si>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</si>
  <si>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</si>
  <si>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</si>
  <si>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</si>
  <si>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</si>
  <si>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</si>
  <si>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</si>
  <si>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</si>
  <si>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</si>
  <si>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</si>
  <si>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</si>
  <si>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</si>
  <si>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</si>
  <si>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</si>
  <si>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</si>
  <si>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</si>
  <si>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</si>
  <si>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</si>
  <si>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</si>
  <si>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</si>
  <si>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</si>
  <si>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</si>
  <si>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</si>
  <si>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</si>
  <si>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</si>
  <si>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</si>
  <si>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</si>
  <si>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</si>
  <si>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</si>
  <si>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</si>
  <si>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</si>
  <si>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</si>
  <si>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</si>
  <si>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</si>
  <si>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</si>
  <si>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</si>
  <si>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</si>
  <si>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</si>
  <si>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V.2619S</t>
    <phoneticPr fontId="2" type="noConversion"/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</si>
  <si>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</si>
  <si>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</si>
  <si>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</si>
  <si>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</si>
  <si>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</si>
  <si>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</si>
  <si>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</si>
  <si>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</si>
  <si>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</si>
  <si>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</si>
  <si>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</si>
  <si>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</si>
  <si>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</si>
  <si>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</si>
  <si>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</si>
  <si>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</si>
  <si>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</si>
  <si>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</si>
  <si>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</si>
  <si>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</si>
  <si>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</si>
  <si>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</si>
  <si>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</si>
  <si>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</si>
  <si>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</si>
  <si>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</si>
  <si>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</si>
  <si>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</si>
  <si>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</si>
  <si>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</si>
  <si>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</si>
  <si>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</si>
  <si>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</si>
  <si>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</si>
  <si>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</si>
  <si>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</si>
  <si>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POS BANGKOK</t>
  </si>
  <si>
    <t>V.1084S</t>
    <phoneticPr fontId="2" type="noConversion"/>
  </si>
  <si>
    <t>ASL QINGDAO</t>
  </si>
  <si>
    <t>3D607</t>
    <phoneticPr fontId="2" type="noConversion"/>
  </si>
  <si>
    <t>V.1085S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</si>
  <si>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</si>
  <si>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</si>
  <si>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</si>
  <si>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</si>
  <si>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</si>
  <si>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</si>
  <si>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</si>
  <si>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</si>
  <si>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</si>
  <si>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</si>
  <si>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</si>
  <si>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</si>
  <si>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XIN YAN TAI</t>
  </si>
  <si>
    <t>V.270S</t>
    <phoneticPr fontId="2" type="noConversion"/>
  </si>
  <si>
    <t>39270</t>
    <phoneticPr fontId="2" type="noConversion"/>
  </si>
  <si>
    <t>新烟台</t>
    <phoneticPr fontId="2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</si>
  <si>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</si>
  <si>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</si>
  <si>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</si>
  <si>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</si>
  <si>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</si>
  <si>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</si>
  <si>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</si>
  <si>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</si>
  <si>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</si>
  <si>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</si>
  <si>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</si>
  <si>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</si>
  <si>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</si>
  <si>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</si>
  <si>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</si>
  <si>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</si>
  <si>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</si>
  <si>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1U617</t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</si>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</sst>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&quot;S&quot;"/>
    <numFmt numFmtId="177" formatCode="[$-409]d\-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6" fillId="0" borderId="0"/>
    <xf numFmtId="0" fontId="33" fillId="0" borderId="0"/>
  </cellStyleXfs>
  <cellXfs count="125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49" fontId="17" fillId="0" borderId="4" xfId="0" applyNumberFormat="1" applyFont="1" applyBorder="1" applyAlignment="1">
      <alignment horizontal="center" vertical="center"/>
    </xf>
    <xf numFmtId="0" fontId="19" fillId="0" borderId="0" xfId="0" applyFont="1"/>
    <xf numFmtId="0" fontId="22" fillId="0" borderId="0" xfId="0" applyFont="1"/>
    <xf numFmtId="0" fontId="29" fillId="0" borderId="4" xfId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31" fillId="0" borderId="0" xfId="0" applyFont="1"/>
    <xf numFmtId="0" fontId="32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6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/>
    </xf>
    <xf numFmtId="0" fontId="1" fillId="0" borderId="0" xfId="0" applyFont="1"/>
    <xf numFmtId="0" fontId="20" fillId="4" borderId="4" xfId="2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5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5" fillId="0" borderId="4" xfId="2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3">
    <cellStyle name="常规" xfId="0" builtinId="0"/>
    <cellStyle name="常规_Sheet1" xfId="1" xr:uid="{DE94C040-616E-42EC-8D12-E04EAFC6EE76}"/>
    <cellStyle name="一般_2005-03-01 Long Term Schedule-China-1" xfId="2" xr:uid="{26CD677E-F9EE-4888-8265-80265C46F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E97B3AB-5FB1-4589-8DB1-48A0C9C79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92D9-1EB6-46F7-B652-5342CB46308B}">
  <dimension ref="A1:BZ115"/>
  <sheetViews>
    <sheetView tabSelected="1" zoomScaleNormal="100" workbookViewId="0">
      <selection activeCell="D34" sqref="D34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20" customWidth="1"/>
    <col min="5" max="5" width="9.5546875" style="40" bestFit="1" customWidth="1"/>
    <col min="6" max="7" width="7.88671875" style="40" bestFit="1" customWidth="1"/>
    <col min="8" max="8" width="19.33203125" style="40" customWidth="1"/>
    <col min="9" max="9" width="18" style="40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66609</v>
      </c>
      <c r="D12" s="24"/>
      <c r="E12" s="25" t="s">
        <v>28</v>
      </c>
      <c r="F12" s="26">
        <f>H12-4</f>
        <v>46132</v>
      </c>
      <c r="G12" s="26">
        <f>H12-1</f>
        <v>46135</v>
      </c>
      <c r="H12" s="27">
        <v>46136</v>
      </c>
      <c r="I12" s="26">
        <f>H12+5</f>
        <v>46141</v>
      </c>
      <c r="J12" s="26">
        <f>I12+3</f>
        <v>46144</v>
      </c>
      <c r="K12" s="28"/>
    </row>
    <row r="13" spans="1:78" s="32" customFormat="1" x14ac:dyDescent="0.25">
      <c r="A13" s="29" t="s">
        <v>29</v>
      </c>
      <c r="B13" s="30"/>
      <c r="C13" s="30"/>
      <c r="D13" s="30"/>
      <c r="E13" s="30"/>
      <c r="F13" s="30"/>
      <c r="G13" s="30"/>
      <c r="H13" s="30"/>
      <c r="I13" s="30"/>
      <c r="J13" s="31"/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30</v>
      </c>
      <c r="B14" s="22" t="s">
        <v>31</v>
      </c>
      <c r="C14" s="23">
        <v>89610</v>
      </c>
      <c r="D14" s="24"/>
      <c r="E14" s="34" t="s">
        <v>28</v>
      </c>
      <c r="F14" s="35">
        <f t="shared" ref="F14:F17" si="0">H14-4</f>
        <v>46146</v>
      </c>
      <c r="G14" s="35">
        <f t="shared" ref="G14:G17" si="1">H14-1</f>
        <v>46149</v>
      </c>
      <c r="H14" s="27">
        <v>46150</v>
      </c>
      <c r="I14" s="35">
        <f t="shared" ref="I14:I17" si="2">H14+5</f>
        <v>46155</v>
      </c>
      <c r="J14" s="35">
        <f t="shared" ref="J14:J17" si="3">I14+3</f>
        <v>46158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26</v>
      </c>
      <c r="B15" s="22" t="s">
        <v>31</v>
      </c>
      <c r="C15" s="23">
        <v>66610</v>
      </c>
      <c r="D15" s="24"/>
      <c r="E15" s="34" t="s">
        <v>28</v>
      </c>
      <c r="F15" s="35">
        <f t="shared" si="0"/>
        <v>46153</v>
      </c>
      <c r="G15" s="35">
        <f t="shared" si="1"/>
        <v>46156</v>
      </c>
      <c r="H15" s="27">
        <v>46157</v>
      </c>
      <c r="I15" s="35">
        <f t="shared" si="2"/>
        <v>46162</v>
      </c>
      <c r="J15" s="35">
        <f t="shared" si="3"/>
        <v>46165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30</v>
      </c>
      <c r="B16" s="22" t="s">
        <v>32</v>
      </c>
      <c r="C16" s="23">
        <v>89611</v>
      </c>
      <c r="D16" s="24"/>
      <c r="E16" s="34" t="s">
        <v>28</v>
      </c>
      <c r="F16" s="35">
        <f t="shared" si="0"/>
        <v>46160</v>
      </c>
      <c r="G16" s="35">
        <f t="shared" si="1"/>
        <v>46163</v>
      </c>
      <c r="H16" s="27">
        <v>46164</v>
      </c>
      <c r="I16" s="35">
        <f t="shared" si="2"/>
        <v>46169</v>
      </c>
      <c r="J16" s="35">
        <f t="shared" si="3"/>
        <v>46172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32" customFormat="1" x14ac:dyDescent="0.25">
      <c r="A17" s="21" t="s">
        <v>26</v>
      </c>
      <c r="B17" s="22" t="s">
        <v>32</v>
      </c>
      <c r="C17" s="23">
        <v>66611</v>
      </c>
      <c r="D17" s="24"/>
      <c r="E17" s="34" t="s">
        <v>28</v>
      </c>
      <c r="F17" s="35">
        <f t="shared" si="0"/>
        <v>46167</v>
      </c>
      <c r="G17" s="35">
        <f t="shared" si="1"/>
        <v>46170</v>
      </c>
      <c r="H17" s="27">
        <v>46171</v>
      </c>
      <c r="I17" s="35">
        <f t="shared" si="2"/>
        <v>46176</v>
      </c>
      <c r="J17" s="35">
        <f t="shared" si="3"/>
        <v>46179</v>
      </c>
      <c r="K17" s="2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36" t="s">
        <v>33</v>
      </c>
      <c r="B18" s="10"/>
      <c r="C18" s="10"/>
      <c r="D18" s="10"/>
      <c r="E18" s="10"/>
      <c r="F18" s="10"/>
      <c r="G18" s="10"/>
      <c r="H18" s="10"/>
      <c r="I18" s="11"/>
    </row>
    <row r="19" spans="1:78" x14ac:dyDescent="0.25">
      <c r="A19" s="12" t="s">
        <v>34</v>
      </c>
      <c r="B19" s="13"/>
      <c r="C19" s="13"/>
      <c r="D19" s="13"/>
      <c r="E19" s="13"/>
      <c r="F19" s="13"/>
      <c r="G19" s="13"/>
      <c r="H19" s="13"/>
      <c r="I19" s="14"/>
    </row>
    <row r="20" spans="1:78" x14ac:dyDescent="0.25">
      <c r="A20" s="15" t="s">
        <v>10</v>
      </c>
      <c r="B20" s="19" t="s">
        <v>11</v>
      </c>
      <c r="C20" s="17" t="s">
        <v>35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36</v>
      </c>
      <c r="J20" s="19" t="s">
        <v>18</v>
      </c>
      <c r="K20" s="19" t="s">
        <v>18</v>
      </c>
    </row>
    <row r="21" spans="1:78" x14ac:dyDescent="0.25">
      <c r="A21" s="15" t="s">
        <v>19</v>
      </c>
      <c r="B21" s="19" t="s">
        <v>37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38</v>
      </c>
      <c r="J21" s="15" t="s">
        <v>24</v>
      </c>
      <c r="K21" s="19" t="s">
        <v>25</v>
      </c>
    </row>
    <row r="22" spans="1:78" s="40" customFormat="1" x14ac:dyDescent="0.25">
      <c r="A22" s="37" t="s">
        <v>39</v>
      </c>
      <c r="B22" s="37" t="s">
        <v>40</v>
      </c>
      <c r="C22" s="25" t="s">
        <v>41</v>
      </c>
      <c r="D22" s="38"/>
      <c r="E22" s="25" t="s">
        <v>42</v>
      </c>
      <c r="F22" s="26">
        <f>H22-4</f>
        <v>46134</v>
      </c>
      <c r="G22" s="26">
        <f>H22-1</f>
        <v>46137</v>
      </c>
      <c r="H22" s="27">
        <v>46138</v>
      </c>
      <c r="I22" s="26">
        <f>H22+3</f>
        <v>46141</v>
      </c>
      <c r="J22" s="39">
        <f>I22+2</f>
        <v>46143</v>
      </c>
      <c r="K22" s="39">
        <f>J22+2</f>
        <v>46145</v>
      </c>
    </row>
    <row r="23" spans="1:78" s="45" customFormat="1" x14ac:dyDescent="0.25">
      <c r="A23" s="41" t="s">
        <v>43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</row>
    <row r="24" spans="1:78" s="45" customFormat="1" x14ac:dyDescent="0.25">
      <c r="A24" s="37" t="s">
        <v>44</v>
      </c>
      <c r="B24" s="37" t="s">
        <v>45</v>
      </c>
      <c r="C24" s="25">
        <v>97607</v>
      </c>
      <c r="D24" s="46"/>
      <c r="E24" s="25" t="s">
        <v>42</v>
      </c>
      <c r="F24" s="26">
        <f t="shared" ref="F24:F27" si="4">H24-4</f>
        <v>46148</v>
      </c>
      <c r="G24" s="26">
        <f t="shared" ref="G24:G27" si="5">H24-1</f>
        <v>46151</v>
      </c>
      <c r="H24" s="27">
        <v>46152</v>
      </c>
      <c r="I24" s="26">
        <f t="shared" ref="I24:I27" si="6">H24+3</f>
        <v>46155</v>
      </c>
      <c r="J24" s="26">
        <f t="shared" ref="J24:K27" si="7">I24+2</f>
        <v>46157</v>
      </c>
      <c r="K24" s="26">
        <f t="shared" si="7"/>
        <v>46159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</row>
    <row r="25" spans="1:78" s="45" customFormat="1" x14ac:dyDescent="0.25">
      <c r="A25" s="37" t="s">
        <v>39</v>
      </c>
      <c r="B25" s="37" t="s">
        <v>46</v>
      </c>
      <c r="C25" s="25" t="s">
        <v>47</v>
      </c>
      <c r="D25" s="46"/>
      <c r="E25" s="25" t="s">
        <v>42</v>
      </c>
      <c r="F25" s="26">
        <f t="shared" si="4"/>
        <v>46155</v>
      </c>
      <c r="G25" s="26">
        <f t="shared" si="5"/>
        <v>46158</v>
      </c>
      <c r="H25" s="27">
        <v>46159</v>
      </c>
      <c r="I25" s="26">
        <f t="shared" si="6"/>
        <v>46162</v>
      </c>
      <c r="J25" s="26">
        <f t="shared" si="7"/>
        <v>46164</v>
      </c>
      <c r="K25" s="26">
        <f t="shared" si="7"/>
        <v>46166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</row>
    <row r="26" spans="1:78" s="45" customFormat="1" x14ac:dyDescent="0.25">
      <c r="A26" s="37" t="s">
        <v>44</v>
      </c>
      <c r="B26" s="37" t="s">
        <v>48</v>
      </c>
      <c r="C26" s="25">
        <v>97608</v>
      </c>
      <c r="D26" s="46"/>
      <c r="E26" s="25" t="s">
        <v>42</v>
      </c>
      <c r="F26" s="26">
        <f t="shared" si="4"/>
        <v>46162</v>
      </c>
      <c r="G26" s="26">
        <f t="shared" si="5"/>
        <v>46165</v>
      </c>
      <c r="H26" s="27">
        <v>46166</v>
      </c>
      <c r="I26" s="26">
        <f t="shared" si="6"/>
        <v>46169</v>
      </c>
      <c r="J26" s="26">
        <f t="shared" si="7"/>
        <v>46171</v>
      </c>
      <c r="K26" s="26">
        <f t="shared" si="7"/>
        <v>46173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</row>
    <row r="27" spans="1:78" s="45" customFormat="1" x14ac:dyDescent="0.25">
      <c r="A27" s="22" t="s">
        <v>39</v>
      </c>
      <c r="B27" s="22" t="s">
        <v>49</v>
      </c>
      <c r="C27" s="25" t="s">
        <v>50</v>
      </c>
      <c r="D27" s="46"/>
      <c r="E27" s="25" t="s">
        <v>42</v>
      </c>
      <c r="F27" s="26">
        <f t="shared" si="4"/>
        <v>46169</v>
      </c>
      <c r="G27" s="26">
        <f t="shared" si="5"/>
        <v>46172</v>
      </c>
      <c r="H27" s="27">
        <v>46173</v>
      </c>
      <c r="I27" s="26">
        <f t="shared" si="6"/>
        <v>46176</v>
      </c>
      <c r="J27" s="26">
        <f t="shared" si="7"/>
        <v>46178</v>
      </c>
      <c r="K27" s="26">
        <f t="shared" si="7"/>
        <v>46180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</row>
    <row r="28" spans="1:78" s="40" customFormat="1" ht="15.6" x14ac:dyDescent="0.25">
      <c r="A28" s="47" t="s">
        <v>51</v>
      </c>
      <c r="B28" s="48"/>
      <c r="C28" s="48"/>
      <c r="D28" s="48"/>
      <c r="E28" s="48"/>
      <c r="F28" s="48"/>
      <c r="G28" s="48"/>
      <c r="H28" s="48"/>
      <c r="I28" s="49"/>
    </row>
    <row r="29" spans="1:78" s="40" customFormat="1" x14ac:dyDescent="0.25">
      <c r="A29" s="50" t="s">
        <v>52</v>
      </c>
      <c r="B29" s="51"/>
      <c r="C29" s="51"/>
      <c r="D29" s="51"/>
      <c r="E29" s="51"/>
      <c r="F29" s="51"/>
      <c r="G29" s="51"/>
      <c r="H29" s="51"/>
      <c r="I29" s="52"/>
    </row>
    <row r="30" spans="1:78" s="40" customFormat="1" x14ac:dyDescent="0.25">
      <c r="A30" s="53" t="s">
        <v>10</v>
      </c>
      <c r="B30" s="54" t="s">
        <v>11</v>
      </c>
      <c r="C30" s="55" t="s">
        <v>35</v>
      </c>
      <c r="D30" s="56" t="s">
        <v>13</v>
      </c>
      <c r="E30" s="54" t="s">
        <v>14</v>
      </c>
      <c r="F30" s="57" t="s">
        <v>15</v>
      </c>
      <c r="G30" s="57" t="s">
        <v>16</v>
      </c>
      <c r="H30" s="57" t="s">
        <v>17</v>
      </c>
      <c r="I30" s="57" t="s">
        <v>53</v>
      </c>
    </row>
    <row r="31" spans="1:78" s="40" customFormat="1" x14ac:dyDescent="0.25">
      <c r="A31" s="53" t="s">
        <v>19</v>
      </c>
      <c r="B31" s="57" t="s">
        <v>20</v>
      </c>
      <c r="C31" s="55" t="s">
        <v>21</v>
      </c>
      <c r="D31" s="20"/>
      <c r="E31" s="53" t="s">
        <v>22</v>
      </c>
      <c r="F31" s="53"/>
      <c r="G31" s="53"/>
      <c r="H31" s="53" t="s">
        <v>23</v>
      </c>
      <c r="I31" s="53" t="s">
        <v>54</v>
      </c>
    </row>
    <row r="32" spans="1:78" s="44" customFormat="1" x14ac:dyDescent="0.25">
      <c r="A32" s="37" t="s">
        <v>55</v>
      </c>
      <c r="B32" s="37" t="s">
        <v>56</v>
      </c>
      <c r="C32" s="25" t="s">
        <v>57</v>
      </c>
      <c r="D32" s="58"/>
      <c r="E32" s="25" t="s">
        <v>58</v>
      </c>
      <c r="F32" s="26">
        <f t="shared" ref="F32" si="8">H32-4</f>
        <v>46133</v>
      </c>
      <c r="G32" s="26">
        <f t="shared" ref="G32" si="9">H32-2</f>
        <v>46135</v>
      </c>
      <c r="H32" s="26">
        <v>46137</v>
      </c>
      <c r="I32" s="26">
        <f t="shared" ref="I32" si="10">H32+5</f>
        <v>46142</v>
      </c>
    </row>
    <row r="33" spans="1:78" s="61" customFormat="1" x14ac:dyDescent="0.25">
      <c r="A33" s="37" t="s">
        <v>59</v>
      </c>
      <c r="B33" s="37" t="s">
        <v>60</v>
      </c>
      <c r="C33" s="59" t="s">
        <v>61</v>
      </c>
      <c r="D33" s="58"/>
      <c r="E33" s="25" t="s">
        <v>58</v>
      </c>
      <c r="F33" s="26">
        <f>H33-4</f>
        <v>46134</v>
      </c>
      <c r="G33" s="26">
        <f>H33-2</f>
        <v>46136</v>
      </c>
      <c r="H33" s="26">
        <v>46138</v>
      </c>
      <c r="I33" s="26">
        <f>H33+7</f>
        <v>46145</v>
      </c>
      <c r="J33" s="60" t="s">
        <v>62</v>
      </c>
    </row>
    <row r="34" spans="1:78" s="61" customFormat="1" x14ac:dyDescent="0.25">
      <c r="A34" s="62" t="s">
        <v>63</v>
      </c>
      <c r="B34" s="62" t="s">
        <v>64</v>
      </c>
      <c r="C34" s="63" t="s">
        <v>65</v>
      </c>
      <c r="D34" s="58"/>
      <c r="E34" s="25" t="s">
        <v>58</v>
      </c>
      <c r="F34" s="26">
        <f>H34-4</f>
        <v>46140</v>
      </c>
      <c r="G34" s="26">
        <f>H34-2</f>
        <v>46142</v>
      </c>
      <c r="H34" s="26">
        <v>46144</v>
      </c>
      <c r="I34" s="26">
        <f>H34+7</f>
        <v>46151</v>
      </c>
      <c r="J34" s="60"/>
    </row>
    <row r="35" spans="1:78" s="44" customFormat="1" x14ac:dyDescent="0.25">
      <c r="A35" s="37" t="s">
        <v>66</v>
      </c>
      <c r="B35" s="37" t="s">
        <v>67</v>
      </c>
      <c r="C35" s="25" t="s">
        <v>68</v>
      </c>
      <c r="D35" s="58"/>
      <c r="E35" s="25" t="s">
        <v>58</v>
      </c>
      <c r="F35" s="26">
        <f t="shared" ref="F35:F38" si="11">H35-4</f>
        <v>46147</v>
      </c>
      <c r="G35" s="26">
        <f t="shared" ref="G35:G38" si="12">H35-2</f>
        <v>46149</v>
      </c>
      <c r="H35" s="26">
        <v>46151</v>
      </c>
      <c r="I35" s="26">
        <f t="shared" ref="I35:I38" si="13">H35+5</f>
        <v>46156</v>
      </c>
    </row>
    <row r="36" spans="1:78" s="61" customFormat="1" x14ac:dyDescent="0.25">
      <c r="A36" s="37" t="s">
        <v>69</v>
      </c>
      <c r="B36" s="37" t="s">
        <v>70</v>
      </c>
      <c r="C36" s="59" t="s">
        <v>71</v>
      </c>
      <c r="D36" s="58"/>
      <c r="E36" s="25" t="s">
        <v>58</v>
      </c>
      <c r="F36" s="26">
        <f>H36-4</f>
        <v>46154</v>
      </c>
      <c r="G36" s="26">
        <f>H36-2</f>
        <v>46156</v>
      </c>
      <c r="H36" s="26">
        <v>46158</v>
      </c>
      <c r="I36" s="26">
        <f>H36+5</f>
        <v>46163</v>
      </c>
    </row>
    <row r="37" spans="1:78" s="44" customFormat="1" x14ac:dyDescent="0.25">
      <c r="A37" s="37" t="s">
        <v>66</v>
      </c>
      <c r="B37" s="37" t="s">
        <v>72</v>
      </c>
      <c r="C37" s="25" t="s">
        <v>73</v>
      </c>
      <c r="D37" s="58"/>
      <c r="E37" s="25" t="s">
        <v>58</v>
      </c>
      <c r="F37" s="26">
        <f>H37-4</f>
        <v>46161</v>
      </c>
      <c r="G37" s="26">
        <f>H37-2</f>
        <v>46163</v>
      </c>
      <c r="H37" s="26">
        <v>46165</v>
      </c>
      <c r="I37" s="26">
        <f>H37+5</f>
        <v>46170</v>
      </c>
    </row>
    <row r="38" spans="1:78" s="44" customFormat="1" x14ac:dyDescent="0.25">
      <c r="A38" s="37" t="s">
        <v>69</v>
      </c>
      <c r="B38" s="37" t="s">
        <v>74</v>
      </c>
      <c r="C38" s="59" t="s">
        <v>75</v>
      </c>
      <c r="D38" s="58"/>
      <c r="E38" s="25" t="s">
        <v>58</v>
      </c>
      <c r="F38" s="26">
        <f t="shared" si="11"/>
        <v>46168</v>
      </c>
      <c r="G38" s="26">
        <f t="shared" si="12"/>
        <v>46170</v>
      </c>
      <c r="H38" s="26">
        <v>46172</v>
      </c>
      <c r="I38" s="26">
        <f t="shared" si="13"/>
        <v>46177</v>
      </c>
    </row>
    <row r="39" spans="1:78" s="66" customFormat="1" ht="15.6" x14ac:dyDescent="0.25">
      <c r="A39" s="64" t="s">
        <v>76</v>
      </c>
      <c r="B39" s="64"/>
      <c r="C39" s="64"/>
      <c r="D39" s="64"/>
      <c r="E39" s="64"/>
      <c r="F39" s="64"/>
      <c r="G39" s="64"/>
      <c r="H39" s="64"/>
      <c r="I39" s="64"/>
      <c r="J39" s="65"/>
      <c r="K39" s="65"/>
    </row>
    <row r="40" spans="1:78" s="68" customFormat="1" ht="14.25" customHeight="1" x14ac:dyDescent="0.25">
      <c r="A40" s="67" t="s">
        <v>77</v>
      </c>
      <c r="B40" s="67"/>
      <c r="C40" s="67"/>
      <c r="D40" s="67"/>
      <c r="E40" s="67"/>
      <c r="F40" s="67"/>
      <c r="G40" s="67"/>
      <c r="H40" s="67"/>
      <c r="I40" s="67"/>
      <c r="J40"/>
      <c r="K40"/>
      <c r="L40"/>
      <c r="M40"/>
    </row>
    <row r="41" spans="1:78" s="68" customFormat="1" ht="14.25" customHeight="1" x14ac:dyDescent="0.25">
      <c r="A41" s="15" t="s">
        <v>10</v>
      </c>
      <c r="B41" s="16" t="s">
        <v>11</v>
      </c>
      <c r="C41" s="69" t="s">
        <v>35</v>
      </c>
      <c r="D41" s="18" t="s">
        <v>13</v>
      </c>
      <c r="E41" s="16" t="s">
        <v>14</v>
      </c>
      <c r="F41" s="19" t="s">
        <v>15</v>
      </c>
      <c r="G41" s="19" t="s">
        <v>16</v>
      </c>
      <c r="H41" s="19" t="s">
        <v>17</v>
      </c>
      <c r="I41" s="19" t="s">
        <v>36</v>
      </c>
      <c r="J41" s="70"/>
      <c r="K41"/>
      <c r="L41"/>
    </row>
    <row r="42" spans="1:78" s="68" customFormat="1" ht="14.25" customHeight="1" x14ac:dyDescent="0.25">
      <c r="A42" s="15" t="s">
        <v>78</v>
      </c>
      <c r="B42" s="19" t="s">
        <v>20</v>
      </c>
      <c r="C42" s="69" t="s">
        <v>21</v>
      </c>
      <c r="D42" s="20"/>
      <c r="E42" s="15" t="s">
        <v>22</v>
      </c>
      <c r="F42" s="15"/>
      <c r="G42" s="15"/>
      <c r="H42" s="15" t="s">
        <v>23</v>
      </c>
      <c r="I42" s="15" t="s">
        <v>79</v>
      </c>
      <c r="J42" s="71"/>
      <c r="K42"/>
      <c r="L42"/>
    </row>
    <row r="43" spans="1:78" ht="16.2" customHeight="1" x14ac:dyDescent="0.25">
      <c r="A43" s="21" t="s">
        <v>80</v>
      </c>
      <c r="B43" s="22" t="s">
        <v>60</v>
      </c>
      <c r="C43" s="72" t="s">
        <v>81</v>
      </c>
      <c r="D43" s="73"/>
      <c r="E43" s="74" t="s">
        <v>82</v>
      </c>
      <c r="F43" s="39">
        <f>H43-4</f>
        <v>46135</v>
      </c>
      <c r="G43" s="39">
        <f>H43-1</f>
        <v>46138</v>
      </c>
      <c r="H43" s="75">
        <v>46139</v>
      </c>
      <c r="I43" s="39">
        <f>H43+5</f>
        <v>46144</v>
      </c>
    </row>
    <row r="44" spans="1:78" ht="16.2" customHeight="1" x14ac:dyDescent="0.25">
      <c r="A44" s="21" t="s">
        <v>83</v>
      </c>
      <c r="B44" s="22" t="s">
        <v>84</v>
      </c>
      <c r="C44" s="72" t="s">
        <v>85</v>
      </c>
      <c r="D44" s="73"/>
      <c r="E44" s="74" t="s">
        <v>82</v>
      </c>
      <c r="F44" s="39">
        <f>H44-4</f>
        <v>46142</v>
      </c>
      <c r="G44" s="39">
        <f>H44-1</f>
        <v>46145</v>
      </c>
      <c r="H44" s="75">
        <v>46146</v>
      </c>
      <c r="I44" s="39">
        <f>H44+5</f>
        <v>46151</v>
      </c>
    </row>
    <row r="45" spans="1:78" s="32" customFormat="1" ht="16.2" customHeight="1" x14ac:dyDescent="0.25">
      <c r="A45" s="76" t="s">
        <v>86</v>
      </c>
      <c r="B45" s="77" t="s">
        <v>87</v>
      </c>
      <c r="C45" s="59" t="s">
        <v>88</v>
      </c>
      <c r="D45" s="78"/>
      <c r="E45" s="25" t="s">
        <v>82</v>
      </c>
      <c r="F45" s="26">
        <f t="shared" ref="F45:F47" si="14">H45-4</f>
        <v>46149</v>
      </c>
      <c r="G45" s="26">
        <f t="shared" ref="G45:G47" si="15">H45-1</f>
        <v>46152</v>
      </c>
      <c r="H45" s="75">
        <v>46153</v>
      </c>
      <c r="I45" s="26">
        <f t="shared" ref="I45:I47" si="16">H45+5</f>
        <v>46158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spans="1:78" s="32" customFormat="1" ht="16.2" customHeight="1" x14ac:dyDescent="0.25">
      <c r="A46" s="33" t="s">
        <v>83</v>
      </c>
      <c r="B46" s="37" t="s">
        <v>89</v>
      </c>
      <c r="C46" s="72" t="s">
        <v>90</v>
      </c>
      <c r="D46" s="78"/>
      <c r="E46" s="25" t="s">
        <v>82</v>
      </c>
      <c r="F46" s="26">
        <f t="shared" si="14"/>
        <v>46156</v>
      </c>
      <c r="G46" s="26">
        <f t="shared" si="15"/>
        <v>46159</v>
      </c>
      <c r="H46" s="75">
        <v>46160</v>
      </c>
      <c r="I46" s="26">
        <f t="shared" si="16"/>
        <v>46165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spans="1:78" ht="16.2" customHeight="1" x14ac:dyDescent="0.25">
      <c r="A47" s="21" t="s">
        <v>86</v>
      </c>
      <c r="B47" s="22" t="s">
        <v>91</v>
      </c>
      <c r="C47" s="59" t="s">
        <v>92</v>
      </c>
      <c r="D47" s="78"/>
      <c r="E47" s="25" t="s">
        <v>82</v>
      </c>
      <c r="F47" s="26">
        <f t="shared" si="14"/>
        <v>46163</v>
      </c>
      <c r="G47" s="26">
        <f t="shared" si="15"/>
        <v>46166</v>
      </c>
      <c r="H47" s="75">
        <v>46167</v>
      </c>
      <c r="I47" s="26">
        <f t="shared" si="16"/>
        <v>46172</v>
      </c>
    </row>
    <row r="48" spans="1:78" s="83" customFormat="1" ht="15.6" x14ac:dyDescent="0.25">
      <c r="A48" s="79" t="s">
        <v>93</v>
      </c>
      <c r="B48" s="80"/>
      <c r="C48" s="80"/>
      <c r="D48" s="81"/>
      <c r="E48" s="81"/>
      <c r="F48" s="81"/>
      <c r="G48" s="81"/>
      <c r="H48" s="81"/>
      <c r="I48" s="82"/>
      <c r="L48"/>
      <c r="M48"/>
      <c r="N48"/>
    </row>
    <row r="49" spans="1:14" x14ac:dyDescent="0.25">
      <c r="A49" s="84" t="s">
        <v>94</v>
      </c>
      <c r="B49" s="84"/>
      <c r="C49" s="84"/>
      <c r="D49" s="84"/>
      <c r="E49" s="84"/>
      <c r="F49" s="84"/>
      <c r="G49" s="84"/>
      <c r="H49" s="84"/>
      <c r="I49" s="84"/>
      <c r="J49" s="83"/>
      <c r="K49" s="83"/>
      <c r="L49" s="83"/>
      <c r="M49" s="83"/>
    </row>
    <row r="50" spans="1:14" x14ac:dyDescent="0.25">
      <c r="A50" s="53" t="s">
        <v>10</v>
      </c>
      <c r="B50" s="54" t="s">
        <v>11</v>
      </c>
      <c r="C50" s="55" t="s">
        <v>35</v>
      </c>
      <c r="D50" s="56" t="s">
        <v>13</v>
      </c>
      <c r="E50" s="54" t="s">
        <v>14</v>
      </c>
      <c r="F50" s="57" t="s">
        <v>15</v>
      </c>
      <c r="G50" s="57" t="s">
        <v>16</v>
      </c>
      <c r="H50" s="57" t="s">
        <v>95</v>
      </c>
      <c r="I50" s="57" t="s">
        <v>36</v>
      </c>
      <c r="J50" s="57" t="s">
        <v>36</v>
      </c>
      <c r="K50" s="83"/>
      <c r="L50" s="83"/>
      <c r="M50" s="83"/>
    </row>
    <row r="51" spans="1:14" x14ac:dyDescent="0.25">
      <c r="A51" s="53" t="s">
        <v>19</v>
      </c>
      <c r="B51" s="57" t="s">
        <v>20</v>
      </c>
      <c r="C51" s="55" t="s">
        <v>21</v>
      </c>
      <c r="D51" s="85"/>
      <c r="E51" s="57" t="s">
        <v>22</v>
      </c>
      <c r="F51" s="53"/>
      <c r="G51" s="53"/>
      <c r="H51" s="53" t="s">
        <v>23</v>
      </c>
      <c r="I51" s="53" t="s">
        <v>96</v>
      </c>
      <c r="J51" s="53" t="s">
        <v>97</v>
      </c>
      <c r="K51" s="83"/>
      <c r="L51" s="83"/>
      <c r="M51" s="83"/>
    </row>
    <row r="52" spans="1:14" s="87" customFormat="1" ht="16.2" customHeight="1" x14ac:dyDescent="0.25">
      <c r="A52" s="86" t="s">
        <v>98</v>
      </c>
      <c r="B52" s="33" t="s">
        <v>99</v>
      </c>
      <c r="C52" s="59" t="s">
        <v>100</v>
      </c>
      <c r="D52" s="24"/>
      <c r="E52" s="25" t="s">
        <v>101</v>
      </c>
      <c r="F52" s="26">
        <f>SUM(H52-4)</f>
        <v>46132</v>
      </c>
      <c r="G52" s="26">
        <f>H52-2</f>
        <v>46134</v>
      </c>
      <c r="H52" s="27">
        <v>46136</v>
      </c>
      <c r="I52" s="26">
        <f>H52+11</f>
        <v>46147</v>
      </c>
      <c r="J52" s="26">
        <f>I52+2</f>
        <v>46149</v>
      </c>
    </row>
    <row r="53" spans="1:14" s="61" customFormat="1" ht="16.2" customHeight="1" x14ac:dyDescent="0.25">
      <c r="A53" s="88" t="s">
        <v>102</v>
      </c>
      <c r="B53" s="33" t="s">
        <v>103</v>
      </c>
      <c r="C53" s="25" t="s">
        <v>104</v>
      </c>
      <c r="D53" s="24"/>
      <c r="E53" s="25" t="s">
        <v>101</v>
      </c>
      <c r="F53" s="26">
        <f t="shared" ref="F53:F57" si="17">SUM(H53-4)</f>
        <v>46139</v>
      </c>
      <c r="G53" s="26">
        <f t="shared" ref="G53:G57" si="18">H53-2</f>
        <v>46141</v>
      </c>
      <c r="H53" s="27">
        <v>46143</v>
      </c>
      <c r="I53" s="26">
        <f t="shared" ref="I53:I57" si="19">H53+11</f>
        <v>46154</v>
      </c>
      <c r="J53" s="26">
        <f t="shared" ref="J53:J57" si="20">I53+2</f>
        <v>46156</v>
      </c>
    </row>
    <row r="54" spans="1:14" s="61" customFormat="1" ht="16.2" customHeight="1" x14ac:dyDescent="0.25">
      <c r="A54" s="86" t="s">
        <v>105</v>
      </c>
      <c r="B54" s="33" t="s">
        <v>106</v>
      </c>
      <c r="C54" s="59" t="s">
        <v>107</v>
      </c>
      <c r="D54" s="24"/>
      <c r="E54" s="25" t="s">
        <v>101</v>
      </c>
      <c r="F54" s="26">
        <f t="shared" si="17"/>
        <v>46146</v>
      </c>
      <c r="G54" s="26">
        <f t="shared" si="18"/>
        <v>46148</v>
      </c>
      <c r="H54" s="27">
        <v>46150</v>
      </c>
      <c r="I54" s="26">
        <f t="shared" si="19"/>
        <v>46161</v>
      </c>
      <c r="J54" s="26">
        <f t="shared" si="20"/>
        <v>46163</v>
      </c>
    </row>
    <row r="55" spans="1:14" s="61" customFormat="1" ht="16.2" customHeight="1" x14ac:dyDescent="0.25">
      <c r="A55" s="86" t="s">
        <v>108</v>
      </c>
      <c r="B55" s="33" t="s">
        <v>109</v>
      </c>
      <c r="C55" s="59" t="s">
        <v>110</v>
      </c>
      <c r="D55" s="24"/>
      <c r="E55" s="25" t="s">
        <v>101</v>
      </c>
      <c r="F55" s="26">
        <f t="shared" si="17"/>
        <v>46153</v>
      </c>
      <c r="G55" s="26">
        <f t="shared" si="18"/>
        <v>46155</v>
      </c>
      <c r="H55" s="27">
        <v>46157</v>
      </c>
      <c r="I55" s="26">
        <f t="shared" si="19"/>
        <v>46168</v>
      </c>
      <c r="J55" s="26">
        <f t="shared" si="20"/>
        <v>46170</v>
      </c>
    </row>
    <row r="56" spans="1:14" s="61" customFormat="1" ht="16.2" customHeight="1" x14ac:dyDescent="0.25">
      <c r="A56" s="86" t="s">
        <v>111</v>
      </c>
      <c r="B56" s="33" t="s">
        <v>112</v>
      </c>
      <c r="C56" s="25" t="s">
        <v>113</v>
      </c>
      <c r="D56" s="24"/>
      <c r="E56" s="25" t="s">
        <v>101</v>
      </c>
      <c r="F56" s="26">
        <f t="shared" si="17"/>
        <v>46160</v>
      </c>
      <c r="G56" s="26">
        <f t="shared" si="18"/>
        <v>46162</v>
      </c>
      <c r="H56" s="27">
        <v>46164</v>
      </c>
      <c r="I56" s="26">
        <f t="shared" si="19"/>
        <v>46175</v>
      </c>
      <c r="J56" s="26">
        <f t="shared" si="20"/>
        <v>46177</v>
      </c>
    </row>
    <row r="57" spans="1:14" s="61" customFormat="1" ht="16.2" customHeight="1" x14ac:dyDescent="0.25">
      <c r="A57" s="86" t="s">
        <v>114</v>
      </c>
      <c r="B57" s="33" t="s">
        <v>115</v>
      </c>
      <c r="C57" s="59" t="s">
        <v>116</v>
      </c>
      <c r="D57" s="24"/>
      <c r="E57" s="25" t="s">
        <v>101</v>
      </c>
      <c r="F57" s="26">
        <f t="shared" si="17"/>
        <v>46167</v>
      </c>
      <c r="G57" s="26">
        <f t="shared" si="18"/>
        <v>46169</v>
      </c>
      <c r="H57" s="27">
        <v>46171</v>
      </c>
      <c r="I57" s="26">
        <f t="shared" si="19"/>
        <v>46182</v>
      </c>
      <c r="J57" s="26">
        <f t="shared" si="20"/>
        <v>46184</v>
      </c>
    </row>
    <row r="58" spans="1:14" s="83" customFormat="1" ht="15.6" x14ac:dyDescent="0.25">
      <c r="A58" s="89" t="s">
        <v>117</v>
      </c>
      <c r="B58" s="90"/>
      <c r="C58" s="90"/>
      <c r="D58" s="91"/>
      <c r="E58" s="91"/>
      <c r="F58" s="91"/>
      <c r="G58" s="91"/>
      <c r="H58" s="91"/>
      <c r="I58" s="92"/>
      <c r="J58" s="93"/>
    </row>
    <row r="59" spans="1:14" s="83" customFormat="1" x14ac:dyDescent="0.25">
      <c r="A59" s="67" t="s">
        <v>118</v>
      </c>
      <c r="B59" s="67"/>
      <c r="C59" s="67"/>
      <c r="D59" s="67"/>
      <c r="E59" s="67"/>
      <c r="F59" s="67"/>
      <c r="G59" s="67"/>
      <c r="H59" s="67"/>
      <c r="I59" s="67"/>
    </row>
    <row r="60" spans="1:14" s="83" customFormat="1" x14ac:dyDescent="0.25">
      <c r="A60" s="94" t="s">
        <v>10</v>
      </c>
      <c r="B60" s="54" t="s">
        <v>11</v>
      </c>
      <c r="C60" s="55" t="s">
        <v>35</v>
      </c>
      <c r="D60" s="56" t="s">
        <v>13</v>
      </c>
      <c r="E60" s="54" t="s">
        <v>14</v>
      </c>
      <c r="F60" s="57" t="s">
        <v>15</v>
      </c>
      <c r="G60" s="57" t="s">
        <v>16</v>
      </c>
      <c r="H60" s="57" t="s">
        <v>17</v>
      </c>
      <c r="I60" s="57" t="s">
        <v>36</v>
      </c>
      <c r="J60" s="57" t="s">
        <v>36</v>
      </c>
      <c r="M60" s="68"/>
      <c r="N60" s="68"/>
    </row>
    <row r="61" spans="1:14" s="68" customFormat="1" x14ac:dyDescent="0.25">
      <c r="A61" s="94" t="s">
        <v>19</v>
      </c>
      <c r="B61" s="57" t="s">
        <v>20</v>
      </c>
      <c r="C61" s="55" t="s">
        <v>21</v>
      </c>
      <c r="D61" s="95"/>
      <c r="E61" s="57" t="s">
        <v>22</v>
      </c>
      <c r="F61" s="53"/>
      <c r="G61" s="53"/>
      <c r="H61" s="53" t="s">
        <v>23</v>
      </c>
      <c r="I61" s="53" t="s">
        <v>119</v>
      </c>
      <c r="J61" s="53" t="s">
        <v>97</v>
      </c>
    </row>
    <row r="62" spans="1:14" s="99" customFormat="1" x14ac:dyDescent="0.25">
      <c r="A62" s="33" t="s">
        <v>120</v>
      </c>
      <c r="B62" s="33" t="s">
        <v>121</v>
      </c>
      <c r="C62" s="96" t="s">
        <v>122</v>
      </c>
      <c r="D62" s="97"/>
      <c r="E62" s="98" t="s">
        <v>123</v>
      </c>
      <c r="F62" s="98">
        <f>SUM(H62-4)</f>
        <v>46137</v>
      </c>
      <c r="G62" s="98">
        <f>H62-2</f>
        <v>46139</v>
      </c>
      <c r="H62" s="98">
        <v>46141</v>
      </c>
      <c r="I62" s="98">
        <f>H62+6</f>
        <v>46147</v>
      </c>
      <c r="J62" s="98">
        <f>I62+2</f>
        <v>46149</v>
      </c>
    </row>
    <row r="63" spans="1:14" s="99" customFormat="1" x14ac:dyDescent="0.25">
      <c r="A63" s="33" t="s">
        <v>124</v>
      </c>
      <c r="B63" s="100" t="s">
        <v>125</v>
      </c>
      <c r="C63" s="96">
        <v>67084</v>
      </c>
      <c r="D63" s="97"/>
      <c r="E63" s="98" t="s">
        <v>123</v>
      </c>
      <c r="F63" s="98">
        <f t="shared" ref="F63:F66" si="21">SUM(H63-4)</f>
        <v>46144</v>
      </c>
      <c r="G63" s="98">
        <f t="shared" ref="G63:G66" si="22">H63-2</f>
        <v>46146</v>
      </c>
      <c r="H63" s="98">
        <v>46148</v>
      </c>
      <c r="I63" s="98">
        <f t="shared" ref="I63:I66" si="23">H63+6</f>
        <v>46154</v>
      </c>
      <c r="J63" s="98">
        <f t="shared" ref="J63:J66" si="24">I63+2</f>
        <v>46156</v>
      </c>
    </row>
    <row r="64" spans="1:14" s="99" customFormat="1" x14ac:dyDescent="0.25">
      <c r="A64" s="33" t="s">
        <v>126</v>
      </c>
      <c r="B64" s="37" t="s">
        <v>121</v>
      </c>
      <c r="C64" s="25">
        <v>45606</v>
      </c>
      <c r="D64" s="97"/>
      <c r="E64" s="98" t="s">
        <v>123</v>
      </c>
      <c r="F64" s="98">
        <f t="shared" si="21"/>
        <v>46151</v>
      </c>
      <c r="G64" s="98">
        <f t="shared" si="22"/>
        <v>46153</v>
      </c>
      <c r="H64" s="98">
        <v>46155</v>
      </c>
      <c r="I64" s="98">
        <f t="shared" si="23"/>
        <v>46161</v>
      </c>
      <c r="J64" s="98">
        <f t="shared" si="24"/>
        <v>46163</v>
      </c>
    </row>
    <row r="65" spans="1:14" s="99" customFormat="1" x14ac:dyDescent="0.25">
      <c r="A65" s="33" t="s">
        <v>120</v>
      </c>
      <c r="B65" s="37" t="s">
        <v>84</v>
      </c>
      <c r="C65" s="96" t="s">
        <v>127</v>
      </c>
      <c r="D65" s="97"/>
      <c r="E65" s="98" t="s">
        <v>123</v>
      </c>
      <c r="F65" s="98">
        <f t="shared" si="21"/>
        <v>46158</v>
      </c>
      <c r="G65" s="98">
        <f t="shared" si="22"/>
        <v>46160</v>
      </c>
      <c r="H65" s="98">
        <v>46162</v>
      </c>
      <c r="I65" s="98">
        <f t="shared" si="23"/>
        <v>46168</v>
      </c>
      <c r="J65" s="98">
        <f t="shared" si="24"/>
        <v>46170</v>
      </c>
    </row>
    <row r="66" spans="1:14" s="99" customFormat="1" x14ac:dyDescent="0.25">
      <c r="A66" s="33" t="s">
        <v>124</v>
      </c>
      <c r="B66" s="100" t="s">
        <v>128</v>
      </c>
      <c r="C66" s="96">
        <v>67085</v>
      </c>
      <c r="D66" s="97"/>
      <c r="E66" s="98" t="s">
        <v>123</v>
      </c>
      <c r="F66" s="98">
        <f t="shared" si="21"/>
        <v>46165</v>
      </c>
      <c r="G66" s="98">
        <f t="shared" si="22"/>
        <v>46167</v>
      </c>
      <c r="H66" s="98">
        <v>46169</v>
      </c>
      <c r="I66" s="98">
        <f t="shared" si="23"/>
        <v>46175</v>
      </c>
      <c r="J66" s="98">
        <f t="shared" si="24"/>
        <v>46177</v>
      </c>
    </row>
    <row r="67" spans="1:14" s="83" customFormat="1" ht="15.6" x14ac:dyDescent="0.25">
      <c r="A67" s="101" t="s">
        <v>129</v>
      </c>
      <c r="B67" s="102"/>
      <c r="C67" s="102"/>
      <c r="D67" s="102"/>
      <c r="E67" s="102"/>
      <c r="F67" s="102"/>
      <c r="G67" s="102"/>
      <c r="H67" s="102"/>
      <c r="I67" s="103"/>
    </row>
    <row r="68" spans="1:14" s="83" customFormat="1" x14ac:dyDescent="0.25">
      <c r="A68" s="50" t="s">
        <v>130</v>
      </c>
      <c r="B68" s="51"/>
      <c r="C68" s="51"/>
      <c r="D68" s="51"/>
      <c r="E68" s="51"/>
      <c r="F68" s="51"/>
      <c r="G68" s="51"/>
      <c r="H68" s="51"/>
      <c r="I68" s="52"/>
    </row>
    <row r="69" spans="1:14" s="83" customFormat="1" x14ac:dyDescent="0.25">
      <c r="A69" s="53" t="s">
        <v>10</v>
      </c>
      <c r="B69" s="57" t="s">
        <v>11</v>
      </c>
      <c r="C69" s="55" t="s">
        <v>35</v>
      </c>
      <c r="D69" s="56" t="s">
        <v>13</v>
      </c>
      <c r="E69" s="54" t="s">
        <v>14</v>
      </c>
      <c r="F69" s="57" t="s">
        <v>15</v>
      </c>
      <c r="G69" s="57" t="s">
        <v>16</v>
      </c>
      <c r="H69" s="57" t="s">
        <v>95</v>
      </c>
      <c r="I69" s="57" t="s">
        <v>36</v>
      </c>
      <c r="J69" s="57" t="s">
        <v>53</v>
      </c>
      <c r="M69" s="68"/>
    </row>
    <row r="70" spans="1:14" x14ac:dyDescent="0.25">
      <c r="A70" s="53" t="s">
        <v>19</v>
      </c>
      <c r="B70" s="57" t="s">
        <v>20</v>
      </c>
      <c r="C70" s="55" t="s">
        <v>21</v>
      </c>
      <c r="D70" s="53"/>
      <c r="E70" s="53" t="s">
        <v>22</v>
      </c>
      <c r="F70" s="53"/>
      <c r="G70" s="53"/>
      <c r="H70" s="53" t="s">
        <v>23</v>
      </c>
      <c r="I70" s="53" t="s">
        <v>131</v>
      </c>
      <c r="J70" s="53" t="s">
        <v>132</v>
      </c>
      <c r="K70" s="68"/>
      <c r="L70" s="68"/>
      <c r="M70" s="68"/>
    </row>
    <row r="71" spans="1:14" x14ac:dyDescent="0.25">
      <c r="A71" s="104" t="s">
        <v>133</v>
      </c>
      <c r="B71" s="105" t="s">
        <v>134</v>
      </c>
      <c r="C71" s="72" t="s">
        <v>135</v>
      </c>
      <c r="D71" s="106" t="s">
        <v>136</v>
      </c>
      <c r="E71" s="107" t="s">
        <v>137</v>
      </c>
      <c r="F71" s="39">
        <f>H71-4</f>
        <v>46133</v>
      </c>
      <c r="G71" s="39">
        <f>H71-1</f>
        <v>46136</v>
      </c>
      <c r="H71" s="39">
        <v>46137</v>
      </c>
      <c r="I71" s="39">
        <f>H71+13</f>
        <v>46150</v>
      </c>
      <c r="J71" s="39">
        <f>I71+4</f>
        <v>46154</v>
      </c>
      <c r="K71" s="68"/>
      <c r="L71" s="68"/>
      <c r="M71" s="68"/>
    </row>
    <row r="72" spans="1:14" x14ac:dyDescent="0.25">
      <c r="A72" s="104" t="s">
        <v>138</v>
      </c>
      <c r="B72" s="105" t="s">
        <v>139</v>
      </c>
      <c r="C72" s="72" t="s">
        <v>140</v>
      </c>
      <c r="D72" s="108"/>
      <c r="E72" s="107" t="s">
        <v>137</v>
      </c>
      <c r="F72" s="39">
        <f t="shared" ref="F72:F76" si="25">H72-4</f>
        <v>46140</v>
      </c>
      <c r="G72" s="39">
        <f t="shared" ref="G72:G76" si="26">H72-1</f>
        <v>46143</v>
      </c>
      <c r="H72" s="39">
        <v>46144</v>
      </c>
      <c r="I72" s="39">
        <f t="shared" ref="I72:I76" si="27">H72+13</f>
        <v>46157</v>
      </c>
      <c r="J72" s="39">
        <f t="shared" ref="J72:J76" si="28">I72+4</f>
        <v>46161</v>
      </c>
      <c r="K72" s="68"/>
      <c r="L72" s="68"/>
      <c r="M72" s="68"/>
    </row>
    <row r="73" spans="1:14" x14ac:dyDescent="0.25">
      <c r="A73" s="104" t="s">
        <v>141</v>
      </c>
      <c r="B73" s="105" t="s">
        <v>142</v>
      </c>
      <c r="C73" s="72" t="s">
        <v>143</v>
      </c>
      <c r="D73" s="108" t="s">
        <v>144</v>
      </c>
      <c r="E73" s="107" t="s">
        <v>137</v>
      </c>
      <c r="F73" s="39">
        <f t="shared" si="25"/>
        <v>46147</v>
      </c>
      <c r="G73" s="39">
        <f t="shared" si="26"/>
        <v>46150</v>
      </c>
      <c r="H73" s="39">
        <v>46151</v>
      </c>
      <c r="I73" s="39">
        <f t="shared" si="27"/>
        <v>46164</v>
      </c>
      <c r="J73" s="39">
        <f t="shared" si="28"/>
        <v>46168</v>
      </c>
      <c r="K73" s="68"/>
      <c r="L73" s="68"/>
      <c r="M73" s="68"/>
    </row>
    <row r="74" spans="1:14" x14ac:dyDescent="0.25">
      <c r="A74" s="104" t="s">
        <v>145</v>
      </c>
      <c r="B74" s="105" t="s">
        <v>146</v>
      </c>
      <c r="C74" s="74" t="s">
        <v>147</v>
      </c>
      <c r="D74" s="108"/>
      <c r="E74" s="107" t="s">
        <v>137</v>
      </c>
      <c r="F74" s="39">
        <f t="shared" si="25"/>
        <v>46154</v>
      </c>
      <c r="G74" s="39">
        <f t="shared" si="26"/>
        <v>46157</v>
      </c>
      <c r="H74" s="39">
        <v>46158</v>
      </c>
      <c r="I74" s="39">
        <f t="shared" si="27"/>
        <v>46171</v>
      </c>
      <c r="J74" s="39">
        <f t="shared" si="28"/>
        <v>46175</v>
      </c>
      <c r="K74" s="68"/>
      <c r="L74" s="68"/>
      <c r="M74" s="68"/>
    </row>
    <row r="75" spans="1:14" x14ac:dyDescent="0.25">
      <c r="A75" s="104" t="s">
        <v>133</v>
      </c>
      <c r="B75" s="105" t="s">
        <v>148</v>
      </c>
      <c r="C75" s="72" t="s">
        <v>149</v>
      </c>
      <c r="D75" s="106" t="s">
        <v>136</v>
      </c>
      <c r="E75" s="107" t="s">
        <v>137</v>
      </c>
      <c r="F75" s="39">
        <f t="shared" si="25"/>
        <v>46161</v>
      </c>
      <c r="G75" s="39">
        <f t="shared" si="26"/>
        <v>46164</v>
      </c>
      <c r="H75" s="39">
        <v>46165</v>
      </c>
      <c r="I75" s="39">
        <f t="shared" si="27"/>
        <v>46178</v>
      </c>
      <c r="J75" s="39">
        <f t="shared" si="28"/>
        <v>46182</v>
      </c>
      <c r="K75" s="68"/>
      <c r="L75" s="68"/>
      <c r="M75" s="68"/>
    </row>
    <row r="76" spans="1:14" x14ac:dyDescent="0.25">
      <c r="A76" s="104" t="s">
        <v>138</v>
      </c>
      <c r="B76" s="105" t="s">
        <v>150</v>
      </c>
      <c r="C76" s="72" t="s">
        <v>151</v>
      </c>
      <c r="D76" s="108"/>
      <c r="E76" s="107" t="s">
        <v>137</v>
      </c>
      <c r="F76" s="39">
        <f t="shared" si="25"/>
        <v>46168</v>
      </c>
      <c r="G76" s="39">
        <f t="shared" si="26"/>
        <v>46171</v>
      </c>
      <c r="H76" s="39">
        <v>46172</v>
      </c>
      <c r="I76" s="39">
        <f t="shared" si="27"/>
        <v>46185</v>
      </c>
      <c r="J76" s="39">
        <f t="shared" si="28"/>
        <v>46189</v>
      </c>
      <c r="K76" s="68"/>
      <c r="L76" s="68"/>
      <c r="M76" s="68"/>
    </row>
    <row r="77" spans="1:14" ht="15.6" x14ac:dyDescent="0.25">
      <c r="A77" s="109" t="s">
        <v>152</v>
      </c>
      <c r="B77" s="110"/>
      <c r="C77" s="110"/>
      <c r="D77" s="111"/>
      <c r="E77" s="111"/>
      <c r="F77" s="111"/>
      <c r="G77" s="111"/>
      <c r="H77" s="111"/>
      <c r="I77" s="111"/>
      <c r="J77" s="68"/>
      <c r="K77" s="68"/>
      <c r="L77" s="68"/>
      <c r="M77" s="68"/>
    </row>
    <row r="78" spans="1:14" x14ac:dyDescent="0.25">
      <c r="A78" s="67" t="s">
        <v>153</v>
      </c>
      <c r="B78" s="67"/>
      <c r="C78" s="67"/>
      <c r="D78" s="67"/>
      <c r="E78" s="67"/>
      <c r="F78" s="67"/>
      <c r="G78" s="67"/>
      <c r="H78" s="67"/>
      <c r="I78" s="67"/>
      <c r="J78" s="68"/>
      <c r="K78" s="68"/>
      <c r="L78" s="68"/>
      <c r="M78" s="68"/>
    </row>
    <row r="79" spans="1:14" x14ac:dyDescent="0.25">
      <c r="A79" s="112" t="s">
        <v>10</v>
      </c>
      <c r="B79" s="16" t="s">
        <v>11</v>
      </c>
      <c r="C79" s="69" t="s">
        <v>35</v>
      </c>
      <c r="D79" s="18" t="s">
        <v>13</v>
      </c>
      <c r="E79" s="16" t="s">
        <v>14</v>
      </c>
      <c r="F79" s="19" t="s">
        <v>15</v>
      </c>
      <c r="G79" s="19" t="s">
        <v>16</v>
      </c>
      <c r="H79" s="19" t="s">
        <v>154</v>
      </c>
      <c r="I79" s="19" t="s">
        <v>36</v>
      </c>
      <c r="J79" s="19" t="s">
        <v>36</v>
      </c>
      <c r="K79" s="68"/>
      <c r="L79" s="68"/>
      <c r="M79" s="68"/>
    </row>
    <row r="80" spans="1:14" x14ac:dyDescent="0.25">
      <c r="A80" s="112" t="s">
        <v>19</v>
      </c>
      <c r="B80" s="19" t="s">
        <v>20</v>
      </c>
      <c r="C80" s="69" t="s">
        <v>21</v>
      </c>
      <c r="D80" s="113"/>
      <c r="E80" s="19" t="s">
        <v>22</v>
      </c>
      <c r="F80" s="15"/>
      <c r="G80" s="15"/>
      <c r="H80" s="15" t="s">
        <v>23</v>
      </c>
      <c r="I80" s="15" t="s">
        <v>97</v>
      </c>
      <c r="J80" s="15" t="s">
        <v>96</v>
      </c>
      <c r="K80" s="68"/>
      <c r="L80" s="68"/>
      <c r="M80" s="68"/>
      <c r="N80" s="68"/>
    </row>
    <row r="81" spans="1:14" s="87" customFormat="1" x14ac:dyDescent="0.25">
      <c r="A81" s="33" t="s">
        <v>155</v>
      </c>
      <c r="B81" s="37" t="s">
        <v>156</v>
      </c>
      <c r="C81" s="114">
        <v>86036</v>
      </c>
      <c r="D81" s="115"/>
      <c r="E81" s="98" t="s">
        <v>157</v>
      </c>
      <c r="F81" s="98">
        <f>SUM(H81-4)</f>
        <v>46134</v>
      </c>
      <c r="G81" s="98">
        <f>H81-2</f>
        <v>46136</v>
      </c>
      <c r="H81" s="98">
        <v>46138</v>
      </c>
      <c r="I81" s="98">
        <f>H81+6</f>
        <v>46144</v>
      </c>
      <c r="J81" s="98">
        <f>I81+1</f>
        <v>46145</v>
      </c>
      <c r="K81" s="68"/>
      <c r="L81" s="68"/>
      <c r="M81" s="68"/>
      <c r="N81" s="68"/>
    </row>
    <row r="82" spans="1:14" s="87" customFormat="1" x14ac:dyDescent="0.25">
      <c r="A82" s="33" t="s">
        <v>158</v>
      </c>
      <c r="B82" s="37" t="s">
        <v>159</v>
      </c>
      <c r="C82" s="116" t="s">
        <v>160</v>
      </c>
      <c r="D82" s="115"/>
      <c r="E82" s="98" t="s">
        <v>157</v>
      </c>
      <c r="F82" s="98">
        <f t="shared" ref="F82:F87" si="29">SUM(H82-4)</f>
        <v>46141</v>
      </c>
      <c r="G82" s="98">
        <f t="shared" ref="G82:G87" si="30">H82-2</f>
        <v>46143</v>
      </c>
      <c r="H82" s="98">
        <v>46145</v>
      </c>
      <c r="I82" s="98">
        <f t="shared" ref="I82:I87" si="31">H82+6</f>
        <v>46151</v>
      </c>
      <c r="J82" s="98">
        <f t="shared" ref="J82:J87" si="32">I82+1</f>
        <v>46152</v>
      </c>
      <c r="K82" s="68"/>
      <c r="L82" s="68"/>
      <c r="M82" s="68"/>
      <c r="N82" s="68"/>
    </row>
    <row r="83" spans="1:14" s="87" customFormat="1" x14ac:dyDescent="0.25">
      <c r="A83" s="117" t="s">
        <v>161</v>
      </c>
      <c r="B83" s="118" t="s">
        <v>60</v>
      </c>
      <c r="C83" s="116" t="s">
        <v>162</v>
      </c>
      <c r="D83" s="115"/>
      <c r="E83" s="98" t="s">
        <v>157</v>
      </c>
      <c r="F83" s="98">
        <f t="shared" si="29"/>
        <v>46145</v>
      </c>
      <c r="G83" s="98">
        <f t="shared" si="30"/>
        <v>46147</v>
      </c>
      <c r="H83" s="98">
        <v>46149</v>
      </c>
      <c r="I83" s="98">
        <f t="shared" si="31"/>
        <v>46155</v>
      </c>
      <c r="J83" s="98">
        <f t="shared" si="32"/>
        <v>46156</v>
      </c>
      <c r="K83" s="68"/>
      <c r="L83" s="68"/>
      <c r="M83" s="68"/>
      <c r="N83" s="68"/>
    </row>
    <row r="84" spans="1:14" s="87" customFormat="1" x14ac:dyDescent="0.25">
      <c r="A84" s="117" t="s">
        <v>163</v>
      </c>
      <c r="B84" s="118" t="s">
        <v>60</v>
      </c>
      <c r="C84" s="116" t="s">
        <v>164</v>
      </c>
      <c r="D84" s="115"/>
      <c r="E84" s="98" t="s">
        <v>157</v>
      </c>
      <c r="F84" s="98">
        <f t="shared" si="29"/>
        <v>46148</v>
      </c>
      <c r="G84" s="98">
        <f t="shared" si="30"/>
        <v>46150</v>
      </c>
      <c r="H84" s="98">
        <v>46152</v>
      </c>
      <c r="I84" s="98">
        <f t="shared" si="31"/>
        <v>46158</v>
      </c>
      <c r="J84" s="98">
        <f t="shared" si="32"/>
        <v>46159</v>
      </c>
      <c r="K84" s="68"/>
      <c r="L84" s="68"/>
      <c r="M84" s="68"/>
      <c r="N84" s="68"/>
    </row>
    <row r="85" spans="1:14" s="87" customFormat="1" x14ac:dyDescent="0.25">
      <c r="A85" s="33" t="s">
        <v>155</v>
      </c>
      <c r="B85" s="37" t="s">
        <v>165</v>
      </c>
      <c r="C85" s="114">
        <v>86037</v>
      </c>
      <c r="D85" s="115"/>
      <c r="E85" s="98" t="s">
        <v>157</v>
      </c>
      <c r="F85" s="98">
        <f t="shared" si="29"/>
        <v>46155</v>
      </c>
      <c r="G85" s="98">
        <f t="shared" si="30"/>
        <v>46157</v>
      </c>
      <c r="H85" s="98">
        <v>46159</v>
      </c>
      <c r="I85" s="98">
        <f t="shared" si="31"/>
        <v>46165</v>
      </c>
      <c r="J85" s="98">
        <f t="shared" si="32"/>
        <v>46166</v>
      </c>
      <c r="K85" s="68"/>
      <c r="L85" s="68"/>
      <c r="M85" s="68"/>
      <c r="N85" s="68"/>
    </row>
    <row r="86" spans="1:14" s="87" customFormat="1" x14ac:dyDescent="0.25">
      <c r="A86" s="33" t="s">
        <v>158</v>
      </c>
      <c r="B86" s="37" t="s">
        <v>166</v>
      </c>
      <c r="C86" s="116" t="s">
        <v>167</v>
      </c>
      <c r="D86" s="115"/>
      <c r="E86" s="98" t="s">
        <v>157</v>
      </c>
      <c r="F86" s="98">
        <f t="shared" si="29"/>
        <v>46162</v>
      </c>
      <c r="G86" s="98">
        <f t="shared" si="30"/>
        <v>46164</v>
      </c>
      <c r="H86" s="98">
        <v>46166</v>
      </c>
      <c r="I86" s="98">
        <f t="shared" si="31"/>
        <v>46172</v>
      </c>
      <c r="J86" s="98">
        <f t="shared" si="32"/>
        <v>46173</v>
      </c>
      <c r="K86" s="68"/>
      <c r="L86" s="68"/>
      <c r="M86" s="68"/>
      <c r="N86" s="68"/>
    </row>
    <row r="87" spans="1:14" s="87" customFormat="1" x14ac:dyDescent="0.25">
      <c r="A87" s="33" t="s">
        <v>168</v>
      </c>
      <c r="B87" s="119" t="s">
        <v>169</v>
      </c>
      <c r="C87" s="116" t="s">
        <v>170</v>
      </c>
      <c r="D87" s="115"/>
      <c r="E87" s="98" t="s">
        <v>157</v>
      </c>
      <c r="F87" s="98">
        <f t="shared" si="29"/>
        <v>46169</v>
      </c>
      <c r="G87" s="98">
        <f t="shared" si="30"/>
        <v>46171</v>
      </c>
      <c r="H87" s="98">
        <v>46173</v>
      </c>
      <c r="I87" s="98">
        <f t="shared" si="31"/>
        <v>46179</v>
      </c>
      <c r="J87" s="98">
        <f t="shared" si="32"/>
        <v>46180</v>
      </c>
      <c r="K87" s="68"/>
      <c r="L87" s="68"/>
      <c r="M87" s="68"/>
      <c r="N87" s="68"/>
    </row>
    <row r="90" spans="1:14" x14ac:dyDescent="0.25">
      <c r="L90" s="68"/>
      <c r="M90" s="68"/>
    </row>
    <row r="91" spans="1:14" x14ac:dyDescent="0.25">
      <c r="K91" s="83"/>
    </row>
    <row r="92" spans="1:14" x14ac:dyDescent="0.25">
      <c r="A92" s="2" t="s">
        <v>171</v>
      </c>
      <c r="D92" s="40"/>
      <c r="F92" s="121"/>
      <c r="G92" s="121"/>
      <c r="H92" s="121"/>
      <c r="I92" s="121"/>
      <c r="J92" s="121"/>
      <c r="K92" s="83"/>
      <c r="L92" s="83"/>
      <c r="M92" s="83"/>
    </row>
    <row r="93" spans="1:14" x14ac:dyDescent="0.25">
      <c r="A93" s="122" t="s">
        <v>172</v>
      </c>
      <c r="C93" s="123"/>
      <c r="D93" s="40"/>
      <c r="F93" s="121"/>
      <c r="G93" s="121"/>
      <c r="H93" s="121"/>
      <c r="I93" s="121"/>
      <c r="J93" s="121"/>
      <c r="K93" s="83"/>
      <c r="L93" s="83"/>
      <c r="M93" s="83"/>
    </row>
    <row r="94" spans="1:14" x14ac:dyDescent="0.25">
      <c r="A94" s="122"/>
      <c r="C94" s="123"/>
      <c r="D94" s="40"/>
      <c r="F94" s="121"/>
      <c r="G94" s="121"/>
      <c r="H94" s="121"/>
      <c r="I94" s="121"/>
      <c r="J94" s="121"/>
      <c r="L94" s="83"/>
      <c r="M94" s="83"/>
    </row>
    <row r="95" spans="1:14" x14ac:dyDescent="0.25">
      <c r="A95" s="70" t="s">
        <v>173</v>
      </c>
      <c r="B95" s="70"/>
      <c r="C95" s="70"/>
      <c r="D95" s="124"/>
      <c r="E95" s="124"/>
      <c r="F95" s="124"/>
      <c r="G95" s="124"/>
    </row>
    <row r="96" spans="1:14" x14ac:dyDescent="0.25">
      <c r="A96" s="70" t="s">
        <v>174</v>
      </c>
      <c r="B96" s="70" t="s">
        <v>175</v>
      </c>
      <c r="C96" s="70"/>
      <c r="D96" s="124"/>
      <c r="E96" s="124"/>
      <c r="F96" s="124"/>
      <c r="G96" s="124"/>
    </row>
    <row r="97" spans="1:9" x14ac:dyDescent="0.25">
      <c r="A97" s="70"/>
      <c r="B97" s="70"/>
      <c r="C97" s="70" t="s">
        <v>176</v>
      </c>
      <c r="D97" s="124"/>
      <c r="E97" s="124"/>
      <c r="F97" s="124"/>
    </row>
    <row r="98" spans="1:9" x14ac:dyDescent="0.25">
      <c r="A98" s="70"/>
      <c r="B98" s="70"/>
      <c r="C98" s="70" t="s">
        <v>177</v>
      </c>
      <c r="D98" s="124"/>
      <c r="E98" s="124"/>
      <c r="F98" s="124"/>
    </row>
    <row r="99" spans="1:9" x14ac:dyDescent="0.25">
      <c r="A99" s="70"/>
      <c r="B99" s="70"/>
      <c r="C99" s="70" t="s">
        <v>178</v>
      </c>
      <c r="D99" s="124"/>
      <c r="E99" s="124"/>
      <c r="F99" s="124"/>
    </row>
    <row r="100" spans="1:9" x14ac:dyDescent="0.25">
      <c r="A100" s="70"/>
      <c r="B100" s="70"/>
      <c r="C100" s="70" t="s">
        <v>179</v>
      </c>
      <c r="D100" s="124" t="s">
        <v>180</v>
      </c>
      <c r="E100" s="124"/>
      <c r="F100" s="124"/>
    </row>
    <row r="101" spans="1:9" x14ac:dyDescent="0.25">
      <c r="A101" s="70"/>
      <c r="B101" s="70"/>
      <c r="C101" s="70" t="s">
        <v>181</v>
      </c>
      <c r="D101" s="124"/>
      <c r="E101" s="124"/>
      <c r="F101" s="124"/>
    </row>
    <row r="102" spans="1:9" x14ac:dyDescent="0.25">
      <c r="A102" s="70"/>
      <c r="B102" s="70" t="s">
        <v>182</v>
      </c>
      <c r="C102" s="70"/>
      <c r="D102" s="124"/>
      <c r="E102" s="124"/>
      <c r="F102" s="124"/>
      <c r="G102" s="124"/>
    </row>
    <row r="103" spans="1:9" x14ac:dyDescent="0.25">
      <c r="A103" s="70"/>
      <c r="B103" s="70"/>
      <c r="C103" s="70" t="s">
        <v>183</v>
      </c>
      <c r="D103" s="124"/>
      <c r="E103" s="124"/>
      <c r="F103" s="124"/>
    </row>
    <row r="104" spans="1:9" x14ac:dyDescent="0.25">
      <c r="A104" s="70"/>
      <c r="B104" s="70"/>
      <c r="C104" s="70" t="s">
        <v>184</v>
      </c>
      <c r="D104" s="124"/>
      <c r="E104" s="124"/>
      <c r="F104" s="124"/>
    </row>
    <row r="105" spans="1:9" x14ac:dyDescent="0.25">
      <c r="A105" s="70"/>
      <c r="B105" s="70"/>
      <c r="C105" s="70" t="s">
        <v>185</v>
      </c>
      <c r="D105" s="124"/>
      <c r="E105" s="124"/>
      <c r="F105" s="124"/>
    </row>
    <row r="106" spans="1:9" x14ac:dyDescent="0.25">
      <c r="A106" s="70"/>
      <c r="B106" s="70"/>
      <c r="C106" s="70" t="s">
        <v>186</v>
      </c>
      <c r="D106" s="124" t="s">
        <v>187</v>
      </c>
      <c r="E106" s="124"/>
      <c r="F106" s="124"/>
    </row>
    <row r="107" spans="1:9" x14ac:dyDescent="0.25">
      <c r="A107" s="70"/>
      <c r="B107" s="70"/>
      <c r="C107" s="70" t="s">
        <v>188</v>
      </c>
      <c r="D107" s="124"/>
      <c r="E107" s="124"/>
      <c r="F107" s="124"/>
    </row>
    <row r="108" spans="1:9" x14ac:dyDescent="0.25">
      <c r="A108" s="70" t="s">
        <v>189</v>
      </c>
      <c r="B108" s="70" t="s">
        <v>190</v>
      </c>
      <c r="C108" s="70"/>
      <c r="D108" s="124"/>
      <c r="E108" s="124"/>
      <c r="F108" s="124"/>
      <c r="G108" s="124"/>
      <c r="H108" s="124"/>
      <c r="I108" s="124"/>
    </row>
    <row r="109" spans="1:9" x14ac:dyDescent="0.25">
      <c r="A109" s="70" t="s">
        <v>191</v>
      </c>
      <c r="B109" s="70" t="s">
        <v>192</v>
      </c>
      <c r="C109" s="70"/>
      <c r="D109" s="124"/>
      <c r="E109" s="124"/>
      <c r="F109" s="124"/>
      <c r="G109" s="124"/>
      <c r="H109" s="124"/>
      <c r="I109" s="124"/>
    </row>
    <row r="110" spans="1:9" x14ac:dyDescent="0.25">
      <c r="A110" s="70" t="s">
        <v>193</v>
      </c>
      <c r="B110" s="70" t="s">
        <v>194</v>
      </c>
      <c r="C110" s="70"/>
      <c r="D110" s="124"/>
      <c r="E110" s="124"/>
      <c r="F110" s="124"/>
      <c r="G110" s="124"/>
      <c r="H110" s="124"/>
      <c r="I110" s="124"/>
    </row>
    <row r="111" spans="1:9" x14ac:dyDescent="0.25">
      <c r="A111" s="70" t="s">
        <v>195</v>
      </c>
      <c r="B111" s="70" t="s">
        <v>196</v>
      </c>
      <c r="C111" s="70"/>
      <c r="D111" s="124"/>
      <c r="E111" s="124"/>
      <c r="F111" s="124"/>
      <c r="G111" s="124"/>
    </row>
    <row r="112" spans="1:9" x14ac:dyDescent="0.25">
      <c r="A112" s="70" t="s">
        <v>197</v>
      </c>
      <c r="B112" s="70" t="s">
        <v>198</v>
      </c>
      <c r="C112" s="70"/>
      <c r="D112" s="124"/>
      <c r="E112" s="124"/>
      <c r="F112" s="124"/>
      <c r="G112" s="124"/>
    </row>
    <row r="113" spans="1:6" x14ac:dyDescent="0.25">
      <c r="A113" s="1" t="s">
        <v>199</v>
      </c>
      <c r="B113" s="2" t="s">
        <v>200</v>
      </c>
      <c r="D113" s="124"/>
      <c r="F113" s="124"/>
    </row>
    <row r="114" spans="1:6" x14ac:dyDescent="0.25">
      <c r="C114" s="2" t="s">
        <v>201</v>
      </c>
    </row>
    <row r="115" spans="1:6" x14ac:dyDescent="0.25">
      <c r="A115" s="1" t="s">
        <v>202</v>
      </c>
      <c r="B115" s="2" t="s">
        <v>203</v>
      </c>
      <c r="C115" s="2" t="s">
        <v>204</v>
      </c>
      <c r="D115" s="120" t="s">
        <v>205</v>
      </c>
    </row>
  </sheetData>
  <mergeCells count="19">
    <mergeCell ref="A78:I78"/>
    <mergeCell ref="A39:I39"/>
    <mergeCell ref="A40:I40"/>
    <mergeCell ref="A49:I49"/>
    <mergeCell ref="A59:I59"/>
    <mergeCell ref="A67:I67"/>
    <mergeCell ref="A68:I68"/>
    <mergeCell ref="A13:J13"/>
    <mergeCell ref="A18:I18"/>
    <mergeCell ref="A19:I19"/>
    <mergeCell ref="A23:K23"/>
    <mergeCell ref="A28:I28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2026-04-22T01:58:28Z</dcterms:created>
  <dcterms:modified xsi:type="dcterms:W3CDTF">2026-04-22T02:00:19Z</dcterms:modified>
</cp:coreProperties>
</file>