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B91CEC8C-DACB-42E4-A9F6-19851FB3DCFB}" xr6:coauthVersionLast="47" xr6:coauthVersionMax="47" xr10:uidLastSave="{00000000-0000-0000-0000-000000000000}"/>
  <bookViews>
    <workbookView xWindow="-108" yWindow="-108" windowWidth="23256" windowHeight="12456" tabRatio="593" activeTab="5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7" i="239" l="1"/>
  <c r="F148" i="239"/>
  <c r="B148" i="239"/>
  <c r="F147" i="239"/>
  <c r="D146" i="239"/>
  <c r="F145" i="239"/>
  <c r="D145" i="239"/>
  <c r="B124" i="241" l="1"/>
  <c r="F123" i="241"/>
  <c r="D123" i="241"/>
  <c r="B123" i="241"/>
  <c r="F93" i="239" l="1"/>
  <c r="F90" i="239"/>
  <c r="B90" i="245"/>
  <c r="F89" i="245"/>
  <c r="F87" i="245"/>
  <c r="D87" i="245"/>
  <c r="B198" i="235"/>
  <c r="B86" i="245" l="1"/>
  <c r="B120" i="241" l="1"/>
  <c r="D125" i="234" l="1"/>
  <c r="B125" i="234"/>
  <c r="D61" i="241"/>
  <c r="B61" i="241"/>
  <c r="D60" i="241"/>
  <c r="B60" i="241"/>
  <c r="F59" i="241"/>
  <c r="B59" i="241"/>
  <c r="D198" i="235" l="1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B99" i="247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B98" i="247"/>
  <c r="D98" i="247" s="1"/>
  <c r="B97" i="247"/>
  <c r="D97" i="247" s="1"/>
  <c r="B94" i="247"/>
  <c r="D94" i="247" s="1"/>
  <c r="F94" i="247" s="1"/>
  <c r="B96" i="247" s="1"/>
  <c r="D96" i="247" s="1"/>
  <c r="B89" i="247"/>
  <c r="D89" i="247" s="1"/>
  <c r="F89" i="247" s="1"/>
  <c r="B90" i="247" s="1"/>
  <c r="D90" i="247" s="1"/>
  <c r="F90" i="247" s="1"/>
  <c r="B91" i="247" s="1"/>
  <c r="D91" i="247" s="1"/>
  <c r="F91" i="247" s="1"/>
  <c r="B92" i="247" s="1"/>
  <c r="D92" i="247" s="1"/>
  <c r="F92" i="247" s="1"/>
  <c r="B93" i="247" s="1"/>
  <c r="D93" i="247" s="1"/>
  <c r="B83" i="247"/>
  <c r="D83" i="247" s="1"/>
  <c r="F83" i="247" s="1"/>
  <c r="B84" i="247" s="1"/>
  <c r="D84" i="247" s="1"/>
  <c r="F84" i="247" s="1"/>
  <c r="B85" i="247" s="1"/>
  <c r="D85" i="247" s="1"/>
  <c r="F85" i="247" s="1"/>
  <c r="B86" i="247" s="1"/>
  <c r="D86" i="247" s="1"/>
  <c r="F86" i="247" s="1"/>
  <c r="B87" i="247" s="1"/>
  <c r="D87" i="247" s="1"/>
  <c r="F87" i="247" s="1"/>
  <c r="B88" i="247" s="1"/>
  <c r="D88" i="247" s="1"/>
  <c r="D76" i="247"/>
  <c r="F76" i="247" s="1"/>
  <c r="B77" i="247" s="1"/>
  <c r="D77" i="247" s="1"/>
  <c r="F77" i="247" s="1"/>
  <c r="B78" i="247" s="1"/>
  <c r="D78" i="247" s="1"/>
  <c r="F78" i="247" s="1"/>
  <c r="B79" i="247" s="1"/>
  <c r="D79" i="247" s="1"/>
  <c r="F79" i="247" s="1"/>
  <c r="B80" i="247" s="1"/>
  <c r="D80" i="247" s="1"/>
  <c r="F80" i="247" s="1"/>
  <c r="B81" i="247" s="1"/>
  <c r="D81" i="247" s="1"/>
  <c r="F81" i="247" s="1"/>
  <c r="B82" i="247" s="1"/>
  <c r="D82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02" i="24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B110" i="241" s="1"/>
  <c r="D110" i="241" s="1"/>
  <c r="F110" i="241" s="1"/>
  <c r="B111" i="241" s="1"/>
  <c r="D111" i="241" s="1"/>
  <c r="F111" i="241" s="1"/>
  <c r="B112" i="241" s="1"/>
  <c r="D112" i="241" s="1"/>
  <c r="F112" i="241" s="1"/>
  <c r="B113" i="241" s="1"/>
  <c r="D113" i="241" s="1"/>
  <c r="F113" i="241" s="1"/>
  <c r="B114" i="241" s="1"/>
  <c r="D114" i="241" s="1"/>
  <c r="F114" i="241" s="1"/>
  <c r="B115" i="241" s="1"/>
  <c r="D115" i="241" s="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D77" i="241"/>
  <c r="F77" i="241" s="1"/>
  <c r="B78" i="241" s="1"/>
  <c r="D78" i="241" s="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B84" i="241" s="1"/>
  <c r="D84" i="241" s="1"/>
  <c r="F84" i="241" s="1"/>
  <c r="B85" i="241" s="1"/>
  <c r="D85" i="241" s="1"/>
  <c r="F85" i="241" s="1"/>
  <c r="B86" i="241" s="1"/>
  <c r="D86" i="241" s="1"/>
  <c r="F86" i="241" s="1"/>
  <c r="B87" i="241" s="1"/>
  <c r="D87" i="241" s="1"/>
  <c r="F87" i="241" s="1"/>
  <c r="B88" i="241" s="1"/>
  <c r="D88" i="241" s="1"/>
  <c r="F88" i="241" s="1"/>
  <c r="B89" i="241" s="1"/>
  <c r="D89" i="241" s="1"/>
  <c r="F89" i="241" s="1"/>
  <c r="B90" i="241" s="1"/>
  <c r="D90" i="241" s="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D76" i="241"/>
  <c r="F76" i="241" s="1"/>
  <c r="B74" i="241"/>
  <c r="D74" i="241" s="1"/>
  <c r="F74" i="241" s="1"/>
  <c r="B75" i="241" s="1"/>
  <c r="D75" i="241" s="1"/>
  <c r="F75" i="241" s="1"/>
  <c r="B71" i="241"/>
  <c r="D71" i="241" s="1"/>
  <c r="F71" i="241" s="1"/>
  <c r="B72" i="241" s="1"/>
  <c r="D72" i="241" s="1"/>
  <c r="F72" i="241" s="1"/>
  <c r="B73" i="241" s="1"/>
  <c r="D73" i="241" s="1"/>
  <c r="F67" i="241"/>
  <c r="D66" i="241"/>
  <c r="F66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D58" i="241" s="1"/>
  <c r="F58" i="241" s="1"/>
  <c r="D59" i="241" s="1"/>
  <c r="F60" i="241" s="1"/>
  <c r="F61" i="241" s="1"/>
  <c r="B62" i="241" s="1"/>
  <c r="D62" i="241" s="1"/>
  <c r="F62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44" i="235"/>
  <c r="F244" i="235" s="1"/>
  <c r="B245" i="235" s="1"/>
  <c r="D245" i="235" s="1"/>
  <c r="F245" i="235" s="1"/>
  <c r="B246" i="235" s="1"/>
  <c r="D246" i="235" s="1"/>
  <c r="F246" i="235" s="1"/>
  <c r="B247" i="235" s="1"/>
  <c r="D247" i="235" s="1"/>
  <c r="F247" i="235" s="1"/>
  <c r="F242" i="235"/>
  <c r="B243" i="235" s="1"/>
  <c r="D243" i="235" s="1"/>
  <c r="F243" i="235" s="1"/>
  <c r="B219" i="235"/>
  <c r="D219" i="235" s="1"/>
  <c r="F219" i="235" s="1"/>
  <c r="B220" i="235" s="1"/>
  <c r="D220" i="235" s="1"/>
  <c r="F220" i="235" s="1"/>
  <c r="B221" i="235" s="1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F227" i="235" s="1"/>
  <c r="B228" i="235" s="1"/>
  <c r="D228" i="235" s="1"/>
  <c r="F228" i="235" s="1"/>
  <c r="B229" i="235" s="1"/>
  <c r="D229" i="235" s="1"/>
  <c r="D202" i="235"/>
  <c r="F202" i="235" s="1"/>
  <c r="B203" i="235" s="1"/>
  <c r="D203" i="235" s="1"/>
  <c r="F203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17" i="234"/>
  <c r="B118" i="234" s="1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F111" i="234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D109" i="234" s="1"/>
  <c r="F109" i="234" s="1"/>
  <c r="B110" i="234" s="1"/>
  <c r="D110" i="234" s="1"/>
  <c r="F110" i="234" s="1"/>
  <c r="B111" i="234" s="1"/>
  <c r="F99" i="234"/>
  <c r="B100" i="234" s="1"/>
  <c r="D100" i="234" s="1"/>
  <c r="F100" i="234" s="1"/>
  <c r="B101" i="234" s="1"/>
  <c r="D101" i="234" s="1"/>
  <c r="F101" i="234" s="1"/>
  <c r="B102" i="234" s="1"/>
  <c r="D102" i="234" s="1"/>
  <c r="F102" i="234" s="1"/>
  <c r="B103" i="234" s="1"/>
  <c r="D103" i="234" s="1"/>
  <c r="F103" i="234" s="1"/>
  <c r="B104" i="234" s="1"/>
  <c r="D104" i="234" s="1"/>
  <c r="F104" i="234" s="1"/>
  <c r="B105" i="234" s="1"/>
  <c r="F93" i="234"/>
  <c r="B94" i="234" s="1"/>
  <c r="D94" i="234" s="1"/>
  <c r="F94" i="234" s="1"/>
  <c r="B95" i="234" s="1"/>
  <c r="D95" i="234" s="1"/>
  <c r="F95" i="234" s="1"/>
  <c r="B96" i="234" s="1"/>
  <c r="D96" i="234" s="1"/>
  <c r="F96" i="234" s="1"/>
  <c r="B97" i="234" s="1"/>
  <c r="D97" i="234" s="1"/>
  <c r="F97" i="234" s="1"/>
  <c r="B98" i="234" s="1"/>
  <c r="D98" i="234" s="1"/>
  <c r="F98" i="234" s="1"/>
  <c r="B99" i="234" s="1"/>
  <c r="B88" i="234"/>
  <c r="D88" i="234" s="1"/>
  <c r="F88" i="234" s="1"/>
  <c r="B89" i="234" s="1"/>
  <c r="D89" i="234" s="1"/>
  <c r="F89" i="234" s="1"/>
  <c r="B90" i="234" s="1"/>
  <c r="D90" i="234" s="1"/>
  <c r="F90" i="234" s="1"/>
  <c r="B91" i="234" s="1"/>
  <c r="D91" i="234" s="1"/>
  <c r="F91" i="234" s="1"/>
  <c r="B92" i="234" s="1"/>
  <c r="D92" i="234" s="1"/>
  <c r="F92" i="234" s="1"/>
  <c r="B93" i="234" s="1"/>
  <c r="D86" i="234"/>
  <c r="F86" i="234" s="1"/>
  <c r="F83" i="234"/>
  <c r="B84" i="234" s="1"/>
  <c r="D84" i="234" s="1"/>
  <c r="F84" i="234" s="1"/>
  <c r="B85" i="234" s="1"/>
  <c r="D85" i="234" s="1"/>
  <c r="F85" i="234" s="1"/>
  <c r="B83" i="234"/>
  <c r="B81" i="234"/>
  <c r="B77" i="234"/>
  <c r="D77" i="234" s="1"/>
  <c r="F77" i="234" s="1"/>
  <c r="F69" i="234"/>
  <c r="B70" i="234" s="1"/>
  <c r="D70" i="234" s="1"/>
  <c r="F70" i="234" s="1"/>
  <c r="B72" i="234" s="1"/>
  <c r="D72" i="234" s="1"/>
  <c r="F72" i="234" s="1"/>
  <c r="B73" i="234" s="1"/>
  <c r="D73" i="234" s="1"/>
  <c r="F73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40" i="239"/>
  <c r="D140" i="239" s="1"/>
  <c r="F140" i="239" s="1"/>
  <c r="B141" i="239" s="1"/>
  <c r="D141" i="239" s="1"/>
  <c r="F141" i="239" s="1"/>
  <c r="B142" i="239" s="1"/>
  <c r="D142" i="239" s="1"/>
  <c r="F142" i="239" s="1"/>
  <c r="B145" i="239" s="1"/>
  <c r="D118" i="239"/>
  <c r="F118" i="239" s="1"/>
  <c r="B119" i="239" s="1"/>
  <c r="D119" i="239" s="1"/>
  <c r="F119" i="239" s="1"/>
  <c r="B120" i="239" s="1"/>
  <c r="D120" i="239" s="1"/>
  <c r="F120" i="239" s="1"/>
  <c r="B121" i="239" s="1"/>
  <c r="D121" i="239" s="1"/>
  <c r="F121" i="239" s="1"/>
  <c r="B122" i="239" s="1"/>
  <c r="D122" i="239" s="1"/>
  <c r="F122" i="239" s="1"/>
  <c r="B123" i="239" s="1"/>
  <c r="D123" i="239" s="1"/>
  <c r="F123" i="239" s="1"/>
  <c r="B126" i="239" s="1"/>
  <c r="D126" i="239" s="1"/>
  <c r="F126" i="239" s="1"/>
  <c r="B127" i="239" s="1"/>
  <c r="D127" i="239" s="1"/>
  <c r="F127" i="239" s="1"/>
  <c r="B128" i="239" s="1"/>
  <c r="D128" i="239" s="1"/>
  <c r="F128" i="239" s="1"/>
  <c r="B129" i="239" s="1"/>
  <c r="D129" i="239" s="1"/>
  <c r="F129" i="239" s="1"/>
  <c r="B130" i="239" s="1"/>
  <c r="D130" i="239" s="1"/>
  <c r="F130" i="239" s="1"/>
  <c r="B133" i="239" s="1"/>
  <c r="D133" i="239" s="1"/>
  <c r="F133" i="239" s="1"/>
  <c r="B134" i="239" s="1"/>
  <c r="D134" i="239" s="1"/>
  <c r="F134" i="239" s="1"/>
  <c r="B135" i="239" s="1"/>
  <c r="D135" i="239" s="1"/>
  <c r="F135" i="239" s="1"/>
  <c r="B136" i="239" s="1"/>
  <c r="D136" i="239" s="1"/>
  <c r="F136" i="239" s="1"/>
  <c r="D117" i="239"/>
  <c r="F117" i="239" s="1"/>
  <c r="D116" i="239"/>
  <c r="F116" i="239" s="1"/>
  <c r="B114" i="239"/>
  <c r="D114" i="239" s="1"/>
  <c r="F114" i="239" s="1"/>
  <c r="B115" i="239" s="1"/>
  <c r="D115" i="239" s="1"/>
  <c r="F115" i="239" s="1"/>
  <c r="F105" i="239"/>
  <c r="B106" i="239" s="1"/>
  <c r="D106" i="239" s="1"/>
  <c r="F106" i="239" s="1"/>
  <c r="F104" i="239"/>
  <c r="B105" i="239" s="1"/>
  <c r="B104" i="239"/>
  <c r="B99" i="239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3" i="239" s="1"/>
  <c r="D103" i="239" s="1"/>
  <c r="B77" i="239"/>
  <c r="D77" i="239" s="1"/>
  <c r="F77" i="239" s="1"/>
  <c r="B78" i="239" s="1"/>
  <c r="D78" i="239" s="1"/>
  <c r="F78" i="239" s="1"/>
  <c r="B79" i="239" s="1"/>
  <c r="D79" i="239" s="1"/>
  <c r="F79" i="239" s="1"/>
  <c r="B80" i="239" s="1"/>
  <c r="D80" i="239" s="1"/>
  <c r="F80" i="239" s="1"/>
  <c r="B83" i="239" s="1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9" i="239" s="1"/>
  <c r="D89" i="239" s="1"/>
  <c r="F89" i="239" s="1"/>
  <c r="B67" i="239"/>
  <c r="D67" i="239" s="1"/>
  <c r="F67" i="239" s="1"/>
  <c r="B68" i="239" s="1"/>
  <c r="D68" i="239" s="1"/>
  <c r="F68" i="239" s="1"/>
  <c r="B69" i="239" s="1"/>
  <c r="D69" i="239" s="1"/>
  <c r="F69" i="239" s="1"/>
  <c r="B70" i="239" s="1"/>
  <c r="D70" i="239" s="1"/>
  <c r="F70" i="239" s="1"/>
  <c r="B71" i="239" s="1"/>
  <c r="D71" i="239" s="1"/>
  <c r="F71" i="239" s="1"/>
  <c r="B72" i="239" s="1"/>
  <c r="D72" i="239" s="1"/>
  <c r="F72" i="239" s="1"/>
  <c r="B73" i="239" s="1"/>
  <c r="D73" i="239" s="1"/>
  <c r="F73" i="239" s="1"/>
  <c r="B74" i="239" s="1"/>
  <c r="D74" i="239" s="1"/>
  <c r="B61" i="239"/>
  <c r="D61" i="239" s="1"/>
  <c r="F61" i="239" s="1"/>
  <c r="B62" i="239" s="1"/>
  <c r="D62" i="239" s="1"/>
  <c r="F62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102" i="247" l="1"/>
  <c r="F102" i="247" s="1"/>
  <c r="B103" i="247" s="1"/>
  <c r="D103" i="247" s="1"/>
  <c r="F103" i="247" s="1"/>
  <c r="B104" i="247" s="1"/>
  <c r="D171" i="235"/>
  <c r="F171" i="235" s="1"/>
  <c r="B172" i="235" s="1"/>
  <c r="F198" i="235"/>
  <c r="B199" i="235" s="1"/>
  <c r="D199" i="235" s="1"/>
  <c r="F199" i="235" s="1"/>
  <c r="D83" i="245"/>
  <c r="F83" i="245" s="1"/>
  <c r="B84" i="245" s="1"/>
  <c r="D84" i="245" s="1"/>
  <c r="F84" i="245" s="1"/>
  <c r="B85" i="245" s="1"/>
  <c r="D43" i="239"/>
  <c r="F43" i="239" s="1"/>
  <c r="B44" i="239" s="1"/>
  <c r="D44" i="239" s="1"/>
  <c r="F44" i="239" s="1"/>
  <c r="B45" i="239" s="1"/>
  <c r="D45" i="239" s="1"/>
  <c r="F45" i="239" s="1"/>
  <c r="B46" i="239" s="1"/>
  <c r="B90" i="239"/>
  <c r="D90" i="239" s="1"/>
  <c r="B91" i="239" s="1"/>
  <c r="D91" i="239" s="1"/>
  <c r="F91" i="239" s="1"/>
  <c r="B92" i="239" s="1"/>
  <c r="B119" i="241"/>
  <c r="D119" i="241" s="1"/>
  <c r="F119" i="241" s="1"/>
  <c r="D120" i="241" s="1"/>
  <c r="F120" i="241" s="1"/>
  <c r="B121" i="241" s="1"/>
  <c r="D121" i="241" s="1"/>
  <c r="F121" i="241" s="1"/>
  <c r="B122" i="241" s="1"/>
  <c r="D122" i="241" s="1"/>
  <c r="F122" i="241" s="1"/>
  <c r="D124" i="241" s="1"/>
  <c r="F124" i="241" s="1"/>
  <c r="F229" i="235"/>
  <c r="B230" i="235" s="1"/>
  <c r="D230" i="235" s="1"/>
  <c r="F230" i="235" s="1"/>
  <c r="B231" i="235" s="1"/>
  <c r="D231" i="235" s="1"/>
  <c r="F231" i="235" s="1"/>
  <c r="B232" i="235" s="1"/>
  <c r="D232" i="235" s="1"/>
  <c r="F232" i="235" s="1"/>
  <c r="B233" i="235" s="1"/>
  <c r="D233" i="235" s="1"/>
  <c r="F233" i="235" s="1"/>
  <c r="B234" i="235" s="1"/>
  <c r="D234" i="235" s="1"/>
  <c r="F184" i="235"/>
  <c r="B185" i="235" s="1"/>
  <c r="D185" i="235" s="1"/>
  <c r="F185" i="235" s="1"/>
  <c r="B186" i="235" s="1"/>
  <c r="B58" i="234"/>
  <c r="D58" i="234" s="1"/>
  <c r="F58" i="234" s="1"/>
  <c r="D49" i="247"/>
  <c r="F49" i="247" s="1"/>
  <c r="B50" i="247" s="1"/>
  <c r="D50" i="247" s="1"/>
  <c r="F50" i="247" s="1"/>
  <c r="B124" i="234"/>
  <c r="D124" i="234" s="1"/>
  <c r="F124" i="234" s="1"/>
  <c r="D104" i="247" l="1"/>
  <c r="F104" i="247" s="1"/>
  <c r="B105" i="247" s="1"/>
  <c r="D105" i="247" s="1"/>
  <c r="F234" i="235"/>
  <c r="B235" i="235" s="1"/>
  <c r="D235" i="235" s="1"/>
  <c r="F235" i="235" s="1"/>
  <c r="B236" i="235" s="1"/>
  <c r="D236" i="235" s="1"/>
  <c r="F236" i="235" s="1"/>
  <c r="B237" i="235" s="1"/>
  <c r="D237" i="235" s="1"/>
  <c r="F237" i="235" s="1"/>
  <c r="B146" i="239"/>
  <c r="D85" i="245"/>
  <c r="F85" i="245" s="1"/>
  <c r="D86" i="245" s="1"/>
  <c r="F86" i="245" s="1"/>
  <c r="B87" i="245" s="1"/>
  <c r="B88" i="245" s="1"/>
  <c r="D88" i="245" s="1"/>
  <c r="F88" i="245" s="1"/>
  <c r="D186" i="235"/>
  <c r="F186" i="235" s="1"/>
  <c r="B187" i="235" s="1"/>
  <c r="D187" i="235" s="1"/>
  <c r="F187" i="235" s="1"/>
  <c r="B188" i="235" s="1"/>
  <c r="F125" i="234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62" i="234" s="1"/>
  <c r="B63" i="234" s="1"/>
  <c r="D63" i="234" s="1"/>
  <c r="F63" i="234" s="1"/>
  <c r="B64" i="234" s="1"/>
  <c r="D64" i="234" s="1"/>
  <c r="F64" i="234" s="1"/>
  <c r="B65" i="234" s="1"/>
  <c r="D65" i="234" s="1"/>
  <c r="F65" i="234" s="1"/>
  <c r="F208" i="235"/>
  <c r="B209" i="235" s="1"/>
  <c r="D209" i="235" s="1"/>
  <c r="F209" i="235" s="1"/>
  <c r="B210" i="235" s="1"/>
  <c r="D46" i="239"/>
  <c r="F46" i="239" s="1"/>
  <c r="B48" i="239" s="1"/>
  <c r="B51" i="247"/>
  <c r="D51" i="247" s="1"/>
  <c r="F51" i="247" s="1"/>
  <c r="B52" i="247" s="1"/>
  <c r="D52" i="247" s="1"/>
  <c r="F52" i="247" s="1"/>
  <c r="B53" i="247" s="1"/>
  <c r="D172" i="235"/>
  <c r="F172" i="235" s="1"/>
  <c r="F105" i="247" l="1"/>
  <c r="B106" i="247" s="1"/>
  <c r="F146" i="239"/>
  <c r="D147" i="239" s="1"/>
  <c r="D148" i="239" s="1"/>
  <c r="B89" i="245"/>
  <c r="D188" i="235"/>
  <c r="F188" i="235" s="1"/>
  <c r="B189" i="235" s="1"/>
  <c r="B173" i="235"/>
  <c r="D173" i="235" s="1"/>
  <c r="F173" i="235" s="1"/>
  <c r="B126" i="234"/>
  <c r="D126" i="234" s="1"/>
  <c r="F126" i="234" s="1"/>
  <c r="B127" i="234" s="1"/>
  <c r="D127" i="234" s="1"/>
  <c r="D210" i="235"/>
  <c r="F210" i="235" s="1"/>
  <c r="B211" i="235" s="1"/>
  <c r="D48" i="239"/>
  <c r="F48" i="239" s="1"/>
  <c r="B49" i="239" s="1"/>
  <c r="D49" i="239" s="1"/>
  <c r="F49" i="239" s="1"/>
  <c r="D53" i="247"/>
  <c r="D106" i="247" l="1"/>
  <c r="F106" i="247" s="1"/>
  <c r="B107" i="247" s="1"/>
  <c r="D107" i="247" s="1"/>
  <c r="F107" i="247" s="1"/>
  <c r="F53" i="247"/>
  <c r="B54" i="247" s="1"/>
  <c r="D54" i="247" s="1"/>
  <c r="F54" i="247" s="1"/>
  <c r="B55" i="247" s="1"/>
  <c r="D55" i="247" s="1"/>
  <c r="F55" i="247" s="1"/>
  <c r="D89" i="245"/>
  <c r="D90" i="245" s="1"/>
  <c r="F90" i="245" s="1"/>
  <c r="D189" i="235"/>
  <c r="D92" i="239"/>
  <c r="B174" i="235"/>
  <c r="D174" i="235" s="1"/>
  <c r="F174" i="235" s="1"/>
  <c r="F127" i="234"/>
  <c r="B128" i="234" s="1"/>
  <c r="D128" i="234" s="1"/>
  <c r="D211" i="235"/>
  <c r="B56" i="247" l="1"/>
  <c r="D56" i="247" s="1"/>
  <c r="F56" i="247" s="1"/>
  <c r="F92" i="239"/>
  <c r="F189" i="235"/>
  <c r="B190" i="235" s="1"/>
  <c r="D190" i="235" s="1"/>
  <c r="F190" i="235" s="1"/>
  <c r="B191" i="235" s="1"/>
  <c r="D191" i="235" s="1"/>
  <c r="F191" i="235" s="1"/>
  <c r="F128" i="234"/>
  <c r="B129" i="234" s="1"/>
  <c r="D129" i="234" s="1"/>
  <c r="F129" i="234" s="1"/>
  <c r="B130" i="234" s="1"/>
  <c r="D130" i="234" s="1"/>
  <c r="F130" i="234" s="1"/>
  <c r="F211" i="235"/>
  <c r="B212" i="235" s="1"/>
  <c r="B93" i="239" l="1"/>
  <c r="D93" i="239" s="1"/>
  <c r="D212" i="235"/>
  <c r="F212" i="235" s="1"/>
  <c r="B213" i="235" s="1"/>
  <c r="D213" i="235" s="1"/>
  <c r="F213" i="235" s="1"/>
  <c r="B214" i="235" l="1"/>
  <c r="D214" i="235" s="1"/>
  <c r="F214" i="235" s="1"/>
  <c r="B215" i="235" s="1"/>
  <c r="D215" i="235" s="1"/>
  <c r="F215" i="235" s="1"/>
</calcChain>
</file>

<file path=xl/sharedStrings.xml><?xml version="1.0" encoding="utf-8"?>
<sst xmlns="http://schemas.openxmlformats.org/spreadsheetml/2006/main" count="1429" uniqueCount="816">
  <si>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</si>
  <si>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</si>
  <si>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</si>
  <si>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MV."CA TOKYO" V 2614E/W</t>
    </r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</si>
  <si>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</si>
  <si>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</si>
  <si>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</si>
  <si>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</si>
  <si>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</si>
  <si>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</si>
  <si>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</si>
  <si>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</si>
  <si>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</si>
  <si>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</si>
  <si>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</si>
  <si>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</si>
  <si>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</si>
  <si>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</si>
  <si>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</si>
  <si>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</si>
  <si>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</si>
  <si>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</si>
  <si>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</si>
  <si>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</si>
  <si>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</si>
  <si>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</si>
  <si>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</si>
  <si>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</si>
  <si>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</si>
  <si>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</si>
  <si>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</si>
  <si>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</si>
  <si>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</si>
  <si>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</si>
  <si>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</si>
  <si>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</si>
  <si>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</si>
  <si>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</si>
  <si>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</si>
  <si>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</si>
  <si>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</si>
  <si>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</si>
  <si>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</si>
  <si>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</si>
  <si>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</si>
  <si>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</si>
  <si>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</si>
  <si>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</si>
  <si>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</si>
  <si>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</si>
  <si>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</si>
  <si>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</si>
  <si>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</si>
  <si>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</si>
  <si>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</si>
  <si>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</si>
  <si>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</si>
  <si>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</si>
  <si>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</si>
  <si>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</si>
  <si>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</si>
  <si>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</si>
  <si>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</si>
  <si>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</si>
  <si>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</si>
  <si>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</si>
  <si>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</si>
  <si>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</si>
  <si>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</si>
  <si>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</si>
  <si>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</si>
  <si>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</si>
  <si>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</si>
  <si>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</si>
  <si>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</si>
  <si>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</si>
  <si>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</si>
  <si>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TAO/2616E</t>
  </si>
  <si>
    <t>TYO/2616W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</si>
  <si>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2615E/W</t>
    </r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</si>
  <si>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</si>
  <si>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</si>
  <si>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</si>
  <si>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</si>
  <si>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</si>
  <si>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</si>
  <si>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</si>
  <si>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</si>
  <si>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</si>
  <si>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</si>
  <si>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</si>
  <si>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</si>
  <si>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</si>
  <si>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</si>
  <si>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</si>
  <si>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</si>
  <si>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</si>
  <si>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</si>
  <si>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</si>
  <si>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</si>
  <si>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</si>
  <si>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</si>
  <si>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</si>
  <si>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</si>
  <si>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</si>
  <si>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</si>
  <si>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</si>
  <si>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</si>
  <si>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</si>
  <si>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</si>
  <si>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</si>
  <si>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</si>
  <si>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</si>
  <si>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</si>
  <si>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</si>
  <si>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</si>
  <si>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</si>
  <si>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</si>
  <si>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</si>
  <si>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</si>
  <si>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</si>
  <si>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</si>
  <si>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</si>
  <si>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</si>
  <si>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</si>
  <si>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</si>
  <si>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</si>
  <si>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</si>
  <si>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</si>
  <si>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</si>
  <si>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</si>
  <si>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</si>
  <si>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</si>
  <si>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</si>
  <si>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</si>
  <si>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</si>
  <si>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</si>
  <si>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</si>
  <si>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</si>
  <si>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TYO/2615W</t>
  </si>
  <si>
    <t>YOK/2615W</t>
  </si>
  <si>
    <t>NGO/2615W</t>
  </si>
  <si>
    <t>OSA/2615W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</si>
  <si>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</si>
  <si>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</si>
  <si>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</si>
  <si>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</si>
  <si>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</si>
  <si>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</si>
  <si>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</si>
  <si>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</si>
  <si>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</si>
  <si>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</si>
  <si>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</si>
  <si>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</si>
  <si>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</si>
  <si>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</si>
  <si>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</si>
  <si>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</si>
  <si>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</si>
  <si>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</si>
  <si>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</si>
  <si>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</si>
  <si>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</si>
  <si>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</si>
  <si>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</si>
  <si>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</si>
  <si>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</si>
  <si>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</si>
  <si>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</si>
  <si>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</si>
  <si>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</si>
  <si>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</si>
  <si>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</si>
  <si>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</si>
  <si>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</si>
  <si>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</si>
  <si>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</si>
  <si>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</si>
  <si>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</si>
  <si>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</si>
  <si>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</si>
  <si>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</si>
  <si>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</si>
  <si>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</si>
  <si>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</si>
  <si>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</si>
  <si>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</si>
  <si>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</si>
  <si>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</si>
  <si>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</si>
  <si>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</si>
  <si>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</si>
  <si>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</si>
  <si>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</si>
  <si>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</si>
  <si>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</si>
  <si>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</si>
  <si>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</si>
  <si>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BVX2 MV."PRIDE PACIFIC" V 2614W/E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</si>
  <si>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</si>
  <si>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</si>
  <si>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</si>
  <si>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</si>
  <si>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</si>
  <si>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</si>
  <si>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</si>
  <si>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</si>
  <si>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</si>
  <si>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</si>
  <si>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</si>
  <si>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</si>
  <si>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</si>
  <si>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</si>
  <si>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</si>
  <si>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</si>
  <si>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</si>
  <si>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</si>
  <si>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</si>
  <si>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</si>
  <si>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</si>
  <si>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</si>
  <si>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</si>
  <si>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</si>
  <si>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</si>
  <si>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</si>
  <si>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</si>
  <si>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</si>
  <si>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</si>
  <si>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</si>
  <si>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</si>
  <si>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</si>
  <si>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</si>
  <si>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</si>
  <si>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</si>
  <si>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</si>
  <si>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</si>
  <si>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</si>
  <si>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</si>
  <si>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</si>
  <si>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</si>
  <si>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</si>
  <si>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</si>
  <si>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</si>
  <si>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</si>
  <si>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</si>
  <si>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</si>
  <si>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</si>
  <si>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</si>
  <si>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</si>
  <si>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</si>
  <si>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</si>
  <si>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</si>
  <si>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</si>
  <si>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</si>
  <si>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</si>
  <si>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</si>
  <si>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</si>
  <si>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</si>
  <si>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</si>
  <si>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</si>
  <si>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</si>
  <si>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</si>
  <si>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</si>
  <si>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</si>
  <si>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</si>
  <si>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</si>
  <si>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</si>
  <si>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</si>
  <si>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</si>
  <si>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</si>
  <si>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</si>
  <si>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</si>
  <si>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</si>
  <si>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</si>
  <si>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</si>
  <si>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</si>
  <si>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</si>
  <si>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</si>
  <si>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</si>
  <si>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</si>
  <si>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</si>
  <si>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</si>
  <si>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</si>
  <si>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</si>
  <si>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</si>
  <si>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</si>
  <si>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</si>
  <si>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</si>
  <si>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</si>
  <si>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</si>
  <si>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</si>
  <si>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</si>
  <si>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</si>
  <si>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</si>
  <si>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</si>
  <si>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</si>
  <si>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</si>
  <si>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</si>
  <si>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</si>
  <si>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</si>
  <si>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</si>
  <si>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</si>
  <si>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</si>
  <si>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</si>
  <si>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</si>
  <si>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</si>
  <si>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</si>
  <si>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</si>
  <si>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</si>
  <si>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</si>
  <si>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</si>
  <si>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</si>
  <si>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</si>
  <si>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</si>
  <si>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</si>
  <si>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</si>
  <si>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</si>
  <si>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</si>
  <si>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</si>
  <si>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</si>
  <si>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</si>
  <si>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</si>
  <si>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</si>
  <si>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</si>
  <si>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</si>
  <si>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</si>
  <si>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</si>
  <si>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</si>
  <si>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</si>
  <si>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</si>
  <si>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</si>
  <si>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</si>
  <si>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</si>
  <si>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</si>
  <si>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</si>
  <si>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</si>
  <si>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</si>
  <si>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</si>
  <si>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</si>
  <si>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</si>
  <si>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</si>
  <si>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</si>
  <si>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</si>
  <si>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</si>
  <si>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</si>
  <si>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</si>
  <si>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</si>
  <si>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</si>
  <si>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</si>
  <si>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</si>
  <si>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</si>
  <si>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</si>
  <si>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</si>
  <si>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</si>
  <si>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</si>
  <si>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</si>
  <si>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</si>
  <si>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</si>
  <si>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</si>
  <si>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</si>
  <si>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</si>
  <si>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</si>
  <si>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</si>
  <si>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</si>
  <si>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</si>
  <si>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</si>
  <si>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</si>
  <si>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</si>
  <si>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</si>
  <si>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</si>
  <si>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</si>
  <si>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</si>
  <si>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</si>
  <si>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</si>
  <si>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</si>
  <si>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</si>
  <si>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</si>
  <si>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</si>
  <si>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</si>
  <si>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</si>
  <si>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</si>
  <si>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</si>
  <si>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</si>
  <si>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</si>
  <si>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</si>
  <si>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</si>
  <si>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</si>
  <si>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</si>
  <si>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</si>
  <si>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</si>
  <si>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</si>
  <si>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</si>
  <si>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</si>
  <si>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</si>
  <si>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</si>
  <si>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MV."HAN HUA JU LI" V 2613W/E</t>
    </r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</si>
  <si>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</si>
  <si>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</si>
  <si>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</si>
  <si>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</si>
  <si>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</si>
  <si>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</si>
  <si>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</si>
  <si>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</si>
  <si>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</si>
  <si>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</si>
  <si>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</si>
  <si>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TAO/2614S</t>
  </si>
  <si>
    <t>P/I NPX line at TAO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</si>
  <si>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MV."JY BONITO" V 2611W/E</t>
    </r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</si>
  <si>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</si>
  <si>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</si>
  <si>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</si>
  <si>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</si>
  <si>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</si>
  <si>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</si>
  <si>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</si>
  <si>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</si>
  <si>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</si>
  <si>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</si>
  <si>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DAD/2611E</t>
  </si>
  <si>
    <t>HHX2 MV."CA SAIGON" V 2606W/E</t>
  </si>
  <si>
    <t>NGB/2606W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</si>
  <si>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2607W/E</t>
    </r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</si>
  <si>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</si>
  <si>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</si>
  <si>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</si>
  <si>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</si>
  <si>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</si>
  <si>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</si>
  <si>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</si>
  <si>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</si>
  <si>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</si>
  <si>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</si>
  <si>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</si>
  <si>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2607W/E</t>
    </r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</si>
  <si>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</si>
  <si>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</si>
  <si>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</si>
  <si>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</si>
  <si>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</si>
  <si>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</si>
  <si>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</si>
  <si>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</si>
  <si>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</si>
  <si>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</si>
  <si>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</si>
  <si>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</si>
  <si>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</si>
  <si>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</si>
  <si>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</si>
  <si>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</si>
  <si>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</si>
  <si>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</si>
  <si>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</si>
  <si>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</si>
  <si>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</si>
  <si>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</si>
  <si>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</si>
  <si>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</si>
  <si>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</si>
  <si>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</si>
  <si>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</si>
  <si>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</si>
  <si>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</si>
  <si>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</si>
  <si>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</si>
  <si>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</si>
  <si>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</si>
  <si>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</si>
  <si>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</si>
  <si>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</si>
  <si>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</si>
  <si>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</si>
  <si>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</si>
  <si>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</si>
  <si>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</si>
  <si>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</si>
  <si>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</si>
  <si>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</si>
  <si>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</si>
  <si>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</si>
  <si>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</si>
  <si>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</si>
  <si>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</si>
  <si>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</si>
  <si>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</si>
  <si>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</si>
  <si>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</si>
  <si>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</si>
  <si>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</si>
  <si>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</si>
  <si>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BTX MV."CA MANILA" V 2607S/N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</si>
  <si>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</si>
  <si>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</si>
  <si>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</si>
  <si>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</si>
  <si>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</si>
  <si>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</si>
  <si>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</si>
  <si>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</si>
  <si>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</si>
  <si>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</si>
  <si>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</si>
  <si>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</si>
  <si>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</si>
  <si>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</si>
  <si>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</si>
  <si>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</si>
  <si>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</si>
  <si>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</si>
  <si>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VNTCT/2608N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</si>
  <si>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</si>
  <si>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</si>
  <si>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</si>
  <si>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</si>
  <si>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</si>
  <si>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</si>
  <si>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</si>
  <si>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</si>
  <si>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</si>
  <si>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</si>
  <si>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</si>
  <si>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</si>
  <si>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</si>
  <si>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</si>
  <si>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</si>
  <si>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</si>
  <si>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</si>
  <si>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</si>
  <si>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</si>
  <si>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</si>
  <si>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</si>
  <si>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</si>
  <si>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</si>
  <si>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</si>
  <si>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</si>
  <si>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</si>
  <si>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</si>
  <si>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</si>
  <si>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</si>
  <si>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</si>
  <si>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</si>
  <si>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</si>
  <si>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</si>
  <si>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</si>
  <si>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BTX MV."MTT BANGKOK" V 14S/N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</si>
  <si>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</si>
  <si>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</si>
  <si>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</si>
  <si>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</si>
  <si>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</si>
  <si>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</si>
  <si>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</si>
  <si>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</si>
  <si>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</si>
  <si>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</si>
  <si>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</si>
  <si>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</si>
  <si>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</si>
  <si>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</si>
  <si>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</si>
  <si>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</si>
  <si>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t>SAD/15S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</si>
  <si>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</si>
  <si>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</si>
  <si>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</si>
  <si>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</si>
  <si>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</si>
  <si>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</si>
  <si>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</si>
  <si>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</si>
  <si>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</si>
  <si>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</si>
  <si>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</si>
  <si>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</si>
  <si>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</si>
  <si>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</si>
  <si>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</si>
  <si>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</si>
  <si>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</si>
  <si>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</si>
  <si>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</si>
  <si>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</si>
  <si>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</si>
  <si>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</si>
  <si>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</si>
  <si>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</si>
  <si>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</si>
  <si>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</si>
  <si>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</si>
  <si>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</si>
  <si>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</si>
  <si>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</si>
  <si>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</si>
  <si>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MV."HOPE C" V 2614S/N</t>
    </r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</si>
  <si>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</si>
  <si>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</si>
  <si>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</si>
  <si>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</si>
  <si>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</si>
  <si>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</si>
  <si>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</si>
  <si>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</si>
  <si>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</si>
  <si>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</si>
  <si>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</si>
  <si>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</si>
  <si>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</si>
  <si>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</si>
  <si>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</si>
  <si>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</si>
  <si>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</si>
  <si>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</si>
  <si>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</si>
  <si>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</si>
  <si>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</si>
  <si>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MV."M. ODYSSEY" V 2615S/N</t>
    </r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</si>
  <si>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</si>
  <si>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</si>
  <si>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</si>
  <si>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</si>
  <si>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</si>
  <si>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</si>
  <si>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</si>
  <si>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</si>
  <si>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</si>
  <si>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</si>
  <si>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</si>
  <si>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</si>
  <si>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</si>
  <si>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</si>
  <si>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</si>
  <si>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</si>
  <si>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</si>
  <si>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</si>
  <si>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</si>
  <si>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</si>
  <si>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</si>
  <si>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</si>
  <si>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</si>
  <si>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</si>
  <si>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</si>
  <si>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NSA/2617S</t>
  </si>
  <si>
    <t>CVT MV."REN JIAN 6" V 2605S/N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</si>
  <si>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</si>
  <si>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</si>
  <si>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</si>
  <si>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</si>
  <si>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</si>
  <si>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</si>
  <si>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</si>
  <si>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</si>
  <si>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</si>
  <si>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</si>
  <si>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</si>
  <si>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</si>
  <si>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</si>
  <si>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</si>
  <si>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</si>
  <si>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</si>
  <si>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</si>
  <si>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</si>
  <si>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</si>
  <si>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</si>
  <si>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</si>
  <si>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</si>
  <si>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</si>
  <si>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</si>
  <si>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</si>
  <si>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</si>
  <si>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</si>
  <si>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</si>
  <si>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</si>
  <si>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</si>
  <si>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</si>
  <si>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</si>
  <si>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</si>
  <si>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</si>
  <si>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</si>
  <si>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</si>
  <si>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</si>
  <si>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</si>
  <si>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</si>
  <si>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</si>
  <si>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TAO/2606S</t>
  </si>
  <si>
    <t>CVT MV."POS BANGKOK" V 1083S/N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</si>
  <si>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</si>
  <si>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</si>
  <si>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</si>
  <si>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</si>
  <si>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</si>
  <si>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</si>
  <si>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</si>
  <si>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</si>
  <si>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</si>
  <si>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</si>
  <si>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</si>
  <si>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</si>
  <si>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</si>
  <si>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</si>
  <si>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</si>
  <si>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</si>
  <si>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</si>
  <si>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</si>
  <si>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</si>
  <si>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</si>
  <si>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</si>
  <si>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</si>
  <si>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</si>
  <si>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</si>
  <si>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</si>
  <si>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</si>
  <si>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</si>
  <si>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</si>
  <si>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</si>
  <si>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</si>
  <si>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</si>
  <si>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</si>
  <si>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</si>
  <si>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</si>
  <si>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</si>
  <si>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</si>
  <si>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</si>
  <si>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</si>
  <si>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</si>
  <si>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</si>
  <si>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</si>
  <si>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THLCH/1083N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</si>
  <si>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</si>
  <si>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</si>
  <si>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</si>
  <si>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</si>
  <si>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</si>
  <si>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</si>
  <si>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</si>
  <si>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</si>
  <si>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</si>
  <si>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</si>
  <si>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</si>
  <si>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</si>
  <si>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</si>
  <si>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</si>
  <si>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</si>
  <si>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</si>
  <si>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</si>
  <si>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</si>
  <si>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CVT2 MV."ASL QINGDAO" V 2604S/N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</si>
  <si>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</si>
  <si>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</si>
  <si>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</si>
  <si>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</si>
  <si>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</si>
  <si>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</si>
  <si>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</si>
  <si>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</si>
  <si>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port congestion/port closed from 1st 1720 due to poor visibility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</si>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</sst>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5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5" borderId="3" xfId="0" applyNumberFormat="1" applyFont="1" applyFill="1" applyBorder="1" applyAlignment="1">
      <alignment horizontal="center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0" xfId="0" applyFont="1" applyAlignment="1">
      <alignment horizontal="center"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33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30"/>
  <sheetViews>
    <sheetView workbookViewId="0">
      <selection activeCell="H62" sqref="H62"/>
    </sheetView>
  </sheetViews>
  <sheetFormatPr defaultColWidth="9" defaultRowHeight="25.35" customHeight="1"/>
  <cols>
    <col min="1" max="1" width="15.296875" style="52" customWidth="1"/>
    <col min="2" max="4" width="11.59765625" style="52" customWidth="1"/>
    <col min="5" max="5" width="11.69921875" style="52" customWidth="1"/>
    <col min="6" max="7" width="11.59765625" style="52" customWidth="1"/>
    <col min="8" max="8" width="65.69921875" style="53" customWidth="1"/>
    <col min="9" max="9" width="13.09765625" style="52" customWidth="1"/>
    <col min="10" max="16384" width="9" style="52"/>
  </cols>
  <sheetData>
    <row r="1" spans="1:9" ht="77.849999999999994" customHeight="1">
      <c r="A1" s="119"/>
      <c r="B1" s="119"/>
      <c r="C1" s="120" t="s">
        <v>0</v>
      </c>
      <c r="D1" s="121"/>
      <c r="E1" s="121"/>
      <c r="F1" s="121"/>
      <c r="G1" s="121"/>
      <c r="H1" s="121"/>
      <c r="I1" s="121"/>
    </row>
    <row r="2" spans="1:9" ht="22.5" customHeight="1">
      <c r="A2" s="122" t="s">
        <v>1</v>
      </c>
      <c r="B2" s="122"/>
      <c r="C2" s="123" t="s">
        <v>2</v>
      </c>
      <c r="D2" s="123"/>
      <c r="E2" s="123"/>
      <c r="F2" s="123"/>
      <c r="G2" s="123"/>
      <c r="H2" s="123"/>
      <c r="I2" s="123"/>
    </row>
    <row r="3" spans="1:9" ht="25.35" customHeight="1">
      <c r="A3" s="124"/>
      <c r="B3" s="124"/>
      <c r="C3" s="124"/>
      <c r="D3" s="124"/>
      <c r="E3" s="124"/>
      <c r="F3" s="124"/>
      <c r="G3" s="124"/>
      <c r="H3" s="32">
        <v>46129</v>
      </c>
      <c r="I3" s="54"/>
    </row>
    <row r="4" spans="1:9" ht="24" customHeight="1">
      <c r="A4" s="115" t="s">
        <v>3</v>
      </c>
      <c r="B4" s="115"/>
      <c r="C4" s="115"/>
      <c r="D4" s="115"/>
      <c r="E4" s="115"/>
      <c r="F4" s="115"/>
      <c r="G4" s="115"/>
      <c r="H4" s="115"/>
      <c r="I4" s="115"/>
    </row>
    <row r="5" spans="1:9" ht="24.6" customHeight="1">
      <c r="A5" s="56" t="s">
        <v>4</v>
      </c>
      <c r="B5" s="107" t="s">
        <v>5</v>
      </c>
      <c r="C5" s="107"/>
      <c r="D5" s="107" t="s">
        <v>6</v>
      </c>
      <c r="E5" s="107"/>
      <c r="F5" s="107" t="s">
        <v>7</v>
      </c>
      <c r="G5" s="107"/>
      <c r="H5" s="57" t="s">
        <v>8</v>
      </c>
      <c r="I5" s="57" t="s">
        <v>9</v>
      </c>
    </row>
    <row r="6" spans="1:9" ht="24" hidden="1" customHeight="1">
      <c r="A6" s="35" t="s">
        <v>10</v>
      </c>
      <c r="B6" s="88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11</v>
      </c>
      <c r="I6" s="75"/>
    </row>
    <row r="7" spans="1:9" ht="24" hidden="1" customHeight="1">
      <c r="A7" s="74" t="s">
        <v>12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13</v>
      </c>
      <c r="I7" s="75"/>
    </row>
    <row r="8" spans="1:9" ht="24" hidden="1" customHeight="1">
      <c r="A8" s="89" t="s">
        <v>14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5"/>
    </row>
    <row r="9" spans="1:9" ht="24" hidden="1" customHeight="1">
      <c r="A9" s="74" t="s">
        <v>15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5"/>
    </row>
    <row r="10" spans="1:9" ht="24" hidden="1" customHeight="1">
      <c r="A10" s="74" t="s">
        <v>16</v>
      </c>
      <c r="B10" s="88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5"/>
    </row>
    <row r="11" spans="1:9" ht="24" hidden="1" customHeight="1">
      <c r="A11" s="74" t="s">
        <v>17</v>
      </c>
      <c r="B11" s="88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5"/>
    </row>
    <row r="12" spans="1:9" ht="24" hidden="1" customHeight="1">
      <c r="A12" s="35" t="s">
        <v>18</v>
      </c>
      <c r="B12" s="88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5"/>
    </row>
    <row r="13" spans="1:9" ht="24" hidden="1" customHeight="1">
      <c r="A13" s="35" t="s">
        <v>19</v>
      </c>
      <c r="B13" s="88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5"/>
    </row>
    <row r="14" spans="1:9" ht="24" hidden="1" customHeight="1">
      <c r="A14" s="79" t="s">
        <v>20</v>
      </c>
      <c r="B14" s="88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5"/>
    </row>
    <row r="15" spans="1:9" ht="24" hidden="1" customHeight="1">
      <c r="A15" s="74" t="s">
        <v>21</v>
      </c>
      <c r="B15" s="88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8">
        <f>D15+1</f>
        <v>46025</v>
      </c>
      <c r="G15" s="34">
        <v>0.66666666666666696</v>
      </c>
      <c r="H15" s="20" t="s">
        <v>22</v>
      </c>
      <c r="I15" s="75"/>
    </row>
    <row r="16" spans="1:9" ht="24" hidden="1" customHeight="1">
      <c r="A16" s="74" t="s">
        <v>23</v>
      </c>
      <c r="B16" s="88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8">
        <f t="shared" si="1"/>
        <v>46026</v>
      </c>
      <c r="G16" s="34">
        <v>0.75</v>
      </c>
      <c r="H16" s="20"/>
      <c r="I16" s="75"/>
    </row>
    <row r="17" spans="1:9" ht="24" hidden="1" customHeight="1">
      <c r="A17" s="74" t="s">
        <v>24</v>
      </c>
      <c r="B17" s="88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8">
        <f t="shared" si="1"/>
        <v>46027</v>
      </c>
      <c r="G17" s="34">
        <v>0.88749999999999996</v>
      </c>
      <c r="H17" s="20"/>
      <c r="I17" s="75"/>
    </row>
    <row r="18" spans="1:9" ht="24" hidden="1" customHeight="1">
      <c r="A18" s="35" t="s">
        <v>25</v>
      </c>
      <c r="B18" s="88">
        <f>F17+4</f>
        <v>46031</v>
      </c>
      <c r="C18" s="34">
        <v>2.0833333333333301E-2</v>
      </c>
      <c r="D18" s="38">
        <v>46031</v>
      </c>
      <c r="E18" s="34">
        <v>0.27500000000000002</v>
      </c>
      <c r="F18" s="88">
        <f t="shared" si="1"/>
        <v>46031</v>
      </c>
      <c r="G18" s="34">
        <v>0.83333333333333304</v>
      </c>
      <c r="H18" s="20"/>
      <c r="I18" s="75"/>
    </row>
    <row r="19" spans="1:9" ht="24" hidden="1" customHeight="1">
      <c r="A19" s="35" t="s">
        <v>26</v>
      </c>
      <c r="B19" s="88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8">
        <f>D19+1</f>
        <v>46034</v>
      </c>
      <c r="G19" s="34">
        <v>6.6666666666666693E-2</v>
      </c>
      <c r="H19" s="20"/>
      <c r="I19" s="75"/>
    </row>
    <row r="20" spans="1:9" ht="24" hidden="1" customHeight="1">
      <c r="A20" s="74" t="s">
        <v>27</v>
      </c>
      <c r="B20" s="88">
        <v>46037</v>
      </c>
      <c r="C20" s="34">
        <v>0.33333333333333298</v>
      </c>
      <c r="D20" s="38">
        <f>B20</f>
        <v>46037</v>
      </c>
      <c r="E20" s="34">
        <v>0.71666666666666701</v>
      </c>
      <c r="F20" s="88">
        <f>D20+1</f>
        <v>46038</v>
      </c>
      <c r="G20" s="34">
        <v>0.5</v>
      </c>
      <c r="H20" s="61" t="s">
        <v>28</v>
      </c>
      <c r="I20" s="75"/>
    </row>
    <row r="21" spans="1:9" ht="24" hidden="1" customHeight="1">
      <c r="A21" s="74" t="s">
        <v>29</v>
      </c>
      <c r="B21" s="88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8">
        <f>D21</f>
        <v>46038</v>
      </c>
      <c r="G21" s="34">
        <v>0.95833333333333304</v>
      </c>
      <c r="H21" s="61"/>
      <c r="I21" s="75"/>
    </row>
    <row r="22" spans="1:9" ht="24" hidden="1" customHeight="1">
      <c r="A22" s="74" t="s">
        <v>30</v>
      </c>
      <c r="B22" s="88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8">
        <f>D22</f>
        <v>46039</v>
      </c>
      <c r="G22" s="34">
        <v>0.95</v>
      </c>
      <c r="H22" s="20"/>
      <c r="I22" s="75"/>
    </row>
    <row r="23" spans="1:9" ht="24" hidden="1" customHeight="1">
      <c r="A23" s="74" t="s">
        <v>31</v>
      </c>
      <c r="B23" s="88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8">
        <f>D23</f>
        <v>46041</v>
      </c>
      <c r="G23" s="34">
        <v>0.57638888888888895</v>
      </c>
      <c r="H23" s="20"/>
      <c r="I23" s="75"/>
    </row>
    <row r="24" spans="1:9" ht="24" hidden="1" customHeight="1">
      <c r="A24" s="35" t="s">
        <v>32</v>
      </c>
      <c r="B24" s="88">
        <f>F23+3</f>
        <v>46044</v>
      </c>
      <c r="C24" s="34">
        <v>0.95833333333333304</v>
      </c>
      <c r="D24" s="38">
        <v>46045</v>
      </c>
      <c r="E24" s="34">
        <v>0.3125</v>
      </c>
      <c r="F24" s="88">
        <f t="shared" ref="F24" si="2">D24</f>
        <v>46045</v>
      </c>
      <c r="G24" s="34">
        <v>0.81666666666666698</v>
      </c>
      <c r="H24" s="20"/>
      <c r="I24" s="75"/>
    </row>
    <row r="25" spans="1:9" ht="24" hidden="1" customHeight="1">
      <c r="A25" s="35" t="s">
        <v>33</v>
      </c>
      <c r="B25" s="88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8">
        <f t="shared" ref="F25" si="3">D25</f>
        <v>46047</v>
      </c>
      <c r="G25" s="34">
        <v>0.82916666666666705</v>
      </c>
      <c r="H25" s="20"/>
      <c r="I25" s="75"/>
    </row>
    <row r="26" spans="1:9" ht="24" hidden="1" customHeight="1">
      <c r="A26" s="90" t="s">
        <v>34</v>
      </c>
      <c r="B26" s="88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8">
        <f>D26+1</f>
        <v>46051</v>
      </c>
      <c r="G26" s="34">
        <v>0.70833333333333304</v>
      </c>
      <c r="H26" s="61"/>
      <c r="I26" s="75"/>
    </row>
    <row r="27" spans="1:9" ht="24" hidden="1" customHeight="1">
      <c r="A27" s="74" t="s">
        <v>35</v>
      </c>
      <c r="B27" s="88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8">
        <f>D27+1</f>
        <v>46052</v>
      </c>
      <c r="G27" s="34">
        <v>0.85833333333333295</v>
      </c>
      <c r="H27" s="61" t="s">
        <v>13</v>
      </c>
      <c r="I27" s="75"/>
    </row>
    <row r="28" spans="1:9" ht="24" hidden="1" customHeight="1">
      <c r="A28" s="74" t="s">
        <v>36</v>
      </c>
      <c r="B28" s="88">
        <f>F27+1</f>
        <v>46053</v>
      </c>
      <c r="C28" s="34">
        <v>0.5</v>
      </c>
      <c r="D28" s="38">
        <f>B28</f>
        <v>46053</v>
      </c>
      <c r="E28" s="34">
        <v>0.54166666666666696</v>
      </c>
      <c r="F28" s="88">
        <f t="shared" ref="F28:F30" si="4">D28</f>
        <v>46053</v>
      </c>
      <c r="G28" s="34">
        <v>0.85416666666666696</v>
      </c>
      <c r="H28" s="61"/>
      <c r="I28" s="75"/>
    </row>
    <row r="29" spans="1:9" ht="24" hidden="1" customHeight="1">
      <c r="A29" s="74" t="s">
        <v>37</v>
      </c>
      <c r="B29" s="88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1"/>
      <c r="I29" s="75"/>
    </row>
    <row r="30" spans="1:9" ht="24" hidden="1" customHeight="1">
      <c r="A30" s="35" t="s">
        <v>38</v>
      </c>
      <c r="B30" s="88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1"/>
      <c r="I30" s="75"/>
    </row>
    <row r="31" spans="1:9" ht="24" hidden="1" customHeight="1">
      <c r="A31" s="35" t="s">
        <v>39</v>
      </c>
      <c r="B31" s="88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1"/>
      <c r="I31" s="75"/>
    </row>
    <row r="32" spans="1:9" ht="24" hidden="1" customHeight="1">
      <c r="A32" s="74" t="s">
        <v>40</v>
      </c>
      <c r="B32" s="88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1"/>
      <c r="I32" s="75"/>
    </row>
    <row r="33" spans="1:9" ht="24" hidden="1" customHeight="1">
      <c r="A33" s="74" t="s">
        <v>41</v>
      </c>
      <c r="B33" s="88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1"/>
      <c r="I33" s="75"/>
    </row>
    <row r="34" spans="1:9" ht="24" hidden="1" customHeight="1">
      <c r="A34" s="74" t="s">
        <v>42</v>
      </c>
      <c r="B34" s="88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1"/>
      <c r="I34" s="75"/>
    </row>
    <row r="35" spans="1:9" ht="24" hidden="1" customHeight="1">
      <c r="A35" s="74" t="s">
        <v>43</v>
      </c>
      <c r="B35" s="88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1" t="s">
        <v>44</v>
      </c>
      <c r="I35" s="75"/>
    </row>
    <row r="36" spans="1:9" ht="24" hidden="1" customHeight="1">
      <c r="A36" s="47" t="s">
        <v>45</v>
      </c>
      <c r="B36" s="88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1"/>
      <c r="I36" s="75"/>
    </row>
    <row r="37" spans="1:9" ht="24" hidden="1" customHeight="1">
      <c r="A37" s="35" t="s">
        <v>46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1"/>
      <c r="I37" s="75"/>
    </row>
    <row r="38" spans="1:9" ht="24" hidden="1" customHeight="1">
      <c r="A38" s="35" t="s">
        <v>47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1"/>
      <c r="I38" s="75"/>
    </row>
    <row r="39" spans="1:9" ht="24" hidden="1" customHeight="1">
      <c r="A39" s="35" t="s">
        <v>48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1"/>
      <c r="I39" s="75"/>
    </row>
    <row r="40" spans="1:9" ht="24" hidden="1" customHeight="1">
      <c r="A40" s="35" t="s">
        <v>49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1"/>
      <c r="I40" s="75"/>
    </row>
    <row r="41" spans="1:9" ht="24" hidden="1" customHeight="1">
      <c r="A41" s="74" t="s">
        <v>50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1"/>
      <c r="I41" s="75"/>
    </row>
    <row r="42" spans="1:9" ht="24" hidden="1" customHeight="1">
      <c r="A42" s="35" t="s">
        <v>51</v>
      </c>
      <c r="B42" s="88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1"/>
      <c r="I42" s="75"/>
    </row>
    <row r="43" spans="1:9" ht="24" hidden="1" customHeight="1">
      <c r="A43" s="35" t="s">
        <v>52</v>
      </c>
      <c r="B43" s="88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1" t="s">
        <v>13</v>
      </c>
      <c r="I43" s="75"/>
    </row>
    <row r="44" spans="1:9" ht="24" hidden="1" customHeight="1">
      <c r="A44" s="35" t="s">
        <v>53</v>
      </c>
      <c r="B44" s="88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1" t="s">
        <v>54</v>
      </c>
      <c r="I44" s="75"/>
    </row>
    <row r="45" spans="1:9" ht="24" hidden="1" customHeight="1">
      <c r="A45" s="35" t="s">
        <v>55</v>
      </c>
      <c r="B45" s="88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1" t="s">
        <v>56</v>
      </c>
      <c r="I45" s="75"/>
    </row>
    <row r="46" spans="1:9" ht="24" hidden="1" customHeight="1">
      <c r="A46" s="35" t="s">
        <v>57</v>
      </c>
      <c r="B46" s="88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1" t="s">
        <v>58</v>
      </c>
      <c r="I46" s="75"/>
    </row>
    <row r="47" spans="1:9" ht="24" hidden="1" customHeight="1">
      <c r="A47" s="35" t="s">
        <v>59</v>
      </c>
      <c r="B47" s="88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1"/>
      <c r="I47" s="75"/>
    </row>
    <row r="48" spans="1:9" ht="24" hidden="1" customHeight="1">
      <c r="A48" s="35" t="s">
        <v>60</v>
      </c>
      <c r="B48" s="88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1"/>
      <c r="I48" s="75"/>
    </row>
    <row r="49" spans="1:9" ht="24" hidden="1" customHeight="1">
      <c r="A49" s="35" t="s">
        <v>61</v>
      </c>
      <c r="B49" s="88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1" t="s">
        <v>13</v>
      </c>
      <c r="I49" s="75"/>
    </row>
    <row r="50" spans="1:9" ht="24" hidden="1" customHeight="1">
      <c r="A50" s="35" t="s">
        <v>62</v>
      </c>
      <c r="B50" s="88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1" t="s">
        <v>63</v>
      </c>
      <c r="I50" s="75"/>
    </row>
    <row r="51" spans="1:9" ht="24" hidden="1" customHeight="1">
      <c r="A51" s="35" t="s">
        <v>64</v>
      </c>
      <c r="B51" s="88">
        <f>F50+1</f>
        <v>46110</v>
      </c>
      <c r="C51" s="34">
        <v>2.0833333333333301E-2</v>
      </c>
      <c r="D51" s="43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1"/>
      <c r="I51" s="75"/>
    </row>
    <row r="52" spans="1:9" ht="24" hidden="1" customHeight="1">
      <c r="A52" s="35" t="s">
        <v>65</v>
      </c>
      <c r="B52" s="88">
        <f>F51</f>
        <v>46111</v>
      </c>
      <c r="C52" s="34">
        <v>0.72916666666666696</v>
      </c>
      <c r="D52" s="43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1" t="s">
        <v>66</v>
      </c>
      <c r="I52" s="75"/>
    </row>
    <row r="53" spans="1:9" ht="24" hidden="1" customHeight="1">
      <c r="A53" s="35" t="s">
        <v>67</v>
      </c>
      <c r="B53" s="88">
        <f>F52+1</f>
        <v>46113</v>
      </c>
      <c r="C53" s="34">
        <v>0.58333333333333304</v>
      </c>
      <c r="D53" s="43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1" t="s">
        <v>68</v>
      </c>
      <c r="I53" s="75"/>
    </row>
    <row r="54" spans="1:9" ht="24" hidden="1" customHeight="1">
      <c r="A54" s="35" t="s">
        <v>69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5"/>
      <c r="I54" s="75"/>
    </row>
    <row r="55" spans="1:9" ht="24" hidden="1" customHeight="1">
      <c r="A55" s="35" t="s">
        <v>70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1" t="s">
        <v>71</v>
      </c>
      <c r="I55" s="75"/>
    </row>
    <row r="56" spans="1:9" ht="24" customHeight="1">
      <c r="A56" s="35" t="s">
        <v>72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1"/>
      <c r="I56" s="75"/>
    </row>
    <row r="57" spans="1:9" ht="24" customHeight="1">
      <c r="A57" s="35" t="s">
        <v>73</v>
      </c>
      <c r="B57" s="88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1" t="s">
        <v>13</v>
      </c>
      <c r="I57" s="75"/>
    </row>
    <row r="58" spans="1:9" ht="24" customHeight="1">
      <c r="A58" s="35" t="s">
        <v>74</v>
      </c>
      <c r="B58" s="88">
        <f>F57</f>
        <v>46126</v>
      </c>
      <c r="C58" s="34">
        <v>0.8125</v>
      </c>
      <c r="D58" s="38">
        <f t="shared" ref="D58:D63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1"/>
      <c r="I58" s="75"/>
    </row>
    <row r="59" spans="1:9" ht="24" customHeight="1">
      <c r="A59" s="35" t="s">
        <v>75</v>
      </c>
      <c r="B59" s="88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1"/>
      <c r="I59" s="75"/>
    </row>
    <row r="60" spans="1:9" ht="24" customHeight="1">
      <c r="A60" s="35" t="s">
        <v>76</v>
      </c>
      <c r="B60" s="88">
        <f>F59+3</f>
        <v>46131</v>
      </c>
      <c r="C60" s="23">
        <v>0.45833333333333331</v>
      </c>
      <c r="D60" s="38">
        <f t="shared" si="11"/>
        <v>46131</v>
      </c>
      <c r="E60" s="23">
        <v>0.54166666666666663</v>
      </c>
      <c r="F60" s="38">
        <f>D60+1</f>
        <v>46132</v>
      </c>
      <c r="G60" s="23">
        <v>0.16666666666666666</v>
      </c>
      <c r="H60" s="85"/>
      <c r="I60" s="75"/>
    </row>
    <row r="61" spans="1:9" ht="24" customHeight="1">
      <c r="A61" s="35" t="s">
        <v>77</v>
      </c>
      <c r="B61" s="88">
        <f>F60+1</f>
        <v>46133</v>
      </c>
      <c r="C61" s="23">
        <v>0.375</v>
      </c>
      <c r="D61" s="38">
        <f t="shared" si="11"/>
        <v>46133</v>
      </c>
      <c r="E61" s="23">
        <v>0.45833333333333331</v>
      </c>
      <c r="F61" s="38">
        <f>D61</f>
        <v>46133</v>
      </c>
      <c r="G61" s="23">
        <v>0.875</v>
      </c>
      <c r="H61" s="61"/>
      <c r="I61" s="75"/>
    </row>
    <row r="62" spans="1:9" ht="24" customHeight="1">
      <c r="A62" s="35" t="s">
        <v>78</v>
      </c>
      <c r="B62" s="88">
        <f>F61+3</f>
        <v>46136</v>
      </c>
      <c r="C62" s="23">
        <v>0.95833333333333337</v>
      </c>
      <c r="D62" s="38">
        <f t="shared" si="11"/>
        <v>46136</v>
      </c>
      <c r="E62" s="23">
        <v>0.97916666666666663</v>
      </c>
      <c r="F62" s="38">
        <f>D62+1</f>
        <v>46137</v>
      </c>
      <c r="G62" s="23">
        <v>0.33333333333333331</v>
      </c>
      <c r="H62" s="61"/>
      <c r="I62" s="75"/>
    </row>
    <row r="63" spans="1:9" ht="24" customHeight="1">
      <c r="A63" s="35" t="s">
        <v>782</v>
      </c>
      <c r="B63" s="88">
        <f>F62</f>
        <v>46137</v>
      </c>
      <c r="C63" s="23">
        <v>0.39583333333333331</v>
      </c>
      <c r="D63" s="38">
        <f t="shared" si="11"/>
        <v>46137</v>
      </c>
      <c r="E63" s="23">
        <v>0.4375</v>
      </c>
      <c r="F63" s="38">
        <f>D63</f>
        <v>46137</v>
      </c>
      <c r="G63" s="23">
        <v>0.79166666666666663</v>
      </c>
      <c r="H63" s="61"/>
      <c r="I63" s="75"/>
    </row>
    <row r="64" spans="1:9" ht="24" customHeight="1">
      <c r="A64" s="35" t="s">
        <v>801</v>
      </c>
      <c r="B64" s="88">
        <f>F63+1</f>
        <v>46138</v>
      </c>
      <c r="C64" s="23">
        <v>0.41666666666666669</v>
      </c>
      <c r="D64" s="38">
        <f>B64</f>
        <v>46138</v>
      </c>
      <c r="E64" s="23">
        <v>0.45833333333333331</v>
      </c>
      <c r="F64" s="38">
        <f>D64</f>
        <v>46138</v>
      </c>
      <c r="G64" s="23">
        <v>0.83333333333333337</v>
      </c>
      <c r="H64" s="61"/>
      <c r="I64" s="75"/>
    </row>
    <row r="65" spans="1:9" ht="24" customHeight="1">
      <c r="A65" s="35" t="s">
        <v>805</v>
      </c>
      <c r="B65" s="88">
        <f>F64+1</f>
        <v>46139</v>
      </c>
      <c r="C65" s="23">
        <v>0.41666666666666669</v>
      </c>
      <c r="D65" s="38">
        <f>B65</f>
        <v>46139</v>
      </c>
      <c r="E65" s="23">
        <v>0.45833333333333331</v>
      </c>
      <c r="F65" s="38">
        <f>D65</f>
        <v>46139</v>
      </c>
      <c r="G65" s="23">
        <v>0.83333333333333337</v>
      </c>
      <c r="H65" s="61"/>
      <c r="I65" s="75"/>
    </row>
    <row r="66" spans="1:9" ht="24.75" customHeight="1">
      <c r="A66" s="74"/>
      <c r="B66" s="28"/>
      <c r="C66" s="23"/>
      <c r="D66" s="28"/>
      <c r="E66" s="23"/>
      <c r="F66" s="28"/>
      <c r="G66" s="28"/>
      <c r="H66" s="55"/>
      <c r="I66" s="75"/>
    </row>
    <row r="67" spans="1:9" ht="24.6" customHeight="1">
      <c r="A67" s="116" t="s">
        <v>79</v>
      </c>
      <c r="B67" s="117"/>
      <c r="C67" s="117"/>
      <c r="D67" s="117"/>
      <c r="E67" s="117"/>
      <c r="F67" s="117"/>
      <c r="G67" s="117"/>
      <c r="H67" s="117"/>
      <c r="I67" s="118"/>
    </row>
    <row r="68" spans="1:9" ht="25.35" customHeight="1">
      <c r="A68" s="56" t="s">
        <v>4</v>
      </c>
      <c r="B68" s="95" t="s">
        <v>5</v>
      </c>
      <c r="C68" s="96"/>
      <c r="D68" s="95" t="s">
        <v>6</v>
      </c>
      <c r="E68" s="96"/>
      <c r="F68" s="95" t="s">
        <v>7</v>
      </c>
      <c r="G68" s="96"/>
      <c r="H68" s="57" t="s">
        <v>8</v>
      </c>
      <c r="I68" s="57" t="s">
        <v>9</v>
      </c>
    </row>
    <row r="69" spans="1:9" ht="24" hidden="1" customHeight="1">
      <c r="A69" s="35" t="s">
        <v>80</v>
      </c>
      <c r="B69" s="88">
        <v>45996</v>
      </c>
      <c r="C69" s="34">
        <v>0.75</v>
      </c>
      <c r="D69" s="43">
        <v>45996</v>
      </c>
      <c r="E69" s="34">
        <v>0.83333333333333304</v>
      </c>
      <c r="F69" s="38">
        <f>D69+1</f>
        <v>45997</v>
      </c>
      <c r="G69" s="34">
        <v>0.29166666666666702</v>
      </c>
      <c r="H69" s="20"/>
      <c r="I69" s="75"/>
    </row>
    <row r="70" spans="1:9" ht="24" hidden="1" customHeight="1">
      <c r="A70" s="35" t="s">
        <v>81</v>
      </c>
      <c r="B70" s="88">
        <f>F69+1</f>
        <v>45998</v>
      </c>
      <c r="C70" s="34">
        <v>0.5</v>
      </c>
      <c r="D70" s="43">
        <f>B70+1</f>
        <v>45999</v>
      </c>
      <c r="E70" s="34">
        <v>0.55555555555555602</v>
      </c>
      <c r="F70" s="38">
        <f>D70+1</f>
        <v>46000</v>
      </c>
      <c r="G70" s="34">
        <v>8.3333333333333301E-2</v>
      </c>
      <c r="H70" s="20"/>
      <c r="I70" s="75"/>
    </row>
    <row r="71" spans="1:9" ht="24" hidden="1" customHeight="1">
      <c r="A71" s="74" t="s">
        <v>82</v>
      </c>
      <c r="B71" s="36"/>
      <c r="C71" s="37"/>
      <c r="D71" s="36"/>
      <c r="E71" s="18"/>
      <c r="F71" s="36"/>
      <c r="G71" s="37"/>
      <c r="H71" s="20" t="s">
        <v>83</v>
      </c>
      <c r="I71" s="75"/>
    </row>
    <row r="72" spans="1:9" ht="24" hidden="1" customHeight="1">
      <c r="A72" s="35" t="s">
        <v>84</v>
      </c>
      <c r="B72" s="88">
        <f>F70+3</f>
        <v>46003</v>
      </c>
      <c r="C72" s="34">
        <v>0.20833333333333301</v>
      </c>
      <c r="D72" s="43">
        <f>B72</f>
        <v>46003</v>
      </c>
      <c r="E72" s="34">
        <v>0.50486111111111098</v>
      </c>
      <c r="F72" s="38">
        <f>D72+1</f>
        <v>46004</v>
      </c>
      <c r="G72" s="34">
        <v>0.57430555555555596</v>
      </c>
      <c r="H72" s="20"/>
      <c r="I72" s="75"/>
    </row>
    <row r="73" spans="1:9" ht="24" hidden="1" customHeight="1">
      <c r="A73" s="35" t="s">
        <v>85</v>
      </c>
      <c r="B73" s="88">
        <f>F72</f>
        <v>46004</v>
      </c>
      <c r="C73" s="34">
        <v>0.67916666666666703</v>
      </c>
      <c r="D73" s="43">
        <f>B73+1</f>
        <v>46005</v>
      </c>
      <c r="E73" s="34">
        <v>0.27152777777777798</v>
      </c>
      <c r="F73" s="43">
        <f>D73+1</f>
        <v>46006</v>
      </c>
      <c r="G73" s="34">
        <v>0.16666666666666699</v>
      </c>
      <c r="H73" s="20"/>
      <c r="I73" s="75"/>
    </row>
    <row r="74" spans="1:9" ht="24" hidden="1" customHeight="1">
      <c r="A74" s="35" t="s">
        <v>86</v>
      </c>
      <c r="B74" s="43">
        <v>46006</v>
      </c>
      <c r="C74" s="34">
        <v>0.70833333333333304</v>
      </c>
      <c r="D74" s="43">
        <v>46006</v>
      </c>
      <c r="E74" s="34">
        <v>0.79166666666666696</v>
      </c>
      <c r="F74" s="38">
        <v>46007</v>
      </c>
      <c r="G74" s="34">
        <v>0.25</v>
      </c>
      <c r="H74" s="55"/>
      <c r="I74" s="75"/>
    </row>
    <row r="75" spans="1:9" ht="24" hidden="1" customHeight="1">
      <c r="A75" s="35" t="s">
        <v>87</v>
      </c>
      <c r="B75" s="43">
        <v>46010</v>
      </c>
      <c r="C75" s="34">
        <v>0.66666666666666696</v>
      </c>
      <c r="D75" s="43">
        <v>46010</v>
      </c>
      <c r="E75" s="34">
        <v>0.82638888888888895</v>
      </c>
      <c r="F75" s="38">
        <v>46011</v>
      </c>
      <c r="G75" s="34">
        <v>0.33333333333333298</v>
      </c>
      <c r="H75" s="20"/>
      <c r="I75" s="75"/>
    </row>
    <row r="76" spans="1:9" ht="24" hidden="1" customHeight="1">
      <c r="A76" s="35" t="s">
        <v>88</v>
      </c>
      <c r="B76" s="88">
        <v>46012</v>
      </c>
      <c r="C76" s="34">
        <v>0.54166666666666696</v>
      </c>
      <c r="D76" s="43">
        <v>46012</v>
      </c>
      <c r="E76" s="34">
        <v>0.70833333333333304</v>
      </c>
      <c r="F76" s="38">
        <v>46013</v>
      </c>
      <c r="G76" s="34">
        <v>0.33333333333333298</v>
      </c>
      <c r="H76" s="20"/>
      <c r="I76" s="75"/>
    </row>
    <row r="77" spans="1:9" ht="24" hidden="1" customHeight="1">
      <c r="A77" s="47" t="s">
        <v>89</v>
      </c>
      <c r="B77" s="88">
        <f>F76+3</f>
        <v>46016</v>
      </c>
      <c r="C77" s="34">
        <v>0.40833333333333299</v>
      </c>
      <c r="D77" s="43">
        <f>B77</f>
        <v>46016</v>
      </c>
      <c r="E77" s="34">
        <v>0.50694444444444398</v>
      </c>
      <c r="F77" s="38">
        <f>D77+1</f>
        <v>46017</v>
      </c>
      <c r="G77" s="34">
        <v>0.20833333333333301</v>
      </c>
      <c r="H77" s="20"/>
      <c r="I77" s="75"/>
    </row>
    <row r="78" spans="1:9" ht="24" hidden="1" customHeight="1">
      <c r="A78" s="35" t="s">
        <v>90</v>
      </c>
      <c r="B78" s="88">
        <v>46017</v>
      </c>
      <c r="C78" s="34">
        <v>0.27083333333333298</v>
      </c>
      <c r="D78" s="43">
        <v>46017</v>
      </c>
      <c r="E78" s="34">
        <v>0.3125</v>
      </c>
      <c r="F78" s="38">
        <v>46018</v>
      </c>
      <c r="G78" s="34">
        <v>0.75</v>
      </c>
      <c r="H78" s="20"/>
      <c r="I78" s="75"/>
    </row>
    <row r="79" spans="1:9" ht="24" hidden="1" customHeight="1">
      <c r="A79" s="35" t="s">
        <v>91</v>
      </c>
      <c r="B79" s="88">
        <v>46019</v>
      </c>
      <c r="C79" s="34">
        <v>0.40416666666666701</v>
      </c>
      <c r="D79" s="43">
        <v>46019</v>
      </c>
      <c r="E79" s="34">
        <v>0.73333333333333295</v>
      </c>
      <c r="F79" s="38">
        <v>46020</v>
      </c>
      <c r="G79" s="34">
        <v>6.25E-2</v>
      </c>
      <c r="H79" s="20"/>
      <c r="I79" s="75"/>
    </row>
    <row r="80" spans="1:9" ht="24" hidden="1" customHeight="1">
      <c r="A80" s="35" t="s">
        <v>92</v>
      </c>
      <c r="B80" s="88">
        <v>46020</v>
      </c>
      <c r="C80" s="34">
        <v>0.64583333333333304</v>
      </c>
      <c r="D80" s="43">
        <v>46020</v>
      </c>
      <c r="E80" s="34">
        <v>0.77083333333333304</v>
      </c>
      <c r="F80" s="38">
        <v>46020</v>
      </c>
      <c r="G80" s="34">
        <v>0.97916666666666696</v>
      </c>
      <c r="H80" s="20"/>
      <c r="I80" s="75"/>
    </row>
    <row r="81" spans="1:9" ht="24" hidden="1" customHeight="1">
      <c r="A81" s="35" t="s">
        <v>93</v>
      </c>
      <c r="B81" s="88">
        <f>F80+4</f>
        <v>46024</v>
      </c>
      <c r="C81" s="34">
        <v>0</v>
      </c>
      <c r="D81" s="43">
        <v>46024</v>
      </c>
      <c r="E81" s="34">
        <v>0.45833333333333298</v>
      </c>
      <c r="F81" s="38">
        <v>46024</v>
      </c>
      <c r="G81" s="34">
        <v>0.95833333333333304</v>
      </c>
      <c r="H81" s="20"/>
      <c r="I81" s="75"/>
    </row>
    <row r="82" spans="1:9" ht="24" hidden="1" customHeight="1">
      <c r="A82" s="35" t="s">
        <v>94</v>
      </c>
      <c r="B82" s="88">
        <v>46026</v>
      </c>
      <c r="C82" s="34">
        <v>0.16666666666666699</v>
      </c>
      <c r="D82" s="43">
        <v>46026</v>
      </c>
      <c r="E82" s="34">
        <v>0.28541666666666698</v>
      </c>
      <c r="F82" s="38">
        <v>46026</v>
      </c>
      <c r="G82" s="34">
        <v>0.97916666666666696</v>
      </c>
      <c r="H82" s="20"/>
      <c r="I82" s="75"/>
    </row>
    <row r="83" spans="1:9" ht="24" hidden="1" customHeight="1">
      <c r="A83" s="35" t="s">
        <v>95</v>
      </c>
      <c r="B83" s="88">
        <f>F82+4</f>
        <v>46030</v>
      </c>
      <c r="C83" s="34">
        <v>0.20833333333333301</v>
      </c>
      <c r="D83" s="43">
        <v>46030</v>
      </c>
      <c r="E83" s="34">
        <v>0.30277777777777798</v>
      </c>
      <c r="F83" s="38">
        <f>D83</f>
        <v>46030</v>
      </c>
      <c r="G83" s="34">
        <v>0.625</v>
      </c>
      <c r="H83" s="20"/>
      <c r="I83" s="75"/>
    </row>
    <row r="84" spans="1:9" ht="24" hidden="1" customHeight="1">
      <c r="A84" s="35" t="s">
        <v>96</v>
      </c>
      <c r="B84" s="88">
        <f>F83</f>
        <v>46030</v>
      </c>
      <c r="C84" s="34">
        <v>0.76805555555555605</v>
      </c>
      <c r="D84" s="43">
        <f>B84</f>
        <v>46030</v>
      </c>
      <c r="E84" s="34">
        <v>0.80833333333333302</v>
      </c>
      <c r="F84" s="38">
        <f>D84+1</f>
        <v>46031</v>
      </c>
      <c r="G84" s="34">
        <v>0.625</v>
      </c>
      <c r="H84" s="20"/>
      <c r="I84" s="75"/>
    </row>
    <row r="85" spans="1:9" ht="24" hidden="1" customHeight="1">
      <c r="A85" s="35" t="s">
        <v>97</v>
      </c>
      <c r="B85" s="88">
        <f>F84+1</f>
        <v>46032</v>
      </c>
      <c r="C85" s="34">
        <v>0.20833333333333301</v>
      </c>
      <c r="D85" s="43">
        <f t="shared" ref="D85:D86" si="12">B85</f>
        <v>46032</v>
      </c>
      <c r="E85" s="34">
        <v>0.37638888888888899</v>
      </c>
      <c r="F85" s="38">
        <f>D85</f>
        <v>46032</v>
      </c>
      <c r="G85" s="34">
        <v>0.81666666666666698</v>
      </c>
      <c r="H85" s="20"/>
      <c r="I85" s="75"/>
    </row>
    <row r="86" spans="1:9" ht="24" hidden="1" customHeight="1">
      <c r="A86" s="35" t="s">
        <v>98</v>
      </c>
      <c r="B86" s="88">
        <v>46033</v>
      </c>
      <c r="C86" s="34">
        <v>0.5</v>
      </c>
      <c r="D86" s="43">
        <f t="shared" si="12"/>
        <v>46033</v>
      </c>
      <c r="E86" s="34">
        <v>0.625</v>
      </c>
      <c r="F86" s="38">
        <f>D86</f>
        <v>46033</v>
      </c>
      <c r="G86" s="34">
        <v>0.83333333333333304</v>
      </c>
      <c r="H86" s="20"/>
      <c r="I86" s="75"/>
    </row>
    <row r="87" spans="1:9" ht="24" hidden="1" customHeight="1">
      <c r="A87" s="35" t="s">
        <v>99</v>
      </c>
      <c r="B87" s="88">
        <v>46038</v>
      </c>
      <c r="C87" s="34">
        <v>0</v>
      </c>
      <c r="D87" s="43">
        <v>46038</v>
      </c>
      <c r="E87" s="34">
        <v>0.70833333333333304</v>
      </c>
      <c r="F87" s="38">
        <v>46039</v>
      </c>
      <c r="G87" s="34">
        <v>0.15833333333333299</v>
      </c>
      <c r="H87" s="20" t="s">
        <v>100</v>
      </c>
      <c r="I87" s="75"/>
    </row>
    <row r="88" spans="1:9" ht="24" hidden="1" customHeight="1">
      <c r="A88" s="35" t="s">
        <v>101</v>
      </c>
      <c r="B88" s="88">
        <f>F87+1</f>
        <v>46040</v>
      </c>
      <c r="C88" s="34">
        <v>0.33333333333333298</v>
      </c>
      <c r="D88" s="43">
        <f>B88</f>
        <v>46040</v>
      </c>
      <c r="E88" s="34">
        <v>0.89652777777777803</v>
      </c>
      <c r="F88" s="38">
        <f>D88+1</f>
        <v>46041</v>
      </c>
      <c r="G88" s="34">
        <v>0.58333333333333304</v>
      </c>
      <c r="H88" s="61" t="s">
        <v>102</v>
      </c>
      <c r="I88" s="75"/>
    </row>
    <row r="89" spans="1:9" ht="24" hidden="1" customHeight="1">
      <c r="A89" s="35" t="s">
        <v>103</v>
      </c>
      <c r="B89" s="88">
        <f>F88+4</f>
        <v>46045</v>
      </c>
      <c r="C89" s="34">
        <v>0.16666666666666699</v>
      </c>
      <c r="D89" s="43">
        <f>B89</f>
        <v>46045</v>
      </c>
      <c r="E89" s="34">
        <v>0.249305555555556</v>
      </c>
      <c r="F89" s="38">
        <f>D89</f>
        <v>46045</v>
      </c>
      <c r="G89" s="34">
        <v>0.66666666666666696</v>
      </c>
      <c r="H89" s="20"/>
      <c r="I89" s="55"/>
    </row>
    <row r="90" spans="1:9" ht="24" hidden="1" customHeight="1">
      <c r="A90" s="35" t="s">
        <v>104</v>
      </c>
      <c r="B90" s="88">
        <f>F89</f>
        <v>46045</v>
      </c>
      <c r="C90" s="34">
        <v>0.72916666666666696</v>
      </c>
      <c r="D90" s="43">
        <f>B90</f>
        <v>46045</v>
      </c>
      <c r="E90" s="34">
        <v>0.77083333333333304</v>
      </c>
      <c r="F90" s="38">
        <f>D90+1</f>
        <v>46046</v>
      </c>
      <c r="G90" s="34">
        <v>0.97916666666666696</v>
      </c>
      <c r="H90" s="20"/>
      <c r="I90" s="55"/>
    </row>
    <row r="91" spans="1:9" ht="24" hidden="1" customHeight="1">
      <c r="A91" s="35" t="s">
        <v>105</v>
      </c>
      <c r="B91" s="88">
        <f>F90+1</f>
        <v>46047</v>
      </c>
      <c r="C91" s="34">
        <v>0.54166666666666696</v>
      </c>
      <c r="D91" s="43">
        <f t="shared" ref="D91" si="13">B91</f>
        <v>46047</v>
      </c>
      <c r="E91" s="34">
        <v>0.66666666666666696</v>
      </c>
      <c r="F91" s="38">
        <f>D91+1</f>
        <v>46048</v>
      </c>
      <c r="G91" s="34">
        <v>0</v>
      </c>
      <c r="H91" s="20"/>
      <c r="I91" s="75"/>
    </row>
    <row r="92" spans="1:9" ht="24" hidden="1" customHeight="1">
      <c r="A92" s="35" t="s">
        <v>106</v>
      </c>
      <c r="B92" s="88">
        <f>F91</f>
        <v>46048</v>
      </c>
      <c r="C92" s="34">
        <v>0.66666666666666696</v>
      </c>
      <c r="D92" s="43">
        <f>B92+1</f>
        <v>46049</v>
      </c>
      <c r="E92" s="34">
        <v>0.28541666666666698</v>
      </c>
      <c r="F92" s="38">
        <f>D92</f>
        <v>46049</v>
      </c>
      <c r="G92" s="34">
        <v>0.54166666666666696</v>
      </c>
      <c r="H92" s="61" t="s">
        <v>13</v>
      </c>
      <c r="I92" s="75"/>
    </row>
    <row r="93" spans="1:9" ht="24" hidden="1" customHeight="1">
      <c r="A93" s="35" t="s">
        <v>107</v>
      </c>
      <c r="B93" s="88">
        <f>F92+3</f>
        <v>46052</v>
      </c>
      <c r="C93" s="34">
        <v>0.70833333333333304</v>
      </c>
      <c r="D93" s="43">
        <v>46052</v>
      </c>
      <c r="E93" s="34">
        <v>0.91666666666666696</v>
      </c>
      <c r="F93" s="38">
        <f t="shared" ref="F93:F97" si="14">D93+1</f>
        <v>46053</v>
      </c>
      <c r="G93" s="34">
        <v>0.625</v>
      </c>
      <c r="H93" s="20"/>
      <c r="I93" s="75"/>
    </row>
    <row r="94" spans="1:9" ht="24" hidden="1" customHeight="1">
      <c r="A94" s="35" t="s">
        <v>108</v>
      </c>
      <c r="B94" s="88">
        <f>F93+1</f>
        <v>46054</v>
      </c>
      <c r="C94" s="34">
        <v>0.83333333333333304</v>
      </c>
      <c r="D94" s="38">
        <f>B94+1</f>
        <v>46055</v>
      </c>
      <c r="E94" s="34">
        <v>0.66666666666666696</v>
      </c>
      <c r="F94" s="43">
        <f t="shared" si="14"/>
        <v>46056</v>
      </c>
      <c r="G94" s="34">
        <v>0.21666666666666701</v>
      </c>
      <c r="H94" s="20"/>
      <c r="I94" s="55"/>
    </row>
    <row r="95" spans="1:9" ht="24" hidden="1" customHeight="1">
      <c r="A95" s="35" t="s">
        <v>109</v>
      </c>
      <c r="B95" s="88">
        <f>F94+3</f>
        <v>46059</v>
      </c>
      <c r="C95" s="34">
        <v>0.41666666666666702</v>
      </c>
      <c r="D95" s="38">
        <f>B95</f>
        <v>46059</v>
      </c>
      <c r="E95" s="34">
        <v>0.72499999999999998</v>
      </c>
      <c r="F95" s="43">
        <f t="shared" si="14"/>
        <v>46060</v>
      </c>
      <c r="G95" s="34">
        <v>0.171527777777778</v>
      </c>
      <c r="H95" s="20"/>
      <c r="I95" s="55"/>
    </row>
    <row r="96" spans="1:9" ht="24" hidden="1" customHeight="1">
      <c r="A96" s="35" t="s">
        <v>110</v>
      </c>
      <c r="B96" s="88">
        <f>F95</f>
        <v>46060</v>
      </c>
      <c r="C96" s="34">
        <v>0.22916666666666699</v>
      </c>
      <c r="D96" s="38">
        <f>B96</f>
        <v>46060</v>
      </c>
      <c r="E96" s="34">
        <v>0.24722222222222201</v>
      </c>
      <c r="F96" s="43">
        <f t="shared" si="14"/>
        <v>46061</v>
      </c>
      <c r="G96" s="34">
        <v>0.16666666666666699</v>
      </c>
      <c r="H96" s="20"/>
      <c r="I96" s="55"/>
    </row>
    <row r="97" spans="1:9" ht="24" hidden="1" customHeight="1">
      <c r="A97" s="35" t="s">
        <v>111</v>
      </c>
      <c r="B97" s="88">
        <f>F96</f>
        <v>46061</v>
      </c>
      <c r="C97" s="34">
        <v>0.875</v>
      </c>
      <c r="D97" s="38">
        <f>B97</f>
        <v>46061</v>
      </c>
      <c r="E97" s="34">
        <v>0.96180555555555602</v>
      </c>
      <c r="F97" s="43">
        <f t="shared" si="14"/>
        <v>46062</v>
      </c>
      <c r="G97" s="34">
        <v>0.39583333333333298</v>
      </c>
      <c r="H97" s="20"/>
      <c r="I97" s="55"/>
    </row>
    <row r="98" spans="1:9" ht="24" hidden="1" customHeight="1">
      <c r="A98" s="35" t="s">
        <v>112</v>
      </c>
      <c r="B98" s="88">
        <f>F97+1</f>
        <v>46063</v>
      </c>
      <c r="C98" s="34">
        <v>0.20833333333333301</v>
      </c>
      <c r="D98" s="38">
        <f>B98</f>
        <v>46063</v>
      </c>
      <c r="E98" s="34">
        <v>0.28263888888888899</v>
      </c>
      <c r="F98" s="43">
        <f>D98</f>
        <v>46063</v>
      </c>
      <c r="G98" s="34">
        <v>0.58333333333333304</v>
      </c>
      <c r="H98" s="20"/>
      <c r="I98" s="55"/>
    </row>
    <row r="99" spans="1:9" ht="24" hidden="1" customHeight="1">
      <c r="A99" s="35" t="s">
        <v>113</v>
      </c>
      <c r="B99" s="88">
        <f>F98+3</f>
        <v>46066</v>
      </c>
      <c r="C99" s="34">
        <v>0.70833333333333304</v>
      </c>
      <c r="D99" s="38">
        <v>46066</v>
      </c>
      <c r="E99" s="34">
        <v>0.79166666666666696</v>
      </c>
      <c r="F99" s="43">
        <f t="shared" ref="F99:F100" si="15">D99+1</f>
        <v>46067</v>
      </c>
      <c r="G99" s="34">
        <v>0.33333333333333298</v>
      </c>
      <c r="H99" s="20"/>
      <c r="I99" s="75"/>
    </row>
    <row r="100" spans="1:9" ht="24" hidden="1" customHeight="1">
      <c r="A100" s="35" t="s">
        <v>114</v>
      </c>
      <c r="B100" s="88">
        <f>F99+1</f>
        <v>46068</v>
      </c>
      <c r="C100" s="34">
        <v>0.54166666666666696</v>
      </c>
      <c r="D100" s="38">
        <f>B100</f>
        <v>46068</v>
      </c>
      <c r="E100" s="34">
        <v>0.83333333333333304</v>
      </c>
      <c r="F100" s="38">
        <f t="shared" si="15"/>
        <v>46069</v>
      </c>
      <c r="G100" s="34">
        <v>0.26250000000000001</v>
      </c>
      <c r="H100" s="20" t="s">
        <v>13</v>
      </c>
      <c r="I100" s="55"/>
    </row>
    <row r="101" spans="1:9" ht="24" hidden="1" customHeight="1">
      <c r="A101" s="35" t="s">
        <v>115</v>
      </c>
      <c r="B101" s="88">
        <f>F100+3</f>
        <v>46072</v>
      </c>
      <c r="C101" s="34">
        <v>0.625</v>
      </c>
      <c r="D101" s="38">
        <f>B101</f>
        <v>46072</v>
      </c>
      <c r="E101" s="34">
        <v>0.73680555555555605</v>
      </c>
      <c r="F101" s="38">
        <f>D101+2</f>
        <v>46074</v>
      </c>
      <c r="G101" s="34">
        <v>0.20833333333333301</v>
      </c>
      <c r="H101" s="20"/>
      <c r="I101" s="55"/>
    </row>
    <row r="102" spans="1:9" ht="24" hidden="1" customHeight="1">
      <c r="A102" s="35" t="s">
        <v>116</v>
      </c>
      <c r="B102" s="88">
        <f>F101</f>
        <v>46074</v>
      </c>
      <c r="C102" s="34">
        <v>0.27083333333333298</v>
      </c>
      <c r="D102" s="38">
        <f>B102</f>
        <v>46074</v>
      </c>
      <c r="E102" s="34">
        <v>0.3125</v>
      </c>
      <c r="F102" s="43">
        <f>D102+1</f>
        <v>46075</v>
      </c>
      <c r="G102" s="34">
        <v>6.8055555555555494E-2</v>
      </c>
      <c r="H102" s="20"/>
      <c r="I102" s="55"/>
    </row>
    <row r="103" spans="1:9" ht="24" hidden="1" customHeight="1">
      <c r="A103" s="35" t="s">
        <v>117</v>
      </c>
      <c r="B103" s="88">
        <f>F102</f>
        <v>46075</v>
      </c>
      <c r="C103" s="34">
        <v>0.625</v>
      </c>
      <c r="D103" s="38">
        <f>B103+1</f>
        <v>46076</v>
      </c>
      <c r="E103" s="34">
        <v>0.25763888888888897</v>
      </c>
      <c r="F103" s="43">
        <f>D103</f>
        <v>46076</v>
      </c>
      <c r="G103" s="34">
        <v>0.70833333333333304</v>
      </c>
      <c r="H103" s="20"/>
      <c r="I103" s="55"/>
    </row>
    <row r="104" spans="1:9" ht="24" hidden="1" customHeight="1">
      <c r="A104" s="35" t="s">
        <v>118</v>
      </c>
      <c r="B104" s="88">
        <f>F103+1</f>
        <v>46077</v>
      </c>
      <c r="C104" s="34">
        <v>0.25</v>
      </c>
      <c r="D104" s="38">
        <f>B104</f>
        <v>46077</v>
      </c>
      <c r="E104" s="34">
        <v>0.375694444444444</v>
      </c>
      <c r="F104" s="43">
        <f>D104</f>
        <v>46077</v>
      </c>
      <c r="G104" s="34">
        <v>0.64375000000000004</v>
      </c>
      <c r="H104" s="20"/>
      <c r="I104" s="55"/>
    </row>
    <row r="105" spans="1:9" ht="24" hidden="1" customHeight="1">
      <c r="A105" s="35" t="s">
        <v>119</v>
      </c>
      <c r="B105" s="88">
        <f>F104+3</f>
        <v>46080</v>
      </c>
      <c r="C105" s="34">
        <v>0.70833333333333304</v>
      </c>
      <c r="D105" s="38">
        <v>46081</v>
      </c>
      <c r="E105" s="34">
        <v>2.0833333333333301E-2</v>
      </c>
      <c r="F105" s="43">
        <v>46081</v>
      </c>
      <c r="G105" s="34">
        <v>0.58333333333333304</v>
      </c>
      <c r="H105" s="20"/>
      <c r="I105" s="75"/>
    </row>
    <row r="106" spans="1:9" ht="24" hidden="1" customHeight="1">
      <c r="A106" s="35" t="s">
        <v>120</v>
      </c>
      <c r="B106" s="88">
        <f>F105+1</f>
        <v>46082</v>
      </c>
      <c r="C106" s="34">
        <v>0.75</v>
      </c>
      <c r="D106" s="38">
        <f>B106</f>
        <v>46082</v>
      </c>
      <c r="E106" s="34">
        <v>0.875</v>
      </c>
      <c r="F106" s="38">
        <f>D106+1</f>
        <v>46083</v>
      </c>
      <c r="G106" s="34">
        <v>0.29166666666666702</v>
      </c>
      <c r="H106" s="20"/>
      <c r="I106" s="75"/>
    </row>
    <row r="107" spans="1:9" ht="24" hidden="1" customHeight="1">
      <c r="A107" s="47" t="s">
        <v>121</v>
      </c>
      <c r="B107" s="38">
        <f>F106+2</f>
        <v>46085</v>
      </c>
      <c r="C107" s="34">
        <v>0.5</v>
      </c>
      <c r="D107" s="38">
        <f>B107+1</f>
        <v>46086</v>
      </c>
      <c r="E107" s="34">
        <v>0.33333333333333298</v>
      </c>
      <c r="F107" s="38">
        <f>D107</f>
        <v>46086</v>
      </c>
      <c r="G107" s="34">
        <v>0.625</v>
      </c>
      <c r="H107" s="20"/>
      <c r="I107" s="55"/>
    </row>
    <row r="108" spans="1:9" ht="24" hidden="1" customHeight="1">
      <c r="A108" s="35" t="s">
        <v>122</v>
      </c>
      <c r="B108" s="88">
        <f>F107+1</f>
        <v>46087</v>
      </c>
      <c r="C108" s="34">
        <v>0.20833333333333301</v>
      </c>
      <c r="D108" s="38">
        <f>B108</f>
        <v>46087</v>
      </c>
      <c r="E108" s="34">
        <v>0.33333333333333298</v>
      </c>
      <c r="F108" s="38">
        <f>D108</f>
        <v>46087</v>
      </c>
      <c r="G108" s="34">
        <v>0.70833333333333304</v>
      </c>
      <c r="H108" s="20"/>
      <c r="I108" s="55"/>
    </row>
    <row r="109" spans="1:9" ht="24" hidden="1" customHeight="1">
      <c r="A109" s="35" t="s">
        <v>123</v>
      </c>
      <c r="B109" s="88">
        <f>F108+1</f>
        <v>46088</v>
      </c>
      <c r="C109" s="34">
        <v>0.20833333333333301</v>
      </c>
      <c r="D109" s="38">
        <f>B109</f>
        <v>46088</v>
      </c>
      <c r="E109" s="34">
        <v>0.50347222222222199</v>
      </c>
      <c r="F109" s="38">
        <f t="shared" ref="F109:F112" si="16">D109+1</f>
        <v>46089</v>
      </c>
      <c r="G109" s="34">
        <v>0.125</v>
      </c>
      <c r="H109" s="20"/>
      <c r="I109" s="55"/>
    </row>
    <row r="110" spans="1:9" ht="24" hidden="1" customHeight="1">
      <c r="A110" s="35" t="s">
        <v>124</v>
      </c>
      <c r="B110" s="88">
        <f>F109</f>
        <v>46089</v>
      </c>
      <c r="C110" s="34">
        <v>0.1875</v>
      </c>
      <c r="D110" s="38">
        <f>B110</f>
        <v>46089</v>
      </c>
      <c r="E110" s="34">
        <v>0.22916666666666699</v>
      </c>
      <c r="F110" s="38">
        <f t="shared" si="16"/>
        <v>46090</v>
      </c>
      <c r="G110" s="34">
        <v>0.6875</v>
      </c>
      <c r="H110" s="20"/>
      <c r="I110" s="55"/>
    </row>
    <row r="111" spans="1:9" ht="24" hidden="1" customHeight="1">
      <c r="A111" s="35" t="s">
        <v>125</v>
      </c>
      <c r="B111" s="88">
        <f>F110+4</f>
        <v>46094</v>
      </c>
      <c r="C111" s="34">
        <v>0.54166666666666696</v>
      </c>
      <c r="D111" s="38">
        <v>46094</v>
      </c>
      <c r="E111" s="34">
        <v>0.625</v>
      </c>
      <c r="F111" s="38">
        <f t="shared" si="16"/>
        <v>46095</v>
      </c>
      <c r="G111" s="34">
        <v>0.29166666666666702</v>
      </c>
      <c r="H111" s="20"/>
      <c r="I111" s="75"/>
    </row>
    <row r="112" spans="1:9" ht="24" hidden="1" customHeight="1">
      <c r="A112" s="35" t="s">
        <v>126</v>
      </c>
      <c r="B112" s="88">
        <f>F111+1</f>
        <v>46096</v>
      </c>
      <c r="C112" s="34">
        <v>0.5</v>
      </c>
      <c r="D112" s="38">
        <f>B112</f>
        <v>46096</v>
      </c>
      <c r="E112" s="34">
        <v>0.77708333333333302</v>
      </c>
      <c r="F112" s="38">
        <f t="shared" si="16"/>
        <v>46097</v>
      </c>
      <c r="G112" s="34">
        <v>0.29305555555555601</v>
      </c>
      <c r="H112" s="20"/>
      <c r="I112" s="75"/>
    </row>
    <row r="113" spans="1:9" ht="24" hidden="1" customHeight="1">
      <c r="A113" s="47" t="s">
        <v>127</v>
      </c>
      <c r="B113" s="88">
        <f>F112+2</f>
        <v>46099</v>
      </c>
      <c r="C113" s="34">
        <v>0.75</v>
      </c>
      <c r="D113" s="38">
        <f>B113+1</f>
        <v>46100</v>
      </c>
      <c r="E113" s="34">
        <v>0.26944444444444399</v>
      </c>
      <c r="F113" s="38">
        <f>D113</f>
        <v>46100</v>
      </c>
      <c r="G113" s="34">
        <v>0.64583333333333304</v>
      </c>
      <c r="H113" s="20"/>
      <c r="I113" s="55"/>
    </row>
    <row r="114" spans="1:9" ht="24" hidden="1" customHeight="1">
      <c r="A114" s="35" t="s">
        <v>128</v>
      </c>
      <c r="B114" s="88">
        <f>F113+1</f>
        <v>46101</v>
      </c>
      <c r="C114" s="34">
        <v>0.20833333333333301</v>
      </c>
      <c r="D114" s="38">
        <f>B114</f>
        <v>46101</v>
      </c>
      <c r="E114" s="34">
        <v>0.374305555555556</v>
      </c>
      <c r="F114" s="38">
        <f>D114</f>
        <v>46101</v>
      </c>
      <c r="G114" s="34">
        <v>0.64236111111111105</v>
      </c>
      <c r="H114" s="20"/>
      <c r="I114" s="55"/>
    </row>
    <row r="115" spans="1:9" ht="24" hidden="1" customHeight="1">
      <c r="A115" s="35" t="s">
        <v>129</v>
      </c>
      <c r="B115" s="88">
        <f>F114+1</f>
        <v>46102</v>
      </c>
      <c r="C115" s="34">
        <v>0.20833333333333301</v>
      </c>
      <c r="D115" s="38">
        <f>B115</f>
        <v>46102</v>
      </c>
      <c r="E115" s="34">
        <v>0.6875</v>
      </c>
      <c r="F115" s="38">
        <f t="shared" ref="F115:F118" si="17">D115+1</f>
        <v>46103</v>
      </c>
      <c r="G115" s="34">
        <v>0.125</v>
      </c>
      <c r="H115" s="20"/>
      <c r="I115" s="55"/>
    </row>
    <row r="116" spans="1:9" ht="24" hidden="1" customHeight="1">
      <c r="A116" s="35" t="s">
        <v>130</v>
      </c>
      <c r="B116" s="88">
        <f>F115</f>
        <v>46103</v>
      </c>
      <c r="C116" s="34">
        <v>0.1875</v>
      </c>
      <c r="D116" s="38">
        <f>B116</f>
        <v>46103</v>
      </c>
      <c r="E116" s="34">
        <v>0.23819444444444399</v>
      </c>
      <c r="F116" s="38">
        <f t="shared" si="17"/>
        <v>46104</v>
      </c>
      <c r="G116" s="34">
        <v>0.55555555555555602</v>
      </c>
      <c r="H116" s="20"/>
      <c r="I116" s="55"/>
    </row>
    <row r="117" spans="1:9" ht="25.35" hidden="1" customHeight="1">
      <c r="A117" s="35" t="s">
        <v>131</v>
      </c>
      <c r="B117" s="88">
        <f>F116+4</f>
        <v>46108</v>
      </c>
      <c r="C117" s="34">
        <v>0.37916666666666698</v>
      </c>
      <c r="D117" s="38">
        <v>46108</v>
      </c>
      <c r="E117" s="34">
        <v>0.44027777777777799</v>
      </c>
      <c r="F117" s="38">
        <f t="shared" si="17"/>
        <v>46109</v>
      </c>
      <c r="G117" s="34">
        <v>0.14583333333333301</v>
      </c>
      <c r="H117" s="20"/>
      <c r="I117" s="55"/>
    </row>
    <row r="118" spans="1:9" ht="25.35" hidden="1" customHeight="1">
      <c r="A118" s="35" t="s">
        <v>132</v>
      </c>
      <c r="B118" s="88">
        <f>F117+1</f>
        <v>46110</v>
      </c>
      <c r="C118" s="34">
        <v>0.375</v>
      </c>
      <c r="D118" s="43">
        <f>B118</f>
        <v>46110</v>
      </c>
      <c r="E118" s="34">
        <v>0.70833333333333304</v>
      </c>
      <c r="F118" s="38">
        <f t="shared" si="17"/>
        <v>46111</v>
      </c>
      <c r="G118" s="34">
        <v>0.57569444444444395</v>
      </c>
      <c r="H118" s="61" t="s">
        <v>13</v>
      </c>
      <c r="I118" s="55"/>
    </row>
    <row r="119" spans="1:9" ht="25.35" hidden="1" customHeight="1">
      <c r="A119" s="35" t="s">
        <v>133</v>
      </c>
      <c r="B119" s="88">
        <f>F118+4</f>
        <v>46115</v>
      </c>
      <c r="C119" s="34">
        <v>0.20833333333333301</v>
      </c>
      <c r="D119" s="43">
        <f>B119</f>
        <v>46115</v>
      </c>
      <c r="E119" s="34">
        <v>0.242361111111111</v>
      </c>
      <c r="F119" s="38">
        <f>D119</f>
        <v>46115</v>
      </c>
      <c r="G119" s="34">
        <v>0.655555555555556</v>
      </c>
      <c r="H119" s="41"/>
      <c r="I119" s="55"/>
    </row>
    <row r="120" spans="1:9" ht="25.35" hidden="1" customHeight="1">
      <c r="A120" s="35" t="s">
        <v>134</v>
      </c>
      <c r="B120" s="88">
        <f>F119</f>
        <v>46115</v>
      </c>
      <c r="C120" s="34">
        <v>0.77083333333333304</v>
      </c>
      <c r="D120" s="43">
        <f>B120</f>
        <v>46115</v>
      </c>
      <c r="E120" s="34">
        <v>0.75555555555555598</v>
      </c>
      <c r="F120" s="38">
        <f>D120+2</f>
        <v>46117</v>
      </c>
      <c r="G120" s="34">
        <v>0.52083333333333304</v>
      </c>
      <c r="H120" s="20"/>
      <c r="I120" s="55"/>
    </row>
    <row r="121" spans="1:9" ht="25.35" customHeight="1">
      <c r="A121" s="35" t="s">
        <v>135</v>
      </c>
      <c r="B121" s="88">
        <f>F120+1</f>
        <v>46118</v>
      </c>
      <c r="C121" s="34">
        <v>0.54166666666666696</v>
      </c>
      <c r="D121" s="38">
        <f>B121+1</f>
        <v>46119</v>
      </c>
      <c r="E121" s="34">
        <v>0.33333333333333298</v>
      </c>
      <c r="F121" s="38">
        <f>D121</f>
        <v>46119</v>
      </c>
      <c r="G121" s="34">
        <v>0.79166666666666696</v>
      </c>
      <c r="H121" s="20"/>
      <c r="I121" s="55"/>
    </row>
    <row r="122" spans="1:9" ht="25.35" customHeight="1">
      <c r="A122" s="35" t="s">
        <v>136</v>
      </c>
      <c r="B122" s="88">
        <f>F121+1</f>
        <v>46120</v>
      </c>
      <c r="C122" s="23">
        <v>0.33333333333333298</v>
      </c>
      <c r="D122" s="38">
        <f>B122</f>
        <v>46120</v>
      </c>
      <c r="E122" s="23">
        <v>0.45833333333333298</v>
      </c>
      <c r="F122" s="38">
        <f>D122</f>
        <v>46120</v>
      </c>
      <c r="G122" s="23">
        <v>0.79166666666666696</v>
      </c>
      <c r="H122" s="20"/>
      <c r="I122" s="55"/>
    </row>
    <row r="123" spans="1:9" ht="25.35" customHeight="1">
      <c r="A123" s="35" t="s">
        <v>137</v>
      </c>
      <c r="B123" s="88">
        <f>F122+3</f>
        <v>46123</v>
      </c>
      <c r="C123" s="23">
        <v>0.875</v>
      </c>
      <c r="D123" s="38">
        <f>B123+1</f>
        <v>46124</v>
      </c>
      <c r="E123" s="23">
        <v>0.12638888888888888</v>
      </c>
      <c r="F123" s="38">
        <f>D123</f>
        <v>46124</v>
      </c>
      <c r="G123" s="23">
        <v>0.6875</v>
      </c>
      <c r="H123" s="20"/>
      <c r="I123" s="55"/>
    </row>
    <row r="124" spans="1:9" ht="25.35" customHeight="1">
      <c r="A124" s="35" t="s">
        <v>138</v>
      </c>
      <c r="B124" s="88">
        <f>F123+1</f>
        <v>46125</v>
      </c>
      <c r="C124" s="23">
        <v>0.89583333333333337</v>
      </c>
      <c r="D124" s="43">
        <f>B124+1</f>
        <v>46126</v>
      </c>
      <c r="E124" s="23">
        <v>0.19166666666666668</v>
      </c>
      <c r="F124" s="38">
        <f>D124</f>
        <v>46126</v>
      </c>
      <c r="G124" s="23">
        <v>0.66666666666666663</v>
      </c>
      <c r="H124" s="20"/>
      <c r="I124" s="55"/>
    </row>
    <row r="125" spans="1:9" ht="25.35" customHeight="1">
      <c r="A125" s="35" t="s">
        <v>139</v>
      </c>
      <c r="B125" s="88">
        <f>F124+3</f>
        <v>46129</v>
      </c>
      <c r="C125" s="34">
        <v>0.875</v>
      </c>
      <c r="D125" s="38">
        <f>B125+1</f>
        <v>46130</v>
      </c>
      <c r="E125" s="23">
        <v>0.33333333333333331</v>
      </c>
      <c r="F125" s="38">
        <f>D125+1</f>
        <v>46131</v>
      </c>
      <c r="G125" s="23">
        <v>0.20833333333333334</v>
      </c>
      <c r="H125" s="20"/>
      <c r="I125" s="55"/>
    </row>
    <row r="126" spans="1:9" ht="25.35" customHeight="1">
      <c r="A126" s="35" t="s">
        <v>140</v>
      </c>
      <c r="B126" s="88">
        <f>F125</f>
        <v>46131</v>
      </c>
      <c r="C126" s="23">
        <v>0.27083333333333331</v>
      </c>
      <c r="D126" s="38">
        <f t="shared" ref="D126:D128" si="18">B126</f>
        <v>46131</v>
      </c>
      <c r="E126" s="23">
        <v>0.3125</v>
      </c>
      <c r="F126" s="38">
        <f>D126</f>
        <v>46131</v>
      </c>
      <c r="G126" s="23">
        <v>0.66666666666666663</v>
      </c>
      <c r="H126" s="20"/>
      <c r="I126" s="55"/>
    </row>
    <row r="127" spans="1:9" ht="25.35" customHeight="1">
      <c r="A127" s="35" t="s">
        <v>141</v>
      </c>
      <c r="B127" s="88">
        <f>F126+1</f>
        <v>46132</v>
      </c>
      <c r="C127" s="23">
        <v>0.20833333333333334</v>
      </c>
      <c r="D127" s="38">
        <f t="shared" si="18"/>
        <v>46132</v>
      </c>
      <c r="E127" s="23">
        <v>0.33333333333333331</v>
      </c>
      <c r="F127" s="38">
        <f>D127</f>
        <v>46132</v>
      </c>
      <c r="G127" s="23">
        <v>0.70833333333333337</v>
      </c>
      <c r="H127" s="20"/>
      <c r="I127" s="55"/>
    </row>
    <row r="128" spans="1:9" ht="25.35" customHeight="1">
      <c r="A128" s="35" t="s">
        <v>142</v>
      </c>
      <c r="B128" s="88">
        <f>F127+1</f>
        <v>46133</v>
      </c>
      <c r="C128" s="23">
        <v>0.25</v>
      </c>
      <c r="D128" s="38">
        <f t="shared" si="18"/>
        <v>46133</v>
      </c>
      <c r="E128" s="23">
        <v>0.375</v>
      </c>
      <c r="F128" s="38">
        <f>D128</f>
        <v>46133</v>
      </c>
      <c r="G128" s="23">
        <v>0.66666666666666663</v>
      </c>
      <c r="H128" s="20"/>
      <c r="I128" s="55"/>
    </row>
    <row r="129" spans="1:9" ht="25.35" customHeight="1">
      <c r="A129" s="35" t="s">
        <v>795</v>
      </c>
      <c r="B129" s="88">
        <f>F128+3</f>
        <v>46136</v>
      </c>
      <c r="C129" s="23">
        <v>0.70833333333333337</v>
      </c>
      <c r="D129" s="38">
        <f>B129</f>
        <v>46136</v>
      </c>
      <c r="E129" s="23">
        <v>0.79166666666666663</v>
      </c>
      <c r="F129" s="38">
        <f>D129+1</f>
        <v>46137</v>
      </c>
      <c r="G129" s="23">
        <v>0.29166666666666669</v>
      </c>
      <c r="H129" s="20"/>
      <c r="I129" s="55"/>
    </row>
    <row r="130" spans="1:9" ht="25.35" customHeight="1">
      <c r="A130" s="35" t="s">
        <v>802</v>
      </c>
      <c r="B130" s="88">
        <f>F129+1</f>
        <v>46138</v>
      </c>
      <c r="C130" s="23">
        <v>0.5</v>
      </c>
      <c r="D130" s="38">
        <f>B130</f>
        <v>46138</v>
      </c>
      <c r="E130" s="23">
        <v>0.58333333333333337</v>
      </c>
      <c r="F130" s="38">
        <f>D130+1</f>
        <v>46139</v>
      </c>
      <c r="G130" s="23">
        <v>0</v>
      </c>
      <c r="H130" s="20"/>
      <c r="I130" s="55"/>
    </row>
  </sheetData>
  <mergeCells count="13">
    <mergeCell ref="A1:B1"/>
    <mergeCell ref="C1:I1"/>
    <mergeCell ref="A2:B2"/>
    <mergeCell ref="C2:I2"/>
    <mergeCell ref="A3:G3"/>
    <mergeCell ref="B68:C68"/>
    <mergeCell ref="D68:E68"/>
    <mergeCell ref="F68:G68"/>
    <mergeCell ref="A4:I4"/>
    <mergeCell ref="B5:C5"/>
    <mergeCell ref="D5:E5"/>
    <mergeCell ref="F5:G5"/>
    <mergeCell ref="A67:I67"/>
  </mergeCells>
  <phoneticPr fontId="47" type="noConversion"/>
  <conditionalFormatting sqref="B4:B66">
    <cfRule type="cellIs" dxfId="1331" priority="38" stopIfTrue="1" operator="equal">
      <formula>$H$3</formula>
    </cfRule>
    <cfRule type="cellIs" dxfId="1330" priority="39" stopIfTrue="1" operator="lessThan">
      <formula>$H$3</formula>
    </cfRule>
  </conditionalFormatting>
  <conditionalFormatting sqref="B54:B56">
    <cfRule type="cellIs" dxfId="1329" priority="36" stopIfTrue="1" operator="equal">
      <formula>$H$3</formula>
    </cfRule>
    <cfRule type="cellIs" dxfId="1328" priority="33" stopIfTrue="1" operator="lessThan">
      <formula>$H$3</formula>
    </cfRule>
    <cfRule type="cellIs" dxfId="1327" priority="34" stopIfTrue="1" operator="equal">
      <formula>$H$3</formula>
    </cfRule>
    <cfRule type="cellIs" dxfId="1326" priority="35" stopIfTrue="1" operator="lessThan">
      <formula>$H$3</formula>
    </cfRule>
    <cfRule type="cellIs" dxfId="1325" priority="37" stopIfTrue="1" operator="lessThan">
      <formula>$H$3</formula>
    </cfRule>
  </conditionalFormatting>
  <conditionalFormatting sqref="B66:B70 D69:D70">
    <cfRule type="cellIs" dxfId="1324" priority="415" stopIfTrue="1" operator="lessThan">
      <formula>$H$3</formula>
    </cfRule>
    <cfRule type="cellIs" dxfId="1323" priority="414" stopIfTrue="1" operator="equal">
      <formula>$H$3</formula>
    </cfRule>
  </conditionalFormatting>
  <conditionalFormatting sqref="B72:B130 D72:D93">
    <cfRule type="cellIs" dxfId="1322" priority="121" stopIfTrue="1" operator="lessThan">
      <formula>$H$3</formula>
    </cfRule>
  </conditionalFormatting>
  <conditionalFormatting sqref="B72:B130">
    <cfRule type="cellIs" dxfId="1321" priority="120" stopIfTrue="1" operator="equal">
      <formula>$H$3</formula>
    </cfRule>
  </conditionalFormatting>
  <conditionalFormatting sqref="B74:B75">
    <cfRule type="cellIs" dxfId="1320" priority="119" stopIfTrue="1" operator="lessThan">
      <formula>$H$3</formula>
    </cfRule>
  </conditionalFormatting>
  <conditionalFormatting sqref="C4:C53 E6:E53 C66 E69:E70 C72:C124 E72:E124">
    <cfRule type="expression" dxfId="1319" priority="130" stopIfTrue="1">
      <formula>$B4=$H$3</formula>
    </cfRule>
  </conditionalFormatting>
  <conditionalFormatting sqref="C6:C53 E6:E53 C66 E69:E70 C72:C124 E72:E124">
    <cfRule type="expression" dxfId="1318" priority="129" stopIfTrue="1">
      <formula>$F6=$H$3</formula>
    </cfRule>
    <cfRule type="expression" dxfId="1317" priority="128" stopIfTrue="1">
      <formula>B6&lt;$H$3</formula>
    </cfRule>
  </conditionalFormatting>
  <conditionalFormatting sqref="C50:C65 E50:E65 G54:G65">
    <cfRule type="expression" dxfId="1316" priority="44" stopIfTrue="1">
      <formula>B50&lt;#REF!</formula>
    </cfRule>
  </conditionalFormatting>
  <conditionalFormatting sqref="C54:C59">
    <cfRule type="expression" dxfId="1315" priority="2" stopIfTrue="1">
      <formula>$F54=$H$3</formula>
    </cfRule>
    <cfRule type="expression" dxfId="1314" priority="3" stopIfTrue="1">
      <formula>$B54=$H$3</formula>
    </cfRule>
    <cfRule type="expression" dxfId="1313" priority="1" stopIfTrue="1">
      <formula>B54&lt;$H$3</formula>
    </cfRule>
  </conditionalFormatting>
  <conditionalFormatting sqref="C125:C130 E125:E130 G125:G130">
    <cfRule type="expression" dxfId="1312" priority="151" stopIfTrue="1">
      <formula>B125&lt;#REF!</formula>
    </cfRule>
    <cfRule type="expression" dxfId="1311" priority="150" stopIfTrue="1">
      <formula>$B125=#REF!</formula>
    </cfRule>
  </conditionalFormatting>
  <conditionalFormatting sqref="D4:D66 F4:F65">
    <cfRule type="cellIs" dxfId="1310" priority="47" stopIfTrue="1" operator="lessThan">
      <formula>$H$3</formula>
    </cfRule>
  </conditionalFormatting>
  <conditionalFormatting sqref="D4:D66">
    <cfRule type="cellIs" dxfId="1309" priority="46" stopIfTrue="1" operator="equal">
      <formula>$H$3</formula>
    </cfRule>
  </conditionalFormatting>
  <conditionalFormatting sqref="D66:D70">
    <cfRule type="cellIs" dxfId="1308" priority="1641" stopIfTrue="1" operator="equal">
      <formula>$H$3</formula>
    </cfRule>
  </conditionalFormatting>
  <conditionalFormatting sqref="D72:D93">
    <cfRule type="cellIs" dxfId="1307" priority="105" stopIfTrue="1" operator="equal">
      <formula>$H$3</formula>
    </cfRule>
  </conditionalFormatting>
  <conditionalFormatting sqref="D72:D130 B74:B75">
    <cfRule type="cellIs" dxfId="1306" priority="126" stopIfTrue="1" operator="equal">
      <formula>$H$3</formula>
    </cfRule>
  </conditionalFormatting>
  <conditionalFormatting sqref="D72:D130">
    <cfRule type="cellIs" dxfId="1305" priority="103" stopIfTrue="1" operator="lessThan">
      <formula>$H$3</formula>
    </cfRule>
  </conditionalFormatting>
  <conditionalFormatting sqref="D94:D130">
    <cfRule type="cellIs" dxfId="1304" priority="76" stopIfTrue="1" operator="equal">
      <formula>$H$3</formula>
    </cfRule>
  </conditionalFormatting>
  <conditionalFormatting sqref="E4:E5 E67:E68">
    <cfRule type="expression" dxfId="1303" priority="1709" stopIfTrue="1">
      <formula>$D4=$H$3</formula>
    </cfRule>
    <cfRule type="expression" dxfId="1302" priority="1710" stopIfTrue="1">
      <formula>D4&lt;$H$3</formula>
    </cfRule>
  </conditionalFormatting>
  <conditionalFormatting sqref="E50:E65 G54:G65 C50:C65">
    <cfRule type="expression" dxfId="1301" priority="43" stopIfTrue="1">
      <formula>$B50=#REF!</formula>
    </cfRule>
  </conditionalFormatting>
  <conditionalFormatting sqref="E54:E59">
    <cfRule type="expression" dxfId="1300" priority="27" stopIfTrue="1">
      <formula>D54&lt;$H$3</formula>
    </cfRule>
    <cfRule type="expression" dxfId="1299" priority="29" stopIfTrue="1">
      <formula>$B54=$H$3</formula>
    </cfRule>
    <cfRule type="expression" dxfId="1298" priority="28" stopIfTrue="1">
      <formula>$F54=$H$3</formula>
    </cfRule>
  </conditionalFormatting>
  <conditionalFormatting sqref="E66 C67:C70 G67:G70 C4:C5">
    <cfRule type="expression" dxfId="1297" priority="1706" stopIfTrue="1">
      <formula>B4&lt;$H$3</formula>
    </cfRule>
  </conditionalFormatting>
  <conditionalFormatting sqref="E66 C67:C70 G69:G70">
    <cfRule type="expression" dxfId="1296" priority="1702" stopIfTrue="1">
      <formula>$B66=$H$3</formula>
    </cfRule>
  </conditionalFormatting>
  <conditionalFormatting sqref="E66:G66 G67:G70 C69:C70">
    <cfRule type="expression" dxfId="1295" priority="1643" stopIfTrue="1">
      <formula>$F66=$H$3</formula>
    </cfRule>
  </conditionalFormatting>
  <conditionalFormatting sqref="F4:F65">
    <cfRule type="cellIs" dxfId="1294" priority="45" stopIfTrue="1" operator="equal">
      <formula>$H$3</formula>
    </cfRule>
  </conditionalFormatting>
  <conditionalFormatting sqref="F66:F70 D66:D70">
    <cfRule type="cellIs" dxfId="1293" priority="1704" stopIfTrue="1" operator="lessThan">
      <formula>$H$3</formula>
    </cfRule>
  </conditionalFormatting>
  <conditionalFormatting sqref="F66:F70">
    <cfRule type="cellIs" dxfId="1292" priority="1526" stopIfTrue="1" operator="equal">
      <formula>$H$3</formula>
    </cfRule>
  </conditionalFormatting>
  <conditionalFormatting sqref="F72 F74:F130">
    <cfRule type="cellIs" dxfId="1291" priority="124" stopIfTrue="1" operator="lessThan">
      <formula>$H$3</formula>
    </cfRule>
  </conditionalFormatting>
  <conditionalFormatting sqref="F72:F130">
    <cfRule type="cellIs" dxfId="1290" priority="110" stopIfTrue="1" operator="equal">
      <formula>$H$3</formula>
    </cfRule>
  </conditionalFormatting>
  <conditionalFormatting sqref="F73">
    <cfRule type="cellIs" dxfId="1289" priority="109" stopIfTrue="1" operator="lessThan">
      <formula>$H$3</formula>
    </cfRule>
  </conditionalFormatting>
  <conditionalFormatting sqref="F66:G66">
    <cfRule type="cellIs" dxfId="1288" priority="788" stopIfTrue="1" operator="equal">
      <formula>$H$3</formula>
    </cfRule>
    <cfRule type="cellIs" dxfId="1287" priority="789" stopIfTrue="1" operator="lessThan">
      <formula>$H$3</formula>
    </cfRule>
  </conditionalFormatting>
  <conditionalFormatting sqref="G4:G5">
    <cfRule type="expression" dxfId="1286" priority="1543" stopIfTrue="1">
      <formula>F4&lt;$H$3</formula>
    </cfRule>
  </conditionalFormatting>
  <conditionalFormatting sqref="G4:G59">
    <cfRule type="expression" dxfId="1285" priority="25" stopIfTrue="1">
      <formula>$F4=$H$3</formula>
    </cfRule>
  </conditionalFormatting>
  <conditionalFormatting sqref="G6:G59">
    <cfRule type="expression" dxfId="1284" priority="24" stopIfTrue="1">
      <formula>F6&lt;$H$3</formula>
    </cfRule>
    <cfRule type="expression" dxfId="1283" priority="26" stopIfTrue="1">
      <formula>$B6=$H$3</formula>
    </cfRule>
  </conditionalFormatting>
  <conditionalFormatting sqref="G72:G124">
    <cfRule type="expression" dxfId="1282" priority="42" stopIfTrue="1">
      <formula>$B72=$H$3</formula>
    </cfRule>
    <cfRule type="expression" dxfId="1281" priority="41" stopIfTrue="1">
      <formula>$F72=$H$3</formula>
    </cfRule>
    <cfRule type="expression" dxfId="1280" priority="40" stopIfTrue="1">
      <formula>F72&lt;$H$3</formula>
    </cfRule>
  </conditionalFormatting>
  <pageMargins left="0.7" right="0.7" top="0.75" bottom="0.75" header="0.3" footer="0.3"/>
  <pageSetup paperSize="9" scale="53" orientation="portrait"/>
  <ignoredErrors>
    <ignoredError sqref="F60:F61 F56 B123:B124 B126 D121 F120 B118 B60:B61 B113:D113 B48:B52 F48:F50 D46 B112 B107:D107 B43 F109 B45:B46 B40 F38:F39 F103:F104 D103:D104 F101 B105:B106 D40 B36 D35 B34 F33 F31 D95 B94 F28 B28 B31 F26 B91 F92:F93 F89:F90 F21 B22 B25 F84:F86 F24 F19 F15 B16 D73 B13 F7:F9 B7 F69 F98:F99 B99:B10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"/>
  <sheetViews>
    <sheetView workbookViewId="0">
      <selection activeCell="F86" sqref="F86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7" customWidth="1"/>
    <col min="9" max="9" width="13.5" customWidth="1"/>
  </cols>
  <sheetData>
    <row r="1" spans="1:9" ht="77.55" customHeight="1">
      <c r="A1" s="125"/>
      <c r="B1" s="125"/>
      <c r="C1" s="110" t="s">
        <v>0</v>
      </c>
      <c r="D1" s="111"/>
      <c r="E1" s="111"/>
      <c r="F1" s="111"/>
      <c r="G1" s="111"/>
      <c r="H1" s="111"/>
      <c r="I1" s="111"/>
    </row>
    <row r="2" spans="1:9" ht="22.8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9" ht="25.05" customHeight="1">
      <c r="A3" s="114"/>
      <c r="B3" s="114"/>
      <c r="C3" s="114"/>
      <c r="D3" s="114"/>
      <c r="E3" s="114"/>
      <c r="F3" s="114"/>
      <c r="G3" s="114"/>
      <c r="H3" s="32">
        <v>46129</v>
      </c>
      <c r="I3" s="3"/>
    </row>
    <row r="4" spans="1:9" ht="25.05" hidden="1" customHeight="1">
      <c r="A4" s="101" t="s">
        <v>143</v>
      </c>
      <c r="B4" s="108"/>
      <c r="C4" s="108"/>
      <c r="D4" s="108"/>
      <c r="E4" s="108"/>
      <c r="F4" s="108"/>
      <c r="G4" s="108"/>
      <c r="H4" s="108"/>
      <c r="I4" s="109"/>
    </row>
    <row r="5" spans="1:9" s="52" customFormat="1" ht="24.6" hidden="1" customHeight="1">
      <c r="A5" s="56" t="s">
        <v>4</v>
      </c>
      <c r="B5" s="107" t="s">
        <v>5</v>
      </c>
      <c r="C5" s="107"/>
      <c r="D5" s="107" t="s">
        <v>6</v>
      </c>
      <c r="E5" s="107"/>
      <c r="F5" s="107" t="s">
        <v>7</v>
      </c>
      <c r="G5" s="107"/>
      <c r="H5" s="57" t="s">
        <v>8</v>
      </c>
      <c r="I5" s="57" t="s">
        <v>9</v>
      </c>
    </row>
    <row r="6" spans="1:9" ht="25.05" hidden="1" customHeight="1">
      <c r="A6" s="35" t="s">
        <v>144</v>
      </c>
      <c r="B6" s="28">
        <v>45989</v>
      </c>
      <c r="C6" s="23">
        <v>0.5</v>
      </c>
      <c r="D6" s="28">
        <f>B6</f>
        <v>45989</v>
      </c>
      <c r="E6" s="44">
        <v>0.72916666666666696</v>
      </c>
      <c r="F6" s="28">
        <f>D6+1</f>
        <v>45990</v>
      </c>
      <c r="G6" s="23">
        <v>0.29166666666666702</v>
      </c>
      <c r="H6" s="61"/>
      <c r="I6" s="10"/>
    </row>
    <row r="7" spans="1:9" ht="25.05" hidden="1" customHeight="1">
      <c r="A7" s="47" t="s">
        <v>145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1"/>
      <c r="I7" s="10"/>
    </row>
    <row r="8" spans="1:9" ht="25.05" hidden="1" customHeight="1">
      <c r="A8" s="35" t="s">
        <v>146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1"/>
      <c r="I8" s="10"/>
    </row>
    <row r="9" spans="1:9" ht="25.05" hidden="1" customHeight="1">
      <c r="A9" s="35" t="s">
        <v>147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148</v>
      </c>
      <c r="I9" s="10"/>
    </row>
    <row r="10" spans="1:9" ht="25.05" hidden="1" customHeight="1">
      <c r="A10" s="35" t="s">
        <v>149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1"/>
      <c r="I10" s="10"/>
    </row>
    <row r="11" spans="1:9" ht="25.05" hidden="1" customHeight="1">
      <c r="A11" s="47" t="s">
        <v>150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13</v>
      </c>
      <c r="I11" s="10"/>
    </row>
    <row r="12" spans="1:9" ht="25.05" hidden="1" customHeight="1">
      <c r="A12" s="35" t="s">
        <v>151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13</v>
      </c>
      <c r="I12" s="10"/>
    </row>
    <row r="13" spans="1:9" ht="25.05" hidden="1" customHeight="1">
      <c r="A13" s="35" t="s">
        <v>152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1"/>
      <c r="I13" s="10"/>
    </row>
    <row r="14" spans="1:9" ht="25.05" hidden="1" customHeight="1">
      <c r="A14" s="35" t="s">
        <v>153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1"/>
      <c r="I14" s="10"/>
    </row>
    <row r="15" spans="1:9" ht="25.05" hidden="1" customHeight="1">
      <c r="A15" s="47" t="s">
        <v>154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13</v>
      </c>
      <c r="I15" s="10"/>
    </row>
    <row r="16" spans="1:9" ht="25.05" hidden="1" customHeight="1">
      <c r="A16" s="35" t="s">
        <v>155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13</v>
      </c>
      <c r="I16" s="10"/>
    </row>
    <row r="17" spans="1:9" ht="25.05" hidden="1" customHeight="1">
      <c r="A17" s="35" t="s">
        <v>156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148</v>
      </c>
      <c r="I17" s="10"/>
    </row>
    <row r="18" spans="1:9" ht="25.05" hidden="1" customHeight="1">
      <c r="A18" s="35" t="s">
        <v>157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1"/>
      <c r="I18" s="10"/>
    </row>
    <row r="19" spans="1:9" ht="25.05" hidden="1" customHeight="1">
      <c r="A19" s="47" t="s">
        <v>158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13</v>
      </c>
      <c r="I19" s="10"/>
    </row>
    <row r="20" spans="1:9" ht="25.05" hidden="1" customHeight="1">
      <c r="A20" s="35" t="s">
        <v>159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1" t="s">
        <v>160</v>
      </c>
      <c r="I20" s="13"/>
    </row>
    <row r="21" spans="1:9" ht="25.05" hidden="1" customHeight="1">
      <c r="A21" s="35" t="s">
        <v>161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1" t="s">
        <v>162</v>
      </c>
      <c r="I21" s="13"/>
    </row>
    <row r="22" spans="1:9" ht="25.05" hidden="1" customHeight="1">
      <c r="A22" s="35" t="s">
        <v>163</v>
      </c>
      <c r="B22" s="36"/>
      <c r="C22" s="37"/>
      <c r="D22" s="17"/>
      <c r="E22" s="37"/>
      <c r="F22" s="17"/>
      <c r="G22" s="37"/>
      <c r="H22" s="20" t="s">
        <v>164</v>
      </c>
      <c r="I22" s="10"/>
    </row>
    <row r="23" spans="1:9" ht="25.05" hidden="1" customHeight="1">
      <c r="A23" s="47" t="s">
        <v>165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1" t="s">
        <v>13</v>
      </c>
      <c r="I23" s="10"/>
    </row>
    <row r="24" spans="1:9" ht="25.05" hidden="1" customHeight="1">
      <c r="A24" s="35" t="s">
        <v>166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1"/>
      <c r="I24" s="13"/>
    </row>
    <row r="25" spans="1:9" ht="25.05" hidden="1" customHeight="1">
      <c r="A25" s="35" t="s">
        <v>167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1" t="s">
        <v>168</v>
      </c>
      <c r="I25" s="13"/>
    </row>
    <row r="26" spans="1:9" ht="25.05" hidden="1" customHeight="1">
      <c r="A26" s="35" t="s">
        <v>169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1"/>
      <c r="I26" s="13"/>
    </row>
    <row r="27" spans="1:9" ht="25.05" hidden="1" customHeight="1">
      <c r="A27" s="35" t="s">
        <v>170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1"/>
      <c r="I27" s="13"/>
    </row>
    <row r="28" spans="1:9" ht="25.05" hidden="1" customHeight="1">
      <c r="A28" s="35" t="s">
        <v>171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1"/>
      <c r="I28" s="13"/>
    </row>
    <row r="29" spans="1:9" ht="25.05" hidden="1" customHeight="1">
      <c r="A29" s="35" t="s">
        <v>172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148</v>
      </c>
      <c r="I29" s="13"/>
    </row>
    <row r="30" spans="1:9" ht="25.05" hidden="1" customHeight="1">
      <c r="A30" s="35" t="s">
        <v>173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1"/>
      <c r="I30" s="13"/>
    </row>
    <row r="31" spans="1:9" ht="25.05" hidden="1" customHeight="1">
      <c r="A31" s="35" t="s">
        <v>174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1" t="s">
        <v>13</v>
      </c>
      <c r="I31" s="13"/>
    </row>
    <row r="32" spans="1:9" ht="25.05" hidden="1" customHeight="1">
      <c r="A32" s="35" t="s">
        <v>175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1" t="s">
        <v>13</v>
      </c>
      <c r="I32" s="13"/>
    </row>
    <row r="33" spans="1:9" ht="25.05" hidden="1" customHeight="1">
      <c r="A33" s="35" t="s">
        <v>176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148</v>
      </c>
      <c r="I33" s="13"/>
    </row>
    <row r="34" spans="1:9" ht="25.05" hidden="1" customHeight="1">
      <c r="A34" s="35" t="s">
        <v>177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1"/>
      <c r="I34" s="13"/>
    </row>
    <row r="35" spans="1:9" ht="25.05" hidden="1" customHeight="1">
      <c r="A35" s="35" t="s">
        <v>178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1" t="s">
        <v>13</v>
      </c>
      <c r="I35" s="13"/>
    </row>
    <row r="36" spans="1:9" ht="25.05" hidden="1" customHeight="1">
      <c r="A36" s="35" t="s">
        <v>179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1" t="s">
        <v>180</v>
      </c>
      <c r="I36" s="13"/>
    </row>
    <row r="37" spans="1:9" ht="25.05" hidden="1" customHeight="1">
      <c r="A37" s="35" t="s">
        <v>181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148</v>
      </c>
      <c r="I37" s="13"/>
    </row>
    <row r="38" spans="1:9" ht="25.05" hidden="1" customHeight="1">
      <c r="A38" s="35" t="s">
        <v>182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1"/>
      <c r="I38" s="13"/>
    </row>
    <row r="39" spans="1:9" ht="25.05" hidden="1" customHeight="1">
      <c r="A39" s="35" t="s">
        <v>183</v>
      </c>
      <c r="B39" s="28">
        <f>F38+2</f>
        <v>46053</v>
      </c>
      <c r="C39" s="23">
        <v>0.29166666666666702</v>
      </c>
      <c r="D39" s="50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1" t="s">
        <v>13</v>
      </c>
      <c r="I39" s="13"/>
    </row>
    <row r="40" spans="1:9" ht="25.05" hidden="1" customHeight="1">
      <c r="A40" s="35" t="s">
        <v>184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1"/>
      <c r="I40" s="13"/>
    </row>
    <row r="41" spans="1:9" ht="25.05" hidden="1" customHeight="1">
      <c r="A41" s="35" t="s">
        <v>185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148</v>
      </c>
      <c r="I41" s="13"/>
    </row>
    <row r="42" spans="1:9" ht="25.05" hidden="1" customHeight="1">
      <c r="A42" s="35" t="s">
        <v>186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1"/>
      <c r="I42" s="13"/>
    </row>
    <row r="43" spans="1:9" ht="25.05" hidden="1" customHeight="1">
      <c r="A43" s="47" t="s">
        <v>187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1" t="s">
        <v>13</v>
      </c>
      <c r="I43" s="13"/>
    </row>
    <row r="44" spans="1:9" ht="25.05" hidden="1" customHeight="1">
      <c r="A44" s="35" t="s">
        <v>188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1" t="s">
        <v>189</v>
      </c>
      <c r="I44" s="13"/>
    </row>
    <row r="45" spans="1:9" ht="25.05" hidden="1" customHeight="1">
      <c r="A45" s="35" t="s">
        <v>190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148</v>
      </c>
      <c r="I45" s="13"/>
    </row>
    <row r="46" spans="1:9" ht="25.05" hidden="1" customHeight="1">
      <c r="A46" s="35" t="s">
        <v>191</v>
      </c>
      <c r="B46" s="65"/>
      <c r="C46" s="65"/>
      <c r="D46" s="65"/>
      <c r="E46" s="65"/>
      <c r="F46" s="65"/>
      <c r="G46" s="65"/>
      <c r="H46" s="61" t="s">
        <v>164</v>
      </c>
      <c r="I46" s="13"/>
    </row>
    <row r="47" spans="1:9" ht="25.05" hidden="1" customHeight="1">
      <c r="A47" s="35" t="s">
        <v>192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1" t="s">
        <v>193</v>
      </c>
      <c r="I47" s="13"/>
    </row>
    <row r="48" spans="1:9" ht="25.05" hidden="1" customHeight="1">
      <c r="A48" s="35" t="s">
        <v>194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1" t="s">
        <v>13</v>
      </c>
      <c r="I48" s="13"/>
    </row>
    <row r="49" spans="1:9" ht="25.05" hidden="1" customHeight="1">
      <c r="A49" s="35" t="s">
        <v>195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148</v>
      </c>
      <c r="I49" s="13"/>
    </row>
    <row r="50" spans="1:9" ht="25.05" hidden="1" customHeight="1">
      <c r="A50" s="35" t="s">
        <v>196</v>
      </c>
      <c r="B50" s="65"/>
      <c r="C50" s="65"/>
      <c r="D50" s="65"/>
      <c r="E50" s="65"/>
      <c r="F50" s="65"/>
      <c r="G50" s="65"/>
      <c r="H50" s="61" t="s">
        <v>164</v>
      </c>
      <c r="I50" s="13"/>
    </row>
    <row r="51" spans="1:9" ht="25.05" hidden="1" customHeight="1">
      <c r="A51" s="35" t="s">
        <v>197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1" t="s">
        <v>198</v>
      </c>
      <c r="I51" s="13"/>
    </row>
    <row r="52" spans="1:9" ht="25.05" customHeight="1">
      <c r="A52" s="101" t="s">
        <v>199</v>
      </c>
      <c r="B52" s="108"/>
      <c r="C52" s="108"/>
      <c r="D52" s="108"/>
      <c r="E52" s="108"/>
      <c r="F52" s="108"/>
      <c r="G52" s="108"/>
      <c r="H52" s="108"/>
      <c r="I52" s="109"/>
    </row>
    <row r="53" spans="1:9" s="52" customFormat="1" ht="24.6" customHeight="1">
      <c r="A53" s="56" t="s">
        <v>4</v>
      </c>
      <c r="B53" s="107" t="s">
        <v>5</v>
      </c>
      <c r="C53" s="107"/>
      <c r="D53" s="107" t="s">
        <v>6</v>
      </c>
      <c r="E53" s="107"/>
      <c r="F53" s="107" t="s">
        <v>7</v>
      </c>
      <c r="G53" s="107"/>
      <c r="H53" s="57" t="s">
        <v>8</v>
      </c>
      <c r="I53" s="57" t="s">
        <v>9</v>
      </c>
    </row>
    <row r="54" spans="1:9" ht="25.5" hidden="1" customHeight="1">
      <c r="A54" s="47" t="s">
        <v>200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1" t="s">
        <v>201</v>
      </c>
      <c r="I54" s="13"/>
    </row>
    <row r="55" spans="1:9" ht="25.05" hidden="1" customHeight="1">
      <c r="A55" s="35" t="s">
        <v>202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1" t="s">
        <v>193</v>
      </c>
      <c r="I55" s="13"/>
    </row>
    <row r="56" spans="1:9" ht="25.05" hidden="1" customHeight="1">
      <c r="A56" s="47" t="s">
        <v>203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204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148</v>
      </c>
      <c r="I57" s="13"/>
    </row>
    <row r="58" spans="1:9" ht="25.05" hidden="1" customHeight="1">
      <c r="A58" s="35" t="s">
        <v>205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1"/>
      <c r="I58" s="13"/>
    </row>
    <row r="59" spans="1:9" ht="25.05" hidden="1" customHeight="1">
      <c r="A59" s="35" t="s">
        <v>206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1"/>
      <c r="I59" s="13"/>
    </row>
    <row r="60" spans="1:9" ht="25.05" hidden="1" customHeight="1">
      <c r="A60" s="35" t="s">
        <v>207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1"/>
      <c r="I60" s="13"/>
    </row>
    <row r="61" spans="1:9" ht="25.05" hidden="1" customHeight="1">
      <c r="A61" s="47" t="s">
        <v>208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1" t="s">
        <v>209</v>
      </c>
      <c r="I61" s="13"/>
    </row>
    <row r="62" spans="1:9" ht="25.05" hidden="1" customHeight="1">
      <c r="A62" s="35" t="s">
        <v>210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148</v>
      </c>
      <c r="I62" s="13"/>
    </row>
    <row r="63" spans="1:9" ht="25.05" hidden="1" customHeight="1">
      <c r="A63" s="35" t="s">
        <v>211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1"/>
      <c r="I63" s="13"/>
    </row>
    <row r="64" spans="1:9" ht="25.05" hidden="1" customHeight="1">
      <c r="A64" s="35" t="s">
        <v>212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1"/>
      <c r="I64" s="13"/>
    </row>
    <row r="65" spans="1:9" ht="25.05" hidden="1" customHeight="1">
      <c r="A65" s="35" t="s">
        <v>213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1" t="s">
        <v>13</v>
      </c>
      <c r="I65" s="13"/>
    </row>
    <row r="66" spans="1:9" ht="25.05" hidden="1" customHeight="1">
      <c r="A66" s="35" t="s">
        <v>214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148</v>
      </c>
      <c r="I66" s="13"/>
    </row>
    <row r="67" spans="1:9" ht="25.05" hidden="1" customHeight="1">
      <c r="A67" s="35" t="s">
        <v>215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1"/>
      <c r="I67" s="13"/>
    </row>
    <row r="68" spans="1:9" ht="25.05" hidden="1" customHeight="1">
      <c r="A68" s="35" t="s">
        <v>216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1"/>
      <c r="I68" s="13"/>
    </row>
    <row r="69" spans="1:9" ht="25.05" hidden="1" customHeight="1">
      <c r="A69" s="35" t="s">
        <v>217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1" t="s">
        <v>13</v>
      </c>
      <c r="I69" s="13"/>
    </row>
    <row r="70" spans="1:9" ht="25.05" hidden="1" customHeight="1">
      <c r="A70" s="35" t="s">
        <v>218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148</v>
      </c>
      <c r="I70" s="13"/>
    </row>
    <row r="71" spans="1:9" ht="25.05" hidden="1" customHeight="1">
      <c r="A71" s="35" t="s">
        <v>219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1"/>
      <c r="I71" s="13"/>
    </row>
    <row r="72" spans="1:9" ht="25.05" hidden="1" customHeight="1">
      <c r="A72" s="35" t="s">
        <v>220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1"/>
      <c r="I72" s="13"/>
    </row>
    <row r="73" spans="1:9" ht="25.05" hidden="1" customHeight="1">
      <c r="A73" s="35" t="s">
        <v>221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1"/>
      <c r="I73" s="13"/>
    </row>
    <row r="74" spans="1:9" ht="25.05" hidden="1" customHeight="1">
      <c r="A74" s="35" t="s">
        <v>222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148</v>
      </c>
      <c r="I74" s="13"/>
    </row>
    <row r="75" spans="1:9" ht="25.05" hidden="1" customHeight="1">
      <c r="A75" s="35" t="s">
        <v>223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1"/>
      <c r="I75" s="13"/>
    </row>
    <row r="76" spans="1:9" ht="25.05" hidden="1" customHeight="1">
      <c r="A76" s="35" t="s">
        <v>224</v>
      </c>
      <c r="B76" s="88">
        <f>F75+1</f>
        <v>46116</v>
      </c>
      <c r="C76" s="51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5"/>
      <c r="I76" s="13"/>
    </row>
    <row r="77" spans="1:9" ht="25.05" hidden="1" customHeight="1">
      <c r="A77" s="35" t="s">
        <v>225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1"/>
      <c r="I77" s="13"/>
    </row>
    <row r="78" spans="1:9" ht="25.05" hidden="1" customHeight="1">
      <c r="A78" s="35" t="s">
        <v>226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148</v>
      </c>
      <c r="I78" s="13"/>
    </row>
    <row r="79" spans="1:9" ht="25.05" hidden="1" customHeight="1">
      <c r="A79" s="35" t="s">
        <v>227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customHeight="1">
      <c r="A80" s="35" t="s">
        <v>228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customHeight="1">
      <c r="A81" s="35" t="s">
        <v>229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810</v>
      </c>
      <c r="I81" s="13"/>
    </row>
    <row r="82" spans="1:9" ht="25.05" customHeight="1">
      <c r="A82" s="35" t="s">
        <v>230</v>
      </c>
      <c r="B82" s="38">
        <f>F81+2</f>
        <v>46126</v>
      </c>
      <c r="C82" s="23">
        <v>0.79166666666666663</v>
      </c>
      <c r="D82" s="38">
        <f t="shared" ref="D82:D89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148</v>
      </c>
      <c r="I82" s="13"/>
    </row>
    <row r="83" spans="1:9" ht="25.05" customHeight="1">
      <c r="A83" s="35" t="s">
        <v>231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34">
        <v>6.9444444444444447E-4</v>
      </c>
      <c r="H83" s="20"/>
      <c r="I83" s="13"/>
    </row>
    <row r="84" spans="1:9" ht="25.05" customHeight="1">
      <c r="A84" s="35" t="s">
        <v>232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0.125</v>
      </c>
      <c r="H84" s="20"/>
      <c r="I84" s="13"/>
    </row>
    <row r="85" spans="1:9" ht="25.05" customHeight="1">
      <c r="A85" s="35" t="s">
        <v>233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0.91666666666666663</v>
      </c>
      <c r="H85" s="20"/>
      <c r="I85" s="13"/>
    </row>
    <row r="86" spans="1:9" ht="25.05" customHeight="1">
      <c r="A86" s="35" t="s">
        <v>234</v>
      </c>
      <c r="B86" s="38">
        <f>F85+2</f>
        <v>46133</v>
      </c>
      <c r="C86" s="23">
        <v>0.54166666666666663</v>
      </c>
      <c r="D86" s="38">
        <f t="shared" si="17"/>
        <v>46133</v>
      </c>
      <c r="E86" s="23">
        <v>0.64583333333333337</v>
      </c>
      <c r="F86" s="38">
        <f>D86+1</f>
        <v>46134</v>
      </c>
      <c r="G86" s="23">
        <v>0.35416666666666669</v>
      </c>
      <c r="H86" s="20" t="s">
        <v>148</v>
      </c>
      <c r="I86" s="13"/>
    </row>
    <row r="87" spans="1:9" ht="25.05" customHeight="1">
      <c r="A87" s="35" t="s">
        <v>235</v>
      </c>
      <c r="B87" s="40">
        <f>F86</f>
        <v>46134</v>
      </c>
      <c r="C87" s="23">
        <v>0.83333333333333337</v>
      </c>
      <c r="D87" s="38">
        <f>B87+1</f>
        <v>46135</v>
      </c>
      <c r="E87" s="23">
        <v>6.9444444444444447E-4</v>
      </c>
      <c r="F87" s="38">
        <f>D87</f>
        <v>46135</v>
      </c>
      <c r="G87" s="23">
        <v>0.33333333333333331</v>
      </c>
      <c r="H87" s="20"/>
      <c r="I87" s="13"/>
    </row>
    <row r="88" spans="1:9" ht="25.05" customHeight="1">
      <c r="A88" s="35" t="s">
        <v>783</v>
      </c>
      <c r="B88" s="38">
        <f>F87+1</f>
        <v>46136</v>
      </c>
      <c r="C88" s="23">
        <v>0.66666666666666663</v>
      </c>
      <c r="D88" s="38">
        <f t="shared" si="17"/>
        <v>46136</v>
      </c>
      <c r="E88" s="23">
        <v>0.79166666666666663</v>
      </c>
      <c r="F88" s="38">
        <f>D88+1</f>
        <v>46137</v>
      </c>
      <c r="G88" s="23">
        <v>0.20833333333333334</v>
      </c>
      <c r="H88" s="20"/>
      <c r="I88" s="13"/>
    </row>
    <row r="89" spans="1:9" ht="25.05" customHeight="1">
      <c r="A89" s="35" t="s">
        <v>798</v>
      </c>
      <c r="B89" s="38">
        <f>F88</f>
        <v>46137</v>
      </c>
      <c r="C89" s="23">
        <v>0.45833333333333331</v>
      </c>
      <c r="D89" s="38">
        <f t="shared" si="17"/>
        <v>46137</v>
      </c>
      <c r="E89" s="23">
        <v>0.58333333333333337</v>
      </c>
      <c r="F89" s="38">
        <f>D89+1</f>
        <v>46138</v>
      </c>
      <c r="G89" s="23">
        <v>0</v>
      </c>
      <c r="H89" s="20"/>
      <c r="I89" s="13"/>
    </row>
    <row r="90" spans="1:9" ht="25.05" customHeight="1">
      <c r="A90" s="35" t="s">
        <v>807</v>
      </c>
      <c r="B90" s="38">
        <f>F89+1</f>
        <v>46139</v>
      </c>
      <c r="C90" s="23">
        <v>0.625</v>
      </c>
      <c r="D90" s="38">
        <f>B90</f>
        <v>46139</v>
      </c>
      <c r="E90" s="23">
        <v>0.72916666666666663</v>
      </c>
      <c r="F90" s="38">
        <f>D90+1</f>
        <v>46140</v>
      </c>
      <c r="G90" s="23">
        <v>0.4375</v>
      </c>
      <c r="H90" s="20"/>
      <c r="I90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279" priority="254" stopIfTrue="1" operator="equal">
      <formula>$H$3</formula>
    </cfRule>
  </conditionalFormatting>
  <conditionalFormatting sqref="B51:B90">
    <cfRule type="cellIs" dxfId="1278" priority="23" stopIfTrue="1" operator="equal">
      <formula>$H$3</formula>
    </cfRule>
    <cfRule type="cellIs" dxfId="1277" priority="24" stopIfTrue="1" operator="lessThan">
      <formula>$H$3</formula>
    </cfRule>
  </conditionalFormatting>
  <conditionalFormatting sqref="C23:C45 C47:C49 C51 E51">
    <cfRule type="expression" dxfId="1276" priority="161" stopIfTrue="1">
      <formula>$F23=$H$3</formula>
    </cfRule>
  </conditionalFormatting>
  <conditionalFormatting sqref="C23:C45 C47:C49 C51">
    <cfRule type="expression" dxfId="1275" priority="160" stopIfTrue="1">
      <formula>$B23=$H$3</formula>
    </cfRule>
    <cfRule type="expression" dxfId="1274" priority="159" stopIfTrue="1">
      <formula>B23&lt;$H$3</formula>
    </cfRule>
  </conditionalFormatting>
  <conditionalFormatting sqref="C52:C90">
    <cfRule type="expression" dxfId="1273" priority="13" stopIfTrue="1">
      <formula>$B52=$H$3</formula>
    </cfRule>
  </conditionalFormatting>
  <conditionalFormatting sqref="C53:C90">
    <cfRule type="expression" dxfId="1272" priority="12" stopIfTrue="1">
      <formula>B53&lt;$H$3</formula>
    </cfRule>
  </conditionalFormatting>
  <conditionalFormatting sqref="C54:C90">
    <cfRule type="expression" dxfId="1271" priority="14" stopIfTrue="1">
      <formula>$F54=$H$3</formula>
    </cfRule>
  </conditionalFormatting>
  <conditionalFormatting sqref="D4">
    <cfRule type="cellIs" dxfId="1270" priority="447" stopIfTrue="1" operator="equal">
      <formula>$H$3</formula>
    </cfRule>
    <cfRule type="cellIs" dxfId="1269" priority="448" stopIfTrue="1" operator="lessThan">
      <formula>$H$3</formula>
    </cfRule>
  </conditionalFormatting>
  <conditionalFormatting sqref="D4:D21">
    <cfRule type="cellIs" dxfId="1268" priority="298" stopIfTrue="1" operator="lessThan">
      <formula>$H$3</formula>
    </cfRule>
  </conditionalFormatting>
  <conditionalFormatting sqref="D23">
    <cfRule type="cellIs" dxfId="1267" priority="206" stopIfTrue="1" operator="equal">
      <formula>$H$3</formula>
    </cfRule>
  </conditionalFormatting>
  <conditionalFormatting sqref="D23:D45 D47:D49">
    <cfRule type="cellIs" dxfId="1266" priority="207" stopIfTrue="1" operator="lessThan">
      <formula>$H$3</formula>
    </cfRule>
  </conditionalFormatting>
  <conditionalFormatting sqref="D24:D45 D47:D49 F42:F45">
    <cfRule type="cellIs" dxfId="1265" priority="253" stopIfTrue="1" operator="equal">
      <formula>$H$3</formula>
    </cfRule>
  </conditionalFormatting>
  <conditionalFormatting sqref="D51">
    <cfRule type="cellIs" dxfId="1264" priority="128" stopIfTrue="1" operator="equal">
      <formula>$H$3</formula>
    </cfRule>
  </conditionalFormatting>
  <conditionalFormatting sqref="D51:D52">
    <cfRule type="cellIs" dxfId="1263" priority="108" stopIfTrue="1" operator="lessThan">
      <formula>$H$3</formula>
    </cfRule>
  </conditionalFormatting>
  <conditionalFormatting sqref="D52">
    <cfRule type="cellIs" dxfId="1262" priority="107" stopIfTrue="1" operator="equal">
      <formula>$H$3</formula>
    </cfRule>
  </conditionalFormatting>
  <conditionalFormatting sqref="D52:D53">
    <cfRule type="cellIs" dxfId="1261" priority="105" stopIfTrue="1" operator="lessThan">
      <formula>$H$3</formula>
    </cfRule>
  </conditionalFormatting>
  <conditionalFormatting sqref="D52:D54 D56">
    <cfRule type="cellIs" dxfId="1260" priority="101" stopIfTrue="1" operator="equal">
      <formula>$H$3</formula>
    </cfRule>
  </conditionalFormatting>
  <conditionalFormatting sqref="D54:D56">
    <cfRule type="cellIs" dxfId="1259" priority="88" stopIfTrue="1" operator="lessThan">
      <formula>$H$3</formula>
    </cfRule>
  </conditionalFormatting>
  <conditionalFormatting sqref="D55">
    <cfRule type="cellIs" dxfId="1258" priority="87" stopIfTrue="1" operator="equal">
      <formula>$H$3</formula>
    </cfRule>
  </conditionalFormatting>
  <conditionalFormatting sqref="D57:D90">
    <cfRule type="cellIs" dxfId="1257" priority="62" stopIfTrue="1" operator="equal">
      <formula>$H$3</formula>
    </cfRule>
    <cfRule type="cellIs" dxfId="1256" priority="63" stopIfTrue="1" operator="lessThan">
      <formula>$H$3</formula>
    </cfRule>
  </conditionalFormatting>
  <conditionalFormatting sqref="E4 G4 C4:C21 E6:E21 G6:G21">
    <cfRule type="expression" dxfId="1255" priority="840" stopIfTrue="1">
      <formula>$B4=$H$3</formula>
    </cfRule>
  </conditionalFormatting>
  <conditionalFormatting sqref="E4:E21 G4:G21 C5:C21">
    <cfRule type="expression" dxfId="1254" priority="644" stopIfTrue="1">
      <formula>B4&lt;$H$3</formula>
    </cfRule>
  </conditionalFormatting>
  <conditionalFormatting sqref="E5">
    <cfRule type="expression" dxfId="1253" priority="302" stopIfTrue="1">
      <formula>$D5=$H$3</formula>
    </cfRule>
  </conditionalFormatting>
  <conditionalFormatting sqref="E23:E45">
    <cfRule type="expression" dxfId="1252" priority="157" stopIfTrue="1">
      <formula>$B23=$H$3</formula>
    </cfRule>
    <cfRule type="expression" dxfId="1251" priority="156" stopIfTrue="1">
      <formula>D23&lt;$H$3</formula>
    </cfRule>
    <cfRule type="expression" dxfId="1250" priority="158" stopIfTrue="1">
      <formula>$F23=$H$3</formula>
    </cfRule>
  </conditionalFormatting>
  <conditionalFormatting sqref="E47:E49">
    <cfRule type="expression" dxfId="1249" priority="150" stopIfTrue="1">
      <formula>D47&lt;$H$3</formula>
    </cfRule>
    <cfRule type="expression" dxfId="1248" priority="151" stopIfTrue="1">
      <formula>$B47=$H$3</formula>
    </cfRule>
    <cfRule type="expression" dxfId="1247" priority="152" stopIfTrue="1">
      <formula>$F47=$H$3</formula>
    </cfRule>
  </conditionalFormatting>
  <conditionalFormatting sqref="E51:E52">
    <cfRule type="expression" dxfId="1246" priority="110" stopIfTrue="1">
      <formula>$B51=$H$3</formula>
    </cfRule>
  </conditionalFormatting>
  <conditionalFormatting sqref="E51:E53">
    <cfRule type="expression" dxfId="1245" priority="109" stopIfTrue="1">
      <formula>D51&lt;$H$3</formula>
    </cfRule>
  </conditionalFormatting>
  <conditionalFormatting sqref="E53">
    <cfRule type="expression" dxfId="1244" priority="106" stopIfTrue="1">
      <formula>$D53=$H$3</formula>
    </cfRule>
  </conditionalFormatting>
  <conditionalFormatting sqref="E54:E90">
    <cfRule type="expression" dxfId="1243" priority="5" stopIfTrue="1">
      <formula>$B54=$H$3</formula>
    </cfRule>
    <cfRule type="expression" dxfId="1242" priority="4" stopIfTrue="1">
      <formula>D54&lt;$H$3</formula>
    </cfRule>
    <cfRule type="expression" dxfId="1241" priority="6" stopIfTrue="1">
      <formula>$F54=$H$3</formula>
    </cfRule>
  </conditionalFormatting>
  <conditionalFormatting sqref="F4:F5 B4:B21 B23:B45 B47:B49">
    <cfRule type="cellIs" dxfId="1240" priority="1099" stopIfTrue="1" operator="lessThan">
      <formula>$H$3</formula>
    </cfRule>
  </conditionalFormatting>
  <conditionalFormatting sqref="F4:F21 B4:B21 D4:D21">
    <cfRule type="cellIs" dxfId="1239" priority="297" stopIfTrue="1" operator="equal">
      <formula>$H$3</formula>
    </cfRule>
  </conditionalFormatting>
  <conditionalFormatting sqref="F6:F21">
    <cfRule type="cellIs" dxfId="1238" priority="229" stopIfTrue="1" operator="lessThan">
      <formula>$H$3</formula>
    </cfRule>
  </conditionalFormatting>
  <conditionalFormatting sqref="F23:F41">
    <cfRule type="cellIs" dxfId="1237" priority="201" stopIfTrue="1" operator="equal">
      <formula>$H$3</formula>
    </cfRule>
  </conditionalFormatting>
  <conditionalFormatting sqref="F23:F45">
    <cfRule type="cellIs" dxfId="1236" priority="202" stopIfTrue="1" operator="lessThan">
      <formula>$H$3</formula>
    </cfRule>
  </conditionalFormatting>
  <conditionalFormatting sqref="F47:F49">
    <cfRule type="cellIs" dxfId="1235" priority="113" stopIfTrue="1" operator="lessThan">
      <formula>$H$3</formula>
    </cfRule>
    <cfRule type="cellIs" dxfId="1234" priority="114" stopIfTrue="1" operator="equal">
      <formula>$H$3</formula>
    </cfRule>
  </conditionalFormatting>
  <conditionalFormatting sqref="F51">
    <cfRule type="cellIs" dxfId="1233" priority="74" stopIfTrue="1" operator="lessThan">
      <formula>$H$3</formula>
    </cfRule>
  </conditionalFormatting>
  <conditionalFormatting sqref="F51:F58">
    <cfRule type="cellIs" dxfId="1232" priority="75" stopIfTrue="1" operator="equal">
      <formula>$H$3</formula>
    </cfRule>
  </conditionalFormatting>
  <conditionalFormatting sqref="F52:F53">
    <cfRule type="cellIs" dxfId="1231" priority="112" stopIfTrue="1" operator="lessThan">
      <formula>$H$3</formula>
    </cfRule>
  </conditionalFormatting>
  <conditionalFormatting sqref="F54:F90">
    <cfRule type="cellIs" dxfId="1230" priority="64" stopIfTrue="1" operator="lessThan">
      <formula>$H$3</formula>
    </cfRule>
  </conditionalFormatting>
  <conditionalFormatting sqref="F59:F90">
    <cfRule type="cellIs" dxfId="1229" priority="65" stopIfTrue="1" operator="equal">
      <formula>$H$3</formula>
    </cfRule>
  </conditionalFormatting>
  <conditionalFormatting sqref="G5:G21 C6:C21 E6:E21">
    <cfRule type="expression" dxfId="1228" priority="1028" stopIfTrue="1">
      <formula>$F5=$H$3</formula>
    </cfRule>
  </conditionalFormatting>
  <conditionalFormatting sqref="G23:G45">
    <cfRule type="expression" dxfId="1227" priority="153" stopIfTrue="1">
      <formula>F23&lt;$H$3</formula>
    </cfRule>
    <cfRule type="expression" dxfId="1226" priority="154" stopIfTrue="1">
      <formula>$B23=$H$3</formula>
    </cfRule>
    <cfRule type="expression" dxfId="1225" priority="155" stopIfTrue="1">
      <formula>$F23=$H$3</formula>
    </cfRule>
  </conditionalFormatting>
  <conditionalFormatting sqref="G47:G49">
    <cfRule type="expression" dxfId="1224" priority="144" stopIfTrue="1">
      <formula>F47&lt;$H$3</formula>
    </cfRule>
    <cfRule type="expression" dxfId="1223" priority="145" stopIfTrue="1">
      <formula>$B47=$H$3</formula>
    </cfRule>
    <cfRule type="expression" dxfId="1222" priority="146" stopIfTrue="1">
      <formula>$F47=$H$3</formula>
    </cfRule>
  </conditionalFormatting>
  <conditionalFormatting sqref="G51">
    <cfRule type="expression" dxfId="1221" priority="78" stopIfTrue="1">
      <formula>$F51=$H$3</formula>
    </cfRule>
  </conditionalFormatting>
  <conditionalFormatting sqref="G51:G52">
    <cfRule type="expression" dxfId="1220" priority="77" stopIfTrue="1">
      <formula>$B51=$H$3</formula>
    </cfRule>
  </conditionalFormatting>
  <conditionalFormatting sqref="G51:G82">
    <cfRule type="expression" dxfId="1219" priority="7" stopIfTrue="1">
      <formula>F51&lt;$H$3</formula>
    </cfRule>
  </conditionalFormatting>
  <conditionalFormatting sqref="G53:G82">
    <cfRule type="expression" dxfId="1218" priority="10" stopIfTrue="1">
      <formula>$F53=$H$3</formula>
    </cfRule>
  </conditionalFormatting>
  <conditionalFormatting sqref="G54:G82">
    <cfRule type="expression" dxfId="1217" priority="9" stopIfTrue="1">
      <formula>$B54=$H$3</formula>
    </cfRule>
  </conditionalFormatting>
  <conditionalFormatting sqref="G84:G90">
    <cfRule type="expression" dxfId="1216" priority="1" stopIfTrue="1">
      <formula>F84&lt;$H$3</formula>
    </cfRule>
    <cfRule type="expression" dxfId="1215" priority="3" stopIfTrue="1">
      <formula>$F84=$H$3</formula>
    </cfRule>
    <cfRule type="expression" dxfId="1214" priority="2" stopIfTrue="1">
      <formula>$B84=$H$3</formula>
    </cfRule>
  </conditionalFormatting>
  <pageMargins left="0.7" right="0.7" top="0.75" bottom="0.75" header="0.3" footer="0.3"/>
  <pageSetup paperSize="9" scale="53" orientation="portrait"/>
  <ignoredErrors>
    <ignoredError sqref="F82 D80 B81:B82 B76:B78 D69:D70 F69:F70 B68:B71 D67 F63 D65 B60:B62 D58 F55 B56 B42:B44 D42:D44 B41:D41 D38 F41:F44 D35 B37:B40 F37:F38 F31 F33 D31 B30 B27:B28 D24:D25 F29 B25 D27 D19:F19 F21 B12:B18 D13:D14 F11 F13:F17 D9 B8:B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2"/>
  <sheetViews>
    <sheetView topLeftCell="A215" workbookViewId="0">
      <selection activeCell="G231" sqref="G231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9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9" ht="25.05" customHeight="1">
      <c r="A3" s="114"/>
      <c r="B3" s="114"/>
      <c r="C3" s="114"/>
      <c r="D3" s="114"/>
      <c r="E3" s="114"/>
      <c r="F3" s="114"/>
      <c r="G3" s="114"/>
      <c r="H3" s="32">
        <v>46129</v>
      </c>
      <c r="I3" s="3"/>
    </row>
    <row r="4" spans="1:9" s="52" customFormat="1" ht="24" hidden="1" customHeight="1">
      <c r="A4" s="99" t="s">
        <v>236</v>
      </c>
      <c r="B4" s="100"/>
      <c r="C4" s="100"/>
      <c r="D4" s="100"/>
      <c r="E4" s="100"/>
      <c r="F4" s="100"/>
      <c r="G4" s="100"/>
      <c r="H4" s="100"/>
      <c r="I4" s="100"/>
    </row>
    <row r="5" spans="1:9" s="52" customFormat="1" ht="24.6" hidden="1" customHeight="1">
      <c r="A5" s="56" t="s">
        <v>4</v>
      </c>
      <c r="B5" s="107" t="s">
        <v>5</v>
      </c>
      <c r="C5" s="107"/>
      <c r="D5" s="107" t="s">
        <v>6</v>
      </c>
      <c r="E5" s="107"/>
      <c r="F5" s="107" t="s">
        <v>7</v>
      </c>
      <c r="G5" s="107"/>
      <c r="H5" s="57" t="s">
        <v>8</v>
      </c>
      <c r="I5" s="57" t="s">
        <v>9</v>
      </c>
    </row>
    <row r="6" spans="1:9" ht="24" hidden="1" customHeight="1">
      <c r="A6" s="14" t="s">
        <v>237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13</v>
      </c>
      <c r="I6" s="39"/>
    </row>
    <row r="7" spans="1:9" ht="24" hidden="1" customHeight="1">
      <c r="A7" s="14" t="s">
        <v>238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239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240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168</v>
      </c>
      <c r="I9" s="39"/>
    </row>
    <row r="10" spans="1:9" ht="24" hidden="1" customHeight="1">
      <c r="A10" s="35" t="s">
        <v>241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242</v>
      </c>
      <c r="I10" s="39"/>
    </row>
    <row r="11" spans="1:9" ht="24" hidden="1" customHeight="1">
      <c r="A11" s="14" t="s">
        <v>243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13</v>
      </c>
      <c r="I11" s="39"/>
    </row>
    <row r="12" spans="1:9" ht="24" hidden="1" customHeight="1">
      <c r="A12" s="14" t="s">
        <v>244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13</v>
      </c>
      <c r="I12" s="39"/>
    </row>
    <row r="13" spans="1:9" ht="24" hidden="1" customHeight="1">
      <c r="A13" s="14" t="s">
        <v>245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246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247</v>
      </c>
      <c r="I14" s="39"/>
    </row>
    <row r="15" spans="1:9" ht="24" hidden="1" customHeight="1">
      <c r="A15" s="35" t="s">
        <v>248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13</v>
      </c>
      <c r="I15" s="39"/>
    </row>
    <row r="16" spans="1:9" ht="24" hidden="1" customHeight="1">
      <c r="A16" s="14" t="s">
        <v>249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250</v>
      </c>
      <c r="I16" s="39"/>
    </row>
    <row r="17" spans="1:11" ht="24" hidden="1" customHeight="1">
      <c r="A17" s="14" t="s">
        <v>251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252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253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148</v>
      </c>
      <c r="I19" s="39"/>
    </row>
    <row r="20" spans="1:11" ht="24" hidden="1" customHeight="1">
      <c r="A20" s="35" t="s">
        <v>254</v>
      </c>
      <c r="B20" s="28">
        <f>F19</f>
        <v>46036</v>
      </c>
      <c r="C20" s="64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13</v>
      </c>
      <c r="I20" s="39"/>
    </row>
    <row r="21" spans="1:11" ht="25.5" hidden="1" customHeight="1">
      <c r="A21" s="14" t="s">
        <v>255</v>
      </c>
      <c r="B21" s="28">
        <f>F20+5</f>
        <v>46044</v>
      </c>
      <c r="C21" s="64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256</v>
      </c>
      <c r="I21" s="39"/>
    </row>
    <row r="22" spans="1:11" ht="24" hidden="1" customHeight="1">
      <c r="A22" s="45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1" t="s">
        <v>257</v>
      </c>
      <c r="B23" s="108"/>
      <c r="C23" s="108"/>
      <c r="D23" s="108"/>
      <c r="E23" s="108"/>
      <c r="F23" s="108"/>
      <c r="G23" s="108"/>
      <c r="H23" s="108"/>
      <c r="I23" s="109"/>
    </row>
    <row r="24" spans="1:11" ht="24" hidden="1" customHeight="1">
      <c r="A24" s="15" t="s">
        <v>4</v>
      </c>
      <c r="B24" s="97" t="s">
        <v>5</v>
      </c>
      <c r="C24" s="98"/>
      <c r="D24" s="97" t="s">
        <v>6</v>
      </c>
      <c r="E24" s="98"/>
      <c r="F24" s="97" t="s">
        <v>7</v>
      </c>
      <c r="G24" s="98"/>
      <c r="H24" s="46" t="s">
        <v>8</v>
      </c>
      <c r="I24" s="46" t="s">
        <v>9</v>
      </c>
      <c r="K24" t="s">
        <v>258</v>
      </c>
    </row>
    <row r="25" spans="1:11" ht="24.45" hidden="1" customHeight="1">
      <c r="A25" s="14" t="s">
        <v>259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260</v>
      </c>
      <c r="I25" s="10"/>
    </row>
    <row r="26" spans="1:11" ht="24" hidden="1" customHeight="1">
      <c r="A26" s="14" t="s">
        <v>261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13</v>
      </c>
      <c r="I26" s="10"/>
    </row>
    <row r="27" spans="1:11" ht="24" hidden="1" customHeight="1">
      <c r="A27" s="47" t="s">
        <v>262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263</v>
      </c>
      <c r="I27" s="10"/>
    </row>
    <row r="28" spans="1:11" ht="24" hidden="1" customHeight="1">
      <c r="A28" s="14" t="s">
        <v>264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7" t="s">
        <v>265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266</v>
      </c>
      <c r="I29" s="10"/>
    </row>
    <row r="30" spans="1:11" ht="24" hidden="1" customHeight="1">
      <c r="A30" s="14" t="s">
        <v>267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268</v>
      </c>
      <c r="I30" s="10"/>
    </row>
    <row r="31" spans="1:11" ht="24" hidden="1" customHeight="1">
      <c r="A31" s="71" t="s">
        <v>269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270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1" t="s">
        <v>271</v>
      </c>
      <c r="B33" s="102"/>
      <c r="C33" s="102"/>
      <c r="D33" s="102"/>
      <c r="E33" s="102"/>
      <c r="F33" s="102"/>
      <c r="G33" s="102"/>
      <c r="H33" s="102"/>
      <c r="I33" s="103"/>
    </row>
    <row r="34" spans="1:11" ht="24" hidden="1" customHeight="1">
      <c r="A34" s="15" t="s">
        <v>4</v>
      </c>
      <c r="B34" s="97" t="s">
        <v>5</v>
      </c>
      <c r="C34" s="98"/>
      <c r="D34" s="97" t="s">
        <v>6</v>
      </c>
      <c r="E34" s="98"/>
      <c r="F34" s="97" t="s">
        <v>7</v>
      </c>
      <c r="G34" s="98"/>
      <c r="H34" s="46" t="s">
        <v>8</v>
      </c>
      <c r="I34" s="46" t="s">
        <v>9</v>
      </c>
      <c r="K34" t="s">
        <v>258</v>
      </c>
    </row>
    <row r="35" spans="1:11" s="52" customFormat="1" ht="25.35" hidden="1" customHeight="1">
      <c r="A35" s="72" t="s">
        <v>272</v>
      </c>
      <c r="B35" s="40">
        <v>46016</v>
      </c>
      <c r="C35" s="64">
        <v>0.79166666666666696</v>
      </c>
      <c r="D35" s="40">
        <v>46016</v>
      </c>
      <c r="E35" s="64">
        <v>0.84583333333333299</v>
      </c>
      <c r="F35" s="40">
        <v>46017</v>
      </c>
      <c r="G35" s="64">
        <v>0.65</v>
      </c>
      <c r="H35" s="61" t="s">
        <v>273</v>
      </c>
      <c r="I35" s="60"/>
    </row>
    <row r="36" spans="1:11" s="52" customFormat="1" ht="25.35" hidden="1" customHeight="1">
      <c r="A36" s="63" t="s">
        <v>274</v>
      </c>
      <c r="B36" s="40">
        <v>46018</v>
      </c>
      <c r="C36" s="64">
        <v>0.625</v>
      </c>
      <c r="D36" s="40">
        <v>46018</v>
      </c>
      <c r="E36" s="64">
        <v>0.85833333333333295</v>
      </c>
      <c r="F36" s="73">
        <v>46019</v>
      </c>
      <c r="G36" s="64">
        <v>0.3125</v>
      </c>
      <c r="H36" s="61"/>
      <c r="I36" s="60"/>
    </row>
    <row r="37" spans="1:11" s="52" customFormat="1" ht="25.35" hidden="1" customHeight="1">
      <c r="A37" s="63" t="s">
        <v>275</v>
      </c>
      <c r="B37" s="40">
        <v>46021</v>
      </c>
      <c r="C37" s="64">
        <v>0.75</v>
      </c>
      <c r="D37" s="40">
        <v>46021</v>
      </c>
      <c r="E37" s="64">
        <v>0.77083333333333304</v>
      </c>
      <c r="F37" s="73">
        <v>46022</v>
      </c>
      <c r="G37" s="64">
        <v>0.25</v>
      </c>
      <c r="H37" s="61"/>
      <c r="I37" s="67"/>
    </row>
    <row r="38" spans="1:11" s="52" customFormat="1" ht="25.35" hidden="1" customHeight="1">
      <c r="A38" s="63" t="s">
        <v>276</v>
      </c>
      <c r="B38" s="40">
        <f>F37+1</f>
        <v>46023</v>
      </c>
      <c r="C38" s="64">
        <v>0.79166666666666696</v>
      </c>
      <c r="D38" s="40">
        <f>B38</f>
        <v>46023</v>
      </c>
      <c r="E38" s="64">
        <v>0.89583333333333304</v>
      </c>
      <c r="F38" s="73">
        <f>D38+1</f>
        <v>46024</v>
      </c>
      <c r="G38" s="64">
        <v>0.60416666666666696</v>
      </c>
      <c r="H38" s="20" t="s">
        <v>148</v>
      </c>
      <c r="I38" s="67"/>
    </row>
    <row r="39" spans="1:11" s="52" customFormat="1" ht="25.35" hidden="1" customHeight="1">
      <c r="A39" s="63" t="s">
        <v>277</v>
      </c>
      <c r="B39" s="40">
        <f>F38+1</f>
        <v>46025</v>
      </c>
      <c r="C39" s="64">
        <v>0.5</v>
      </c>
      <c r="D39" s="40">
        <f>B39</f>
        <v>46025</v>
      </c>
      <c r="E39" s="64">
        <v>0.79166666666666696</v>
      </c>
      <c r="F39" s="40">
        <f>D39+1</f>
        <v>46026</v>
      </c>
      <c r="G39" s="64">
        <v>0.40625</v>
      </c>
      <c r="H39" s="20" t="s">
        <v>13</v>
      </c>
      <c r="I39" s="67"/>
    </row>
    <row r="40" spans="1:11" s="52" customFormat="1" ht="25.35" hidden="1" customHeight="1">
      <c r="A40" s="63" t="s">
        <v>278</v>
      </c>
      <c r="B40" s="40">
        <f>F39+5</f>
        <v>46031</v>
      </c>
      <c r="C40" s="64">
        <v>0.25</v>
      </c>
      <c r="D40" s="40">
        <f>B40</f>
        <v>46031</v>
      </c>
      <c r="E40" s="64">
        <v>0.35</v>
      </c>
      <c r="F40" s="40">
        <f>D40</f>
        <v>46031</v>
      </c>
      <c r="G40" s="64">
        <v>0.8</v>
      </c>
      <c r="H40" s="20" t="s">
        <v>279</v>
      </c>
      <c r="I40" s="67"/>
    </row>
    <row r="41" spans="1:11" s="52" customFormat="1" ht="25.35" hidden="1" customHeight="1">
      <c r="A41" s="63" t="s">
        <v>280</v>
      </c>
      <c r="B41" s="40">
        <f>F40+1</f>
        <v>46032</v>
      </c>
      <c r="C41" s="64">
        <v>0.97916666666666696</v>
      </c>
      <c r="D41" s="40">
        <f>B41+1</f>
        <v>46033</v>
      </c>
      <c r="E41" s="64">
        <v>0.22083333333333299</v>
      </c>
      <c r="F41" s="40">
        <f>D41</f>
        <v>46033</v>
      </c>
      <c r="G41" s="64">
        <v>0.70833333333333304</v>
      </c>
      <c r="H41" s="20" t="s">
        <v>13</v>
      </c>
      <c r="I41" s="67"/>
    </row>
    <row r="42" spans="1:11" s="52" customFormat="1" ht="25.35" hidden="1" customHeight="1">
      <c r="A42" s="62" t="s">
        <v>281</v>
      </c>
      <c r="B42" s="40">
        <v>46034</v>
      </c>
      <c r="C42" s="64">
        <v>0.28333333333333299</v>
      </c>
      <c r="D42" s="40">
        <f>B42+2</f>
        <v>46036</v>
      </c>
      <c r="E42" s="64">
        <v>0.58333333333333304</v>
      </c>
      <c r="F42" s="40">
        <v>46036</v>
      </c>
      <c r="G42" s="64">
        <v>0.83750000000000002</v>
      </c>
      <c r="H42" s="20" t="s">
        <v>282</v>
      </c>
      <c r="I42" s="67"/>
    </row>
    <row r="43" spans="1:11" s="52" customFormat="1" ht="25.35" hidden="1" customHeight="1">
      <c r="A43" s="62" t="s">
        <v>283</v>
      </c>
      <c r="B43" s="40">
        <v>46038</v>
      </c>
      <c r="C43" s="64">
        <v>0.625</v>
      </c>
      <c r="D43" s="40">
        <f>B43</f>
        <v>46038</v>
      </c>
      <c r="E43" s="64">
        <v>0.6875</v>
      </c>
      <c r="F43" s="40">
        <f>D43</f>
        <v>46038</v>
      </c>
      <c r="G43" s="64">
        <v>0.89722222222222203</v>
      </c>
      <c r="H43" s="20" t="s">
        <v>284</v>
      </c>
      <c r="I43" s="67"/>
    </row>
    <row r="44" spans="1:11" s="52" customFormat="1" ht="25.35" hidden="1" customHeight="1">
      <c r="A44" s="63" t="s">
        <v>285</v>
      </c>
      <c r="B44" s="40">
        <f>F43+1</f>
        <v>46039</v>
      </c>
      <c r="C44" s="64">
        <v>0.89583333333333304</v>
      </c>
      <c r="D44" s="40">
        <f>B44</f>
        <v>46039</v>
      </c>
      <c r="E44" s="64">
        <v>0.95833333333333304</v>
      </c>
      <c r="F44" s="40">
        <f>D44+1</f>
        <v>46040</v>
      </c>
      <c r="G44" s="64">
        <v>0.30416666666666697</v>
      </c>
      <c r="H44" s="20"/>
      <c r="I44" s="67"/>
    </row>
    <row r="45" spans="1:11" s="52" customFormat="1" ht="25.35" hidden="1" customHeight="1">
      <c r="A45" s="63" t="s">
        <v>176</v>
      </c>
      <c r="B45" s="40">
        <f>F44+2</f>
        <v>46042</v>
      </c>
      <c r="C45" s="64">
        <v>2.0833333333333301E-2</v>
      </c>
      <c r="D45" s="40">
        <f>B45</f>
        <v>46042</v>
      </c>
      <c r="E45" s="64">
        <v>0.141666666666667</v>
      </c>
      <c r="F45" s="40">
        <f>D45</f>
        <v>46042</v>
      </c>
      <c r="G45" s="64">
        <v>0.9375</v>
      </c>
      <c r="H45" s="20" t="s">
        <v>148</v>
      </c>
      <c r="I45" s="67"/>
    </row>
    <row r="46" spans="1:11" s="52" customFormat="1" ht="25.35" hidden="1" customHeight="1">
      <c r="A46" s="63" t="s">
        <v>286</v>
      </c>
      <c r="B46" s="40">
        <f>F45+1</f>
        <v>46043</v>
      </c>
      <c r="C46" s="64">
        <v>0.8125</v>
      </c>
      <c r="D46" s="40">
        <f>B46+1</f>
        <v>46044</v>
      </c>
      <c r="E46" s="64">
        <v>0.5</v>
      </c>
      <c r="F46" s="40">
        <f t="shared" ref="F46:F52" si="0">D46+1</f>
        <v>46045</v>
      </c>
      <c r="G46" s="64">
        <v>2.0833333333333298E-3</v>
      </c>
      <c r="H46" s="20"/>
      <c r="I46" s="67"/>
    </row>
    <row r="47" spans="1:11" s="52" customFormat="1" ht="25.35" hidden="1" customHeight="1">
      <c r="A47" s="63" t="s">
        <v>287</v>
      </c>
      <c r="B47" s="40">
        <f>F46+4</f>
        <v>46049</v>
      </c>
      <c r="C47" s="64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4">
        <v>0.483333333333333</v>
      </c>
      <c r="H47" s="61" t="s">
        <v>288</v>
      </c>
      <c r="I47" s="67"/>
    </row>
    <row r="48" spans="1:11" s="52" customFormat="1" ht="25.35" hidden="1" customHeight="1">
      <c r="A48" s="63" t="s">
        <v>289</v>
      </c>
      <c r="B48" s="40">
        <f>F47+1</f>
        <v>46054</v>
      </c>
      <c r="C48" s="64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4">
        <v>4.1666666666666699E-2</v>
      </c>
      <c r="H48" s="20" t="s">
        <v>13</v>
      </c>
      <c r="I48" s="67"/>
    </row>
    <row r="49" spans="1:9" s="52" customFormat="1" ht="25.35" hidden="1" customHeight="1">
      <c r="A49" s="63" t="s">
        <v>290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4">
        <v>8.3333333333333301E-2</v>
      </c>
      <c r="H49" s="20"/>
      <c r="I49" s="67"/>
    </row>
    <row r="50" spans="1:9" s="52" customFormat="1" ht="25.35" hidden="1" customHeight="1">
      <c r="A50" s="63" t="s">
        <v>181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4">
        <v>0.52083333333333304</v>
      </c>
      <c r="H50" s="20" t="s">
        <v>148</v>
      </c>
      <c r="I50" s="67"/>
    </row>
    <row r="51" spans="1:9" s="52" customFormat="1" ht="25.35" hidden="1" customHeight="1">
      <c r="A51" s="63" t="s">
        <v>291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4">
        <v>0.22916666666666699</v>
      </c>
      <c r="H51" s="20"/>
      <c r="I51" s="67"/>
    </row>
    <row r="52" spans="1:9" s="52" customFormat="1" ht="25.35" hidden="1" customHeight="1">
      <c r="A52" s="62" t="s">
        <v>292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4">
        <v>0.133333333333333</v>
      </c>
      <c r="H52" s="20" t="s">
        <v>13</v>
      </c>
      <c r="I52" s="67"/>
    </row>
    <row r="53" spans="1:9" s="52" customFormat="1" ht="25.35" hidden="1" customHeight="1">
      <c r="A53" s="63" t="s">
        <v>293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4">
        <v>0.95833333333333304</v>
      </c>
      <c r="H53" s="20" t="s">
        <v>13</v>
      </c>
      <c r="I53" s="67"/>
    </row>
    <row r="54" spans="1:9" s="52" customFormat="1" ht="25.35" hidden="1" customHeight="1">
      <c r="A54" s="72" t="s">
        <v>294</v>
      </c>
      <c r="B54" s="40">
        <f>F53+2</f>
        <v>46075</v>
      </c>
      <c r="C54" s="64">
        <v>0.33333333333333298</v>
      </c>
      <c r="D54" s="40">
        <f t="shared" si="1"/>
        <v>46075</v>
      </c>
      <c r="E54" s="64">
        <v>0.42916666666666697</v>
      </c>
      <c r="F54" s="40">
        <f>D54</f>
        <v>46075</v>
      </c>
      <c r="G54" s="64">
        <v>0.71875</v>
      </c>
      <c r="H54" s="20" t="s">
        <v>295</v>
      </c>
      <c r="I54" s="67"/>
    </row>
    <row r="55" spans="1:9" s="52" customFormat="1" ht="25.35" hidden="1" customHeight="1">
      <c r="A55" s="72" t="s">
        <v>296</v>
      </c>
      <c r="B55" s="65"/>
      <c r="C55" s="65"/>
      <c r="D55" s="65"/>
      <c r="E55" s="65"/>
      <c r="F55" s="65"/>
      <c r="G55" s="65"/>
      <c r="H55" s="20" t="s">
        <v>297</v>
      </c>
      <c r="I55" s="67"/>
    </row>
    <row r="56" spans="1:9" s="52" customFormat="1" ht="25.35" hidden="1" customHeight="1">
      <c r="A56" s="63" t="s">
        <v>298</v>
      </c>
      <c r="B56" s="40">
        <f>F54+3</f>
        <v>46078</v>
      </c>
      <c r="C56" s="64">
        <v>4.1666666666666699E-2</v>
      </c>
      <c r="D56" s="40">
        <v>46078</v>
      </c>
      <c r="E56" s="64">
        <v>0.24583333333333299</v>
      </c>
      <c r="F56" s="40">
        <f>D56</f>
        <v>46078</v>
      </c>
      <c r="G56" s="64">
        <v>0.58333333333333304</v>
      </c>
      <c r="H56" s="20"/>
      <c r="I56" s="67"/>
    </row>
    <row r="57" spans="1:9" s="52" customFormat="1" ht="25.35" hidden="1" customHeight="1">
      <c r="A57" s="47" t="s">
        <v>184</v>
      </c>
      <c r="B57" s="65"/>
      <c r="C57" s="65"/>
      <c r="D57" s="65"/>
      <c r="E57" s="65"/>
      <c r="F57" s="65"/>
      <c r="G57" s="65"/>
      <c r="H57" s="20" t="s">
        <v>299</v>
      </c>
      <c r="I57" s="67"/>
    </row>
    <row r="58" spans="1:9" s="52" customFormat="1" ht="25.35" hidden="1" customHeight="1">
      <c r="A58" s="47" t="s">
        <v>183</v>
      </c>
      <c r="B58" s="65"/>
      <c r="C58" s="65"/>
      <c r="D58" s="65"/>
      <c r="E58" s="65"/>
      <c r="F58" s="65"/>
      <c r="G58" s="65"/>
      <c r="H58" s="20" t="s">
        <v>300</v>
      </c>
      <c r="I58" s="67"/>
    </row>
    <row r="59" spans="1:9" s="52" customFormat="1" ht="25.05" hidden="1" customHeight="1">
      <c r="A59" s="63" t="s">
        <v>185</v>
      </c>
      <c r="B59" s="40">
        <f>F56+1</f>
        <v>46079</v>
      </c>
      <c r="C59" s="64">
        <v>0.95833333333333304</v>
      </c>
      <c r="D59" s="40">
        <f>B59+1</f>
        <v>46080</v>
      </c>
      <c r="E59" s="64">
        <v>6.25E-2</v>
      </c>
      <c r="F59" s="40">
        <f>D59</f>
        <v>46080</v>
      </c>
      <c r="G59" s="64">
        <v>0.60416666666666696</v>
      </c>
      <c r="H59" s="20" t="s">
        <v>148</v>
      </c>
      <c r="I59" s="67"/>
    </row>
    <row r="60" spans="1:9" s="52" customFormat="1" ht="24.75" hidden="1" customHeight="1">
      <c r="A60" s="74" t="s">
        <v>301</v>
      </c>
      <c r="B60" s="28">
        <f>F59+1</f>
        <v>46081</v>
      </c>
      <c r="C60" s="23">
        <v>0.5</v>
      </c>
      <c r="D60" s="28">
        <f t="shared" ref="D60" si="2">B60</f>
        <v>46081</v>
      </c>
      <c r="E60" s="64">
        <v>0.64166666666666705</v>
      </c>
      <c r="F60" s="28">
        <f>D60+1</f>
        <v>46082</v>
      </c>
      <c r="G60" s="64">
        <v>0.20833333333333301</v>
      </c>
      <c r="H60" s="55"/>
      <c r="I60" s="75"/>
    </row>
    <row r="61" spans="1:9" s="52" customFormat="1" ht="25.35" hidden="1" customHeight="1">
      <c r="A61" s="72" t="s">
        <v>302</v>
      </c>
      <c r="B61" s="65"/>
      <c r="C61" s="65"/>
      <c r="D61" s="65"/>
      <c r="E61" s="65"/>
      <c r="F61" s="65"/>
      <c r="G61" s="65"/>
      <c r="H61" s="20" t="s">
        <v>299</v>
      </c>
      <c r="I61" s="67"/>
    </row>
    <row r="62" spans="1:9" s="52" customFormat="1" ht="25.35" hidden="1" customHeight="1">
      <c r="A62" s="76" t="s">
        <v>303</v>
      </c>
      <c r="B62" s="40">
        <f>F60+1</f>
        <v>46083</v>
      </c>
      <c r="C62" s="23">
        <v>0.95833333333333304</v>
      </c>
      <c r="D62" s="40">
        <f>B62+1</f>
        <v>46084</v>
      </c>
      <c r="E62" s="64">
        <v>0.375</v>
      </c>
      <c r="F62" s="28">
        <f>D62</f>
        <v>46084</v>
      </c>
      <c r="G62" s="64">
        <v>0.6875</v>
      </c>
      <c r="H62" s="61"/>
      <c r="I62" s="67"/>
    </row>
    <row r="63" spans="1:9" s="52" customFormat="1" ht="25.35" hidden="1" customHeight="1">
      <c r="A63" s="72" t="s">
        <v>304</v>
      </c>
      <c r="B63" s="40">
        <f>F62+3</f>
        <v>46087</v>
      </c>
      <c r="C63" s="23">
        <v>0.29166666666666702</v>
      </c>
      <c r="D63" s="40">
        <f>B63+1</f>
        <v>46088</v>
      </c>
      <c r="E63" s="64">
        <v>0.95833333333333304</v>
      </c>
      <c r="F63" s="28">
        <f>D63+1</f>
        <v>46089</v>
      </c>
      <c r="G63" s="64">
        <v>0.33333333333333298</v>
      </c>
      <c r="H63" s="61" t="s">
        <v>282</v>
      </c>
      <c r="I63" s="67"/>
    </row>
    <row r="64" spans="1:9" s="52" customFormat="1" ht="25.35" hidden="1" customHeight="1">
      <c r="A64" s="77" t="s">
        <v>305</v>
      </c>
      <c r="B64" s="40">
        <f>F63+2</f>
        <v>46091</v>
      </c>
      <c r="C64" s="23">
        <v>4.1666666666666699E-2</v>
      </c>
      <c r="D64" s="40">
        <f>B64</f>
        <v>46091</v>
      </c>
      <c r="E64" s="64">
        <v>0.99166666666666703</v>
      </c>
      <c r="F64" s="28">
        <f>D64+1</f>
        <v>46092</v>
      </c>
      <c r="G64" s="64">
        <v>0.37083333333333302</v>
      </c>
      <c r="H64" s="61" t="s">
        <v>13</v>
      </c>
      <c r="I64" s="67"/>
    </row>
    <row r="65" spans="1:14" s="52" customFormat="1" ht="25.35" hidden="1" customHeight="1">
      <c r="A65" s="77" t="s">
        <v>306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4">
        <v>0.9375</v>
      </c>
      <c r="F65" s="28">
        <f>D65+1</f>
        <v>46094</v>
      </c>
      <c r="G65" s="64">
        <v>0.204166666666667</v>
      </c>
      <c r="H65" s="61"/>
      <c r="I65" s="67"/>
    </row>
    <row r="66" spans="1:14" s="52" customFormat="1" ht="25.35" hidden="1" customHeight="1">
      <c r="A66" s="72" t="s">
        <v>307</v>
      </c>
      <c r="B66" s="40">
        <f>F65+2</f>
        <v>46096</v>
      </c>
      <c r="C66" s="23">
        <v>0.20833333333333301</v>
      </c>
      <c r="D66" s="40">
        <v>46096</v>
      </c>
      <c r="E66" s="64">
        <v>0.47916666666666702</v>
      </c>
      <c r="F66" s="28">
        <f>D66</f>
        <v>46096</v>
      </c>
      <c r="G66" s="64">
        <v>0.70833333333333304</v>
      </c>
      <c r="H66" s="61" t="s">
        <v>308</v>
      </c>
      <c r="I66" s="67"/>
    </row>
    <row r="67" spans="1:14" s="52" customFormat="1" ht="25.35" hidden="1" customHeight="1">
      <c r="A67" s="77" t="s">
        <v>309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4">
        <v>0.6875</v>
      </c>
      <c r="F67" s="40">
        <f>D67+1</f>
        <v>46098</v>
      </c>
      <c r="G67" s="64">
        <v>2.0833333333333301E-2</v>
      </c>
      <c r="H67" s="61"/>
      <c r="I67" s="67"/>
    </row>
    <row r="68" spans="1:14" s="52" customFormat="1" ht="25.05" hidden="1" customHeight="1">
      <c r="A68" s="63" t="s">
        <v>310</v>
      </c>
      <c r="B68" s="40">
        <v>46099</v>
      </c>
      <c r="C68" s="64">
        <v>0.29166666666666702</v>
      </c>
      <c r="D68" s="40">
        <v>46099</v>
      </c>
      <c r="E68" s="64">
        <v>0.39583333333333298</v>
      </c>
      <c r="F68" s="40">
        <v>46100</v>
      </c>
      <c r="G68" s="64">
        <v>0.141666666666667</v>
      </c>
      <c r="H68" s="78" t="s">
        <v>148</v>
      </c>
      <c r="I68" s="67"/>
    </row>
    <row r="69" spans="1:14" s="52" customFormat="1" ht="24.75" hidden="1" customHeight="1">
      <c r="A69" s="74" t="s">
        <v>311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4">
        <v>0.90416666666666701</v>
      </c>
      <c r="H69" s="55"/>
      <c r="I69" s="75"/>
    </row>
    <row r="70" spans="1:14" s="52" customFormat="1" ht="24.75" hidden="1" customHeight="1">
      <c r="A70" s="79" t="s">
        <v>312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4">
        <v>0.82916666666666705</v>
      </c>
      <c r="H70" s="61" t="s">
        <v>313</v>
      </c>
      <c r="I70" s="75"/>
    </row>
    <row r="71" spans="1:14" s="52" customFormat="1" ht="24.75" hidden="1" customHeight="1">
      <c r="A71" s="77" t="s">
        <v>314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4">
        <v>0.70833333333333304</v>
      </c>
      <c r="H71" s="61" t="s">
        <v>315</v>
      </c>
      <c r="I71" s="75"/>
    </row>
    <row r="72" spans="1:14" s="52" customFormat="1" ht="25.35" hidden="1" customHeight="1">
      <c r="A72" s="66"/>
      <c r="B72" s="44"/>
      <c r="C72" s="44"/>
      <c r="D72" s="28"/>
      <c r="E72" s="44"/>
      <c r="F72" s="28"/>
      <c r="G72" s="44"/>
      <c r="H72" s="61"/>
      <c r="I72" s="67"/>
    </row>
    <row r="73" spans="1:14" ht="24" hidden="1" customHeight="1">
      <c r="A73" s="101" t="s">
        <v>316</v>
      </c>
      <c r="B73" s="102"/>
      <c r="C73" s="102"/>
      <c r="D73" s="102"/>
      <c r="E73" s="102"/>
      <c r="F73" s="102"/>
      <c r="G73" s="102"/>
      <c r="H73" s="102"/>
      <c r="I73" s="103"/>
    </row>
    <row r="74" spans="1:14" ht="24" hidden="1" customHeight="1">
      <c r="A74" s="15" t="s">
        <v>4</v>
      </c>
      <c r="B74" s="97" t="s">
        <v>5</v>
      </c>
      <c r="C74" s="98"/>
      <c r="D74" s="97" t="s">
        <v>6</v>
      </c>
      <c r="E74" s="98"/>
      <c r="F74" s="97" t="s">
        <v>7</v>
      </c>
      <c r="G74" s="98"/>
      <c r="H74" s="46" t="s">
        <v>8</v>
      </c>
      <c r="I74" s="46" t="s">
        <v>9</v>
      </c>
      <c r="N74" t="s">
        <v>317</v>
      </c>
    </row>
    <row r="75" spans="1:14" ht="24" hidden="1" customHeight="1">
      <c r="A75" s="47" t="s">
        <v>287</v>
      </c>
      <c r="B75" s="40">
        <v>46036</v>
      </c>
      <c r="C75" s="64">
        <v>0</v>
      </c>
      <c r="D75" s="28">
        <v>46036</v>
      </c>
      <c r="E75" s="44">
        <v>0.45833333333333298</v>
      </c>
      <c r="F75" s="28">
        <v>46036</v>
      </c>
      <c r="G75" s="44">
        <v>0.875</v>
      </c>
      <c r="H75" s="20" t="s">
        <v>318</v>
      </c>
      <c r="I75" s="10"/>
    </row>
    <row r="76" spans="1:14" s="52" customFormat="1" ht="25.35" hidden="1" customHeight="1">
      <c r="A76" s="35" t="s">
        <v>289</v>
      </c>
      <c r="B76" s="40">
        <v>46037</v>
      </c>
      <c r="C76" s="44">
        <v>0.89583333333333304</v>
      </c>
      <c r="D76" s="28">
        <v>46038</v>
      </c>
      <c r="E76" s="27">
        <v>0.5625</v>
      </c>
      <c r="F76" s="28">
        <f>D76+1</f>
        <v>46039</v>
      </c>
      <c r="G76" s="44">
        <v>0.34166666666666701</v>
      </c>
      <c r="H76" s="20" t="s">
        <v>319</v>
      </c>
      <c r="I76" s="60"/>
    </row>
    <row r="77" spans="1:14" s="52" customFormat="1" ht="25.35" hidden="1" customHeight="1">
      <c r="A77" s="35" t="s">
        <v>290</v>
      </c>
      <c r="B77" s="40">
        <f>F76+2</f>
        <v>46041</v>
      </c>
      <c r="C77" s="44">
        <v>0.91666666666666696</v>
      </c>
      <c r="D77" s="28">
        <f>B77</f>
        <v>46041</v>
      </c>
      <c r="E77" s="64">
        <v>0.97499999999999998</v>
      </c>
      <c r="F77" s="28">
        <f>D77+1</f>
        <v>46042</v>
      </c>
      <c r="G77" s="44">
        <v>0.28749999999999998</v>
      </c>
      <c r="H77" s="61"/>
      <c r="I77" s="60"/>
    </row>
    <row r="78" spans="1:14" ht="24" hidden="1" customHeight="1">
      <c r="A78" s="35" t="s">
        <v>181</v>
      </c>
      <c r="B78" s="40">
        <f>F77+1</f>
        <v>46043</v>
      </c>
      <c r="C78" s="44">
        <v>0.95833333333333304</v>
      </c>
      <c r="D78" s="28">
        <f>B78+1</f>
        <v>46044</v>
      </c>
      <c r="E78" s="44">
        <v>3.7499999999999999E-2</v>
      </c>
      <c r="F78" s="28">
        <f>D78</f>
        <v>46044</v>
      </c>
      <c r="G78" s="44">
        <v>0.69166666666666698</v>
      </c>
      <c r="H78" s="20" t="s">
        <v>247</v>
      </c>
      <c r="I78" s="10"/>
    </row>
    <row r="79" spans="1:14" ht="24" hidden="1" customHeight="1">
      <c r="A79" s="35" t="s">
        <v>291</v>
      </c>
      <c r="B79" s="40">
        <f>F78+1</f>
        <v>46045</v>
      </c>
      <c r="C79" s="27">
        <v>0.45833333333333298</v>
      </c>
      <c r="D79" s="50">
        <f>B79</f>
        <v>46045</v>
      </c>
      <c r="E79" s="27">
        <v>0.53125</v>
      </c>
      <c r="F79" s="28">
        <f>D79+1</f>
        <v>46046</v>
      </c>
      <c r="G79" s="44">
        <v>4.5138888888888902E-2</v>
      </c>
      <c r="H79" s="20"/>
      <c r="I79" s="10"/>
    </row>
    <row r="80" spans="1:14" ht="24" hidden="1" customHeight="1">
      <c r="A80" s="35" t="s">
        <v>293</v>
      </c>
      <c r="B80" s="40">
        <f>F79+5</f>
        <v>46051</v>
      </c>
      <c r="C80" s="27">
        <v>0.45833333333333298</v>
      </c>
      <c r="D80" s="28">
        <f>B80+1</f>
        <v>46052</v>
      </c>
      <c r="E80" s="44">
        <v>0.13750000000000001</v>
      </c>
      <c r="F80" s="28">
        <f>D80</f>
        <v>46052</v>
      </c>
      <c r="G80" s="44">
        <v>0.75</v>
      </c>
      <c r="H80" s="61" t="s">
        <v>320</v>
      </c>
      <c r="I80" s="10"/>
    </row>
    <row r="81" spans="1:14" ht="24" hidden="1" customHeight="1">
      <c r="A81" s="35" t="s">
        <v>292</v>
      </c>
      <c r="B81" s="40">
        <f>F80+1</f>
        <v>46053</v>
      </c>
      <c r="C81" s="27">
        <v>0.93888888888888899</v>
      </c>
      <c r="D81" s="28">
        <f>B81+2</f>
        <v>46055</v>
      </c>
      <c r="E81" s="44">
        <v>0.1</v>
      </c>
      <c r="F81" s="28">
        <f>D81</f>
        <v>46055</v>
      </c>
      <c r="G81" s="44">
        <v>0.65833333333333299</v>
      </c>
      <c r="H81" s="20" t="s">
        <v>13</v>
      </c>
      <c r="I81" s="10"/>
    </row>
    <row r="82" spans="1:14" s="52" customFormat="1" ht="25.35" hidden="1" customHeight="1">
      <c r="A82" s="63" t="s">
        <v>298</v>
      </c>
      <c r="B82" s="40">
        <f>F81+3</f>
        <v>46058</v>
      </c>
      <c r="C82" s="27">
        <v>0.39583333333333298</v>
      </c>
      <c r="D82" s="28">
        <f>B82</f>
        <v>46058</v>
      </c>
      <c r="E82" s="44">
        <v>0.45833333333333298</v>
      </c>
      <c r="F82" s="40">
        <f>D82</f>
        <v>46058</v>
      </c>
      <c r="G82" s="64">
        <v>0.70833333333333304</v>
      </c>
      <c r="H82" s="20"/>
      <c r="I82" s="80"/>
    </row>
    <row r="83" spans="1:14" s="52" customFormat="1" ht="25.35" hidden="1" customHeight="1">
      <c r="A83" s="35" t="s">
        <v>185</v>
      </c>
      <c r="B83" s="40">
        <f>F82+2</f>
        <v>46060</v>
      </c>
      <c r="C83" s="27">
        <v>0.20833333333333301</v>
      </c>
      <c r="D83" s="28">
        <f>B83</f>
        <v>46060</v>
      </c>
      <c r="E83" s="44">
        <v>0.3125</v>
      </c>
      <c r="F83" s="40">
        <f>D83</f>
        <v>46060</v>
      </c>
      <c r="G83" s="64">
        <v>0.84583333333333299</v>
      </c>
      <c r="H83" s="20" t="s">
        <v>148</v>
      </c>
      <c r="I83" s="80"/>
    </row>
    <row r="84" spans="1:14" s="52" customFormat="1" ht="25.35" hidden="1" customHeight="1">
      <c r="A84" s="35" t="s">
        <v>301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4">
        <v>4.1666666666666701E-3</v>
      </c>
      <c r="H84" s="20"/>
      <c r="I84" s="67"/>
    </row>
    <row r="85" spans="1:14" ht="24" hidden="1" customHeight="1">
      <c r="A85" s="47" t="s">
        <v>321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4">
        <v>0.75</v>
      </c>
      <c r="H85" s="20" t="s">
        <v>322</v>
      </c>
      <c r="I85" s="10"/>
    </row>
    <row r="86" spans="1:14" ht="24" hidden="1" customHeight="1">
      <c r="A86" s="35" t="s">
        <v>323</v>
      </c>
      <c r="B86" s="40">
        <v>46069</v>
      </c>
      <c r="C86" s="64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4"/>
      <c r="D87" s="38"/>
      <c r="E87" s="44"/>
      <c r="F87" s="38"/>
      <c r="G87" s="44"/>
      <c r="H87" s="20"/>
      <c r="I87" s="10"/>
    </row>
    <row r="88" spans="1:14" ht="24" hidden="1" customHeight="1">
      <c r="A88" s="101" t="s">
        <v>324</v>
      </c>
      <c r="B88" s="102"/>
      <c r="C88" s="102"/>
      <c r="D88" s="102"/>
      <c r="E88" s="102"/>
      <c r="F88" s="102"/>
      <c r="G88" s="106"/>
      <c r="H88" s="102"/>
      <c r="I88" s="103"/>
    </row>
    <row r="89" spans="1:14" ht="24" hidden="1" customHeight="1">
      <c r="A89" s="15" t="s">
        <v>4</v>
      </c>
      <c r="B89" s="97" t="s">
        <v>5</v>
      </c>
      <c r="C89" s="98"/>
      <c r="D89" s="97" t="s">
        <v>6</v>
      </c>
      <c r="E89" s="98"/>
      <c r="F89" s="97" t="s">
        <v>7</v>
      </c>
      <c r="G89" s="98"/>
      <c r="H89" s="46" t="s">
        <v>8</v>
      </c>
      <c r="I89" s="46" t="s">
        <v>9</v>
      </c>
      <c r="N89" t="s">
        <v>317</v>
      </c>
    </row>
    <row r="90" spans="1:14" ht="24" hidden="1" customHeight="1">
      <c r="A90" s="47" t="s">
        <v>325</v>
      </c>
      <c r="B90" s="28">
        <v>45970</v>
      </c>
      <c r="C90" s="27">
        <v>0.64583333333333304</v>
      </c>
      <c r="D90" s="50">
        <v>45970</v>
      </c>
      <c r="E90" s="27">
        <v>0.88749999999999996</v>
      </c>
      <c r="F90" s="50">
        <v>45971</v>
      </c>
      <c r="G90" s="44">
        <v>0.26250000000000001</v>
      </c>
      <c r="H90" s="20" t="s">
        <v>326</v>
      </c>
      <c r="I90" s="10"/>
    </row>
    <row r="91" spans="1:14" ht="25.05" hidden="1" customHeight="1">
      <c r="A91" s="35" t="s">
        <v>327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4">
        <v>0.70416666666666705</v>
      </c>
      <c r="H91" s="20" t="s">
        <v>328</v>
      </c>
      <c r="I91" s="13"/>
    </row>
    <row r="92" spans="1:14" ht="25.05" hidden="1" customHeight="1">
      <c r="A92" s="35" t="s">
        <v>329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4">
        <v>0.36666666666666697</v>
      </c>
      <c r="H92" s="61" t="s">
        <v>330</v>
      </c>
      <c r="I92" s="13"/>
    </row>
    <row r="93" spans="1:14" ht="25.05" hidden="1" customHeight="1">
      <c r="A93" s="47" t="s">
        <v>331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4">
        <v>0.82083333333333297</v>
      </c>
      <c r="H93" s="20" t="s">
        <v>332</v>
      </c>
      <c r="I93" s="13"/>
    </row>
    <row r="94" spans="1:14" ht="25.05" hidden="1" customHeight="1">
      <c r="A94" s="35" t="s">
        <v>172</v>
      </c>
      <c r="B94" s="28">
        <f>F93+3</f>
        <v>45982</v>
      </c>
      <c r="C94" s="44">
        <v>0.29166666666666702</v>
      </c>
      <c r="D94" s="28">
        <f t="shared" si="5"/>
        <v>45982</v>
      </c>
      <c r="E94" s="44">
        <v>0.39583333333333298</v>
      </c>
      <c r="F94" s="28">
        <f t="shared" si="6"/>
        <v>45982</v>
      </c>
      <c r="G94" s="44">
        <v>0.9375</v>
      </c>
      <c r="H94" s="20" t="s">
        <v>148</v>
      </c>
      <c r="I94" s="13"/>
    </row>
    <row r="95" spans="1:14" ht="24" hidden="1" customHeight="1">
      <c r="A95" s="35" t="s">
        <v>333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4">
        <v>0.5</v>
      </c>
      <c r="H95" s="20" t="s">
        <v>13</v>
      </c>
      <c r="I95" s="10"/>
    </row>
    <row r="96" spans="1:14" ht="24" hidden="1" customHeight="1">
      <c r="A96" s="35" t="s">
        <v>334</v>
      </c>
      <c r="B96" s="28">
        <f>F95</f>
        <v>45989</v>
      </c>
      <c r="C96" s="44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4">
        <v>5.3472222222222199E-2</v>
      </c>
      <c r="H96" s="61" t="s">
        <v>13</v>
      </c>
      <c r="I96" s="10"/>
    </row>
    <row r="97" spans="1:9" ht="24" hidden="1" customHeight="1">
      <c r="A97" s="35" t="s">
        <v>335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4">
        <v>0.14583333333333301</v>
      </c>
      <c r="H97" s="20"/>
      <c r="I97" s="10"/>
    </row>
    <row r="98" spans="1:9" ht="24" hidden="1" customHeight="1">
      <c r="A98" s="35" t="s">
        <v>336</v>
      </c>
      <c r="B98" s="28">
        <f>F97+2</f>
        <v>45995</v>
      </c>
      <c r="C98" s="27">
        <v>0.27083333333333298</v>
      </c>
      <c r="D98" s="28">
        <f>B98+1</f>
        <v>45996</v>
      </c>
      <c r="E98" s="44">
        <v>0.54166666666666696</v>
      </c>
      <c r="F98" s="28">
        <f>D98+1</f>
        <v>45997</v>
      </c>
      <c r="G98" s="44">
        <v>0.25</v>
      </c>
      <c r="H98" s="20" t="s">
        <v>13</v>
      </c>
      <c r="I98" s="10"/>
    </row>
    <row r="99" spans="1:9" ht="25.05" hidden="1" customHeight="1">
      <c r="A99" s="35" t="s">
        <v>337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4">
        <v>0.77083333333333304</v>
      </c>
      <c r="H99" s="20" t="s">
        <v>148</v>
      </c>
      <c r="I99" s="13"/>
    </row>
    <row r="100" spans="1:9" ht="24" hidden="1" customHeight="1">
      <c r="A100" s="35" t="s">
        <v>338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4">
        <v>0.33194444444444399</v>
      </c>
      <c r="H100" s="20" t="s">
        <v>339</v>
      </c>
      <c r="I100" s="10"/>
    </row>
    <row r="101" spans="1:9" ht="24" hidden="1" customHeight="1">
      <c r="A101" s="35" t="s">
        <v>340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4">
        <v>0.52083333333333304</v>
      </c>
      <c r="H101" s="20" t="s">
        <v>13</v>
      </c>
      <c r="I101" s="10"/>
    </row>
    <row r="102" spans="1:9" ht="24" hidden="1" customHeight="1">
      <c r="A102" s="35" t="s">
        <v>341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4">
        <v>0.64583333333333304</v>
      </c>
      <c r="H102" s="20"/>
      <c r="I102" s="10"/>
    </row>
    <row r="103" spans="1:9" ht="24" hidden="1" customHeight="1">
      <c r="A103" s="47" t="s">
        <v>342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4">
        <v>0.52083333333333304</v>
      </c>
      <c r="H103" s="20" t="s">
        <v>148</v>
      </c>
      <c r="I103" s="10"/>
    </row>
    <row r="104" spans="1:9" ht="25.05" hidden="1" customHeight="1">
      <c r="A104" s="47" t="s">
        <v>343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4">
        <v>0.35416666666666702</v>
      </c>
      <c r="H104" s="20" t="s">
        <v>13</v>
      </c>
      <c r="I104" s="13"/>
    </row>
    <row r="105" spans="1:9" ht="24" hidden="1" customHeight="1">
      <c r="A105" s="35" t="s">
        <v>344</v>
      </c>
      <c r="B105" s="28">
        <f>F104+4</f>
        <v>46017</v>
      </c>
      <c r="C105" s="27">
        <v>0.75</v>
      </c>
      <c r="D105" s="50">
        <f t="shared" si="8"/>
        <v>46017</v>
      </c>
      <c r="E105" s="44">
        <v>0.9</v>
      </c>
      <c r="F105" s="28">
        <f>D105+1</f>
        <v>46018</v>
      </c>
      <c r="G105" s="44">
        <v>0.45833333333333298</v>
      </c>
      <c r="H105" s="20" t="s">
        <v>345</v>
      </c>
      <c r="I105" s="10"/>
    </row>
    <row r="106" spans="1:9" ht="25.05" hidden="1" customHeight="1">
      <c r="A106" s="35" t="s">
        <v>346</v>
      </c>
      <c r="B106" s="33">
        <f>F105</f>
        <v>46018</v>
      </c>
      <c r="C106" s="27">
        <v>0.95833333333333304</v>
      </c>
      <c r="D106" s="33">
        <f>B106+1</f>
        <v>46019</v>
      </c>
      <c r="E106" s="44">
        <v>0.22916666666666699</v>
      </c>
      <c r="F106" s="33">
        <f>D106</f>
        <v>46019</v>
      </c>
      <c r="G106" s="44">
        <v>0.58333333333333304</v>
      </c>
      <c r="H106" s="20"/>
      <c r="I106" s="10"/>
    </row>
    <row r="107" spans="1:9" ht="24" hidden="1" customHeight="1">
      <c r="A107" s="35" t="s">
        <v>347</v>
      </c>
      <c r="B107" s="36"/>
      <c r="C107" s="37"/>
      <c r="D107" s="36"/>
      <c r="E107" s="18"/>
      <c r="F107" s="36"/>
      <c r="G107" s="37"/>
      <c r="H107" s="20" t="s">
        <v>297</v>
      </c>
      <c r="I107" s="10"/>
    </row>
    <row r="108" spans="1:9" ht="24" hidden="1" customHeight="1">
      <c r="A108" s="35" t="s">
        <v>348</v>
      </c>
      <c r="B108" s="33">
        <f>F106+4</f>
        <v>46023</v>
      </c>
      <c r="C108" s="27">
        <v>0.29166666666666702</v>
      </c>
      <c r="D108" s="33">
        <f>B108+1</f>
        <v>46024</v>
      </c>
      <c r="E108" s="44">
        <v>9.5833333333333298E-2</v>
      </c>
      <c r="F108" s="33">
        <f>D108</f>
        <v>46024</v>
      </c>
      <c r="G108" s="44">
        <v>0.47916666666666702</v>
      </c>
      <c r="H108" s="20" t="s">
        <v>13</v>
      </c>
      <c r="I108" s="10"/>
    </row>
    <row r="109" spans="1:9" ht="24" hidden="1" customHeight="1">
      <c r="A109" s="35" t="s">
        <v>349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4">
        <v>5.4861111111111097E-2</v>
      </c>
      <c r="H109" s="20" t="s">
        <v>162</v>
      </c>
      <c r="I109" s="10"/>
    </row>
    <row r="110" spans="1:9" ht="24" hidden="1" customHeight="1">
      <c r="A110" s="35" t="s">
        <v>281</v>
      </c>
      <c r="B110" s="40">
        <f>F109+3</f>
        <v>46029</v>
      </c>
      <c r="C110" s="64">
        <v>0.95833333333333304</v>
      </c>
      <c r="D110" s="40">
        <f>B110+2</f>
        <v>46031</v>
      </c>
      <c r="E110" s="64">
        <v>0.89583333333333304</v>
      </c>
      <c r="F110" s="40">
        <f>D110+1</f>
        <v>46032</v>
      </c>
      <c r="G110" s="64">
        <v>0.33333333333333298</v>
      </c>
      <c r="H110" s="20" t="s">
        <v>13</v>
      </c>
      <c r="I110" s="10"/>
    </row>
    <row r="111" spans="1:9" ht="24" hidden="1" customHeight="1">
      <c r="A111" s="35" t="s">
        <v>280</v>
      </c>
      <c r="B111" s="40">
        <f>F110</f>
        <v>46032</v>
      </c>
      <c r="C111" s="64">
        <v>0.83333333333333304</v>
      </c>
      <c r="D111" s="40">
        <f>B111+1</f>
        <v>46033</v>
      </c>
      <c r="E111" s="64">
        <v>0.25</v>
      </c>
      <c r="F111" s="40">
        <f>D111</f>
        <v>46033</v>
      </c>
      <c r="G111" s="64">
        <v>0.5625</v>
      </c>
      <c r="H111" s="20"/>
      <c r="I111" s="10"/>
    </row>
    <row r="112" spans="1:9" ht="24" hidden="1" customHeight="1">
      <c r="A112" s="35" t="s">
        <v>283</v>
      </c>
      <c r="B112" s="40">
        <f>F111+2</f>
        <v>46035</v>
      </c>
      <c r="C112" s="64">
        <v>0.29166666666666702</v>
      </c>
      <c r="D112" s="40">
        <f>B112</f>
        <v>46035</v>
      </c>
      <c r="E112" s="64">
        <v>0.33333333333333298</v>
      </c>
      <c r="F112" s="40">
        <f>D112</f>
        <v>46035</v>
      </c>
      <c r="G112" s="64">
        <v>0.66666666666666696</v>
      </c>
      <c r="H112" s="20"/>
      <c r="I112" s="10"/>
    </row>
    <row r="113" spans="1:14" s="52" customFormat="1" ht="25.35" hidden="1" customHeight="1">
      <c r="A113" s="62" t="s">
        <v>286</v>
      </c>
      <c r="B113" s="40">
        <f>F112+2</f>
        <v>46037</v>
      </c>
      <c r="C113" s="64">
        <v>0.79166666666666696</v>
      </c>
      <c r="D113" s="40">
        <f>B113+2</f>
        <v>46039</v>
      </c>
      <c r="E113" s="64">
        <v>0.1125</v>
      </c>
      <c r="F113" s="40">
        <f>D113</f>
        <v>46039</v>
      </c>
      <c r="G113" s="64">
        <v>0.76041666666666696</v>
      </c>
      <c r="H113" s="20" t="s">
        <v>13</v>
      </c>
      <c r="I113" s="67"/>
    </row>
    <row r="114" spans="1:14" s="52" customFormat="1" ht="25.35" hidden="1" customHeight="1">
      <c r="A114" s="62" t="s">
        <v>176</v>
      </c>
      <c r="B114" s="40">
        <f>F113+1</f>
        <v>46040</v>
      </c>
      <c r="C114" s="64">
        <v>0.625</v>
      </c>
      <c r="D114" s="40">
        <f>B114</f>
        <v>46040</v>
      </c>
      <c r="E114" s="64">
        <v>0.67500000000000004</v>
      </c>
      <c r="F114" s="40">
        <f>D114+1</f>
        <v>46041</v>
      </c>
      <c r="G114" s="64">
        <v>0.64027777777777795</v>
      </c>
      <c r="H114" s="20" t="s">
        <v>148</v>
      </c>
      <c r="I114" s="67"/>
    </row>
    <row r="115" spans="1:14" s="52" customFormat="1" ht="25.35" hidden="1" customHeight="1">
      <c r="A115" s="47" t="s">
        <v>350</v>
      </c>
      <c r="B115" s="40">
        <f>F114+4</f>
        <v>46045</v>
      </c>
      <c r="C115" s="64">
        <v>0.5625</v>
      </c>
      <c r="D115" s="40">
        <f>B115+1</f>
        <v>46046</v>
      </c>
      <c r="E115" s="64">
        <v>0.75</v>
      </c>
      <c r="F115" s="40">
        <f>D115+1</f>
        <v>46047</v>
      </c>
      <c r="G115" s="64">
        <v>0.25</v>
      </c>
      <c r="H115" s="20" t="s">
        <v>351</v>
      </c>
      <c r="I115" s="67"/>
    </row>
    <row r="116" spans="1:14" ht="24" hidden="1" customHeight="1">
      <c r="A116" s="45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1" t="s">
        <v>352</v>
      </c>
      <c r="B117" s="102"/>
      <c r="C117" s="102"/>
      <c r="D117" s="102"/>
      <c r="E117" s="102"/>
      <c r="F117" s="102"/>
      <c r="G117" s="102"/>
      <c r="H117" s="102"/>
      <c r="I117" s="103"/>
    </row>
    <row r="118" spans="1:14" ht="24" hidden="1" customHeight="1">
      <c r="A118" s="15" t="s">
        <v>4</v>
      </c>
      <c r="B118" s="97" t="s">
        <v>5</v>
      </c>
      <c r="C118" s="98"/>
      <c r="D118" s="97" t="s">
        <v>6</v>
      </c>
      <c r="E118" s="98"/>
      <c r="F118" s="97" t="s">
        <v>7</v>
      </c>
      <c r="G118" s="98"/>
      <c r="H118" s="46" t="s">
        <v>8</v>
      </c>
      <c r="I118" s="46" t="s">
        <v>9</v>
      </c>
      <c r="N118" t="s">
        <v>317</v>
      </c>
    </row>
    <row r="119" spans="1:14" s="52" customFormat="1" ht="25.35" hidden="1" customHeight="1">
      <c r="A119" s="72" t="s">
        <v>353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1" t="s">
        <v>354</v>
      </c>
      <c r="I119" s="60"/>
    </row>
    <row r="120" spans="1:14" s="52" customFormat="1" ht="25.35" hidden="1" customHeight="1">
      <c r="A120" s="77" t="s">
        <v>355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4">
        <v>0.82499999999999996</v>
      </c>
      <c r="H120" s="61" t="s">
        <v>13</v>
      </c>
      <c r="I120" s="60"/>
    </row>
    <row r="121" spans="1:14" s="52" customFormat="1" ht="25.35" hidden="1" customHeight="1">
      <c r="A121" s="77" t="s">
        <v>356</v>
      </c>
      <c r="B121" s="36"/>
      <c r="C121" s="37"/>
      <c r="D121" s="36"/>
      <c r="E121" s="18"/>
      <c r="F121" s="36"/>
      <c r="G121" s="37"/>
      <c r="H121" s="20" t="s">
        <v>297</v>
      </c>
      <c r="I121" s="60"/>
    </row>
    <row r="122" spans="1:14" s="52" customFormat="1" ht="25.35" hidden="1" customHeight="1">
      <c r="A122" s="77" t="s">
        <v>357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4">
        <v>0.83333333333333304</v>
      </c>
      <c r="H122" s="61" t="s">
        <v>13</v>
      </c>
      <c r="I122" s="60"/>
    </row>
    <row r="123" spans="1:14" s="52" customFormat="1" ht="25.05" hidden="1" customHeight="1">
      <c r="A123" s="77" t="s">
        <v>358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4">
        <v>0.77083333333333304</v>
      </c>
      <c r="H123" s="20" t="s">
        <v>247</v>
      </c>
      <c r="I123" s="60"/>
    </row>
    <row r="124" spans="1:14" s="52" customFormat="1" ht="25.35" hidden="1" customHeight="1">
      <c r="A124" s="72" t="s">
        <v>359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4">
        <v>0.27361111111111103</v>
      </c>
      <c r="H124" s="61" t="s">
        <v>360</v>
      </c>
      <c r="I124" s="60"/>
    </row>
    <row r="125" spans="1:14" s="52" customFormat="1" ht="25.35" hidden="1" customHeight="1">
      <c r="A125" s="35" t="s">
        <v>361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4">
        <v>0.95833333333333304</v>
      </c>
      <c r="H125" s="61"/>
      <c r="I125" s="60"/>
    </row>
    <row r="126" spans="1:14" s="52" customFormat="1" ht="25.35" hidden="1" customHeight="1">
      <c r="A126" s="35" t="s">
        <v>362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4">
        <v>0.375</v>
      </c>
      <c r="H126" s="61" t="s">
        <v>13</v>
      </c>
      <c r="I126" s="60"/>
    </row>
    <row r="127" spans="1:14" ht="24" hidden="1" customHeight="1">
      <c r="A127" s="47" t="s">
        <v>363</v>
      </c>
      <c r="B127" s="28">
        <v>46026</v>
      </c>
      <c r="C127" s="27">
        <v>0.54166666666666696</v>
      </c>
      <c r="D127" s="50">
        <v>46026</v>
      </c>
      <c r="E127" s="27">
        <v>0.64583333333333304</v>
      </c>
      <c r="F127" s="50">
        <v>46027</v>
      </c>
      <c r="G127" s="44">
        <v>0.27083333333333298</v>
      </c>
      <c r="H127" s="20" t="s">
        <v>162</v>
      </c>
      <c r="I127" s="10"/>
    </row>
    <row r="128" spans="1:14" ht="24" hidden="1" customHeight="1">
      <c r="A128" s="35" t="s">
        <v>364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50">
        <v>46030</v>
      </c>
      <c r="G128" s="44">
        <v>0.53749999999999998</v>
      </c>
      <c r="H128" s="61" t="s">
        <v>13</v>
      </c>
      <c r="I128" s="10"/>
    </row>
    <row r="129" spans="1:14" ht="24" hidden="1" customHeight="1">
      <c r="A129" s="47" t="s">
        <v>287</v>
      </c>
      <c r="B129" s="81">
        <v>46035</v>
      </c>
      <c r="C129" s="64">
        <v>0.5</v>
      </c>
      <c r="D129" s="28">
        <v>46035</v>
      </c>
      <c r="E129" s="44">
        <v>0.54166666666666696</v>
      </c>
      <c r="F129" s="24">
        <v>46036</v>
      </c>
      <c r="G129" s="44">
        <v>8.3333333333333301E-2</v>
      </c>
      <c r="H129" s="20" t="s">
        <v>365</v>
      </c>
      <c r="I129" s="10"/>
    </row>
    <row r="130" spans="1:14" ht="24" hidden="1" customHeight="1">
      <c r="A130" s="35"/>
      <c r="B130" s="44"/>
      <c r="C130" s="44"/>
      <c r="D130" s="28"/>
      <c r="E130" s="44"/>
      <c r="F130" s="28"/>
      <c r="G130" s="44"/>
      <c r="H130" s="20"/>
      <c r="I130" s="10"/>
    </row>
    <row r="131" spans="1:14" ht="24" hidden="1" customHeight="1">
      <c r="A131" s="104" t="s">
        <v>366</v>
      </c>
      <c r="B131" s="105"/>
      <c r="C131" s="105"/>
      <c r="D131" s="105"/>
      <c r="E131" s="105"/>
      <c r="F131" s="105"/>
      <c r="G131" s="105"/>
      <c r="H131" s="105"/>
      <c r="I131" s="105"/>
    </row>
    <row r="132" spans="1:14" ht="24" hidden="1" customHeight="1">
      <c r="A132" s="15" t="s">
        <v>4</v>
      </c>
      <c r="B132" s="97" t="s">
        <v>5</v>
      </c>
      <c r="C132" s="98"/>
      <c r="D132" s="97" t="s">
        <v>6</v>
      </c>
      <c r="E132" s="98"/>
      <c r="F132" s="97" t="s">
        <v>7</v>
      </c>
      <c r="G132" s="98"/>
      <c r="H132" s="46" t="s">
        <v>8</v>
      </c>
      <c r="I132" s="46" t="s">
        <v>9</v>
      </c>
      <c r="N132" t="s">
        <v>317</v>
      </c>
    </row>
    <row r="133" spans="1:14" s="52" customFormat="1" ht="25.35" hidden="1" customHeight="1">
      <c r="A133" s="47" t="s">
        <v>367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4">
        <v>0.14583333333333301</v>
      </c>
      <c r="H133" s="61" t="s">
        <v>368</v>
      </c>
      <c r="I133" s="60"/>
    </row>
    <row r="134" spans="1:14" s="52" customFormat="1" ht="25.35" hidden="1" customHeight="1">
      <c r="A134" s="47" t="s">
        <v>369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4">
        <v>0.22916666666666699</v>
      </c>
      <c r="H134" s="61" t="s">
        <v>282</v>
      </c>
      <c r="I134" s="60"/>
    </row>
    <row r="135" spans="1:14" s="52" customFormat="1" ht="25.35" hidden="1" customHeight="1">
      <c r="A135" s="35" t="s">
        <v>370</v>
      </c>
      <c r="B135" s="28">
        <v>46018</v>
      </c>
      <c r="C135" s="27">
        <v>0.72916666666666696</v>
      </c>
      <c r="D135" s="28">
        <v>46019</v>
      </c>
      <c r="E135" s="44">
        <v>8.3333333333333301E-2</v>
      </c>
      <c r="F135" s="28">
        <v>46019</v>
      </c>
      <c r="G135" s="44">
        <v>0.35416666666666702</v>
      </c>
      <c r="H135" s="61"/>
      <c r="I135" s="60"/>
    </row>
    <row r="136" spans="1:14" s="52" customFormat="1" ht="25.35" hidden="1" customHeight="1">
      <c r="A136" s="35" t="s">
        <v>371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4">
        <v>0.41666666666666702</v>
      </c>
      <c r="H136" s="61" t="s">
        <v>13</v>
      </c>
      <c r="I136" s="60"/>
    </row>
    <row r="137" spans="1:14" s="52" customFormat="1" ht="25.35" hidden="1" customHeight="1">
      <c r="A137" s="35" t="s">
        <v>372</v>
      </c>
      <c r="B137" s="28">
        <v>46024</v>
      </c>
      <c r="C137" s="44">
        <v>0.29166666666666702</v>
      </c>
      <c r="D137" s="28">
        <v>46024</v>
      </c>
      <c r="E137" s="44">
        <v>0.39583333333333298</v>
      </c>
      <c r="F137" s="28">
        <v>46024</v>
      </c>
      <c r="G137" s="44">
        <v>0.75833333333333297</v>
      </c>
      <c r="H137" s="61" t="s">
        <v>373</v>
      </c>
      <c r="I137" s="60"/>
    </row>
    <row r="138" spans="1:14" s="52" customFormat="1" ht="25.35" hidden="1" customHeight="1">
      <c r="A138" s="47" t="s">
        <v>374</v>
      </c>
      <c r="B138" s="50">
        <v>46025</v>
      </c>
      <c r="C138" s="27">
        <v>0.41666666666666702</v>
      </c>
      <c r="D138" s="50">
        <v>46025</v>
      </c>
      <c r="E138" s="27">
        <v>0.45833333333333298</v>
      </c>
      <c r="F138" s="28">
        <v>46026</v>
      </c>
      <c r="G138" s="44">
        <v>4.1666666666666699E-2</v>
      </c>
      <c r="H138" s="61" t="s">
        <v>375</v>
      </c>
      <c r="I138" s="60"/>
    </row>
    <row r="139" spans="1:14" ht="24" hidden="1" customHeight="1">
      <c r="A139" s="101" t="s">
        <v>376</v>
      </c>
      <c r="B139" s="102"/>
      <c r="C139" s="102"/>
      <c r="D139" s="102"/>
      <c r="E139" s="102"/>
      <c r="F139" s="102"/>
      <c r="G139" s="102"/>
      <c r="H139" s="102"/>
      <c r="I139" s="103"/>
    </row>
    <row r="140" spans="1:14" ht="24" hidden="1" customHeight="1">
      <c r="A140" s="15" t="s">
        <v>4</v>
      </c>
      <c r="B140" s="97" t="s">
        <v>5</v>
      </c>
      <c r="C140" s="98"/>
      <c r="D140" s="97" t="s">
        <v>6</v>
      </c>
      <c r="E140" s="98"/>
      <c r="F140" s="97" t="s">
        <v>7</v>
      </c>
      <c r="G140" s="98"/>
      <c r="H140" s="46" t="s">
        <v>8</v>
      </c>
      <c r="I140" s="46" t="s">
        <v>9</v>
      </c>
      <c r="N140" t="s">
        <v>317</v>
      </c>
    </row>
    <row r="141" spans="1:14" ht="24" hidden="1" customHeight="1">
      <c r="A141" s="47" t="s">
        <v>304</v>
      </c>
      <c r="B141" s="50">
        <v>46078</v>
      </c>
      <c r="C141" s="27">
        <v>0.60416666666666696</v>
      </c>
      <c r="D141" s="50">
        <v>46078</v>
      </c>
      <c r="E141" s="27">
        <v>0.875</v>
      </c>
      <c r="F141" s="28">
        <v>46079</v>
      </c>
      <c r="G141" s="44">
        <v>0.20833333333333301</v>
      </c>
      <c r="H141" s="20" t="s">
        <v>377</v>
      </c>
      <c r="I141" s="10"/>
    </row>
    <row r="142" spans="1:14" ht="24" hidden="1" customHeight="1">
      <c r="A142" s="82" t="s">
        <v>306</v>
      </c>
      <c r="B142" s="50">
        <f>F141</f>
        <v>46079</v>
      </c>
      <c r="C142" s="27">
        <v>0.70833333333333304</v>
      </c>
      <c r="D142" s="28">
        <v>46080</v>
      </c>
      <c r="E142" s="44">
        <v>0.35</v>
      </c>
      <c r="F142" s="28">
        <f>D142</f>
        <v>46080</v>
      </c>
      <c r="G142" s="44">
        <v>0.875</v>
      </c>
      <c r="H142" s="20" t="s">
        <v>13</v>
      </c>
      <c r="I142" s="13"/>
    </row>
    <row r="143" spans="1:14" ht="24" hidden="1" customHeight="1">
      <c r="A143" s="83" t="s">
        <v>305</v>
      </c>
      <c r="B143" s="65"/>
      <c r="C143" s="65"/>
      <c r="D143" s="65"/>
      <c r="E143" s="65"/>
      <c r="F143" s="65"/>
      <c r="G143" s="65"/>
      <c r="H143" s="61" t="s">
        <v>378</v>
      </c>
      <c r="I143" s="13"/>
    </row>
    <row r="144" spans="1:14" ht="24" hidden="1" customHeight="1">
      <c r="A144" s="83" t="s">
        <v>307</v>
      </c>
      <c r="B144" s="28">
        <f>F142+2</f>
        <v>46082</v>
      </c>
      <c r="C144" s="27">
        <v>0.91666666666666696</v>
      </c>
      <c r="D144" s="28">
        <f>B144+2</f>
        <v>46084</v>
      </c>
      <c r="E144" s="44">
        <v>0.625</v>
      </c>
      <c r="F144" s="28">
        <f>D144</f>
        <v>46084</v>
      </c>
      <c r="G144" s="44">
        <v>0.91666666666666696</v>
      </c>
      <c r="H144" s="20" t="s">
        <v>379</v>
      </c>
      <c r="I144" s="13"/>
    </row>
    <row r="145" spans="1:14" ht="24" hidden="1" customHeight="1">
      <c r="A145" s="82" t="s">
        <v>309</v>
      </c>
      <c r="B145" s="65"/>
      <c r="C145" s="65"/>
      <c r="D145" s="65"/>
      <c r="E145" s="65"/>
      <c r="F145" s="65"/>
      <c r="G145" s="65"/>
      <c r="H145" s="61" t="s">
        <v>380</v>
      </c>
      <c r="I145" s="13"/>
    </row>
    <row r="146" spans="1:14" ht="24" hidden="1" customHeight="1">
      <c r="A146" s="35" t="s">
        <v>310</v>
      </c>
      <c r="B146" s="28">
        <v>46087</v>
      </c>
      <c r="C146" s="44">
        <v>0.375</v>
      </c>
      <c r="D146" s="28">
        <v>46087</v>
      </c>
      <c r="E146" s="44">
        <v>0.47916666666666702</v>
      </c>
      <c r="F146" s="28">
        <v>46087</v>
      </c>
      <c r="G146" s="44">
        <v>0.77083333333333304</v>
      </c>
      <c r="H146" s="20" t="s">
        <v>148</v>
      </c>
      <c r="I146" s="13"/>
    </row>
    <row r="147" spans="1:14" ht="24" hidden="1" customHeight="1">
      <c r="A147" s="35" t="s">
        <v>311</v>
      </c>
      <c r="B147" s="28">
        <v>46088</v>
      </c>
      <c r="C147" s="27">
        <v>0.75</v>
      </c>
      <c r="D147" s="50">
        <v>46088</v>
      </c>
      <c r="E147" s="27">
        <v>0.77083333333333304</v>
      </c>
      <c r="F147" s="28">
        <v>46089</v>
      </c>
      <c r="G147" s="44">
        <v>0.625</v>
      </c>
      <c r="H147" s="20" t="s">
        <v>279</v>
      </c>
      <c r="I147" s="13"/>
    </row>
    <row r="148" spans="1:14" ht="24" hidden="1" customHeight="1">
      <c r="A148" s="47" t="s">
        <v>381</v>
      </c>
      <c r="B148" s="65"/>
      <c r="C148" s="65"/>
      <c r="D148" s="65"/>
      <c r="E148" s="65"/>
      <c r="F148" s="65"/>
      <c r="G148" s="65"/>
      <c r="H148" s="61" t="s">
        <v>382</v>
      </c>
      <c r="I148" s="13"/>
    </row>
    <row r="149" spans="1:14" ht="24" hidden="1" customHeight="1">
      <c r="A149" s="35" t="s">
        <v>383</v>
      </c>
      <c r="B149" s="28">
        <v>46091</v>
      </c>
      <c r="C149" s="27">
        <v>0.58333333333333304</v>
      </c>
      <c r="D149" s="50">
        <v>46091</v>
      </c>
      <c r="E149" s="27">
        <v>0.70833333333333304</v>
      </c>
      <c r="F149" s="28">
        <v>46092</v>
      </c>
      <c r="G149" s="44">
        <v>8.3333333333333301E-2</v>
      </c>
      <c r="H149" s="20" t="s">
        <v>384</v>
      </c>
      <c r="I149" s="10"/>
    </row>
    <row r="150" spans="1:14" ht="24" hidden="1" customHeight="1">
      <c r="A150" s="101" t="s">
        <v>385</v>
      </c>
      <c r="B150" s="102"/>
      <c r="C150" s="102"/>
      <c r="D150" s="102"/>
      <c r="E150" s="102"/>
      <c r="F150" s="102"/>
      <c r="G150" s="102"/>
      <c r="H150" s="102"/>
      <c r="I150" s="103"/>
    </row>
    <row r="151" spans="1:14" ht="24" hidden="1" customHeight="1">
      <c r="A151" s="15" t="s">
        <v>4</v>
      </c>
      <c r="B151" s="97" t="s">
        <v>5</v>
      </c>
      <c r="C151" s="98"/>
      <c r="D151" s="97" t="s">
        <v>6</v>
      </c>
      <c r="E151" s="98"/>
      <c r="F151" s="97" t="s">
        <v>7</v>
      </c>
      <c r="G151" s="98"/>
      <c r="H151" s="46" t="s">
        <v>8</v>
      </c>
      <c r="I151" s="46" t="s">
        <v>9</v>
      </c>
      <c r="N151" t="s">
        <v>317</v>
      </c>
    </row>
    <row r="152" spans="1:14" ht="24" hidden="1" customHeight="1">
      <c r="A152" s="35" t="s">
        <v>386</v>
      </c>
      <c r="B152" s="40">
        <v>46082</v>
      </c>
      <c r="C152" s="27">
        <v>0</v>
      </c>
      <c r="D152" s="73">
        <v>46082</v>
      </c>
      <c r="E152" s="27">
        <v>0.70833333333333304</v>
      </c>
      <c r="F152" s="73">
        <v>46083</v>
      </c>
      <c r="G152" s="27">
        <v>4.1666666666666699E-2</v>
      </c>
      <c r="H152" s="20" t="s">
        <v>387</v>
      </c>
      <c r="I152" s="10"/>
    </row>
    <row r="153" spans="1:14" ht="24" hidden="1" customHeight="1">
      <c r="A153" s="35" t="s">
        <v>388</v>
      </c>
      <c r="B153" s="40">
        <v>46084</v>
      </c>
      <c r="C153" s="27">
        <v>0.3125</v>
      </c>
      <c r="D153" s="73">
        <v>46084</v>
      </c>
      <c r="E153" s="27">
        <v>0.52083333333333304</v>
      </c>
      <c r="F153" s="73">
        <v>46084</v>
      </c>
      <c r="G153" s="27">
        <v>0.95833333333333304</v>
      </c>
      <c r="H153" s="84"/>
      <c r="I153" s="10"/>
    </row>
    <row r="154" spans="1:14" ht="24" hidden="1" customHeight="1">
      <c r="A154" s="35" t="s">
        <v>389</v>
      </c>
      <c r="B154" s="40">
        <v>46087</v>
      </c>
      <c r="C154" s="27">
        <v>0.625</v>
      </c>
      <c r="D154" s="73">
        <v>46087</v>
      </c>
      <c r="E154" s="27">
        <v>0.6875</v>
      </c>
      <c r="F154" s="40">
        <v>46087</v>
      </c>
      <c r="G154" s="27">
        <v>0.91666666666666696</v>
      </c>
      <c r="H154" s="84"/>
      <c r="I154" s="10"/>
    </row>
    <row r="155" spans="1:14" ht="24" hidden="1" customHeight="1">
      <c r="A155" s="35" t="s">
        <v>190</v>
      </c>
      <c r="B155" s="40">
        <f>F154+2</f>
        <v>46089</v>
      </c>
      <c r="C155" s="27">
        <v>0.29166666666666702</v>
      </c>
      <c r="D155" s="73">
        <f>B155</f>
        <v>46089</v>
      </c>
      <c r="E155" s="27">
        <v>0.391666666666667</v>
      </c>
      <c r="F155" s="40">
        <f>D155</f>
        <v>46089</v>
      </c>
      <c r="G155" s="44">
        <v>0.92500000000000004</v>
      </c>
      <c r="H155" s="20" t="s">
        <v>148</v>
      </c>
      <c r="I155" s="13"/>
    </row>
    <row r="156" spans="1:14" ht="24" hidden="1" customHeight="1">
      <c r="A156" s="35" t="s">
        <v>390</v>
      </c>
      <c r="B156" s="40">
        <f>F155+1</f>
        <v>46090</v>
      </c>
      <c r="C156" s="27">
        <v>0.83333333333333304</v>
      </c>
      <c r="D156" s="73">
        <f>B156+1</f>
        <v>46091</v>
      </c>
      <c r="E156" s="27">
        <v>0.49166666666666697</v>
      </c>
      <c r="F156" s="40">
        <f>D156</f>
        <v>46091</v>
      </c>
      <c r="G156" s="44">
        <v>0.99583333333333302</v>
      </c>
      <c r="H156" s="61" t="s">
        <v>13</v>
      </c>
      <c r="I156" s="13"/>
    </row>
    <row r="157" spans="1:14" ht="24" hidden="1" customHeight="1">
      <c r="A157" s="35" t="s">
        <v>391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4">
        <v>0.16666666666666699</v>
      </c>
      <c r="H157" s="61" t="s">
        <v>392</v>
      </c>
      <c r="I157" s="13"/>
    </row>
    <row r="158" spans="1:14" ht="24" hidden="1" customHeight="1">
      <c r="A158" s="35" t="s">
        <v>393</v>
      </c>
      <c r="B158" s="40">
        <f>F157+1</f>
        <v>46100</v>
      </c>
      <c r="C158" s="27">
        <v>0.20833333333333301</v>
      </c>
      <c r="D158" s="73">
        <f>B158</f>
        <v>46100</v>
      </c>
      <c r="E158" s="27">
        <v>0.58333333333333304</v>
      </c>
      <c r="F158" s="73">
        <f>D158</f>
        <v>46100</v>
      </c>
      <c r="G158" s="27">
        <v>0.89583333333333304</v>
      </c>
      <c r="H158" s="84"/>
      <c r="I158" s="13"/>
    </row>
    <row r="159" spans="1:14" ht="24" hidden="1" customHeight="1">
      <c r="A159" s="35" t="s">
        <v>394</v>
      </c>
      <c r="B159" s="40">
        <f>F158+3</f>
        <v>46103</v>
      </c>
      <c r="C159" s="27">
        <v>0.5</v>
      </c>
      <c r="D159" s="73">
        <f>B159</f>
        <v>46103</v>
      </c>
      <c r="E159" s="27">
        <v>0.5625</v>
      </c>
      <c r="F159" s="73">
        <f>D159</f>
        <v>46103</v>
      </c>
      <c r="G159" s="27">
        <v>0.91666666666666696</v>
      </c>
      <c r="H159" s="84"/>
      <c r="I159" s="13"/>
    </row>
    <row r="160" spans="1:14" ht="24" hidden="1" customHeight="1">
      <c r="A160" s="35" t="s">
        <v>195</v>
      </c>
      <c r="B160" s="40">
        <f>F159+2</f>
        <v>46105</v>
      </c>
      <c r="C160" s="27">
        <v>0.45833333333333298</v>
      </c>
      <c r="D160" s="73">
        <f>B160</f>
        <v>46105</v>
      </c>
      <c r="E160" s="27">
        <v>0.5625</v>
      </c>
      <c r="F160" s="40">
        <f>D160+1</f>
        <v>46106</v>
      </c>
      <c r="G160" s="44">
        <v>2.0833333333333301E-2</v>
      </c>
      <c r="H160" s="20" t="s">
        <v>148</v>
      </c>
      <c r="I160" s="13"/>
    </row>
    <row r="161" spans="1:14" ht="24" hidden="1" customHeight="1">
      <c r="A161" s="35" t="s">
        <v>395</v>
      </c>
      <c r="B161" s="40">
        <f>F160</f>
        <v>46106</v>
      </c>
      <c r="C161" s="27">
        <v>0.95833333333333304</v>
      </c>
      <c r="D161" s="40">
        <f>B161+1</f>
        <v>46107</v>
      </c>
      <c r="E161" s="44">
        <v>0.21249999999999999</v>
      </c>
      <c r="F161" s="40">
        <f>D161</f>
        <v>46107</v>
      </c>
      <c r="G161" s="44">
        <v>0.391666666666667</v>
      </c>
      <c r="H161" s="84"/>
      <c r="I161" s="13"/>
    </row>
    <row r="162" spans="1:14" ht="24" customHeight="1">
      <c r="A162" s="101" t="s">
        <v>396</v>
      </c>
      <c r="B162" s="102"/>
      <c r="C162" s="102"/>
      <c r="D162" s="102"/>
      <c r="E162" s="102"/>
      <c r="F162" s="102"/>
      <c r="G162" s="102"/>
      <c r="H162" s="102"/>
      <c r="I162" s="103"/>
    </row>
    <row r="163" spans="1:14" ht="24" customHeight="1">
      <c r="A163" s="15" t="s">
        <v>4</v>
      </c>
      <c r="B163" s="97" t="s">
        <v>5</v>
      </c>
      <c r="C163" s="98"/>
      <c r="D163" s="97" t="s">
        <v>6</v>
      </c>
      <c r="E163" s="98"/>
      <c r="F163" s="97" t="s">
        <v>7</v>
      </c>
      <c r="G163" s="98"/>
      <c r="H163" s="46" t="s">
        <v>8</v>
      </c>
      <c r="I163" s="46" t="s">
        <v>9</v>
      </c>
      <c r="N163" t="s">
        <v>317</v>
      </c>
    </row>
    <row r="164" spans="1:14" ht="24" hidden="1" customHeight="1">
      <c r="A164" s="35" t="s">
        <v>397</v>
      </c>
      <c r="B164" s="40">
        <v>46102</v>
      </c>
      <c r="C164" s="27">
        <v>0</v>
      </c>
      <c r="D164" s="73">
        <f>B164+1</f>
        <v>46103</v>
      </c>
      <c r="E164" s="27">
        <v>0.625</v>
      </c>
      <c r="F164" s="73">
        <f>D164+1</f>
        <v>46104</v>
      </c>
      <c r="G164" s="27">
        <v>5.4166666666666703E-2</v>
      </c>
      <c r="H164" s="61" t="s">
        <v>398</v>
      </c>
      <c r="I164" s="13"/>
    </row>
    <row r="165" spans="1:14" ht="24" hidden="1" customHeight="1">
      <c r="A165" s="35" t="s">
        <v>399</v>
      </c>
      <c r="B165" s="40">
        <f>F164+1</f>
        <v>46105</v>
      </c>
      <c r="C165" s="27">
        <v>0.52083333333333304</v>
      </c>
      <c r="D165" s="73">
        <f>B165+1</f>
        <v>46106</v>
      </c>
      <c r="E165" s="27">
        <v>0.13750000000000001</v>
      </c>
      <c r="F165" s="73">
        <f>D165</f>
        <v>46106</v>
      </c>
      <c r="G165" s="27">
        <v>0.49583333333333302</v>
      </c>
      <c r="H165" s="61" t="s">
        <v>400</v>
      </c>
      <c r="I165" s="13"/>
    </row>
    <row r="166" spans="1:14" ht="24" hidden="1" customHeight="1">
      <c r="A166" s="35" t="s">
        <v>401</v>
      </c>
      <c r="B166" s="40">
        <f>F165+3</f>
        <v>46109</v>
      </c>
      <c r="C166" s="27">
        <v>0.77083333333333304</v>
      </c>
      <c r="D166" s="73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4"/>
      <c r="I166" s="13"/>
    </row>
    <row r="167" spans="1:14" ht="24" hidden="1" customHeight="1">
      <c r="A167" s="35" t="s">
        <v>222</v>
      </c>
      <c r="B167" s="40">
        <f>F166+1</f>
        <v>46111</v>
      </c>
      <c r="C167" s="27">
        <v>0.95833333333333304</v>
      </c>
      <c r="D167" s="40">
        <f>B167+1</f>
        <v>46112</v>
      </c>
      <c r="E167" s="44">
        <v>6.25E-2</v>
      </c>
      <c r="F167" s="40">
        <f>D167</f>
        <v>46112</v>
      </c>
      <c r="G167" s="44">
        <v>0.6875</v>
      </c>
      <c r="H167" s="20" t="s">
        <v>148</v>
      </c>
      <c r="I167" s="13"/>
    </row>
    <row r="168" spans="1:14" ht="24" hidden="1" customHeight="1">
      <c r="A168" s="35" t="s">
        <v>402</v>
      </c>
      <c r="B168" s="40">
        <f>F167+1</f>
        <v>46113</v>
      </c>
      <c r="C168" s="27">
        <v>0.8125</v>
      </c>
      <c r="D168" s="73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4">
        <v>0.44166666666666698</v>
      </c>
      <c r="H168" s="84"/>
      <c r="I168" s="13"/>
    </row>
    <row r="169" spans="1:14" ht="24" customHeight="1">
      <c r="A169" s="35" t="s">
        <v>403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4">
        <v>0.64583333333333304</v>
      </c>
      <c r="H169" s="61" t="s">
        <v>404</v>
      </c>
      <c r="I169" s="10"/>
    </row>
    <row r="170" spans="1:14" ht="24" customHeight="1">
      <c r="A170" s="35" t="s">
        <v>405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4">
        <v>0.8125</v>
      </c>
      <c r="H170" s="61" t="s">
        <v>13</v>
      </c>
      <c r="I170" s="10"/>
    </row>
    <row r="171" spans="1:14" ht="24" customHeight="1">
      <c r="A171" s="35" t="s">
        <v>406</v>
      </c>
      <c r="B171" s="40">
        <f>F170+4</f>
        <v>46128</v>
      </c>
      <c r="C171" s="23">
        <v>0.25</v>
      </c>
      <c r="D171" s="73">
        <f>B171+1</f>
        <v>46129</v>
      </c>
      <c r="E171" s="27">
        <v>9.583333333333334E-2</v>
      </c>
      <c r="F171" s="40">
        <f>D171</f>
        <v>46129</v>
      </c>
      <c r="G171" s="44">
        <v>0.39583333333333331</v>
      </c>
      <c r="H171" s="84"/>
      <c r="I171" s="10"/>
    </row>
    <row r="172" spans="1:14" ht="24" customHeight="1">
      <c r="A172" s="35" t="s">
        <v>226</v>
      </c>
      <c r="B172" s="40">
        <f>F171+2</f>
        <v>46131</v>
      </c>
      <c r="C172" s="23">
        <v>0.20833333333333334</v>
      </c>
      <c r="D172" s="40">
        <f t="shared" ref="D172:D174" si="12">B172</f>
        <v>46131</v>
      </c>
      <c r="E172" s="23">
        <v>0.3125</v>
      </c>
      <c r="F172" s="40">
        <f>D172+1</f>
        <v>46132</v>
      </c>
      <c r="G172" s="23">
        <v>2.0833333333333332E-2</v>
      </c>
      <c r="H172" s="20" t="s">
        <v>148</v>
      </c>
      <c r="I172" s="10"/>
    </row>
    <row r="173" spans="1:14" ht="24" customHeight="1">
      <c r="A173" s="35" t="s">
        <v>407</v>
      </c>
      <c r="B173" s="40">
        <f>F172+1</f>
        <v>46133</v>
      </c>
      <c r="C173" s="23">
        <v>8.3333333333333329E-2</v>
      </c>
      <c r="D173" s="40">
        <f t="shared" si="12"/>
        <v>46133</v>
      </c>
      <c r="E173" s="23">
        <v>0.125</v>
      </c>
      <c r="F173" s="40">
        <f>D173</f>
        <v>46133</v>
      </c>
      <c r="G173" s="23">
        <v>0.54166666666666663</v>
      </c>
      <c r="H173" s="84"/>
      <c r="I173" s="10"/>
    </row>
    <row r="174" spans="1:14" ht="24" customHeight="1">
      <c r="A174" s="47" t="s">
        <v>408</v>
      </c>
      <c r="B174" s="40">
        <f>F173+6</f>
        <v>46139</v>
      </c>
      <c r="C174" s="23">
        <v>0.33333333333333331</v>
      </c>
      <c r="D174" s="40">
        <f t="shared" si="12"/>
        <v>46139</v>
      </c>
      <c r="E174" s="23">
        <v>0.375</v>
      </c>
      <c r="F174" s="40">
        <f>D174+1</f>
        <v>46140</v>
      </c>
      <c r="G174" s="23">
        <v>0</v>
      </c>
      <c r="H174" s="20" t="s">
        <v>409</v>
      </c>
      <c r="I174" s="10"/>
    </row>
    <row r="175" spans="1:14" ht="24" customHeight="1">
      <c r="A175" s="101" t="s">
        <v>410</v>
      </c>
      <c r="B175" s="102"/>
      <c r="C175" s="102"/>
      <c r="D175" s="102"/>
      <c r="E175" s="102"/>
      <c r="F175" s="102"/>
      <c r="G175" s="102"/>
      <c r="H175" s="102"/>
      <c r="I175" s="103"/>
    </row>
    <row r="176" spans="1:14" ht="24" customHeight="1">
      <c r="A176" s="15" t="s">
        <v>4</v>
      </c>
      <c r="B176" s="97" t="s">
        <v>5</v>
      </c>
      <c r="C176" s="98"/>
      <c r="D176" s="97" t="s">
        <v>6</v>
      </c>
      <c r="E176" s="98"/>
      <c r="F176" s="97" t="s">
        <v>7</v>
      </c>
      <c r="G176" s="98"/>
      <c r="H176" s="46" t="s">
        <v>8</v>
      </c>
      <c r="I176" s="46" t="s">
        <v>9</v>
      </c>
      <c r="N176" t="s">
        <v>317</v>
      </c>
    </row>
    <row r="177" spans="1:9" ht="25.95" hidden="1" customHeight="1">
      <c r="A177" s="14" t="s">
        <v>411</v>
      </c>
      <c r="B177" s="28">
        <v>46106</v>
      </c>
      <c r="C177" s="64">
        <v>0.3125</v>
      </c>
      <c r="D177" s="28">
        <f>B177+1</f>
        <v>46107</v>
      </c>
      <c r="E177" s="64">
        <v>0.25694444444444398</v>
      </c>
      <c r="F177" s="28">
        <v>46107</v>
      </c>
      <c r="G177" s="64">
        <v>0.75</v>
      </c>
      <c r="H177" s="20" t="s">
        <v>412</v>
      </c>
      <c r="I177" s="10"/>
    </row>
    <row r="178" spans="1:9" ht="24" hidden="1" customHeight="1">
      <c r="A178" s="14" t="s">
        <v>413</v>
      </c>
      <c r="B178" s="28">
        <v>46108</v>
      </c>
      <c r="C178" s="64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4">
        <v>0.16666666666666699</v>
      </c>
      <c r="H178" s="20"/>
      <c r="I178" s="10"/>
    </row>
    <row r="179" spans="1:9" ht="24" hidden="1" customHeight="1">
      <c r="A179" s="71" t="s">
        <v>414</v>
      </c>
      <c r="B179" s="28">
        <f>F178+2</f>
        <v>46112</v>
      </c>
      <c r="C179" s="64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4">
        <v>0.67222222222222205</v>
      </c>
      <c r="H179" s="20" t="s">
        <v>415</v>
      </c>
      <c r="I179" s="10"/>
    </row>
    <row r="180" spans="1:9" ht="24" hidden="1" customHeight="1">
      <c r="A180" s="14" t="s">
        <v>416</v>
      </c>
      <c r="B180" s="28">
        <f>F179+1</f>
        <v>46115</v>
      </c>
      <c r="C180" s="64">
        <v>0.79166666666666696</v>
      </c>
      <c r="D180" s="28">
        <f>B180</f>
        <v>46115</v>
      </c>
      <c r="E180" s="64">
        <v>0.92916666666666703</v>
      </c>
      <c r="F180" s="28">
        <f>D180+1</f>
        <v>46116</v>
      </c>
      <c r="G180" s="64">
        <v>0.29166666666666702</v>
      </c>
      <c r="H180" s="41"/>
      <c r="I180" s="10"/>
    </row>
    <row r="181" spans="1:9" ht="24" hidden="1" customHeight="1">
      <c r="A181" s="35" t="s">
        <v>214</v>
      </c>
      <c r="B181" s="28">
        <f>F180+1</f>
        <v>46117</v>
      </c>
      <c r="C181" s="64">
        <v>0.79166666666666696</v>
      </c>
      <c r="D181" s="28">
        <f>B181</f>
        <v>46117</v>
      </c>
      <c r="E181" s="64">
        <v>0.89583333333333304</v>
      </c>
      <c r="F181" s="28">
        <f>D181+1</f>
        <v>46118</v>
      </c>
      <c r="G181" s="64">
        <v>0.52083333333333304</v>
      </c>
      <c r="H181" s="20" t="s">
        <v>148</v>
      </c>
      <c r="I181" s="10"/>
    </row>
    <row r="182" spans="1:9" ht="24" customHeight="1">
      <c r="A182" s="35" t="s">
        <v>417</v>
      </c>
      <c r="B182" s="28">
        <f>F181+1</f>
        <v>46119</v>
      </c>
      <c r="C182" s="64">
        <v>0.54166666666666696</v>
      </c>
      <c r="D182" s="28">
        <f t="shared" ref="D182:D186" si="13">B182</f>
        <v>46119</v>
      </c>
      <c r="E182" s="64">
        <v>0.58333333333333304</v>
      </c>
      <c r="F182" s="28">
        <f>D182</f>
        <v>46119</v>
      </c>
      <c r="G182" s="64">
        <v>0.91666666666666696</v>
      </c>
      <c r="H182" s="20"/>
      <c r="I182" s="10"/>
    </row>
    <row r="183" spans="1:9" ht="24" customHeight="1">
      <c r="A183" s="71" t="s">
        <v>216</v>
      </c>
      <c r="B183" s="28">
        <f>F182+2</f>
        <v>46121</v>
      </c>
      <c r="C183" s="64">
        <v>0.5</v>
      </c>
      <c r="D183" s="28">
        <f t="shared" si="13"/>
        <v>46121</v>
      </c>
      <c r="E183" s="64">
        <v>0.625</v>
      </c>
      <c r="F183" s="28">
        <f>D183</f>
        <v>46121</v>
      </c>
      <c r="G183" s="64">
        <v>0.875</v>
      </c>
      <c r="H183" s="20" t="s">
        <v>313</v>
      </c>
      <c r="I183" s="10"/>
    </row>
    <row r="184" spans="1:9" ht="24" customHeight="1">
      <c r="A184" s="14" t="s">
        <v>418</v>
      </c>
      <c r="B184" s="28">
        <f>F183+4</f>
        <v>46125</v>
      </c>
      <c r="C184" s="64">
        <v>0.375</v>
      </c>
      <c r="D184" s="28">
        <f>B184+1</f>
        <v>46126</v>
      </c>
      <c r="E184" s="64">
        <v>0.58750000000000002</v>
      </c>
      <c r="F184" s="28">
        <f>D184+1</f>
        <v>46127</v>
      </c>
      <c r="G184" s="64">
        <v>0.19444444444444445</v>
      </c>
      <c r="H184" s="20" t="s">
        <v>13</v>
      </c>
      <c r="I184" s="10"/>
    </row>
    <row r="185" spans="1:9" ht="24" customHeight="1">
      <c r="A185" s="14" t="s">
        <v>419</v>
      </c>
      <c r="B185" s="28">
        <f>F184+1</f>
        <v>46128</v>
      </c>
      <c r="C185" s="64">
        <v>0.41666666666666669</v>
      </c>
      <c r="D185" s="33">
        <f>B185+1</f>
        <v>46129</v>
      </c>
      <c r="E185" s="34">
        <v>0.20833333333333334</v>
      </c>
      <c r="F185" s="91">
        <f>D185</f>
        <v>46129</v>
      </c>
      <c r="G185" s="34">
        <v>0.625</v>
      </c>
      <c r="H185" s="20" t="s">
        <v>13</v>
      </c>
      <c r="I185" s="13"/>
    </row>
    <row r="186" spans="1:9" ht="24" customHeight="1">
      <c r="A186" s="14" t="s">
        <v>420</v>
      </c>
      <c r="B186" s="28">
        <f>F185+3</f>
        <v>46132</v>
      </c>
      <c r="C186" s="64">
        <v>8.3333333333333329E-2</v>
      </c>
      <c r="D186" s="33">
        <f t="shared" si="13"/>
        <v>46132</v>
      </c>
      <c r="E186" s="64">
        <v>0.125</v>
      </c>
      <c r="F186" s="33">
        <f>D186</f>
        <v>46132</v>
      </c>
      <c r="G186" s="64">
        <v>0.45833333333333331</v>
      </c>
      <c r="H186" s="20"/>
      <c r="I186" s="13"/>
    </row>
    <row r="187" spans="1:9" ht="24" customHeight="1">
      <c r="A187" s="35" t="s">
        <v>218</v>
      </c>
      <c r="B187" s="33">
        <f>F186+1</f>
        <v>46133</v>
      </c>
      <c r="C187" s="64">
        <v>0.95833333333333337</v>
      </c>
      <c r="D187" s="33">
        <f>B187+1</f>
        <v>46134</v>
      </c>
      <c r="E187" s="64">
        <v>6.25E-2</v>
      </c>
      <c r="F187" s="33">
        <f>D187</f>
        <v>46134</v>
      </c>
      <c r="G187" s="64">
        <v>0.85416666666666663</v>
      </c>
      <c r="H187" s="20" t="s">
        <v>148</v>
      </c>
      <c r="I187" s="10"/>
    </row>
    <row r="188" spans="1:9" ht="24" customHeight="1">
      <c r="A188" s="35" t="s">
        <v>421</v>
      </c>
      <c r="B188" s="33">
        <f>F187+1</f>
        <v>46135</v>
      </c>
      <c r="C188" s="64">
        <v>0.875</v>
      </c>
      <c r="D188" s="33">
        <f t="shared" ref="D188" si="14">B188</f>
        <v>46135</v>
      </c>
      <c r="E188" s="64">
        <v>0.91666666666666663</v>
      </c>
      <c r="F188" s="33">
        <f>D188+1</f>
        <v>46136</v>
      </c>
      <c r="G188" s="64">
        <v>0.33333333333333331</v>
      </c>
      <c r="H188" s="20"/>
      <c r="I188" s="10"/>
    </row>
    <row r="189" spans="1:9" ht="24" customHeight="1">
      <c r="A189" s="14" t="s">
        <v>397</v>
      </c>
      <c r="B189" s="28">
        <f>F188+5</f>
        <v>46141</v>
      </c>
      <c r="C189" s="64">
        <v>0.16666666666666666</v>
      </c>
      <c r="D189" s="28">
        <f>B189</f>
        <v>46141</v>
      </c>
      <c r="E189" s="64">
        <v>0.25</v>
      </c>
      <c r="F189" s="28">
        <f>D189</f>
        <v>46141</v>
      </c>
      <c r="G189" s="64">
        <v>0.75</v>
      </c>
      <c r="H189" s="20"/>
      <c r="I189" s="10"/>
    </row>
    <row r="190" spans="1:9" ht="24" customHeight="1">
      <c r="A190" s="14" t="s">
        <v>793</v>
      </c>
      <c r="B190" s="33">
        <f>F189+1</f>
        <v>46142</v>
      </c>
      <c r="C190" s="64">
        <v>0.91666666666666663</v>
      </c>
      <c r="D190" s="33">
        <f>B190+1</f>
        <v>46143</v>
      </c>
      <c r="E190" s="64">
        <v>0.25</v>
      </c>
      <c r="F190" s="33">
        <f>D190</f>
        <v>46143</v>
      </c>
      <c r="G190" s="64">
        <v>0.66666666666666663</v>
      </c>
      <c r="H190" s="42"/>
      <c r="I190" s="10"/>
    </row>
    <row r="191" spans="1:9" ht="24" customHeight="1">
      <c r="A191" s="14" t="s">
        <v>808</v>
      </c>
      <c r="B191" s="33">
        <f>F190+3</f>
        <v>46146</v>
      </c>
      <c r="C191" s="64">
        <v>0.16666666666666666</v>
      </c>
      <c r="D191" s="33">
        <f>B191</f>
        <v>46146</v>
      </c>
      <c r="E191" s="64">
        <v>0.20833333333333334</v>
      </c>
      <c r="F191" s="33">
        <f>D191</f>
        <v>46146</v>
      </c>
      <c r="G191" s="64">
        <v>0.54166666666666663</v>
      </c>
      <c r="H191" s="42"/>
      <c r="I191" s="10"/>
    </row>
    <row r="192" spans="1:9" ht="24" customHeight="1">
      <c r="A192" s="101" t="s">
        <v>422</v>
      </c>
      <c r="B192" s="102"/>
      <c r="C192" s="102"/>
      <c r="D192" s="102"/>
      <c r="E192" s="102"/>
      <c r="F192" s="102"/>
      <c r="G192" s="102"/>
      <c r="H192" s="102"/>
      <c r="I192" s="103"/>
    </row>
    <row r="193" spans="1:14" ht="24" customHeight="1">
      <c r="A193" s="15" t="s">
        <v>4</v>
      </c>
      <c r="B193" s="97" t="s">
        <v>5</v>
      </c>
      <c r="C193" s="98"/>
      <c r="D193" s="97" t="s">
        <v>6</v>
      </c>
      <c r="E193" s="98"/>
      <c r="F193" s="97" t="s">
        <v>7</v>
      </c>
      <c r="G193" s="98"/>
      <c r="H193" s="46" t="s">
        <v>8</v>
      </c>
      <c r="I193" s="46" t="s">
        <v>9</v>
      </c>
      <c r="K193" t="s">
        <v>258</v>
      </c>
    </row>
    <row r="194" spans="1:14" s="52" customFormat="1" ht="24.75" customHeight="1">
      <c r="A194" s="72" t="s">
        <v>423</v>
      </c>
      <c r="B194" s="28">
        <v>46133</v>
      </c>
      <c r="C194" s="23">
        <v>0.54166666666666663</v>
      </c>
      <c r="D194" s="28">
        <v>46133</v>
      </c>
      <c r="E194" s="23">
        <v>0.66666666666666663</v>
      </c>
      <c r="F194" s="28">
        <v>46134</v>
      </c>
      <c r="G194" s="23">
        <v>8.3333333333333329E-2</v>
      </c>
      <c r="H194" s="61" t="s">
        <v>377</v>
      </c>
      <c r="I194" s="75"/>
    </row>
    <row r="195" spans="1:14" s="52" customFormat="1" ht="24.75" customHeight="1">
      <c r="A195" s="77" t="s">
        <v>391</v>
      </c>
      <c r="B195" s="28">
        <v>46135</v>
      </c>
      <c r="C195" s="23">
        <v>0.33333333333333331</v>
      </c>
      <c r="D195" s="28">
        <v>46135</v>
      </c>
      <c r="E195" s="23">
        <v>0.41666666666666669</v>
      </c>
      <c r="F195" s="28">
        <v>46136</v>
      </c>
      <c r="G195" s="23">
        <v>0</v>
      </c>
      <c r="H195" s="61"/>
      <c r="I195" s="75"/>
    </row>
    <row r="196" spans="1:14" s="52" customFormat="1" ht="24.75" customHeight="1">
      <c r="A196" s="77" t="s">
        <v>393</v>
      </c>
      <c r="B196" s="28">
        <v>46137</v>
      </c>
      <c r="C196" s="23">
        <v>4.1666666666666664E-2</v>
      </c>
      <c r="D196" s="28">
        <v>46137</v>
      </c>
      <c r="E196" s="23">
        <v>0.375</v>
      </c>
      <c r="F196" s="28">
        <v>46137</v>
      </c>
      <c r="G196" s="23">
        <v>0.79166666666666663</v>
      </c>
      <c r="H196" s="61"/>
      <c r="I196" s="75"/>
    </row>
    <row r="197" spans="1:14" s="52" customFormat="1" ht="24.75" customHeight="1">
      <c r="A197" s="14" t="s">
        <v>394</v>
      </c>
      <c r="B197" s="28">
        <v>46140</v>
      </c>
      <c r="C197" s="23">
        <v>0.20833333333333334</v>
      </c>
      <c r="D197" s="28">
        <v>46140</v>
      </c>
      <c r="E197" s="23">
        <v>0.25</v>
      </c>
      <c r="F197" s="28">
        <v>46140</v>
      </c>
      <c r="G197" s="23">
        <v>0.58333333333333337</v>
      </c>
      <c r="H197" s="61" t="s">
        <v>317</v>
      </c>
      <c r="I197" s="75"/>
    </row>
    <row r="198" spans="1:14" ht="24" customHeight="1">
      <c r="A198" s="35" t="s">
        <v>195</v>
      </c>
      <c r="B198" s="40">
        <f>F197+2</f>
        <v>46142</v>
      </c>
      <c r="C198" s="23">
        <v>4.1666666666666664E-2</v>
      </c>
      <c r="D198" s="40">
        <f t="shared" ref="D198:D199" si="15">B198</f>
        <v>46142</v>
      </c>
      <c r="E198" s="23">
        <v>0.14583333333333334</v>
      </c>
      <c r="F198" s="40">
        <f>D198</f>
        <v>46142</v>
      </c>
      <c r="G198" s="23">
        <v>0.85416666666666663</v>
      </c>
      <c r="H198" s="61"/>
      <c r="I198" s="10"/>
    </row>
    <row r="199" spans="1:14" ht="24" customHeight="1">
      <c r="A199" s="35" t="s">
        <v>395</v>
      </c>
      <c r="B199" s="40">
        <f>F198+1</f>
        <v>46143</v>
      </c>
      <c r="C199" s="23">
        <v>0.77083333333333337</v>
      </c>
      <c r="D199" s="40">
        <f t="shared" si="15"/>
        <v>46143</v>
      </c>
      <c r="E199" s="23">
        <v>0.83333333333333337</v>
      </c>
      <c r="F199" s="40">
        <f>D199+1</f>
        <v>46144</v>
      </c>
      <c r="G199" s="23">
        <v>0.25</v>
      </c>
      <c r="H199" s="61"/>
      <c r="I199" s="10"/>
    </row>
    <row r="200" spans="1:14" ht="24" customHeight="1">
      <c r="A200" s="101" t="s">
        <v>424</v>
      </c>
      <c r="B200" s="102"/>
      <c r="C200" s="102"/>
      <c r="D200" s="102"/>
      <c r="E200" s="102"/>
      <c r="F200" s="102"/>
      <c r="G200" s="102"/>
      <c r="H200" s="102"/>
      <c r="I200" s="103"/>
    </row>
    <row r="201" spans="1:14" ht="24" customHeight="1">
      <c r="A201" s="15" t="s">
        <v>4</v>
      </c>
      <c r="B201" s="97" t="s">
        <v>5</v>
      </c>
      <c r="C201" s="98"/>
      <c r="D201" s="97" t="s">
        <v>6</v>
      </c>
      <c r="E201" s="98"/>
      <c r="F201" s="97" t="s">
        <v>7</v>
      </c>
      <c r="G201" s="98"/>
      <c r="H201" s="46" t="s">
        <v>8</v>
      </c>
      <c r="I201" s="46" t="s">
        <v>9</v>
      </c>
      <c r="N201" t="s">
        <v>317</v>
      </c>
    </row>
    <row r="202" spans="1:14" ht="24" hidden="1" customHeight="1">
      <c r="A202" s="47" t="s">
        <v>425</v>
      </c>
      <c r="B202" s="40">
        <v>46111</v>
      </c>
      <c r="C202" s="64">
        <v>0.41666666666666702</v>
      </c>
      <c r="D202" s="40">
        <f>B202</f>
        <v>46111</v>
      </c>
      <c r="E202" s="64">
        <v>0.86666666666666703</v>
      </c>
      <c r="F202" s="40">
        <f>D202+1</f>
        <v>46112</v>
      </c>
      <c r="G202" s="64">
        <v>0.47916666666666702</v>
      </c>
      <c r="H202" s="61" t="s">
        <v>426</v>
      </c>
      <c r="I202" s="13"/>
    </row>
    <row r="203" spans="1:14" ht="24" hidden="1" customHeight="1">
      <c r="A203" s="35" t="s">
        <v>427</v>
      </c>
      <c r="B203" s="40">
        <f>F202+1</f>
        <v>46113</v>
      </c>
      <c r="C203" s="64">
        <v>8.3333333333333301E-2</v>
      </c>
      <c r="D203" s="40">
        <f>B203+1</f>
        <v>46114</v>
      </c>
      <c r="E203" s="64">
        <v>0.64583333333333304</v>
      </c>
      <c r="F203" s="40">
        <f>D203+1</f>
        <v>46115</v>
      </c>
      <c r="G203" s="64">
        <v>2.0833333333333301E-2</v>
      </c>
      <c r="H203" s="84"/>
      <c r="I203" s="13"/>
    </row>
    <row r="204" spans="1:14" ht="24" hidden="1" customHeight="1">
      <c r="A204" s="35" t="s">
        <v>428</v>
      </c>
      <c r="B204" s="65"/>
      <c r="C204" s="65"/>
      <c r="D204" s="65"/>
      <c r="E204" s="65"/>
      <c r="F204" s="65"/>
      <c r="G204" s="65"/>
      <c r="H204" s="61" t="s">
        <v>429</v>
      </c>
      <c r="I204" s="10"/>
    </row>
    <row r="205" spans="1:14" ht="24" hidden="1" customHeight="1">
      <c r="A205" s="35" t="s">
        <v>430</v>
      </c>
      <c r="B205" s="40">
        <f>F203+4</f>
        <v>46119</v>
      </c>
      <c r="C205" s="64">
        <v>0.125</v>
      </c>
      <c r="D205" s="40">
        <f>B205</f>
        <v>46119</v>
      </c>
      <c r="E205" s="44">
        <v>0.22916666666666699</v>
      </c>
      <c r="F205" s="40">
        <f>D205</f>
        <v>46119</v>
      </c>
      <c r="G205" s="44">
        <v>0.6875</v>
      </c>
      <c r="H205" s="20" t="s">
        <v>148</v>
      </c>
      <c r="I205" s="10"/>
    </row>
    <row r="206" spans="1:14" ht="24" customHeight="1">
      <c r="A206" s="35" t="s">
        <v>431</v>
      </c>
      <c r="B206" s="40">
        <f>F205+1</f>
        <v>46120</v>
      </c>
      <c r="C206" s="64">
        <v>0.66666666666666696</v>
      </c>
      <c r="D206" s="40">
        <f t="shared" ref="D206:D210" si="16">B206</f>
        <v>46120</v>
      </c>
      <c r="E206" s="27">
        <v>0.70833333333333304</v>
      </c>
      <c r="F206" s="40">
        <f>D206+1</f>
        <v>46121</v>
      </c>
      <c r="G206" s="44">
        <v>8.3333333333333301E-2</v>
      </c>
      <c r="H206" s="85"/>
      <c r="I206" s="10"/>
    </row>
    <row r="207" spans="1:14" ht="24" customHeight="1">
      <c r="A207" s="35" t="s">
        <v>432</v>
      </c>
      <c r="B207" s="40">
        <f>F206+3</f>
        <v>46124</v>
      </c>
      <c r="C207" s="64">
        <v>0.5131944444444444</v>
      </c>
      <c r="D207" s="73">
        <f>B207+1</f>
        <v>46125</v>
      </c>
      <c r="E207" s="27">
        <v>7.6388888888888886E-3</v>
      </c>
      <c r="F207" s="40">
        <f>D207</f>
        <v>46125</v>
      </c>
      <c r="G207" s="44">
        <v>0.72916666666666663</v>
      </c>
      <c r="H207" s="20" t="s">
        <v>13</v>
      </c>
      <c r="I207" s="10"/>
    </row>
    <row r="208" spans="1:14" ht="24" customHeight="1">
      <c r="A208" s="35" t="s">
        <v>433</v>
      </c>
      <c r="B208" s="40">
        <f>F207+1</f>
        <v>46126</v>
      </c>
      <c r="C208" s="64">
        <v>0.16666666666666666</v>
      </c>
      <c r="D208" s="40">
        <f>B208+1</f>
        <v>46127</v>
      </c>
      <c r="E208" s="44">
        <v>0.5625</v>
      </c>
      <c r="F208" s="40">
        <f>D208</f>
        <v>46127</v>
      </c>
      <c r="G208" s="44">
        <v>0.875</v>
      </c>
      <c r="H208" s="61" t="s">
        <v>797</v>
      </c>
      <c r="I208" s="13"/>
    </row>
    <row r="209" spans="1:14" ht="24" customHeight="1">
      <c r="A209" s="35" t="s">
        <v>434</v>
      </c>
      <c r="B209" s="40">
        <f>F208+2</f>
        <v>46129</v>
      </c>
      <c r="C209" s="27">
        <v>0.6875</v>
      </c>
      <c r="D209" s="73">
        <f t="shared" si="16"/>
        <v>46129</v>
      </c>
      <c r="E209" s="27">
        <v>0.72916666666666663</v>
      </c>
      <c r="F209" s="40">
        <f>D209</f>
        <v>46129</v>
      </c>
      <c r="G209" s="44">
        <v>0.97916666666666663</v>
      </c>
      <c r="H209" s="61"/>
      <c r="I209" s="13"/>
    </row>
    <row r="210" spans="1:14" ht="24" customHeight="1">
      <c r="A210" s="35" t="s">
        <v>204</v>
      </c>
      <c r="B210" s="40">
        <f>F209+3</f>
        <v>46132</v>
      </c>
      <c r="C210" s="23">
        <v>0.20833333333333334</v>
      </c>
      <c r="D210" s="40">
        <f t="shared" si="16"/>
        <v>46132</v>
      </c>
      <c r="E210" s="23">
        <v>0.3125</v>
      </c>
      <c r="F210" s="40">
        <f>D210+1</f>
        <v>46133</v>
      </c>
      <c r="G210" s="23">
        <v>2.0833333333333332E-2</v>
      </c>
      <c r="H210" s="20" t="s">
        <v>148</v>
      </c>
      <c r="I210" s="13"/>
    </row>
    <row r="211" spans="1:14" ht="24" customHeight="1">
      <c r="A211" s="35" t="s">
        <v>435</v>
      </c>
      <c r="B211" s="40">
        <f>F210</f>
        <v>46133</v>
      </c>
      <c r="C211" s="23">
        <v>0.91666666666666663</v>
      </c>
      <c r="D211" s="40">
        <f t="shared" ref="D211" si="17">B211</f>
        <v>46133</v>
      </c>
      <c r="E211" s="23">
        <v>0.95833333333333337</v>
      </c>
      <c r="F211" s="40">
        <f>D211+1</f>
        <v>46134</v>
      </c>
      <c r="G211" s="23">
        <v>0.375</v>
      </c>
      <c r="H211" s="61"/>
      <c r="I211" s="13"/>
    </row>
    <row r="212" spans="1:14" ht="24" customHeight="1">
      <c r="A212" s="47" t="s">
        <v>785</v>
      </c>
      <c r="B212" s="40">
        <f>F211+3</f>
        <v>46137</v>
      </c>
      <c r="C212" s="23">
        <v>0.95833333333333337</v>
      </c>
      <c r="D212" s="40">
        <f>B212+1</f>
        <v>46138</v>
      </c>
      <c r="E212" s="44">
        <v>0.29166666666666669</v>
      </c>
      <c r="F212" s="40">
        <f>D212</f>
        <v>46138</v>
      </c>
      <c r="G212" s="44">
        <v>0.70833333333333337</v>
      </c>
      <c r="H212" s="61"/>
      <c r="I212" s="10"/>
    </row>
    <row r="213" spans="1:14" ht="24" customHeight="1">
      <c r="A213" s="35" t="s">
        <v>794</v>
      </c>
      <c r="B213" s="40">
        <f>F212+1</f>
        <v>46139</v>
      </c>
      <c r="C213" s="44">
        <v>0.29166666666666669</v>
      </c>
      <c r="D213" s="40">
        <f>B213</f>
        <v>46139</v>
      </c>
      <c r="E213" s="44">
        <v>0.375</v>
      </c>
      <c r="F213" s="40">
        <f>D213</f>
        <v>46139</v>
      </c>
      <c r="G213" s="23">
        <v>0.75</v>
      </c>
      <c r="H213" s="61"/>
      <c r="I213" s="10"/>
    </row>
    <row r="214" spans="1:14" ht="24" customHeight="1">
      <c r="A214" s="35" t="s">
        <v>799</v>
      </c>
      <c r="B214" s="40">
        <f>F213+2</f>
        <v>46141</v>
      </c>
      <c r="C214" s="44">
        <v>0</v>
      </c>
      <c r="D214" s="40">
        <f>B214</f>
        <v>46141</v>
      </c>
      <c r="E214" s="44">
        <v>8.3333333333333329E-2</v>
      </c>
      <c r="F214" s="40">
        <f>D214</f>
        <v>46141</v>
      </c>
      <c r="G214" s="44">
        <v>0.5</v>
      </c>
      <c r="H214" s="61"/>
      <c r="I214" s="10"/>
    </row>
    <row r="215" spans="1:14" ht="24" customHeight="1">
      <c r="A215" s="35" t="s">
        <v>815</v>
      </c>
      <c r="B215" s="40">
        <f>F214+2</f>
        <v>46143</v>
      </c>
      <c r="C215" s="44">
        <v>0.70833333333333337</v>
      </c>
      <c r="D215" s="40">
        <f>B215</f>
        <v>46143</v>
      </c>
      <c r="E215" s="44">
        <v>0.8125</v>
      </c>
      <c r="F215" s="40">
        <f>D215+1</f>
        <v>46144</v>
      </c>
      <c r="G215" s="44">
        <v>0.60416666666666663</v>
      </c>
      <c r="H215" s="61"/>
      <c r="I215" s="10"/>
    </row>
    <row r="216" spans="1:14" s="52" customFormat="1" ht="24" customHeight="1">
      <c r="A216" s="99" t="s">
        <v>436</v>
      </c>
      <c r="B216" s="100"/>
      <c r="C216" s="100"/>
      <c r="D216" s="100"/>
      <c r="E216" s="100"/>
      <c r="F216" s="100"/>
      <c r="G216" s="100"/>
      <c r="H216" s="100"/>
      <c r="I216" s="100"/>
    </row>
    <row r="217" spans="1:14" s="52" customFormat="1" ht="24" customHeight="1">
      <c r="A217" s="56" t="s">
        <v>4</v>
      </c>
      <c r="B217" s="95" t="s">
        <v>5</v>
      </c>
      <c r="C217" s="96"/>
      <c r="D217" s="95" t="s">
        <v>6</v>
      </c>
      <c r="E217" s="96"/>
      <c r="F217" s="95" t="s">
        <v>7</v>
      </c>
      <c r="G217" s="96"/>
      <c r="H217" s="57" t="s">
        <v>8</v>
      </c>
      <c r="I217" s="57" t="s">
        <v>9</v>
      </c>
      <c r="N217" s="52" t="s">
        <v>317</v>
      </c>
    </row>
    <row r="218" spans="1:14" ht="24" hidden="1" customHeight="1">
      <c r="A218" s="47" t="s">
        <v>393</v>
      </c>
      <c r="B218" s="28">
        <v>46098</v>
      </c>
      <c r="C218" s="27">
        <v>0.66666666666666696</v>
      </c>
      <c r="D218" s="28">
        <v>46099</v>
      </c>
      <c r="E218" s="44">
        <v>0.1</v>
      </c>
      <c r="F218" s="28">
        <v>46099</v>
      </c>
      <c r="G218" s="44">
        <v>0.64583333333333304</v>
      </c>
      <c r="H218" s="20" t="s">
        <v>437</v>
      </c>
      <c r="I218" s="10"/>
    </row>
    <row r="219" spans="1:14" ht="24" hidden="1" customHeight="1">
      <c r="A219" s="35" t="s">
        <v>423</v>
      </c>
      <c r="B219" s="28">
        <f>F218+1</f>
        <v>46100</v>
      </c>
      <c r="C219" s="27">
        <v>0.25</v>
      </c>
      <c r="D219" s="28">
        <f>B219+2</f>
        <v>46102</v>
      </c>
      <c r="E219" s="44">
        <v>0.25</v>
      </c>
      <c r="F219" s="28">
        <f>D219</f>
        <v>46102</v>
      </c>
      <c r="G219" s="44">
        <v>0.58333333333333304</v>
      </c>
      <c r="H219" s="61" t="s">
        <v>438</v>
      </c>
      <c r="I219" s="10"/>
    </row>
    <row r="220" spans="1:14" ht="24" hidden="1" customHeight="1">
      <c r="A220" s="35" t="s">
        <v>439</v>
      </c>
      <c r="B220" s="28">
        <f>F219+1</f>
        <v>46103</v>
      </c>
      <c r="C220" s="27">
        <v>0.95833333333333304</v>
      </c>
      <c r="D220" s="28">
        <f>B220+1</f>
        <v>46104</v>
      </c>
      <c r="E220" s="44">
        <v>0.241666666666667</v>
      </c>
      <c r="F220" s="28">
        <f>D220</f>
        <v>46104</v>
      </c>
      <c r="G220" s="44">
        <v>0.47916666666666702</v>
      </c>
      <c r="H220" s="20" t="s">
        <v>13</v>
      </c>
      <c r="I220" s="10"/>
    </row>
    <row r="221" spans="1:14" ht="24" hidden="1" customHeight="1">
      <c r="A221" s="35" t="s">
        <v>395</v>
      </c>
      <c r="B221" s="28">
        <f>F220+2</f>
        <v>46106</v>
      </c>
      <c r="C221" s="27">
        <v>0.66666666666666696</v>
      </c>
      <c r="D221" s="28">
        <f t="shared" ref="D221:D223" si="18">B221</f>
        <v>46106</v>
      </c>
      <c r="E221" s="27">
        <v>0.79166666666666696</v>
      </c>
      <c r="F221" s="28">
        <f>D221+1</f>
        <v>46107</v>
      </c>
      <c r="G221" s="44">
        <v>0.22916666666666699</v>
      </c>
      <c r="H221" s="20"/>
      <c r="I221" s="10"/>
    </row>
    <row r="222" spans="1:14" ht="24" hidden="1" customHeight="1">
      <c r="A222" s="35" t="s">
        <v>195</v>
      </c>
      <c r="B222" s="28">
        <f>F221+1</f>
        <v>46108</v>
      </c>
      <c r="C222" s="44">
        <v>4.1666666666666699E-2</v>
      </c>
      <c r="D222" s="28">
        <f t="shared" si="18"/>
        <v>46108</v>
      </c>
      <c r="E222" s="44">
        <v>0.14583333333333301</v>
      </c>
      <c r="F222" s="28">
        <f t="shared" ref="F222:F225" si="19">D222</f>
        <v>46108</v>
      </c>
      <c r="G222" s="44">
        <v>0.64583333333333304</v>
      </c>
      <c r="H222" s="20"/>
      <c r="I222" s="10"/>
    </row>
    <row r="223" spans="1:14" ht="24" hidden="1" customHeight="1">
      <c r="A223" s="47" t="s">
        <v>440</v>
      </c>
      <c r="B223" s="28">
        <f>F222+1</f>
        <v>46109</v>
      </c>
      <c r="C223" s="44">
        <v>0.3125</v>
      </c>
      <c r="D223" s="28">
        <f t="shared" si="18"/>
        <v>46109</v>
      </c>
      <c r="E223" s="44">
        <v>0.41666666666666702</v>
      </c>
      <c r="F223" s="28">
        <f t="shared" si="19"/>
        <v>46109</v>
      </c>
      <c r="G223" s="44">
        <v>0.66666666666666696</v>
      </c>
      <c r="H223" s="20" t="s">
        <v>209</v>
      </c>
      <c r="I223" s="10"/>
    </row>
    <row r="224" spans="1:14" ht="24" hidden="1" customHeight="1">
      <c r="A224" s="35" t="s">
        <v>425</v>
      </c>
      <c r="B224" s="28">
        <f>F223+4</f>
        <v>46113</v>
      </c>
      <c r="C224" s="27">
        <v>0.104166666666667</v>
      </c>
      <c r="D224" s="28">
        <f>B224+1</f>
        <v>46114</v>
      </c>
      <c r="E224" s="44">
        <v>0.22500000000000001</v>
      </c>
      <c r="F224" s="28">
        <f t="shared" si="19"/>
        <v>46114</v>
      </c>
      <c r="G224" s="44">
        <v>0.62916666666666698</v>
      </c>
      <c r="H224" s="20" t="s">
        <v>13</v>
      </c>
      <c r="I224" s="10"/>
    </row>
    <row r="225" spans="1:14" ht="24" customHeight="1">
      <c r="A225" s="35" t="s">
        <v>427</v>
      </c>
      <c r="B225" s="28">
        <f>F224+1</f>
        <v>46115</v>
      </c>
      <c r="C225" s="27">
        <v>0.33333333333333298</v>
      </c>
      <c r="D225" s="28">
        <f>B225+1</f>
        <v>46116</v>
      </c>
      <c r="E225" s="44">
        <v>0.64583333333333304</v>
      </c>
      <c r="F225" s="50">
        <f t="shared" si="19"/>
        <v>46116</v>
      </c>
      <c r="G225" s="44">
        <v>0.99305555555555602</v>
      </c>
      <c r="H225" s="20" t="s">
        <v>13</v>
      </c>
      <c r="I225" s="10"/>
    </row>
    <row r="226" spans="1:14" ht="24" customHeight="1">
      <c r="A226" s="35" t="s">
        <v>428</v>
      </c>
      <c r="B226" s="28">
        <f>F225+2</f>
        <v>46118</v>
      </c>
      <c r="C226" s="27">
        <v>0.70833333333333304</v>
      </c>
      <c r="D226" s="28">
        <f>B226</f>
        <v>46118</v>
      </c>
      <c r="E226" s="44">
        <v>0.95833333333333304</v>
      </c>
      <c r="F226" s="50">
        <f>D226+1</f>
        <v>46119</v>
      </c>
      <c r="G226" s="44">
        <v>0.35416666666666702</v>
      </c>
      <c r="H226" s="61" t="s">
        <v>796</v>
      </c>
      <c r="I226" s="10"/>
    </row>
    <row r="227" spans="1:14" ht="24" customHeight="1">
      <c r="A227" s="35" t="s">
        <v>431</v>
      </c>
      <c r="B227" s="28">
        <f>F226+2</f>
        <v>46121</v>
      </c>
      <c r="C227" s="27">
        <v>0.54166666666666696</v>
      </c>
      <c r="D227" s="28">
        <f t="shared" ref="D227:D228" si="20">B227</f>
        <v>46121</v>
      </c>
      <c r="E227" s="27">
        <v>0.58333333333333304</v>
      </c>
      <c r="F227" s="28">
        <f>D227</f>
        <v>46121</v>
      </c>
      <c r="G227" s="44">
        <v>0.90902777777777799</v>
      </c>
      <c r="H227" s="20"/>
      <c r="I227" s="10"/>
    </row>
    <row r="228" spans="1:14" ht="24" customHeight="1">
      <c r="A228" s="35" t="s">
        <v>430</v>
      </c>
      <c r="B228" s="28">
        <f>F227+1</f>
        <v>46122</v>
      </c>
      <c r="C228" s="27">
        <v>0.70833333333333304</v>
      </c>
      <c r="D228" s="28">
        <f t="shared" si="20"/>
        <v>46122</v>
      </c>
      <c r="E228" s="27">
        <v>0.85</v>
      </c>
      <c r="F228" s="28">
        <f>D228+1</f>
        <v>46123</v>
      </c>
      <c r="G228" s="44">
        <v>0.60416666666666696</v>
      </c>
      <c r="H228" s="20" t="s">
        <v>784</v>
      </c>
      <c r="I228" s="10"/>
    </row>
    <row r="229" spans="1:14" ht="24" customHeight="1">
      <c r="A229" s="47" t="s">
        <v>203</v>
      </c>
      <c r="B229" s="28">
        <f>F228+4</f>
        <v>46127</v>
      </c>
      <c r="C229" s="27">
        <v>0.47916666666666669</v>
      </c>
      <c r="D229" s="28">
        <f>B229+1</f>
        <v>46128</v>
      </c>
      <c r="E229" s="44">
        <v>0.11666666666666667</v>
      </c>
      <c r="F229" s="28">
        <f>D229</f>
        <v>46128</v>
      </c>
      <c r="G229" s="44">
        <v>0.60416666666666663</v>
      </c>
      <c r="H229" s="20" t="s">
        <v>209</v>
      </c>
      <c r="I229" s="10"/>
    </row>
    <row r="230" spans="1:14" ht="24" customHeight="1">
      <c r="A230" s="71" t="s">
        <v>202</v>
      </c>
      <c r="B230" s="28">
        <f>F229+1</f>
        <v>46129</v>
      </c>
      <c r="C230" s="27">
        <v>0.95833333333333337</v>
      </c>
      <c r="D230" s="28">
        <f>B230+1</f>
        <v>46130</v>
      </c>
      <c r="E230" s="44">
        <v>4.1666666666666664E-2</v>
      </c>
      <c r="F230" s="28">
        <f>D230</f>
        <v>46130</v>
      </c>
      <c r="G230" s="44">
        <v>0.45833333333333331</v>
      </c>
      <c r="H230" s="20" t="s">
        <v>313</v>
      </c>
      <c r="I230" s="10"/>
    </row>
    <row r="231" spans="1:14" ht="24" customHeight="1">
      <c r="A231" s="35" t="s">
        <v>432</v>
      </c>
      <c r="B231" s="28">
        <f>F230+2</f>
        <v>46132</v>
      </c>
      <c r="C231" s="44">
        <v>0.625</v>
      </c>
      <c r="D231" s="28">
        <f t="shared" ref="D231:D233" si="21">B231</f>
        <v>46132</v>
      </c>
      <c r="E231" s="44">
        <v>0.75</v>
      </c>
      <c r="F231" s="28">
        <f>D231+1</f>
        <v>46133</v>
      </c>
      <c r="G231" s="44">
        <v>8.3333333333333329E-2</v>
      </c>
      <c r="H231" s="20"/>
      <c r="I231" s="10"/>
    </row>
    <row r="232" spans="1:14" ht="24" customHeight="1">
      <c r="A232" s="35" t="s">
        <v>433</v>
      </c>
      <c r="B232" s="28">
        <f>F231</f>
        <v>46133</v>
      </c>
      <c r="C232" s="44">
        <v>0.58333333333333337</v>
      </c>
      <c r="D232" s="28">
        <f t="shared" si="21"/>
        <v>46133</v>
      </c>
      <c r="E232" s="44">
        <v>0.875</v>
      </c>
      <c r="F232" s="28">
        <f>D232+1</f>
        <v>46134</v>
      </c>
      <c r="G232" s="44">
        <v>0.29166666666666669</v>
      </c>
      <c r="H232" s="20"/>
      <c r="I232" s="10"/>
    </row>
    <row r="233" spans="1:14" ht="24" customHeight="1">
      <c r="A233" s="35" t="s">
        <v>434</v>
      </c>
      <c r="B233" s="28">
        <f>F232+1</f>
        <v>46135</v>
      </c>
      <c r="C233" s="44">
        <v>0.875</v>
      </c>
      <c r="D233" s="28">
        <f t="shared" si="21"/>
        <v>46135</v>
      </c>
      <c r="E233" s="44">
        <v>0.95833333333333304</v>
      </c>
      <c r="F233" s="28">
        <f>D233+1</f>
        <v>46136</v>
      </c>
      <c r="G233" s="44">
        <v>0.29166666666666702</v>
      </c>
      <c r="H233" s="20"/>
      <c r="I233" s="10"/>
    </row>
    <row r="234" spans="1:14" ht="24" customHeight="1">
      <c r="A234" s="47" t="s">
        <v>812</v>
      </c>
      <c r="B234" s="33">
        <f>F233+2</f>
        <v>46138</v>
      </c>
      <c r="C234" s="64">
        <v>0.29166666666666669</v>
      </c>
      <c r="D234" s="33">
        <f t="shared" ref="D234:D235" si="22">B234</f>
        <v>46138</v>
      </c>
      <c r="E234" s="64">
        <v>0.33333333333333331</v>
      </c>
      <c r="F234" s="33">
        <f>D234</f>
        <v>46138</v>
      </c>
      <c r="G234" s="64">
        <v>0.75</v>
      </c>
      <c r="H234" s="20"/>
      <c r="I234" s="10"/>
    </row>
    <row r="235" spans="1:14" ht="24" customHeight="1">
      <c r="A235" s="35" t="s">
        <v>811</v>
      </c>
      <c r="B235" s="33">
        <f>F234+1</f>
        <v>46139</v>
      </c>
      <c r="C235" s="64">
        <v>0.625</v>
      </c>
      <c r="D235" s="33">
        <f t="shared" si="22"/>
        <v>46139</v>
      </c>
      <c r="E235" s="64">
        <v>0.72916666666666663</v>
      </c>
      <c r="F235" s="33">
        <f>D235+1</f>
        <v>46140</v>
      </c>
      <c r="G235" s="64">
        <v>0.41666666666666669</v>
      </c>
      <c r="H235" s="20"/>
      <c r="I235" s="10"/>
    </row>
    <row r="236" spans="1:14" ht="24" customHeight="1">
      <c r="A236" s="47" t="s">
        <v>813</v>
      </c>
      <c r="B236" s="33">
        <f>F235</f>
        <v>46140</v>
      </c>
      <c r="C236" s="64">
        <v>0.91666666666666663</v>
      </c>
      <c r="D236" s="33">
        <f>B236+1</f>
        <v>46141</v>
      </c>
      <c r="E236" s="64">
        <v>0.20833333333333334</v>
      </c>
      <c r="F236" s="33">
        <f>D236</f>
        <v>46141</v>
      </c>
      <c r="G236" s="64">
        <v>0.54166666666666663</v>
      </c>
      <c r="H236" s="20" t="s">
        <v>209</v>
      </c>
      <c r="I236" s="10"/>
    </row>
    <row r="237" spans="1:14" ht="24" customHeight="1">
      <c r="A237" s="71" t="s">
        <v>814</v>
      </c>
      <c r="B237" s="33">
        <f>F236+1</f>
        <v>46142</v>
      </c>
      <c r="C237" s="64">
        <v>0.875</v>
      </c>
      <c r="D237" s="33">
        <f>B237+1</f>
        <v>46143</v>
      </c>
      <c r="E237" s="64">
        <v>0</v>
      </c>
      <c r="F237" s="33">
        <f>D237</f>
        <v>46143</v>
      </c>
      <c r="G237" s="64">
        <v>0.41666666666666669</v>
      </c>
      <c r="H237" s="20" t="s">
        <v>313</v>
      </c>
      <c r="I237" s="10"/>
    </row>
    <row r="238" spans="1:14" ht="24" customHeight="1">
      <c r="A238" s="14"/>
      <c r="B238" s="44"/>
      <c r="C238" s="44"/>
      <c r="D238" s="28"/>
      <c r="E238" s="44"/>
      <c r="F238" s="28"/>
      <c r="G238" s="44"/>
      <c r="H238" s="84"/>
      <c r="I238" s="13"/>
    </row>
    <row r="239" spans="1:14" s="52" customFormat="1" ht="24" hidden="1" customHeight="1">
      <c r="A239" s="92" t="s">
        <v>441</v>
      </c>
      <c r="B239" s="93"/>
      <c r="C239" s="93"/>
      <c r="D239" s="93"/>
      <c r="E239" s="93"/>
      <c r="F239" s="93"/>
      <c r="G239" s="93"/>
      <c r="H239" s="93"/>
      <c r="I239" s="94"/>
    </row>
    <row r="240" spans="1:14" s="52" customFormat="1" ht="24" hidden="1" customHeight="1">
      <c r="A240" s="56" t="s">
        <v>4</v>
      </c>
      <c r="B240" s="95" t="s">
        <v>5</v>
      </c>
      <c r="C240" s="96"/>
      <c r="D240" s="95" t="s">
        <v>6</v>
      </c>
      <c r="E240" s="96"/>
      <c r="F240" s="95" t="s">
        <v>7</v>
      </c>
      <c r="G240" s="96"/>
      <c r="H240" s="57" t="s">
        <v>8</v>
      </c>
      <c r="I240" s="57" t="s">
        <v>9</v>
      </c>
      <c r="N240" s="52" t="s">
        <v>317</v>
      </c>
    </row>
    <row r="241" spans="1:9" s="52" customFormat="1" ht="24" hidden="1" customHeight="1">
      <c r="A241" s="83" t="s">
        <v>289</v>
      </c>
      <c r="B241" s="40">
        <v>46047</v>
      </c>
      <c r="C241" s="64">
        <v>0.41666666666666702</v>
      </c>
      <c r="D241" s="40">
        <v>46047</v>
      </c>
      <c r="E241" s="64">
        <v>0.875</v>
      </c>
      <c r="F241" s="40">
        <v>46048</v>
      </c>
      <c r="G241" s="64">
        <v>0.375</v>
      </c>
      <c r="H241" s="59" t="s">
        <v>437</v>
      </c>
      <c r="I241" s="60"/>
    </row>
    <row r="242" spans="1:9" s="52" customFormat="1" ht="25.05" hidden="1" customHeight="1">
      <c r="A242" s="82" t="s">
        <v>442</v>
      </c>
      <c r="B242" s="40">
        <v>46049</v>
      </c>
      <c r="C242" s="64">
        <v>0.20833333333333301</v>
      </c>
      <c r="D242" s="40">
        <v>46050</v>
      </c>
      <c r="E242" s="64">
        <v>0.241666666666667</v>
      </c>
      <c r="F242" s="40">
        <f>D242</f>
        <v>46050</v>
      </c>
      <c r="G242" s="64">
        <v>0.67083333333333295</v>
      </c>
      <c r="H242" s="59" t="s">
        <v>443</v>
      </c>
      <c r="I242" s="60"/>
    </row>
    <row r="243" spans="1:9" s="52" customFormat="1" ht="25.05" hidden="1" customHeight="1">
      <c r="A243" s="82" t="s">
        <v>444</v>
      </c>
      <c r="B243" s="40">
        <f>F242+2</f>
        <v>46052</v>
      </c>
      <c r="C243" s="64">
        <v>0</v>
      </c>
      <c r="D243" s="38">
        <f>B243</f>
        <v>46052</v>
      </c>
      <c r="E243" s="64">
        <v>4.1666666666666699E-2</v>
      </c>
      <c r="F243" s="38">
        <f>D243</f>
        <v>46052</v>
      </c>
      <c r="G243" s="64">
        <v>0.41666666666666702</v>
      </c>
      <c r="H243" s="59"/>
      <c r="I243" s="60"/>
    </row>
    <row r="244" spans="1:9" ht="24" hidden="1" customHeight="1">
      <c r="A244" s="35" t="s">
        <v>181</v>
      </c>
      <c r="B244" s="40">
        <v>46054</v>
      </c>
      <c r="C244" s="27">
        <v>0.79166666666666696</v>
      </c>
      <c r="D244" s="50">
        <f t="shared" ref="D244:D245" si="23">B244</f>
        <v>46054</v>
      </c>
      <c r="E244" s="27">
        <v>0.89583333333333304</v>
      </c>
      <c r="F244" s="38">
        <f>D244+1</f>
        <v>46055</v>
      </c>
      <c r="G244" s="44">
        <v>0.52083333333333304</v>
      </c>
      <c r="H244" s="20" t="s">
        <v>148</v>
      </c>
      <c r="I244" s="10"/>
    </row>
    <row r="245" spans="1:9" ht="24" hidden="1" customHeight="1">
      <c r="A245" s="35" t="s">
        <v>291</v>
      </c>
      <c r="B245" s="40">
        <f>F244+1</f>
        <v>46056</v>
      </c>
      <c r="C245" s="44">
        <v>0.33333333333333298</v>
      </c>
      <c r="D245" s="28">
        <f t="shared" si="23"/>
        <v>46056</v>
      </c>
      <c r="E245" s="44">
        <v>0.44166666666666698</v>
      </c>
      <c r="F245" s="40">
        <f>D245</f>
        <v>46056</v>
      </c>
      <c r="G245" s="44">
        <v>0.95833333333333304</v>
      </c>
      <c r="H245" s="20"/>
      <c r="I245" s="10"/>
    </row>
    <row r="246" spans="1:9" s="52" customFormat="1" ht="25.05" hidden="1" customHeight="1">
      <c r="A246" s="82" t="s">
        <v>294</v>
      </c>
      <c r="B246" s="40">
        <f>F245+4</f>
        <v>46060</v>
      </c>
      <c r="C246" s="44">
        <v>0.41666666666666702</v>
      </c>
      <c r="D246" s="28">
        <f>B246+1</f>
        <v>46061</v>
      </c>
      <c r="E246" s="44">
        <v>0.71666666666666701</v>
      </c>
      <c r="F246" s="40">
        <f>D246+1</f>
        <v>46062</v>
      </c>
      <c r="G246" s="44">
        <v>6.25E-2</v>
      </c>
      <c r="H246" s="20" t="s">
        <v>13</v>
      </c>
      <c r="I246" s="60"/>
    </row>
    <row r="247" spans="1:9" s="52" customFormat="1" ht="25.05" hidden="1" customHeight="1">
      <c r="A247" s="82" t="s">
        <v>292</v>
      </c>
      <c r="B247" s="38">
        <f>F246</f>
        <v>46062</v>
      </c>
      <c r="C247" s="44">
        <v>0.625</v>
      </c>
      <c r="D247" s="28">
        <f>B247+3</f>
        <v>46065</v>
      </c>
      <c r="E247" s="27">
        <v>0.70833333333333304</v>
      </c>
      <c r="F247" s="40">
        <f>D247+1</f>
        <v>46066</v>
      </c>
      <c r="G247" s="44">
        <v>9.1666666666666702E-2</v>
      </c>
      <c r="H247" s="20" t="s">
        <v>13</v>
      </c>
      <c r="I247" s="60"/>
    </row>
    <row r="248" spans="1:9" s="52" customFormat="1" ht="25.05" hidden="1" customHeight="1">
      <c r="A248" s="82" t="s">
        <v>296</v>
      </c>
      <c r="B248" s="38">
        <v>46067</v>
      </c>
      <c r="C248" s="27">
        <v>0.83333333333333304</v>
      </c>
      <c r="D248" s="28">
        <v>46067</v>
      </c>
      <c r="E248" s="27">
        <v>0.91249999999999998</v>
      </c>
      <c r="F248" s="40">
        <v>46068</v>
      </c>
      <c r="G248" s="44">
        <v>0.31874999999999998</v>
      </c>
      <c r="H248" s="59"/>
      <c r="I248" s="60"/>
    </row>
    <row r="249" spans="1:9" ht="24" hidden="1" customHeight="1">
      <c r="A249" s="47" t="s">
        <v>301</v>
      </c>
      <c r="B249" s="38">
        <v>46070</v>
      </c>
      <c r="C249" s="27">
        <v>0.54166666666666696</v>
      </c>
      <c r="D249" s="50">
        <v>46070</v>
      </c>
      <c r="E249" s="27">
        <v>0.60416666666666696</v>
      </c>
      <c r="F249" s="40">
        <v>46070</v>
      </c>
      <c r="G249" s="44">
        <v>0.96875</v>
      </c>
      <c r="H249" s="20" t="s">
        <v>445</v>
      </c>
      <c r="I249" s="10"/>
    </row>
    <row r="250" spans="1:9" ht="24" hidden="1" customHeight="1">
      <c r="A250" s="35" t="s">
        <v>185</v>
      </c>
      <c r="B250" s="38">
        <v>46071</v>
      </c>
      <c r="C250" s="27">
        <v>0.79166666666666696</v>
      </c>
      <c r="D250" s="50">
        <v>46071</v>
      </c>
      <c r="E250" s="27">
        <v>0.90833333333333299</v>
      </c>
      <c r="F250" s="40">
        <v>46072</v>
      </c>
      <c r="G250" s="44">
        <v>0.35416666666666702</v>
      </c>
      <c r="H250" s="20" t="s">
        <v>148</v>
      </c>
      <c r="I250" s="10"/>
    </row>
    <row r="251" spans="1:9" s="52" customFormat="1" ht="25.05" hidden="1" customHeight="1">
      <c r="A251" s="83" t="s">
        <v>446</v>
      </c>
      <c r="B251" s="38">
        <v>46072</v>
      </c>
      <c r="C251" s="27">
        <v>0.875</v>
      </c>
      <c r="D251" s="40">
        <v>46073</v>
      </c>
      <c r="E251" s="27">
        <v>0.66666666666666696</v>
      </c>
      <c r="F251" s="40">
        <v>46074</v>
      </c>
      <c r="G251" s="44">
        <v>0.21666666666666701</v>
      </c>
      <c r="H251" s="59" t="s">
        <v>447</v>
      </c>
      <c r="I251" s="60"/>
    </row>
    <row r="252" spans="1:9" s="52" customFormat="1" ht="25.05" hidden="1" customHeight="1">
      <c r="A252" s="86" t="s">
        <v>448</v>
      </c>
      <c r="B252" s="38">
        <v>46075</v>
      </c>
      <c r="C252" s="27">
        <v>0.5</v>
      </c>
      <c r="D252" s="43">
        <v>46075</v>
      </c>
      <c r="E252" s="34">
        <v>0.89583333333333304</v>
      </c>
      <c r="F252" s="38">
        <v>46076</v>
      </c>
      <c r="G252" s="44">
        <v>0.66666666666666696</v>
      </c>
      <c r="H252" s="61" t="s">
        <v>193</v>
      </c>
      <c r="I252" s="60"/>
    </row>
  </sheetData>
  <mergeCells count="64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192:I192"/>
    <mergeCell ref="B193:C193"/>
    <mergeCell ref="D193:E193"/>
    <mergeCell ref="F193:G193"/>
    <mergeCell ref="A200:I200"/>
    <mergeCell ref="A239:I239"/>
    <mergeCell ref="B240:C240"/>
    <mergeCell ref="D240:E240"/>
    <mergeCell ref="F240:G240"/>
    <mergeCell ref="B201:C201"/>
    <mergeCell ref="D201:E201"/>
    <mergeCell ref="F201:G201"/>
    <mergeCell ref="A216:I216"/>
    <mergeCell ref="B217:C217"/>
    <mergeCell ref="D217:E217"/>
    <mergeCell ref="F217:G217"/>
  </mergeCells>
  <phoneticPr fontId="47" type="noConversion"/>
  <conditionalFormatting sqref="B5">
    <cfRule type="cellIs" dxfId="1213" priority="2667" stopIfTrue="1" operator="equal">
      <formula>#REF!</formula>
    </cfRule>
    <cfRule type="cellIs" dxfId="1212" priority="2668" stopIfTrue="1" operator="lessThan">
      <formula>#REF!</formula>
    </cfRule>
  </conditionalFormatting>
  <conditionalFormatting sqref="B6:B23 B149:B168 D149:D168 F152:F161 B170:B174 D170:D174 B202:B203 B205:B215 D139:D140 F67:F72 D146:D147 D202:D203 F202:F203">
    <cfRule type="cellIs" dxfId="1211" priority="2623" stopIfTrue="1" operator="lessThan">
      <formula>$H$3</formula>
    </cfRule>
  </conditionalFormatting>
  <conditionalFormatting sqref="B24:B31">
    <cfRule type="cellIs" dxfId="1210" priority="1016" stopIfTrue="1" operator="lessThan">
      <formula>$H$3</formula>
    </cfRule>
  </conditionalFormatting>
  <conditionalFormatting sqref="B33:B34 F238 F218:F233">
    <cfRule type="cellIs" dxfId="1209" priority="1328" stopIfTrue="1" operator="lessThan">
      <formula>$H$3</formula>
    </cfRule>
  </conditionalFormatting>
  <conditionalFormatting sqref="B33:B34">
    <cfRule type="cellIs" dxfId="1208" priority="1317" stopIfTrue="1" operator="equal">
      <formula>$H$3</formula>
    </cfRule>
  </conditionalFormatting>
  <conditionalFormatting sqref="B34 D34 F34 B82:B106 B152:B161 B202:B203 D152:D161">
    <cfRule type="cellIs" dxfId="1207" priority="1314" stopIfTrue="1" operator="lessThan">
      <formula>$H$3</formula>
    </cfRule>
  </conditionalFormatting>
  <conditionalFormatting sqref="B34 D34 F34 B82:B106 B202:B203 B152:B161">
    <cfRule type="cellIs" dxfId="1206" priority="1313" stopIfTrue="1" operator="equal">
      <formula>$H$3</formula>
    </cfRule>
  </conditionalFormatting>
  <conditionalFormatting sqref="B34">
    <cfRule type="cellIs" dxfId="1205" priority="1312" stopIfTrue="1" operator="lessThan">
      <formula>$H$3</formula>
    </cfRule>
    <cfRule type="cellIs" dxfId="1204" priority="1311" stopIfTrue="1" operator="equal">
      <formula>$H$3</formula>
    </cfRule>
  </conditionalFormatting>
  <conditionalFormatting sqref="B34:B54">
    <cfRule type="cellIs" dxfId="1203" priority="1176" stopIfTrue="1" operator="equal">
      <formula>$H$3</formula>
    </cfRule>
    <cfRule type="cellIs" dxfId="1202" priority="1177" stopIfTrue="1" operator="lessThan">
      <formula>$H$3</formula>
    </cfRule>
  </conditionalFormatting>
  <conditionalFormatting sqref="B35:B37 B82:B87">
    <cfRule type="cellIs" dxfId="1201" priority="1175" stopIfTrue="1" operator="lessThan">
      <formula>$H$3</formula>
    </cfRule>
    <cfRule type="cellIs" dxfId="1200" priority="1174" stopIfTrue="1" operator="equal">
      <formula>$H$3</formula>
    </cfRule>
  </conditionalFormatting>
  <conditionalFormatting sqref="B35:B37">
    <cfRule type="cellIs" dxfId="1199" priority="1173" stopIfTrue="1" operator="lessThan">
      <formula>$H$3</formula>
    </cfRule>
    <cfRule type="cellIs" dxfId="1198" priority="1170" stopIfTrue="1" operator="equal">
      <formula>$H$3</formula>
    </cfRule>
  </conditionalFormatting>
  <conditionalFormatting sqref="B38:B54 B56 B59 B62:B68">
    <cfRule type="cellIs" dxfId="1197" priority="1286" stopIfTrue="1" operator="equal">
      <formula>$H$3</formula>
    </cfRule>
    <cfRule type="cellIs" dxfId="1196" priority="1287" stopIfTrue="1" operator="lessThan">
      <formula>$H$3</formula>
    </cfRule>
  </conditionalFormatting>
  <conditionalFormatting sqref="B56 B59:B60 B62:B71">
    <cfRule type="cellIs" dxfId="1195" priority="440" stopIfTrue="1" operator="lessThan">
      <formula>$H$3</formula>
    </cfRule>
  </conditionalFormatting>
  <conditionalFormatting sqref="B59:B60 B62:B71 B56">
    <cfRule type="cellIs" dxfId="1194" priority="439" stopIfTrue="1" operator="equal">
      <formula>$H$3</formula>
    </cfRule>
  </conditionalFormatting>
  <conditionalFormatting sqref="B60 D60">
    <cfRule type="cellIs" dxfId="1193" priority="435" stopIfTrue="1" operator="lessThan">
      <formula>$H$3</formula>
    </cfRule>
    <cfRule type="cellIs" dxfId="1192" priority="434" stopIfTrue="1" operator="equal">
      <formula>$H$3</formula>
    </cfRule>
  </conditionalFormatting>
  <conditionalFormatting sqref="B72 C146:C147 E146:E147 G146:G147 C149 E149 G149">
    <cfRule type="expression" dxfId="1191" priority="398" stopIfTrue="1">
      <formula>A72&lt;$H$3</formula>
    </cfRule>
  </conditionalFormatting>
  <conditionalFormatting sqref="B73:B87">
    <cfRule type="cellIs" dxfId="1190" priority="758" stopIfTrue="1" operator="equal">
      <formula>$H$3</formula>
    </cfRule>
    <cfRule type="cellIs" dxfId="1189" priority="759" stopIfTrue="1" operator="lessThan">
      <formula>$H$3</formula>
    </cfRule>
  </conditionalFormatting>
  <conditionalFormatting sqref="B75:B81">
    <cfRule type="cellIs" dxfId="1188" priority="755" stopIfTrue="1" operator="lessThan">
      <formula>$H$3</formula>
    </cfRule>
    <cfRule type="cellIs" dxfId="1187" priority="754" stopIfTrue="1" operator="equal">
      <formula>$H$3</formula>
    </cfRule>
  </conditionalFormatting>
  <conditionalFormatting sqref="B108:B120">
    <cfRule type="cellIs" dxfId="1186" priority="774" stopIfTrue="1" operator="lessThan">
      <formula>$H$3</formula>
    </cfRule>
    <cfRule type="cellIs" dxfId="1185" priority="773" stopIfTrue="1" operator="equal">
      <formula>$H$3</formula>
    </cfRule>
  </conditionalFormatting>
  <conditionalFormatting sqref="B110:B112">
    <cfRule type="cellIs" dxfId="1184" priority="767" stopIfTrue="1" operator="lessThan">
      <formula>$H$3</formula>
    </cfRule>
    <cfRule type="cellIs" dxfId="1183" priority="766" stopIfTrue="1" operator="equal">
      <formula>$H$3</formula>
    </cfRule>
  </conditionalFormatting>
  <conditionalFormatting sqref="B113:B115">
    <cfRule type="cellIs" dxfId="1182" priority="1000" stopIfTrue="1" operator="lessThan">
      <formula>$H$3</formula>
    </cfRule>
    <cfRule type="cellIs" dxfId="1181" priority="999" stopIfTrue="1" operator="equal">
      <formula>$H$3</formula>
    </cfRule>
  </conditionalFormatting>
  <conditionalFormatting sqref="B130">
    <cfRule type="expression" dxfId="1180" priority="880" stopIfTrue="1">
      <formula>A130&lt;$H$3</formula>
    </cfRule>
  </conditionalFormatting>
  <conditionalFormatting sqref="B131:B133">
    <cfRule type="cellIs" dxfId="1179" priority="1145" stopIfTrue="1" operator="lessThan">
      <formula>$H$3</formula>
    </cfRule>
    <cfRule type="cellIs" dxfId="1178" priority="1144" stopIfTrue="1" operator="equal">
      <formula>$H$3</formula>
    </cfRule>
  </conditionalFormatting>
  <conditionalFormatting sqref="B133:B140">
    <cfRule type="cellIs" dxfId="1177" priority="1127" stopIfTrue="1" operator="lessThan">
      <formula>$H$3</formula>
    </cfRule>
    <cfRule type="cellIs" dxfId="1176" priority="1126" stopIfTrue="1" operator="equal">
      <formula>$H$3</formula>
    </cfRule>
  </conditionalFormatting>
  <conditionalFormatting sqref="B134">
    <cfRule type="cellIs" dxfId="1175" priority="1121" stopIfTrue="1" operator="lessThan">
      <formula>$H$3</formula>
    </cfRule>
    <cfRule type="cellIs" dxfId="1174" priority="1120" stopIfTrue="1" operator="equal">
      <formula>$H$3</formula>
    </cfRule>
  </conditionalFormatting>
  <conditionalFormatting sqref="B141:B142 B144">
    <cfRule type="cellIs" dxfId="1173" priority="432" stopIfTrue="1" operator="equal">
      <formula>$H$3</formula>
    </cfRule>
    <cfRule type="cellIs" dxfId="1172" priority="433" stopIfTrue="1" operator="lessThan">
      <formula>$H$3</formula>
    </cfRule>
  </conditionalFormatting>
  <conditionalFormatting sqref="B146:B147">
    <cfRule type="cellIs" dxfId="1171" priority="418" stopIfTrue="1" operator="lessThan">
      <formula>$H$3</formula>
    </cfRule>
    <cfRule type="cellIs" dxfId="1170" priority="417" stopIfTrue="1" operator="equal">
      <formula>$H$3</formula>
    </cfRule>
  </conditionalFormatting>
  <conditionalFormatting sqref="B149:B168 D152:D168 B202:B203 B6:B31 F146:F147 F149:F174 D170:D174 B205:B215 F205:F215 B170:B174">
    <cfRule type="cellIs" dxfId="1169" priority="1387" stopIfTrue="1" operator="equal">
      <formula>$H$3</formula>
    </cfRule>
  </conditionalFormatting>
  <conditionalFormatting sqref="B164:B169">
    <cfRule type="cellIs" dxfId="1168" priority="50" stopIfTrue="1" operator="equal">
      <formula>$H$3</formula>
    </cfRule>
    <cfRule type="cellIs" dxfId="1167" priority="51" stopIfTrue="1" operator="lessThan">
      <formula>$H$3</formula>
    </cfRule>
  </conditionalFormatting>
  <conditionalFormatting sqref="B170:B180 F198:F203 D205:D215 F205:F233 D198:D203 F175:F191 D177:D191">
    <cfRule type="cellIs" dxfId="1166" priority="169" stopIfTrue="1" operator="equal">
      <formula>$H$3</formula>
    </cfRule>
  </conditionalFormatting>
  <conditionalFormatting sqref="B170:B191 B205:B215">
    <cfRule type="cellIs" dxfId="1165" priority="170" stopIfTrue="1" operator="lessThan">
      <formula>$H$3</formula>
    </cfRule>
  </conditionalFormatting>
  <conditionalFormatting sqref="B181:B191 B198:B203 B205:B237">
    <cfRule type="cellIs" dxfId="1164" priority="202" stopIfTrue="1" operator="lessThan">
      <formula>$H$3</formula>
    </cfRule>
  </conditionalFormatting>
  <conditionalFormatting sqref="B192:B193">
    <cfRule type="cellIs" dxfId="1163" priority="96" stopIfTrue="1" operator="lessThan">
      <formula>$H$3</formula>
    </cfRule>
    <cfRule type="cellIs" dxfId="1162" priority="92" stopIfTrue="1" operator="lessThan">
      <formula>$H$3</formula>
    </cfRule>
    <cfRule type="cellIs" dxfId="1161" priority="85" stopIfTrue="1" operator="equal">
      <formula>$H$3</formula>
    </cfRule>
    <cfRule type="cellIs" dxfId="1160" priority="95" stopIfTrue="1" operator="equal">
      <formula>$H$3</formula>
    </cfRule>
  </conditionalFormatting>
  <conditionalFormatting sqref="B193">
    <cfRule type="cellIs" dxfId="1159" priority="81" stopIfTrue="1" operator="equal">
      <formula>$H$3</formula>
    </cfRule>
    <cfRule type="cellIs" dxfId="1158" priority="82" stopIfTrue="1" operator="lessThan">
      <formula>$H$3</formula>
    </cfRule>
  </conditionalFormatting>
  <conditionalFormatting sqref="B193:B203">
    <cfRule type="cellIs" dxfId="1157" priority="65" stopIfTrue="1" operator="lessThan">
      <formula>$H$3</formula>
    </cfRule>
  </conditionalFormatting>
  <conditionalFormatting sqref="B198:B199">
    <cfRule type="cellIs" dxfId="1156" priority="58" stopIfTrue="1" operator="equal">
      <formula>$H$3</formula>
    </cfRule>
    <cfRule type="cellIs" dxfId="1155" priority="59" stopIfTrue="1" operator="lessThan">
      <formula>$H$3</formula>
    </cfRule>
  </conditionalFormatting>
  <conditionalFormatting sqref="B205:B215">
    <cfRule type="cellIs" dxfId="1154" priority="175" stopIfTrue="1" operator="lessThan">
      <formula>$H$3</formula>
    </cfRule>
    <cfRule type="cellIs" dxfId="1153" priority="174" stopIfTrue="1" operator="equal">
      <formula>$H$3</formula>
    </cfRule>
  </conditionalFormatting>
  <conditionalFormatting sqref="B205:B237 B181:B191 B198:B203">
    <cfRule type="cellIs" dxfId="1152" priority="201" stopIfTrue="1" operator="equal">
      <formula>$H$3</formula>
    </cfRule>
  </conditionalFormatting>
  <conditionalFormatting sqref="B234:B237">
    <cfRule type="cellIs" dxfId="1151" priority="111" stopIfTrue="1" operator="lessThan">
      <formula>$H$3</formula>
    </cfRule>
  </conditionalFormatting>
  <conditionalFormatting sqref="B239:B246">
    <cfRule type="cellIs" dxfId="1150" priority="658" stopIfTrue="1" operator="equal">
      <formula>$H$3</formula>
    </cfRule>
    <cfRule type="cellIs" dxfId="1149" priority="659" stopIfTrue="1" operator="lessThan">
      <formula>$H$3</formula>
    </cfRule>
  </conditionalFormatting>
  <conditionalFormatting sqref="B241:B246">
    <cfRule type="cellIs" dxfId="1148" priority="647" stopIfTrue="1" operator="lessThan">
      <formula>$H$3</formula>
    </cfRule>
    <cfRule type="cellIs" dxfId="1147" priority="646" stopIfTrue="1" operator="equal">
      <formula>$H$3</formula>
    </cfRule>
  </conditionalFormatting>
  <conditionalFormatting sqref="B241:B252">
    <cfRule type="cellIs" dxfId="1146" priority="388" stopIfTrue="1" operator="equal">
      <formula>$H$3</formula>
    </cfRule>
    <cfRule type="cellIs" dxfId="1145" priority="389" stopIfTrue="1" operator="lessThan">
      <formula>$H$3</formula>
    </cfRule>
  </conditionalFormatting>
  <conditionalFormatting sqref="B4:C4">
    <cfRule type="expression" dxfId="1144" priority="416632" stopIfTrue="1">
      <formula>AND($B376=$H$3,$B376&lt;&gt;"")</formula>
    </cfRule>
    <cfRule type="expression" dxfId="1143" priority="416633" stopIfTrue="1">
      <formula>AND($B376&lt;$H$3,$B376&lt;&gt;"")</formula>
    </cfRule>
  </conditionalFormatting>
  <conditionalFormatting sqref="B72:C72 C146:C147 E146:G147 C149 E149:G149 B238:C238 C177:C189 E177:E184 E234:E235 E72 E75:E85 G75:G85 C75:C87 E90 G90 C90:C106 E91:G106 E108:G109 C108:C115 E110:E115 G110:G115 C119:C120 E119:E120 G119:G120 C122:C129 E122:E130 G122:G130 B130:C130 C133:C138 E133:G138 C141:C142 E141:G142 C144 E144:G144 E241:E242 G241:G242 C241:C252 E243:G244 E245:E251 G245:G251 E252:G252">
    <cfRule type="expression" dxfId="1142" priority="399" stopIfTrue="1">
      <formula>$F72=$H$3</formula>
    </cfRule>
  </conditionalFormatting>
  <conditionalFormatting sqref="B73:C73">
    <cfRule type="expression" dxfId="1141" priority="416432" stopIfTrue="1">
      <formula>AND($B342&lt;$H$3,$B342&lt;&gt;"")</formula>
    </cfRule>
    <cfRule type="expression" dxfId="1140" priority="416431" stopIfTrue="1">
      <formula>AND($B342=$H$3,$B342&lt;&gt;"")</formula>
    </cfRule>
  </conditionalFormatting>
  <conditionalFormatting sqref="B88:C88">
    <cfRule type="expression" dxfId="1139" priority="416580" stopIfTrue="1">
      <formula>AND($B361=$H$3,$B361&lt;&gt;"")</formula>
    </cfRule>
    <cfRule type="expression" dxfId="1138" priority="416581" stopIfTrue="1">
      <formula>AND($B361&lt;$H$3,$B361&lt;&gt;"")</formula>
    </cfRule>
  </conditionalFormatting>
  <conditionalFormatting sqref="B117:C117">
    <cfRule type="expression" dxfId="1137" priority="416583" stopIfTrue="1">
      <formula>AND($B371&lt;$H$3,$B371&lt;&gt;"")</formula>
    </cfRule>
    <cfRule type="expression" dxfId="1136" priority="416582" stopIfTrue="1">
      <formula>AND($B371=$H$3,$B371&lt;&gt;"")</formula>
    </cfRule>
  </conditionalFormatting>
  <conditionalFormatting sqref="B131:C131">
    <cfRule type="expression" dxfId="1135" priority="416584" stopIfTrue="1">
      <formula>AND($B379=$H$3,$B379&lt;&gt;"")</formula>
    </cfRule>
    <cfRule type="expression" dxfId="1134" priority="416585" stopIfTrue="1">
      <formula>AND($B379&lt;$H$3,$B379&lt;&gt;"")</formula>
    </cfRule>
  </conditionalFormatting>
  <conditionalFormatting sqref="B139:C139">
    <cfRule type="expression" dxfId="1133" priority="416587" stopIfTrue="1">
      <formula>AND($B399&lt;$H$3,$B399&lt;&gt;"")</formula>
    </cfRule>
    <cfRule type="expression" dxfId="1132" priority="416586" stopIfTrue="1">
      <formula>AND($B399=$H$3,$B399&lt;&gt;"")</formula>
    </cfRule>
  </conditionalFormatting>
  <conditionalFormatting sqref="B150:C150">
    <cfRule type="expression" dxfId="1131" priority="416589" stopIfTrue="1">
      <formula>AND($B436&lt;$H$3,$B436&lt;&gt;"")</formula>
    </cfRule>
    <cfRule type="expression" dxfId="1130" priority="416588" stopIfTrue="1">
      <formula>AND($B436=$H$3,$B436&lt;&gt;"")</formula>
    </cfRule>
  </conditionalFormatting>
  <conditionalFormatting sqref="B162:C162">
    <cfRule type="expression" dxfId="1129" priority="416541" stopIfTrue="1">
      <formula>AND($B450&lt;$H$3,$B450&lt;&gt;"")</formula>
    </cfRule>
    <cfRule type="expression" dxfId="1128" priority="416540" stopIfTrue="1">
      <formula>AND($B450=$H$3,$B450&lt;&gt;"")</formula>
    </cfRule>
  </conditionalFormatting>
  <conditionalFormatting sqref="B175:C175">
    <cfRule type="expression" dxfId="1127" priority="416537" stopIfTrue="1">
      <formula>AND($B452&lt;$H$3,$B452&lt;&gt;"")</formula>
    </cfRule>
    <cfRule type="expression" dxfId="1126" priority="416536" stopIfTrue="1">
      <formula>AND($B452=$H$3,$B452&lt;&gt;"")</formula>
    </cfRule>
  </conditionalFormatting>
  <conditionalFormatting sqref="B200:C200">
    <cfRule type="expression" dxfId="1125" priority="416538" stopIfTrue="1">
      <formula>AND($B505=$H$3,$B505&lt;&gt;"")</formula>
    </cfRule>
    <cfRule type="expression" dxfId="1124" priority="416539" stopIfTrue="1">
      <formula>AND($B505&lt;$H$3,$B505&lt;&gt;"")</formula>
    </cfRule>
  </conditionalFormatting>
  <conditionalFormatting sqref="B216:C216">
    <cfRule type="expression" dxfId="1123" priority="416542" stopIfTrue="1">
      <formula>AND($B410=$H$3,$B410&lt;&gt;"")</formula>
    </cfRule>
    <cfRule type="expression" dxfId="1122" priority="416543" stopIfTrue="1">
      <formula>AND($B410&lt;$H$3,$B410&lt;&gt;"")</formula>
    </cfRule>
  </conditionalFormatting>
  <conditionalFormatting sqref="B238:C238">
    <cfRule type="expression" dxfId="1121" priority="390" stopIfTrue="1">
      <formula>A238&lt;$H$3</formula>
    </cfRule>
  </conditionalFormatting>
  <conditionalFormatting sqref="B239:C239">
    <cfRule type="expression" dxfId="1120" priority="416544" stopIfTrue="1">
      <formula>AND($B409=$H$3,$B409&lt;&gt;"")</formula>
    </cfRule>
    <cfRule type="expression" dxfId="1119" priority="416545" stopIfTrue="1">
      <formula>AND($B409&lt;$H$3,$B409&lt;&gt;"")</formula>
    </cfRule>
  </conditionalFormatting>
  <conditionalFormatting sqref="B4:G5 D23:D24 B26:B33 F6:F21 F23:F24 D33:D34 F33:F34">
    <cfRule type="cellIs" dxfId="1118" priority="39524" stopIfTrue="1" operator="lessThan">
      <formula>$H$3</formula>
    </cfRule>
  </conditionalFormatting>
  <conditionalFormatting sqref="B4:G5">
    <cfRule type="cellIs" dxfId="1117" priority="39565" stopIfTrue="1" operator="equal">
      <formula>$H$3</formula>
    </cfRule>
  </conditionalFormatting>
  <conditionalFormatting sqref="B22:G22 D22:D24 B32:B33 F117:F120 B116:G116 F114:F115">
    <cfRule type="cellIs" dxfId="1116" priority="4216" stopIfTrue="1" operator="equal">
      <formula>$H$3</formula>
    </cfRule>
  </conditionalFormatting>
  <conditionalFormatting sqref="B22:G22">
    <cfRule type="cellIs" dxfId="1115" priority="2625" stopIfTrue="1" operator="lessThan">
      <formula>$H$3</formula>
    </cfRule>
  </conditionalFormatting>
  <conditionalFormatting sqref="B32:G32">
    <cfRule type="cellIs" dxfId="1114" priority="1484" stopIfTrue="1" operator="lessThan">
      <formula>$H$3</formula>
    </cfRule>
    <cfRule type="cellIs" dxfId="1113" priority="1488" stopIfTrue="1" operator="equal">
      <formula>$H$3</formula>
    </cfRule>
  </conditionalFormatting>
  <conditionalFormatting sqref="B116:G116">
    <cfRule type="cellIs" dxfId="1112" priority="784" stopIfTrue="1" operator="lessThan">
      <formula>$H$3</formula>
    </cfRule>
  </conditionalFormatting>
  <conditionalFormatting sqref="C5">
    <cfRule type="expression" dxfId="1111" priority="2663" stopIfTrue="1">
      <formula>$B5=#REF!</formula>
    </cfRule>
    <cfRule type="expression" dxfId="1110" priority="2664" stopIfTrue="1">
      <formula>B5&lt;#REF!</formula>
    </cfRule>
  </conditionalFormatting>
  <conditionalFormatting sqref="C6:C21 E6:E21 G6:G21 C23:C31 E23:E31 G23:G31 G33:G54 C33:C53">
    <cfRule type="expression" dxfId="1109" priority="3888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108" priority="8158" stopIfTrue="1">
      <formula>B6&lt;$H$3</formula>
    </cfRule>
  </conditionalFormatting>
  <conditionalFormatting sqref="C6:C21 E6:E21 G6:G21 G24:G31 C25:C31 E25:E31 G34:G54">
    <cfRule type="expression" dxfId="1107" priority="881" stopIfTrue="1">
      <formula>$F6=$H$3</formula>
    </cfRule>
  </conditionalFormatting>
  <conditionalFormatting sqref="C35:C54">
    <cfRule type="expression" dxfId="1106" priority="718" stopIfTrue="1">
      <formula>$F35=$H$3</formula>
    </cfRule>
  </conditionalFormatting>
  <conditionalFormatting sqref="C49:C53">
    <cfRule type="expression" dxfId="1105" priority="503" stopIfTrue="1">
      <formula>B49&lt;$H$3</formula>
    </cfRule>
  </conditionalFormatting>
  <conditionalFormatting sqref="C53:C54 E33:E54 C84:C87 G241:G243 C241:C243 E241:E243 C75 E77 G82:G85 C110:C115 G110:G115 C129 E177:E184 C177:C189">
    <cfRule type="expression" dxfId="1104" priority="713" stopIfTrue="1">
      <formula>$B33=$H$3</formula>
    </cfRule>
  </conditionalFormatting>
  <conditionalFormatting sqref="C53:C54">
    <cfRule type="expression" dxfId="1103" priority="712" stopIfTrue="1">
      <formula>$F53=$H$3</formula>
    </cfRule>
  </conditionalFormatting>
  <conditionalFormatting sqref="C56 C59:C60 C62:C71 E110:E115">
    <cfRule type="expression" dxfId="1102" priority="438" stopIfTrue="1">
      <formula>$B56=$H$3</formula>
    </cfRule>
  </conditionalFormatting>
  <conditionalFormatting sqref="C56 C59:C60 E110:E115 C62:C71">
    <cfRule type="expression" dxfId="1101" priority="437" stopIfTrue="1">
      <formula>$F56=$H$3</formula>
    </cfRule>
  </conditionalFormatting>
  <conditionalFormatting sqref="C62:C72 E72">
    <cfRule type="expression" dxfId="1100" priority="405" stopIfTrue="1">
      <formula>B62&lt;$H$3</formula>
    </cfRule>
  </conditionalFormatting>
  <conditionalFormatting sqref="C75:C83">
    <cfRule type="expression" dxfId="1099" priority="2302" stopIfTrue="1">
      <formula>B75&lt;$H$3</formula>
    </cfRule>
  </conditionalFormatting>
  <conditionalFormatting sqref="C84:C85">
    <cfRule type="expression" dxfId="1098" priority="498" stopIfTrue="1">
      <formula>B84&lt;$H$3</formula>
    </cfRule>
  </conditionalFormatting>
  <conditionalFormatting sqref="C90:C106">
    <cfRule type="expression" dxfId="1097" priority="1272" stopIfTrue="1">
      <formula>B90&lt;$H$3</formula>
    </cfRule>
  </conditionalFormatting>
  <conditionalFormatting sqref="C108:C115">
    <cfRule type="expression" dxfId="1096" priority="764" stopIfTrue="1">
      <formula>B108&lt;$H$3</formula>
    </cfRule>
  </conditionalFormatting>
  <conditionalFormatting sqref="C119:C120 E119:E120 G119:G120">
    <cfRule type="expression" dxfId="1095" priority="1218" stopIfTrue="1">
      <formula>B119&lt;$H$3</formula>
    </cfRule>
  </conditionalFormatting>
  <conditionalFormatting sqref="C141:C142 C144">
    <cfRule type="expression" dxfId="1094" priority="531" stopIfTrue="1">
      <formula>B141&lt;$H$3</formula>
    </cfRule>
  </conditionalFormatting>
  <conditionalFormatting sqref="C152:C161 E152:E161 G152:G161 G164:G171">
    <cfRule type="expression" dxfId="1093" priority="311" stopIfTrue="1">
      <formula>B152&lt;$H$3</formula>
    </cfRule>
    <cfRule type="expression" dxfId="1092" priority="312" stopIfTrue="1">
      <formula>$F152=$H$3</formula>
    </cfRule>
  </conditionalFormatting>
  <conditionalFormatting sqref="C164:C171 E164:E171">
    <cfRule type="expression" dxfId="1091" priority="57" stopIfTrue="1">
      <formula>$F164=$H$3</formula>
    </cfRule>
  </conditionalFormatting>
  <conditionalFormatting sqref="C164:C171">
    <cfRule type="expression" dxfId="1090" priority="53" stopIfTrue="1">
      <formula>B164&lt;$H$3</formula>
    </cfRule>
  </conditionalFormatting>
  <conditionalFormatting sqref="C169:C171 E169">
    <cfRule type="expression" dxfId="1089" priority="56" stopIfTrue="1">
      <formula>$B169=$H$3</formula>
    </cfRule>
  </conditionalFormatting>
  <conditionalFormatting sqref="C177:C189">
    <cfRule type="expression" dxfId="1088" priority="138" stopIfTrue="1">
      <formula>B177&lt;$H$3</formula>
    </cfRule>
  </conditionalFormatting>
  <conditionalFormatting sqref="C191">
    <cfRule type="expression" dxfId="1087" priority="36" stopIfTrue="1">
      <formula>$F191=$H$3</formula>
    </cfRule>
    <cfRule type="expression" dxfId="1086" priority="37" stopIfTrue="1">
      <formula>$B191=$H$3</formula>
    </cfRule>
    <cfRule type="expression" dxfId="1085" priority="35" stopIfTrue="1">
      <formula>B191&lt;$H$3</formula>
    </cfRule>
  </conditionalFormatting>
  <conditionalFormatting sqref="C192:C197 E195:E197 G195:G197">
    <cfRule type="expression" dxfId="1084" priority="71" stopIfTrue="1">
      <formula>$B192=$H$3</formula>
    </cfRule>
  </conditionalFormatting>
  <conditionalFormatting sqref="C193:C197 E195:E197 G195:G197">
    <cfRule type="expression" dxfId="1083" priority="66" stopIfTrue="1">
      <formula>B193&lt;$H$3</formula>
    </cfRule>
  </conditionalFormatting>
  <conditionalFormatting sqref="C194:C197 E195:E197 G195:G197">
    <cfRule type="expression" dxfId="1082" priority="67" stopIfTrue="1">
      <formula>$F194=$H$3</formula>
    </cfRule>
  </conditionalFormatting>
  <conditionalFormatting sqref="C202:C203">
    <cfRule type="expression" dxfId="1081" priority="148" stopIfTrue="1">
      <formula>$B202=$H$3</formula>
    </cfRule>
    <cfRule type="expression" dxfId="1080" priority="147" stopIfTrue="1">
      <formula>$F202=$H$3</formula>
    </cfRule>
    <cfRule type="expression" dxfId="1079" priority="146" stopIfTrue="1">
      <formula>B202&lt;$H$3</formula>
    </cfRule>
  </conditionalFormatting>
  <conditionalFormatting sqref="C205:C208">
    <cfRule type="expression" dxfId="1078" priority="119" stopIfTrue="1">
      <formula>$B205=$H$3</formula>
    </cfRule>
  </conditionalFormatting>
  <conditionalFormatting sqref="C205:C209">
    <cfRule type="expression" dxfId="1077" priority="118" stopIfTrue="1">
      <formula>$F205=$H$3</formula>
    </cfRule>
    <cfRule type="expression" dxfId="1076" priority="117" stopIfTrue="1">
      <formula>B205&lt;$H$3</formula>
    </cfRule>
  </conditionalFormatting>
  <conditionalFormatting sqref="C213:C215">
    <cfRule type="expression" dxfId="1075" priority="48" stopIfTrue="1">
      <formula>B213&lt;$H$3</formula>
    </cfRule>
    <cfRule type="expression" dxfId="1074" priority="49" stopIfTrue="1">
      <formula>$F213=$H$3</formula>
    </cfRule>
  </conditionalFormatting>
  <conditionalFormatting sqref="C218:C235">
    <cfRule type="expression" dxfId="1073" priority="23" stopIfTrue="1">
      <formula>$F218=$H$3</formula>
    </cfRule>
  </conditionalFormatting>
  <conditionalFormatting sqref="C218:C237">
    <cfRule type="expression" dxfId="1072" priority="17" stopIfTrue="1">
      <formula>B218&lt;$H$3</formula>
    </cfRule>
  </conditionalFormatting>
  <conditionalFormatting sqref="C234:C237">
    <cfRule type="expression" dxfId="1071" priority="19" stopIfTrue="1">
      <formula>$B234=$H$3</formula>
    </cfRule>
  </conditionalFormatting>
  <conditionalFormatting sqref="C236:C237">
    <cfRule type="expression" dxfId="1070" priority="18" stopIfTrue="1">
      <formula>$F236=$H$3</formula>
    </cfRule>
  </conditionalFormatting>
  <conditionalFormatting sqref="C241:C252">
    <cfRule type="expression" dxfId="1069" priority="461" stopIfTrue="1">
      <formula>B241&lt;$H$3</formula>
    </cfRule>
  </conditionalFormatting>
  <conditionalFormatting sqref="D4">
    <cfRule type="cellIs" dxfId="1068" priority="2661" stopIfTrue="1" operator="equal">
      <formula>$H$3</formula>
    </cfRule>
  </conditionalFormatting>
  <conditionalFormatting sqref="D5 F5">
    <cfRule type="cellIs" dxfId="1067" priority="2659" stopIfTrue="1" operator="equal">
      <formula>#REF!</formula>
    </cfRule>
    <cfRule type="cellIs" dxfId="1066" priority="2660" stopIfTrue="1" operator="lessThan">
      <formula>#REF!</formula>
    </cfRule>
  </conditionalFormatting>
  <conditionalFormatting sqref="D6:D21">
    <cfRule type="cellIs" dxfId="1065" priority="1019" stopIfTrue="1" operator="equal">
      <formula>$H$3</formula>
    </cfRule>
  </conditionalFormatting>
  <conditionalFormatting sqref="D6:D22">
    <cfRule type="cellIs" dxfId="1064" priority="2054" stopIfTrue="1" operator="lessThan">
      <formula>$H$3</formula>
    </cfRule>
  </conditionalFormatting>
  <conditionalFormatting sqref="D24">
    <cfRule type="cellIs" dxfId="1063" priority="1560" stopIfTrue="1" operator="lessThan">
      <formula>$H$3</formula>
    </cfRule>
  </conditionalFormatting>
  <conditionalFormatting sqref="D25:D31">
    <cfRule type="cellIs" dxfId="1062" priority="1013" stopIfTrue="1" operator="lessThan">
      <formula>$H$3</formula>
    </cfRule>
  </conditionalFormatting>
  <conditionalFormatting sqref="D32:D33">
    <cfRule type="cellIs" dxfId="1061" priority="1821" stopIfTrue="1" operator="equal">
      <formula>$H$3</formula>
    </cfRule>
  </conditionalFormatting>
  <conditionalFormatting sqref="D33:D34">
    <cfRule type="cellIs" dxfId="1060" priority="1315" stopIfTrue="1" operator="equal">
      <formula>$H$3</formula>
    </cfRule>
    <cfRule type="cellIs" dxfId="1059" priority="1319" stopIfTrue="1" operator="lessThan">
      <formula>$H$3</formula>
    </cfRule>
  </conditionalFormatting>
  <conditionalFormatting sqref="D34:D54">
    <cfRule type="cellIs" dxfId="1058" priority="1182" stopIfTrue="1" operator="equal">
      <formula>$H$3</formula>
    </cfRule>
  </conditionalFormatting>
  <conditionalFormatting sqref="D35:D37">
    <cfRule type="cellIs" dxfId="1057" priority="1172" stopIfTrue="1" operator="lessThan">
      <formula>$H$3</formula>
    </cfRule>
    <cfRule type="cellIs" dxfId="1056" priority="1171" stopIfTrue="1" operator="equal">
      <formula>$H$3</formula>
    </cfRule>
  </conditionalFormatting>
  <conditionalFormatting sqref="D38:D54 D56 D59">
    <cfRule type="cellIs" dxfId="1055" priority="1291" stopIfTrue="1" operator="lessThan">
      <formula>$H$3</formula>
    </cfRule>
    <cfRule type="cellIs" dxfId="1054" priority="1290" stopIfTrue="1" operator="equal">
      <formula>$H$3</formula>
    </cfRule>
  </conditionalFormatting>
  <conditionalFormatting sqref="D59:D60 D56">
    <cfRule type="cellIs" dxfId="1053" priority="444" stopIfTrue="1" operator="equal">
      <formula>$H$3</formula>
    </cfRule>
  </conditionalFormatting>
  <conditionalFormatting sqref="D62:D71 B69:B71">
    <cfRule type="cellIs" dxfId="1052" priority="324" stopIfTrue="1" operator="lessThan">
      <formula>$H$3</formula>
    </cfRule>
    <cfRule type="cellIs" dxfId="1051" priority="323" stopIfTrue="1" operator="equal">
      <formula>$H$3</formula>
    </cfRule>
  </conditionalFormatting>
  <conditionalFormatting sqref="D62:D74">
    <cfRule type="cellIs" dxfId="1050" priority="899" stopIfTrue="1" operator="equal">
      <formula>$H$3</formula>
    </cfRule>
    <cfRule type="cellIs" dxfId="1049" priority="900" stopIfTrue="1" operator="lessThan">
      <formula>$H$3</formula>
    </cfRule>
  </conditionalFormatting>
  <conditionalFormatting sqref="D75:D77">
    <cfRule type="cellIs" dxfId="1048" priority="872" stopIfTrue="1" operator="lessThan">
      <formula>$H$3</formula>
    </cfRule>
    <cfRule type="cellIs" dxfId="1047" priority="871" stopIfTrue="1" operator="equal">
      <formula>$H$3</formula>
    </cfRule>
  </conditionalFormatting>
  <conditionalFormatting sqref="D75:D85">
    <cfRule type="cellIs" dxfId="1046" priority="873" stopIfTrue="1" operator="equal">
      <formula>$H$3</formula>
    </cfRule>
  </conditionalFormatting>
  <conditionalFormatting sqref="D78">
    <cfRule type="cellIs" dxfId="1045" priority="887" stopIfTrue="1" operator="lessThan">
      <formula>$H$3</formula>
    </cfRule>
  </conditionalFormatting>
  <conditionalFormatting sqref="D78:D87">
    <cfRule type="cellIs" dxfId="1044" priority="888" stopIfTrue="1" operator="equal">
      <formula>$H$3</formula>
    </cfRule>
  </conditionalFormatting>
  <conditionalFormatting sqref="D79:D89">
    <cfRule type="cellIs" dxfId="1043" priority="1657" stopIfTrue="1" operator="lessThan">
      <formula>$H$3</formula>
    </cfRule>
  </conditionalFormatting>
  <conditionalFormatting sqref="D86:D87">
    <cfRule type="cellIs" dxfId="1042" priority="697" stopIfTrue="1" operator="lessThan">
      <formula>$H$3</formula>
    </cfRule>
    <cfRule type="cellIs" dxfId="1041" priority="691" stopIfTrue="1" operator="equal">
      <formula>$H$3</formula>
    </cfRule>
  </conditionalFormatting>
  <conditionalFormatting sqref="D88:D89">
    <cfRule type="cellIs" dxfId="1040" priority="1656" stopIfTrue="1" operator="equal">
      <formula>$H$3</formula>
    </cfRule>
  </conditionalFormatting>
  <conditionalFormatting sqref="D90">
    <cfRule type="cellIs" dxfId="1039" priority="1646" stopIfTrue="1" operator="equal">
      <formula>$H$3</formula>
    </cfRule>
    <cfRule type="cellIs" dxfId="1038" priority="1644" stopIfTrue="1" operator="lessThan">
      <formula>$H$3</formula>
    </cfRule>
  </conditionalFormatting>
  <conditionalFormatting sqref="D90:D105">
    <cfRule type="cellIs" dxfId="1037" priority="1642" stopIfTrue="1" operator="equal">
      <formula>$H$3</formula>
    </cfRule>
  </conditionalFormatting>
  <conditionalFormatting sqref="D91:D105">
    <cfRule type="cellIs" dxfId="1036" priority="1610" stopIfTrue="1" operator="lessThan">
      <formula>$H$3</formula>
    </cfRule>
  </conditionalFormatting>
  <conditionalFormatting sqref="D95:D103">
    <cfRule type="cellIs" dxfId="1035" priority="1609" stopIfTrue="1" operator="equal">
      <formula>$H$3</formula>
    </cfRule>
    <cfRule type="cellIs" dxfId="1034" priority="1547" stopIfTrue="1" operator="lessThan">
      <formula>$H$3</formula>
    </cfRule>
  </conditionalFormatting>
  <conditionalFormatting sqref="D105">
    <cfRule type="cellIs" dxfId="1033" priority="1383" stopIfTrue="1" operator="equal">
      <formula>$H$3</formula>
    </cfRule>
  </conditionalFormatting>
  <conditionalFormatting sqref="D105:D106">
    <cfRule type="cellIs" dxfId="1032" priority="4608" stopIfTrue="1" operator="lessThan">
      <formula>$H$3</formula>
    </cfRule>
  </conditionalFormatting>
  <conditionalFormatting sqref="D106 D108:D109">
    <cfRule type="cellIs" dxfId="1031" priority="4609" stopIfTrue="1" operator="equal">
      <formula>$H$3</formula>
    </cfRule>
  </conditionalFormatting>
  <conditionalFormatting sqref="D110:D113">
    <cfRule type="cellIs" dxfId="1030" priority="768" stopIfTrue="1" operator="equal">
      <formula>$H$3</formula>
    </cfRule>
  </conditionalFormatting>
  <conditionalFormatting sqref="D114:D115">
    <cfRule type="cellIs" dxfId="1029" priority="995" stopIfTrue="1" operator="lessThan">
      <formula>$H$3</formula>
    </cfRule>
    <cfRule type="cellIs" dxfId="1028" priority="1003" stopIfTrue="1" operator="equal">
      <formula>$H$3</formula>
    </cfRule>
  </conditionalFormatting>
  <conditionalFormatting sqref="D114:D116">
    <cfRule type="cellIs" dxfId="1027" priority="789" stopIfTrue="1" operator="equal">
      <formula>$H$3</formula>
    </cfRule>
  </conditionalFormatting>
  <conditionalFormatting sqref="D117:D118">
    <cfRule type="cellIs" dxfId="1026" priority="1459" stopIfTrue="1" operator="equal">
      <formula>$H$3</formula>
    </cfRule>
    <cfRule type="cellIs" dxfId="1025" priority="1460" stopIfTrue="1" operator="lessThan">
      <formula>$H$3</formula>
    </cfRule>
  </conditionalFormatting>
  <conditionalFormatting sqref="D119:D120 F119:F120">
    <cfRule type="cellIs" dxfId="1024" priority="1217" stopIfTrue="1" operator="lessThan">
      <formula>$H$3</formula>
    </cfRule>
  </conditionalFormatting>
  <conditionalFormatting sqref="D119:D120">
    <cfRule type="cellIs" dxfId="1023" priority="1216" stopIfTrue="1" operator="equal">
      <formula>$H$3</formula>
    </cfRule>
  </conditionalFormatting>
  <conditionalFormatting sqref="D122:D126 B122:B128">
    <cfRule type="cellIs" dxfId="1022" priority="1100" stopIfTrue="1" operator="equal">
      <formula>$H$3</formula>
    </cfRule>
    <cfRule type="cellIs" dxfId="1021" priority="1101" stopIfTrue="1" operator="lessThan">
      <formula>$H$3</formula>
    </cfRule>
  </conditionalFormatting>
  <conditionalFormatting sqref="D127">
    <cfRule type="cellIs" dxfId="1020" priority="1134" stopIfTrue="1" operator="equal">
      <formula>$H$3</formula>
    </cfRule>
    <cfRule type="cellIs" dxfId="1019" priority="1133" stopIfTrue="1" operator="lessThan">
      <formula>$H$3</formula>
    </cfRule>
  </conditionalFormatting>
  <conditionalFormatting sqref="D127:D129">
    <cfRule type="cellIs" dxfId="1018" priority="1115" stopIfTrue="1" operator="equal">
      <formula>$H$3</formula>
    </cfRule>
  </conditionalFormatting>
  <conditionalFormatting sqref="D128:D129">
    <cfRule type="cellIs" dxfId="1017" priority="1110" stopIfTrue="1" operator="equal">
      <formula>$H$3</formula>
    </cfRule>
    <cfRule type="cellIs" dxfId="1016" priority="1114" stopIfTrue="1" operator="lessThan">
      <formula>$H$3</formula>
    </cfRule>
  </conditionalFormatting>
  <conditionalFormatting sqref="D130:D132">
    <cfRule type="cellIs" dxfId="1015" priority="1376" stopIfTrue="1" operator="lessThan">
      <formula>$H$3</formula>
    </cfRule>
    <cfRule type="cellIs" dxfId="1014" priority="1375" stopIfTrue="1" operator="equal">
      <formula>$H$3</formula>
    </cfRule>
  </conditionalFormatting>
  <conditionalFormatting sqref="D133 F133">
    <cfRule type="cellIs" dxfId="1013" priority="1143" stopIfTrue="1" operator="lessThan">
      <formula>$H$3</formula>
    </cfRule>
  </conditionalFormatting>
  <conditionalFormatting sqref="D133:D138 F133:F138">
    <cfRule type="cellIs" dxfId="1012" priority="1125" stopIfTrue="1" operator="lessThan">
      <formula>$H$3</formula>
    </cfRule>
  </conditionalFormatting>
  <conditionalFormatting sqref="D134 F134">
    <cfRule type="cellIs" dxfId="1011" priority="1122" stopIfTrue="1" operator="equal">
      <formula>$H$3</formula>
    </cfRule>
  </conditionalFormatting>
  <conditionalFormatting sqref="D141:D142 D144">
    <cfRule type="cellIs" dxfId="1010" priority="555" stopIfTrue="1" operator="equal">
      <formula>$H$3</formula>
    </cfRule>
    <cfRule type="cellIs" dxfId="1009" priority="429" stopIfTrue="1" operator="lessThan">
      <formula>$H$3</formula>
    </cfRule>
  </conditionalFormatting>
  <conditionalFormatting sqref="D149:D161 D146:D147">
    <cfRule type="cellIs" dxfId="1008" priority="428" stopIfTrue="1" operator="equal">
      <formula>$H$3</formula>
    </cfRule>
  </conditionalFormatting>
  <conditionalFormatting sqref="D164:D169">
    <cfRule type="cellIs" dxfId="1007" priority="55" stopIfTrue="1" operator="lessThan">
      <formula>$H$3</formula>
    </cfRule>
    <cfRule type="cellIs" dxfId="1006" priority="54" stopIfTrue="1" operator="equal">
      <formula>$H$3</formula>
    </cfRule>
  </conditionalFormatting>
  <conditionalFormatting sqref="D170:D176">
    <cfRule type="cellIs" dxfId="1005" priority="213" stopIfTrue="1" operator="equal">
      <formula>$H$3</formula>
    </cfRule>
    <cfRule type="cellIs" dxfId="1004" priority="214" stopIfTrue="1" operator="lessThan">
      <formula>$H$3</formula>
    </cfRule>
  </conditionalFormatting>
  <conditionalFormatting sqref="D177:D193 F177:F193">
    <cfRule type="cellIs" dxfId="1003" priority="101" stopIfTrue="1" operator="lessThan">
      <formula>$H$3</formula>
    </cfRule>
  </conditionalFormatting>
  <conditionalFormatting sqref="D192:D193">
    <cfRule type="cellIs" dxfId="1002" priority="94" stopIfTrue="1" operator="equal">
      <formula>$H$3</formula>
    </cfRule>
    <cfRule type="cellIs" dxfId="1001" priority="83" stopIfTrue="1" operator="equal">
      <formula>$H$3</formula>
    </cfRule>
    <cfRule type="cellIs" dxfId="1000" priority="87" stopIfTrue="1" operator="lessThan">
      <formula>$H$3</formula>
    </cfRule>
  </conditionalFormatting>
  <conditionalFormatting sqref="D193:D199">
    <cfRule type="cellIs" dxfId="999" priority="63" stopIfTrue="1" operator="lessThan">
      <formula>$H$3</formula>
    </cfRule>
    <cfRule type="cellIs" dxfId="998" priority="62" stopIfTrue="1" operator="equal">
      <formula>$H$3</formula>
    </cfRule>
  </conditionalFormatting>
  <conditionalFormatting sqref="D198:D199">
    <cfRule type="cellIs" dxfId="997" priority="61" stopIfTrue="1" operator="lessThan">
      <formula>$H$3</formula>
    </cfRule>
  </conditionalFormatting>
  <conditionalFormatting sqref="D198:D203">
    <cfRule type="cellIs" dxfId="996" priority="163" stopIfTrue="1" operator="lessThan">
      <formula>$H$3</formula>
    </cfRule>
  </conditionalFormatting>
  <conditionalFormatting sqref="D200:D201">
    <cfRule type="cellIs" dxfId="995" priority="157" stopIfTrue="1" operator="equal">
      <formula>$H$3</formula>
    </cfRule>
  </conditionalFormatting>
  <conditionalFormatting sqref="D202">
    <cfRule type="cellIs" dxfId="994" priority="142" stopIfTrue="1" operator="lessThan">
      <formula>$H$3</formula>
    </cfRule>
    <cfRule type="cellIs" dxfId="993" priority="143" stopIfTrue="1" operator="equal">
      <formula>$H$3</formula>
    </cfRule>
  </conditionalFormatting>
  <conditionalFormatting sqref="D202:D203">
    <cfRule type="cellIs" dxfId="992" priority="144" stopIfTrue="1" operator="lessThan">
      <formula>$H$3</formula>
    </cfRule>
    <cfRule type="cellIs" dxfId="991" priority="145" stopIfTrue="1" operator="equal">
      <formula>$H$3</formula>
    </cfRule>
  </conditionalFormatting>
  <conditionalFormatting sqref="D205:D215">
    <cfRule type="cellIs" dxfId="990" priority="182" stopIfTrue="1" operator="lessThan">
      <formula>$H$3</formula>
    </cfRule>
  </conditionalFormatting>
  <conditionalFormatting sqref="D205:D217">
    <cfRule type="cellIs" dxfId="989" priority="284" stopIfTrue="1" operator="lessThan">
      <formula>$H$3</formula>
    </cfRule>
  </conditionalFormatting>
  <conditionalFormatting sqref="D205:D233">
    <cfRule type="cellIs" dxfId="988" priority="283" stopIfTrue="1" operator="equal">
      <formula>$H$3</formula>
    </cfRule>
  </conditionalFormatting>
  <conditionalFormatting sqref="D218:D238">
    <cfRule type="cellIs" dxfId="987" priority="108" stopIfTrue="1" operator="lessThan">
      <formula>$H$3</formula>
    </cfRule>
  </conditionalFormatting>
  <conditionalFormatting sqref="D238:D240">
    <cfRule type="cellIs" dxfId="986" priority="861" stopIfTrue="1" operator="equal">
      <formula>$H$3</formula>
    </cfRule>
  </conditionalFormatting>
  <conditionalFormatting sqref="D239:D240">
    <cfRule type="cellIs" dxfId="985" priority="862" stopIfTrue="1" operator="lessThan">
      <formula>$H$3</formula>
    </cfRule>
  </conditionalFormatting>
  <conditionalFormatting sqref="D241:D242">
    <cfRule type="cellIs" dxfId="984" priority="645" stopIfTrue="1" operator="lessThan">
      <formula>$H$3</formula>
    </cfRule>
    <cfRule type="cellIs" dxfId="983" priority="643" stopIfTrue="1" operator="equal">
      <formula>$H$3</formula>
    </cfRule>
  </conditionalFormatting>
  <conditionalFormatting sqref="D243:D244">
    <cfRule type="cellIs" dxfId="982" priority="795" stopIfTrue="1" operator="lessThan">
      <formula>$H$3</formula>
    </cfRule>
    <cfRule type="cellIs" dxfId="981" priority="796" stopIfTrue="1" operator="equal">
      <formula>$H$3</formula>
    </cfRule>
  </conditionalFormatting>
  <conditionalFormatting sqref="D244:D248">
    <cfRule type="cellIs" dxfId="980" priority="794" stopIfTrue="1" operator="equal">
      <formula>$H$3</formula>
    </cfRule>
  </conditionalFormatting>
  <conditionalFormatting sqref="D245:D248">
    <cfRule type="cellIs" dxfId="979" priority="793" stopIfTrue="1" operator="lessThan">
      <formula>$H$3</formula>
    </cfRule>
  </conditionalFormatting>
  <conditionalFormatting sqref="D245:D250">
    <cfRule type="cellIs" dxfId="978" priority="463" stopIfTrue="1" operator="equal">
      <formula>$H$3</formula>
    </cfRule>
  </conditionalFormatting>
  <conditionalFormatting sqref="D249:D252">
    <cfRule type="cellIs" dxfId="977" priority="453" stopIfTrue="1" operator="lessThan">
      <formula>$H$3</formula>
    </cfRule>
  </conditionalFormatting>
  <conditionalFormatting sqref="D251">
    <cfRule type="cellIs" dxfId="976" priority="449" stopIfTrue="1" operator="equal">
      <formula>$H$3</formula>
    </cfRule>
    <cfRule type="cellIs" dxfId="975" priority="450" stopIfTrue="1" operator="lessThan">
      <formula>$H$3</formula>
    </cfRule>
  </conditionalFormatting>
  <conditionalFormatting sqref="D251:D252">
    <cfRule type="cellIs" dxfId="974" priority="452" stopIfTrue="1" operator="equal">
      <formula>$H$3</formula>
    </cfRule>
  </conditionalFormatting>
  <conditionalFormatting sqref="D4:E4">
    <cfRule type="expression" dxfId="973" priority="416742">
      <formula>AND($D376=$H$3,$D376&lt;&gt;"")</formula>
    </cfRule>
    <cfRule type="expression" dxfId="972" priority="416741">
      <formula>AND($D376&lt;$H$3,$D376&lt;&gt;"")</formula>
    </cfRule>
  </conditionalFormatting>
  <conditionalFormatting sqref="D73:E73">
    <cfRule type="expression" dxfId="971" priority="416477">
      <formula>AND($D342&lt;$H$3,$D342&lt;&gt;"")</formula>
    </cfRule>
    <cfRule type="expression" dxfId="970" priority="416478">
      <formula>AND($D342=$H$3,$D342&lt;&gt;"")</formula>
    </cfRule>
  </conditionalFormatting>
  <conditionalFormatting sqref="D88:E88">
    <cfRule type="expression" dxfId="969" priority="416594">
      <formula>AND($D361&lt;$H$3,$D361&lt;&gt;"")</formula>
    </cfRule>
    <cfRule type="expression" dxfId="968" priority="416595">
      <formula>AND($D361=$H$3,$D361&lt;&gt;"")</formula>
    </cfRule>
  </conditionalFormatting>
  <conditionalFormatting sqref="D117:E117">
    <cfRule type="expression" dxfId="967" priority="416596">
      <formula>AND($D371&lt;$H$3,$D371&lt;&gt;"")</formula>
    </cfRule>
    <cfRule type="expression" dxfId="966" priority="416597">
      <formula>AND($D371=$H$3,$D371&lt;&gt;"")</formula>
    </cfRule>
  </conditionalFormatting>
  <conditionalFormatting sqref="D131:E131">
    <cfRule type="expression" dxfId="965" priority="416598">
      <formula>AND($D379&lt;$H$3,$D379&lt;&gt;"")</formula>
    </cfRule>
    <cfRule type="expression" dxfId="964" priority="416599">
      <formula>AND($D379=$H$3,$D379&lt;&gt;"")</formula>
    </cfRule>
  </conditionalFormatting>
  <conditionalFormatting sqref="D139:E139">
    <cfRule type="expression" dxfId="963" priority="416600">
      <formula>AND($D399&lt;$H$3,$D399&lt;&gt;"")</formula>
    </cfRule>
    <cfRule type="expression" dxfId="962" priority="416601">
      <formula>AND($D399=$H$3,$D399&lt;&gt;"")</formula>
    </cfRule>
  </conditionalFormatting>
  <conditionalFormatting sqref="D150:E150">
    <cfRule type="expression" dxfId="961" priority="416602">
      <formula>AND($D436&lt;$H$3,$D436&lt;&gt;"")</formula>
    </cfRule>
    <cfRule type="expression" dxfId="960" priority="416603">
      <formula>AND($D436=$H$3,$D436&lt;&gt;"")</formula>
    </cfRule>
  </conditionalFormatting>
  <conditionalFormatting sqref="D162:E162">
    <cfRule type="expression" dxfId="959" priority="416550">
      <formula>AND($D450&lt;$H$3,$D450&lt;&gt;"")</formula>
    </cfRule>
    <cfRule type="expression" dxfId="958" priority="416551">
      <formula>AND($D450=$H$3,$D450&lt;&gt;"")</formula>
    </cfRule>
  </conditionalFormatting>
  <conditionalFormatting sqref="D175:E175">
    <cfRule type="expression" dxfId="957" priority="416547">
      <formula>AND($D452=$H$3,$D452&lt;&gt;"")</formula>
    </cfRule>
    <cfRule type="expression" dxfId="956" priority="416546">
      <formula>AND($D452&lt;$H$3,$D452&lt;&gt;"")</formula>
    </cfRule>
  </conditionalFormatting>
  <conditionalFormatting sqref="D200:E200">
    <cfRule type="expression" dxfId="955" priority="416549">
      <formula>AND($D505=$H$3,$D505&lt;&gt;"")</formula>
    </cfRule>
    <cfRule type="expression" dxfId="954" priority="416548">
      <formula>AND($D505&lt;$H$3,$D505&lt;&gt;"")</formula>
    </cfRule>
  </conditionalFormatting>
  <conditionalFormatting sqref="D216:E216">
    <cfRule type="expression" dxfId="953" priority="416553">
      <formula>AND($D410=$H$3,$D410&lt;&gt;"")</formula>
    </cfRule>
    <cfRule type="expression" dxfId="952" priority="416552">
      <formula>AND($D410&lt;$H$3,$D410&lt;&gt;"")</formula>
    </cfRule>
  </conditionalFormatting>
  <conditionalFormatting sqref="D239:E239">
    <cfRule type="expression" dxfId="951" priority="416555">
      <formula>AND($D409=$H$3,$D409&lt;&gt;"")</formula>
    </cfRule>
    <cfRule type="expression" dxfId="950" priority="416554">
      <formula>AND($D409&lt;$H$3,$D409&lt;&gt;"")</formula>
    </cfRule>
  </conditionalFormatting>
  <conditionalFormatting sqref="D4:F4">
    <cfRule type="cellIs" dxfId="949" priority="2655" stopIfTrue="1" operator="lessThan">
      <formula>$H$3</formula>
    </cfRule>
  </conditionalFormatting>
  <conditionalFormatting sqref="D73:F74">
    <cfRule type="cellIs" dxfId="948" priority="898" stopIfTrue="1" operator="lessThan">
      <formula>$H$3</formula>
    </cfRule>
  </conditionalFormatting>
  <conditionalFormatting sqref="D88:F89">
    <cfRule type="cellIs" dxfId="947" priority="1653" stopIfTrue="1" operator="lessThan">
      <formula>$H$3</formula>
    </cfRule>
  </conditionalFormatting>
  <conditionalFormatting sqref="D117:F118">
    <cfRule type="cellIs" dxfId="946" priority="1456" stopIfTrue="1" operator="lessThan">
      <formula>$H$3</formula>
    </cfRule>
  </conditionalFormatting>
  <conditionalFormatting sqref="D131:F132">
    <cfRule type="cellIs" dxfId="945" priority="1372" stopIfTrue="1" operator="lessThan">
      <formula>$H$3</formula>
    </cfRule>
  </conditionalFormatting>
  <conditionalFormatting sqref="D139:F140">
    <cfRule type="cellIs" dxfId="944" priority="564" stopIfTrue="1" operator="lessThan">
      <formula>$H$3</formula>
    </cfRule>
  </conditionalFormatting>
  <conditionalFormatting sqref="D150:F151">
    <cfRule type="cellIs" dxfId="943" priority="425" stopIfTrue="1" operator="lessThan">
      <formula>$H$3</formula>
    </cfRule>
  </conditionalFormatting>
  <conditionalFormatting sqref="D162:F163">
    <cfRule type="cellIs" dxfId="942" priority="230" stopIfTrue="1" operator="lessThan">
      <formula>$H$3</formula>
    </cfRule>
  </conditionalFormatting>
  <conditionalFormatting sqref="D175:F176">
    <cfRule type="cellIs" dxfId="941" priority="210" stopIfTrue="1" operator="lessThan">
      <formula>$H$3</formula>
    </cfRule>
  </conditionalFormatting>
  <conditionalFormatting sqref="D200:F201">
    <cfRule type="cellIs" dxfId="940" priority="154" stopIfTrue="1" operator="lessThan">
      <formula>$H$3</formula>
    </cfRule>
  </conditionalFormatting>
  <conditionalFormatting sqref="D216:F217">
    <cfRule type="cellIs" dxfId="939" priority="280" stopIfTrue="1" operator="lessThan">
      <formula>$H$3</formula>
    </cfRule>
  </conditionalFormatting>
  <conditionalFormatting sqref="D239:F240">
    <cfRule type="cellIs" dxfId="938" priority="858" stopIfTrue="1" operator="lessThan">
      <formula>$H$3</formula>
    </cfRule>
  </conditionalFormatting>
  <conditionalFormatting sqref="E4">
    <cfRule type="expression" dxfId="937" priority="416765" stopIfTrue="1">
      <formula>$D376=$H$3</formula>
    </cfRule>
  </conditionalFormatting>
  <conditionalFormatting sqref="E5">
    <cfRule type="expression" dxfId="936" priority="2653" stopIfTrue="1">
      <formula>D5&lt;#REF!</formula>
    </cfRule>
    <cfRule type="expression" dxfId="935" priority="2652" stopIfTrue="1">
      <formula>$D5=#REF!</formula>
    </cfRule>
  </conditionalFormatting>
  <conditionalFormatting sqref="E24 E34">
    <cfRule type="expression" dxfId="934" priority="39551" stopIfTrue="1">
      <formula>$D24=$H$3</formula>
    </cfRule>
  </conditionalFormatting>
  <conditionalFormatting sqref="E35:E54">
    <cfRule type="expression" dxfId="933" priority="583" stopIfTrue="1">
      <formula>$F35=$H$3</formula>
    </cfRule>
  </conditionalFormatting>
  <conditionalFormatting sqref="E49:E54">
    <cfRule type="expression" dxfId="932" priority="502" stopIfTrue="1">
      <formula>D49&lt;$H$3</formula>
    </cfRule>
  </conditionalFormatting>
  <conditionalFormatting sqref="E56">
    <cfRule type="expression" dxfId="931" priority="528" stopIfTrue="1">
      <formula>$B56=$H$3</formula>
    </cfRule>
    <cfRule type="expression" dxfId="930" priority="527" stopIfTrue="1">
      <formula>$F56=$H$3</formula>
    </cfRule>
  </conditionalFormatting>
  <conditionalFormatting sqref="E59 E56">
    <cfRule type="expression" dxfId="929" priority="448" stopIfTrue="1">
      <formula>D56&lt;$H$3</formula>
    </cfRule>
  </conditionalFormatting>
  <conditionalFormatting sqref="E59:E60">
    <cfRule type="expression" dxfId="928" priority="314" stopIfTrue="1">
      <formula>$F59=$H$3</formula>
    </cfRule>
    <cfRule type="expression" dxfId="927" priority="315" stopIfTrue="1">
      <formula>$B59=$H$3</formula>
    </cfRule>
  </conditionalFormatting>
  <conditionalFormatting sqref="E60">
    <cfRule type="expression" dxfId="926" priority="313" stopIfTrue="1">
      <formula>D60&lt;$H$3</formula>
    </cfRule>
  </conditionalFormatting>
  <conditionalFormatting sqref="E62:E68">
    <cfRule type="expression" dxfId="925" priority="293" stopIfTrue="1">
      <formula>D62&lt;$H$3</formula>
    </cfRule>
    <cfRule type="expression" dxfId="924" priority="294" stopIfTrue="1">
      <formula>$F62=$H$3</formula>
    </cfRule>
    <cfRule type="expression" dxfId="923" priority="295" stopIfTrue="1">
      <formula>$B62=$H$3</formula>
    </cfRule>
  </conditionalFormatting>
  <conditionalFormatting sqref="E69:E71">
    <cfRule type="expression" dxfId="922" priority="333" stopIfTrue="1">
      <formula>$B69=$H$3</formula>
    </cfRule>
    <cfRule type="expression" dxfId="921" priority="335" stopIfTrue="1">
      <formula>D69&lt;$H$3</formula>
    </cfRule>
  </conditionalFormatting>
  <conditionalFormatting sqref="E73">
    <cfRule type="expression" dxfId="920" priority="416495" stopIfTrue="1">
      <formula>$D342=$H$3</formula>
    </cfRule>
  </conditionalFormatting>
  <conditionalFormatting sqref="E84:E85">
    <cfRule type="expression" dxfId="919" priority="494" stopIfTrue="1">
      <formula>D84&lt;$H$3</formula>
    </cfRule>
    <cfRule type="expression" dxfId="918" priority="495" stopIfTrue="1">
      <formula>$B84=$H$3</formula>
    </cfRule>
  </conditionalFormatting>
  <conditionalFormatting sqref="E87 G87">
    <cfRule type="expression" dxfId="917" priority="509" stopIfTrue="1">
      <formula>D87&lt;$H$3</formula>
    </cfRule>
    <cfRule type="expression" dxfId="916" priority="508" stopIfTrue="1">
      <formula>$F87=$H$3</formula>
    </cfRule>
  </conditionalFormatting>
  <conditionalFormatting sqref="E88">
    <cfRule type="expression" dxfId="915" priority="416606" stopIfTrue="1">
      <formula>$D361=$H$3</formula>
    </cfRule>
  </conditionalFormatting>
  <conditionalFormatting sqref="E90:E106">
    <cfRule type="expression" dxfId="914" priority="1041" stopIfTrue="1">
      <formula>D90&lt;$H$3</formula>
    </cfRule>
  </conditionalFormatting>
  <conditionalFormatting sqref="E108:E115 C56 C59:C60">
    <cfRule type="expression" dxfId="913" priority="436" stopIfTrue="1">
      <formula>B56&lt;$H$3</formula>
    </cfRule>
  </conditionalFormatting>
  <conditionalFormatting sqref="E117">
    <cfRule type="expression" dxfId="912" priority="416607" stopIfTrue="1">
      <formula>$D371=$H$3</formula>
    </cfRule>
  </conditionalFormatting>
  <conditionalFormatting sqref="E131">
    <cfRule type="expression" dxfId="911" priority="416608" stopIfTrue="1">
      <formula>$D379=$H$3</formula>
    </cfRule>
  </conditionalFormatting>
  <conditionalFormatting sqref="E139">
    <cfRule type="expression" dxfId="910" priority="416609" stopIfTrue="1">
      <formula>$D399=$H$3</formula>
    </cfRule>
  </conditionalFormatting>
  <conditionalFormatting sqref="E141:E142 E144">
    <cfRule type="expression" dxfId="909" priority="530" stopIfTrue="1">
      <formula>D141&lt;$H$3</formula>
    </cfRule>
  </conditionalFormatting>
  <conditionalFormatting sqref="E150">
    <cfRule type="expression" dxfId="908" priority="416610" stopIfTrue="1">
      <formula>$D436=$H$3</formula>
    </cfRule>
  </conditionalFormatting>
  <conditionalFormatting sqref="E162">
    <cfRule type="expression" dxfId="907" priority="416558" stopIfTrue="1">
      <formula>$D450=$H$3</formula>
    </cfRule>
  </conditionalFormatting>
  <conditionalFormatting sqref="E164:E171">
    <cfRule type="expression" dxfId="906" priority="52" stopIfTrue="1">
      <formula>D164&lt;$H$3</formula>
    </cfRule>
  </conditionalFormatting>
  <conditionalFormatting sqref="E175">
    <cfRule type="expression" dxfId="905" priority="416556" stopIfTrue="1">
      <formula>$D452=$H$3</formula>
    </cfRule>
  </conditionalFormatting>
  <conditionalFormatting sqref="E177:E184">
    <cfRule type="expression" dxfId="904" priority="45" stopIfTrue="1">
      <formula>D177&lt;$H$3</formula>
    </cfRule>
  </conditionalFormatting>
  <conditionalFormatting sqref="E186:E191">
    <cfRule type="expression" dxfId="903" priority="33" stopIfTrue="1">
      <formula>$F186=$H$3</formula>
    </cfRule>
    <cfRule type="expression" dxfId="902" priority="34" stopIfTrue="1">
      <formula>$B186=$H$3</formula>
    </cfRule>
  </conditionalFormatting>
  <conditionalFormatting sqref="E186:E193">
    <cfRule type="expression" dxfId="901" priority="32" stopIfTrue="1">
      <formula>D186&lt;$H$3</formula>
    </cfRule>
  </conditionalFormatting>
  <conditionalFormatting sqref="E192:E193 G192:G193">
    <cfRule type="expression" dxfId="900" priority="102" stopIfTrue="1">
      <formula>$B192=$H$3</formula>
    </cfRule>
  </conditionalFormatting>
  <conditionalFormatting sqref="E193">
    <cfRule type="expression" dxfId="899" priority="100" stopIfTrue="1">
      <formula>$D193=$H$3</formula>
    </cfRule>
  </conditionalFormatting>
  <conditionalFormatting sqref="E200">
    <cfRule type="expression" dxfId="898" priority="416557" stopIfTrue="1">
      <formula>$D505=$H$3</formula>
    </cfRule>
  </conditionalFormatting>
  <conditionalFormatting sqref="E202:E203">
    <cfRule type="expression" dxfId="897" priority="140" stopIfTrue="1">
      <formula>$F202=$H$3</formula>
    </cfRule>
    <cfRule type="expression" dxfId="896" priority="141" stopIfTrue="1">
      <formula>$B202=$H$3</formula>
    </cfRule>
    <cfRule type="expression" dxfId="895" priority="139" stopIfTrue="1">
      <formula>D202&lt;$H$3</formula>
    </cfRule>
  </conditionalFormatting>
  <conditionalFormatting sqref="E205:E209">
    <cfRule type="expression" dxfId="894" priority="132" stopIfTrue="1">
      <formula>$F205=$H$3</formula>
    </cfRule>
    <cfRule type="expression" dxfId="893" priority="131" stopIfTrue="1">
      <formula>D205&lt;$H$3</formula>
    </cfRule>
  </conditionalFormatting>
  <conditionalFormatting sqref="E212:E215">
    <cfRule type="expression" dxfId="892" priority="4" stopIfTrue="1">
      <formula>$F212=$H$3</formula>
    </cfRule>
    <cfRule type="expression" dxfId="891" priority="3" stopIfTrue="1">
      <formula>D212&lt;$H$3</formula>
    </cfRule>
  </conditionalFormatting>
  <conditionalFormatting sqref="E216">
    <cfRule type="expression" dxfId="890" priority="416559" stopIfTrue="1">
      <formula>$D410=$H$3</formula>
    </cfRule>
  </conditionalFormatting>
  <conditionalFormatting sqref="E218:E238">
    <cfRule type="expression" dxfId="889" priority="8" stopIfTrue="1">
      <formula>D218&lt;$H$3</formula>
    </cfRule>
  </conditionalFormatting>
  <conditionalFormatting sqref="E234:E237">
    <cfRule type="expression" dxfId="888" priority="10" stopIfTrue="1">
      <formula>$B234=$H$3</formula>
    </cfRule>
  </conditionalFormatting>
  <conditionalFormatting sqref="E236:E238">
    <cfRule type="expression" dxfId="887" priority="9" stopIfTrue="1">
      <formula>$F236=$H$3</formula>
    </cfRule>
  </conditionalFormatting>
  <conditionalFormatting sqref="E239">
    <cfRule type="expression" dxfId="886" priority="416560" stopIfTrue="1">
      <formula>$D409=$H$3</formula>
    </cfRule>
  </conditionalFormatting>
  <conditionalFormatting sqref="E241:E251">
    <cfRule type="expression" dxfId="885" priority="451" stopIfTrue="1">
      <formula>D241&lt;$H$3</formula>
    </cfRule>
  </conditionalFormatting>
  <conditionalFormatting sqref="E252">
    <cfRule type="expression" dxfId="884" priority="458" stopIfTrue="1">
      <formula>$B252=$H$3</formula>
    </cfRule>
    <cfRule type="expression" dxfId="883" priority="459" stopIfTrue="1">
      <formula>D252&lt;$H$3</formula>
    </cfRule>
  </conditionalFormatting>
  <conditionalFormatting sqref="E69:F71">
    <cfRule type="expression" dxfId="882" priority="332" stopIfTrue="1">
      <formula>$F69=$H$3</formula>
    </cfRule>
  </conditionalFormatting>
  <conditionalFormatting sqref="E218:G233">
    <cfRule type="expression" dxfId="881" priority="121" stopIfTrue="1">
      <formula>$F218=$H$3</formula>
    </cfRule>
  </conditionalFormatting>
  <conditionalFormatting sqref="F4">
    <cfRule type="cellIs" dxfId="880" priority="15922" stopIfTrue="1" operator="lessThan">
      <formula>$H$3</formula>
    </cfRule>
    <cfRule type="cellIs" dxfId="879" priority="15917" stopIfTrue="1" operator="equal">
      <formula>$H$3</formula>
    </cfRule>
  </conditionalFormatting>
  <conditionalFormatting sqref="F6:F24">
    <cfRule type="cellIs" dxfId="878" priority="2624" stopIfTrue="1" operator="equal">
      <formula>$H$3</formula>
    </cfRule>
  </conditionalFormatting>
  <conditionalFormatting sqref="F23:F24">
    <cfRule type="cellIs" dxfId="877" priority="1406" stopIfTrue="1" operator="equal">
      <formula>$H$3</formula>
    </cfRule>
    <cfRule type="cellIs" dxfId="876" priority="1407" stopIfTrue="1" operator="lessThan">
      <formula>$H$3</formula>
    </cfRule>
  </conditionalFormatting>
  <conditionalFormatting sqref="F24">
    <cfRule type="cellIs" dxfId="875" priority="1405" stopIfTrue="1" operator="lessThan">
      <formula>$H$3</formula>
    </cfRule>
  </conditionalFormatting>
  <conditionalFormatting sqref="F24:F31 D23:D31">
    <cfRule type="cellIs" dxfId="874" priority="1015" stopIfTrue="1" operator="equal">
      <formula>$H$3</formula>
    </cfRule>
  </conditionalFormatting>
  <conditionalFormatting sqref="F25:F31">
    <cfRule type="cellIs" dxfId="873" priority="1014" stopIfTrue="1" operator="lessThan">
      <formula>$H$3</formula>
    </cfRule>
  </conditionalFormatting>
  <conditionalFormatting sqref="F32:F34">
    <cfRule type="cellIs" dxfId="872" priority="1820" stopIfTrue="1" operator="equal">
      <formula>$H$3</formula>
    </cfRule>
  </conditionalFormatting>
  <conditionalFormatting sqref="F33">
    <cfRule type="cellIs" dxfId="871" priority="1322" stopIfTrue="1" operator="equal">
      <formula>$H$3</formula>
    </cfRule>
    <cfRule type="cellIs" dxfId="870" priority="1323" stopIfTrue="1" operator="lessThan">
      <formula>$H$3</formula>
    </cfRule>
  </conditionalFormatting>
  <conditionalFormatting sqref="F33:F34">
    <cfRule type="cellIs" dxfId="869" priority="1320" stopIfTrue="1" operator="equal">
      <formula>$H$3</formula>
    </cfRule>
    <cfRule type="cellIs" dxfId="868" priority="1321" stopIfTrue="1" operator="lessThan">
      <formula>$H$3</formula>
    </cfRule>
  </conditionalFormatting>
  <conditionalFormatting sqref="F34">
    <cfRule type="cellIs" dxfId="867" priority="1318" stopIfTrue="1" operator="lessThan">
      <formula>$H$3</formula>
    </cfRule>
    <cfRule type="cellIs" dxfId="866" priority="1316" stopIfTrue="1" operator="equal">
      <formula>$H$3</formula>
    </cfRule>
  </conditionalFormatting>
  <conditionalFormatting sqref="F34:F54 D34:D54">
    <cfRule type="cellIs" dxfId="865" priority="1184" stopIfTrue="1" operator="lessThan">
      <formula>$H$3</formula>
    </cfRule>
  </conditionalFormatting>
  <conditionalFormatting sqref="F34:F54">
    <cfRule type="cellIs" dxfId="864" priority="1183" stopIfTrue="1" operator="equal">
      <formula>$H$3</formula>
    </cfRule>
  </conditionalFormatting>
  <conditionalFormatting sqref="F35:F38">
    <cfRule type="cellIs" dxfId="863" priority="1181" stopIfTrue="1" operator="lessThan">
      <formula>$H$3</formula>
    </cfRule>
    <cfRule type="cellIs" dxfId="862" priority="1180" stopIfTrue="1" operator="equal">
      <formula>$H$3</formula>
    </cfRule>
  </conditionalFormatting>
  <conditionalFormatting sqref="F39:F54 F56">
    <cfRule type="cellIs" dxfId="861" priority="1295" stopIfTrue="1" operator="equal">
      <formula>$H$3</formula>
    </cfRule>
    <cfRule type="cellIs" dxfId="860" priority="1296" stopIfTrue="1" operator="lessThan">
      <formula>$H$3</formula>
    </cfRule>
  </conditionalFormatting>
  <conditionalFormatting sqref="F56">
    <cfRule type="cellIs" dxfId="859" priority="349" stopIfTrue="1" operator="lessThan">
      <formula>$H$3</formula>
    </cfRule>
    <cfRule type="cellIs" dxfId="858" priority="348" stopIfTrue="1" operator="equal">
      <formula>$H$3</formula>
    </cfRule>
  </conditionalFormatting>
  <conditionalFormatting sqref="F59:F60 D56 D59:D60">
    <cfRule type="cellIs" dxfId="857" priority="447" stopIfTrue="1" operator="lessThan">
      <formula>$H$3</formula>
    </cfRule>
  </conditionalFormatting>
  <conditionalFormatting sqref="F59:F60">
    <cfRule type="cellIs" dxfId="856" priority="318" stopIfTrue="1" operator="lessThan">
      <formula>$H$3</formula>
    </cfRule>
    <cfRule type="cellIs" dxfId="855" priority="317" stopIfTrue="1" operator="equal">
      <formula>$H$3</formula>
    </cfRule>
  </conditionalFormatting>
  <conditionalFormatting sqref="F60">
    <cfRule type="expression" dxfId="854" priority="445" stopIfTrue="1">
      <formula>$F60=$H$3</formula>
    </cfRule>
  </conditionalFormatting>
  <conditionalFormatting sqref="F62:F66">
    <cfRule type="expression" dxfId="853" priority="302" stopIfTrue="1">
      <formula>$F62=$H$3</formula>
    </cfRule>
    <cfRule type="cellIs" dxfId="852" priority="297" stopIfTrue="1" operator="equal">
      <formula>$H$3</formula>
    </cfRule>
    <cfRule type="cellIs" dxfId="851" priority="298" stopIfTrue="1" operator="lessThan">
      <formula>$H$3</formula>
    </cfRule>
  </conditionalFormatting>
  <conditionalFormatting sqref="F62:F71">
    <cfRule type="cellIs" dxfId="850" priority="301" stopIfTrue="1" operator="equal">
      <formula>$H$3</formula>
    </cfRule>
    <cfRule type="cellIs" dxfId="849" priority="303" stopIfTrue="1" operator="lessThan">
      <formula>$H$3</formula>
    </cfRule>
  </conditionalFormatting>
  <conditionalFormatting sqref="F67:F74">
    <cfRule type="cellIs" dxfId="848" priority="901" stopIfTrue="1" operator="equal">
      <formula>$H$3</formula>
    </cfRule>
  </conditionalFormatting>
  <conditionalFormatting sqref="F75:F81">
    <cfRule type="cellIs" dxfId="847" priority="751" stopIfTrue="1" operator="equal">
      <formula>$H$3</formula>
    </cfRule>
  </conditionalFormatting>
  <conditionalFormatting sqref="F75:F87">
    <cfRule type="cellIs" dxfId="846" priority="692" stopIfTrue="1" operator="equal">
      <formula>$H$3</formula>
    </cfRule>
    <cfRule type="cellIs" dxfId="845" priority="750" stopIfTrue="1" operator="lessThan">
      <formula>$H$3</formula>
    </cfRule>
  </conditionalFormatting>
  <conditionalFormatting sqref="F88:F98">
    <cfRule type="cellIs" dxfId="844" priority="1554" stopIfTrue="1" operator="equal">
      <formula>$H$3</formula>
    </cfRule>
  </conditionalFormatting>
  <conditionalFormatting sqref="F90">
    <cfRule type="cellIs" dxfId="843" priority="1552" stopIfTrue="1" operator="equal">
      <formula>$H$3</formula>
    </cfRule>
    <cfRule type="cellIs" dxfId="842" priority="1553" stopIfTrue="1" operator="lessThan">
      <formula>$H$3</formula>
    </cfRule>
  </conditionalFormatting>
  <conditionalFormatting sqref="F90:F98">
    <cfRule type="cellIs" dxfId="841" priority="1555" stopIfTrue="1" operator="lessThan">
      <formula>$H$3</formula>
    </cfRule>
  </conditionalFormatting>
  <conditionalFormatting sqref="F99:F106">
    <cfRule type="cellIs" dxfId="840" priority="1389" stopIfTrue="1" operator="equal">
      <formula>$H$3</formula>
    </cfRule>
    <cfRule type="cellIs" dxfId="839" priority="1390" stopIfTrue="1" operator="lessThan">
      <formula>$H$3</formula>
    </cfRule>
  </conditionalFormatting>
  <conditionalFormatting sqref="F108:F115">
    <cfRule type="cellIs" dxfId="838" priority="779" stopIfTrue="1" operator="lessThan">
      <formula>$H$3</formula>
    </cfRule>
  </conditionalFormatting>
  <conditionalFormatting sqref="F108:F116">
    <cfRule type="cellIs" dxfId="837" priority="778" stopIfTrue="1" operator="equal">
      <formula>$H$3</formula>
    </cfRule>
  </conditionalFormatting>
  <conditionalFormatting sqref="F110:F113 D108:D113">
    <cfRule type="cellIs" dxfId="836" priority="770" stopIfTrue="1" operator="lessThan">
      <formula>$H$3</formula>
    </cfRule>
  </conditionalFormatting>
  <conditionalFormatting sqref="F110:F113">
    <cfRule type="cellIs" dxfId="835" priority="769" stopIfTrue="1" operator="equal">
      <formula>$H$3</formula>
    </cfRule>
  </conditionalFormatting>
  <conditionalFormatting sqref="F122:F126">
    <cfRule type="cellIs" dxfId="834" priority="1097" stopIfTrue="1" operator="lessThan">
      <formula>$H$3</formula>
    </cfRule>
  </conditionalFormatting>
  <conditionalFormatting sqref="F122:F128">
    <cfRule type="cellIs" dxfId="833" priority="951" stopIfTrue="1" operator="equal">
      <formula>$H$3</formula>
    </cfRule>
  </conditionalFormatting>
  <conditionalFormatting sqref="F127:F128">
    <cfRule type="cellIs" dxfId="832" priority="949" stopIfTrue="1" operator="equal">
      <formula>$H$3</formula>
    </cfRule>
    <cfRule type="cellIs" dxfId="831" priority="950" stopIfTrue="1" operator="lessThan">
      <formula>$H$3</formula>
    </cfRule>
  </conditionalFormatting>
  <conditionalFormatting sqref="F130">
    <cfRule type="cellIs" dxfId="830" priority="930" stopIfTrue="1" operator="lessThan">
      <formula>$H$3</formula>
    </cfRule>
    <cfRule type="cellIs" dxfId="829" priority="929" stopIfTrue="1" operator="equal">
      <formula>$H$3</formula>
    </cfRule>
  </conditionalFormatting>
  <conditionalFormatting sqref="F131:F133 D133">
    <cfRule type="cellIs" dxfId="828" priority="1146" stopIfTrue="1" operator="equal">
      <formula>$H$3</formula>
    </cfRule>
  </conditionalFormatting>
  <conditionalFormatting sqref="F133:F138 D133:D140">
    <cfRule type="cellIs" dxfId="827" priority="1128" stopIfTrue="1" operator="equal">
      <formula>$H$3</formula>
    </cfRule>
  </conditionalFormatting>
  <conditionalFormatting sqref="F134 D134">
    <cfRule type="cellIs" dxfId="826" priority="1119" stopIfTrue="1" operator="lessThan">
      <formula>$H$3</formula>
    </cfRule>
  </conditionalFormatting>
  <conditionalFormatting sqref="F138">
    <cfRule type="cellIs" dxfId="825" priority="1238" stopIfTrue="1" operator="lessThan">
      <formula>$H$3</formula>
    </cfRule>
  </conditionalFormatting>
  <conditionalFormatting sqref="F138:F140">
    <cfRule type="cellIs" dxfId="824" priority="1241" stopIfTrue="1" operator="equal">
      <formula>$H$3</formula>
    </cfRule>
  </conditionalFormatting>
  <conditionalFormatting sqref="F141:F142 F144 F146:F147 F149">
    <cfRule type="cellIs" dxfId="823" priority="556" stopIfTrue="1" operator="lessThan">
      <formula>$H$3</formula>
    </cfRule>
  </conditionalFormatting>
  <conditionalFormatting sqref="F141:F142 F144">
    <cfRule type="cellIs" dxfId="822" priority="423" stopIfTrue="1" operator="equal">
      <formula>$H$3</formula>
    </cfRule>
  </conditionalFormatting>
  <conditionalFormatting sqref="F164:F174">
    <cfRule type="cellIs" dxfId="821" priority="191" stopIfTrue="1" operator="lessThan">
      <formula>$H$3</formula>
    </cfRule>
  </conditionalFormatting>
  <conditionalFormatting sqref="F192">
    <cfRule type="cellIs" dxfId="820" priority="91" stopIfTrue="1" operator="lessThan">
      <formula>$H$3</formula>
    </cfRule>
    <cfRule type="cellIs" dxfId="819" priority="90" stopIfTrue="1" operator="equal">
      <formula>$H$3</formula>
    </cfRule>
  </conditionalFormatting>
  <conditionalFormatting sqref="F192:F193">
    <cfRule type="cellIs" dxfId="818" priority="93" stopIfTrue="1" operator="equal">
      <formula>$H$3</formula>
    </cfRule>
    <cfRule type="cellIs" dxfId="817" priority="88" stopIfTrue="1" operator="equal">
      <formula>$H$3</formula>
    </cfRule>
    <cfRule type="cellIs" dxfId="816" priority="89" stopIfTrue="1" operator="lessThan">
      <formula>$H$3</formula>
    </cfRule>
  </conditionalFormatting>
  <conditionalFormatting sqref="F193">
    <cfRule type="cellIs" dxfId="815" priority="86" stopIfTrue="1" operator="lessThan">
      <formula>$H$3</formula>
    </cfRule>
    <cfRule type="cellIs" dxfId="814" priority="84" stopIfTrue="1" operator="equal">
      <formula>$H$3</formula>
    </cfRule>
  </conditionalFormatting>
  <conditionalFormatting sqref="F193:F197">
    <cfRule type="cellIs" dxfId="813" priority="75" stopIfTrue="1" operator="lessThan">
      <formula>$H$3</formula>
    </cfRule>
    <cfRule type="cellIs" dxfId="812" priority="72" stopIfTrue="1" operator="equal">
      <formula>$H$3</formula>
    </cfRule>
  </conditionalFormatting>
  <conditionalFormatting sqref="F194:F197">
    <cfRule type="expression" dxfId="811" priority="70" stopIfTrue="1">
      <formula>$F194=$H$3</formula>
    </cfRule>
    <cfRule type="cellIs" dxfId="810" priority="69" stopIfTrue="1" operator="lessThan">
      <formula>$H$3</formula>
    </cfRule>
  </conditionalFormatting>
  <conditionalFormatting sqref="F194:F199 B193:B201">
    <cfRule type="cellIs" dxfId="809" priority="64" stopIfTrue="1" operator="equal">
      <formula>$H$3</formula>
    </cfRule>
  </conditionalFormatting>
  <conditionalFormatting sqref="F198:F199">
    <cfRule type="cellIs" dxfId="808" priority="60" stopIfTrue="1" operator="lessThan">
      <formula>$H$3</formula>
    </cfRule>
  </conditionalFormatting>
  <conditionalFormatting sqref="F198:F203 B177:B180 D205:D215 F205:F215">
    <cfRule type="cellIs" dxfId="807" priority="167" stopIfTrue="1" operator="lessThan">
      <formula>$H$3</formula>
    </cfRule>
  </conditionalFormatting>
  <conditionalFormatting sqref="F200:F201">
    <cfRule type="cellIs" dxfId="806" priority="162" stopIfTrue="1" operator="equal">
      <formula>$H$3</formula>
    </cfRule>
  </conditionalFormatting>
  <conditionalFormatting sqref="F205:F215">
    <cfRule type="cellIs" dxfId="805" priority="180" stopIfTrue="1" operator="lessThan">
      <formula>$H$3</formula>
    </cfRule>
  </conditionalFormatting>
  <conditionalFormatting sqref="F234:F237 D234:D237">
    <cfRule type="cellIs" dxfId="804" priority="110" stopIfTrue="1" operator="equal">
      <formula>$H$3</formula>
    </cfRule>
  </conditionalFormatting>
  <conditionalFormatting sqref="F234:F237">
    <cfRule type="cellIs" dxfId="803" priority="109" stopIfTrue="1" operator="lessThan">
      <formula>$H$3</formula>
    </cfRule>
  </conditionalFormatting>
  <conditionalFormatting sqref="F238:F244">
    <cfRule type="cellIs" dxfId="802" priority="656" stopIfTrue="1" operator="equal">
      <formula>$H$3</formula>
    </cfRule>
  </conditionalFormatting>
  <conditionalFormatting sqref="F241:F242">
    <cfRule type="cellIs" dxfId="801" priority="641" stopIfTrue="1" operator="equal">
      <formula>$H$3</formula>
    </cfRule>
    <cfRule type="cellIs" dxfId="800" priority="642" stopIfTrue="1" operator="lessThan">
      <formula>$H$3</formula>
    </cfRule>
  </conditionalFormatting>
  <conditionalFormatting sqref="F243:F244">
    <cfRule type="cellIs" dxfId="799" priority="809" stopIfTrue="1" operator="lessThan">
      <formula>$H$3</formula>
    </cfRule>
  </conditionalFormatting>
  <conditionalFormatting sqref="F245:F251">
    <cfRule type="cellIs" dxfId="798" priority="454" stopIfTrue="1" operator="equal">
      <formula>$H$3</formula>
    </cfRule>
    <cfRule type="cellIs" dxfId="797" priority="578" stopIfTrue="1" operator="lessThan">
      <formula>$H$3</formula>
    </cfRule>
  </conditionalFormatting>
  <conditionalFormatting sqref="F245:F252">
    <cfRule type="cellIs" dxfId="796" priority="470" stopIfTrue="1" operator="equal">
      <formula>$H$3</formula>
    </cfRule>
    <cfRule type="cellIs" dxfId="795" priority="455" stopIfTrue="1" operator="lessThan">
      <formula>$H$3</formula>
    </cfRule>
  </conditionalFormatting>
  <conditionalFormatting sqref="F4:G4">
    <cfRule type="expression" dxfId="794" priority="416798">
      <formula>AND($F376&lt;$H$3,$F376&lt;&gt;"")</formula>
    </cfRule>
    <cfRule type="expression" dxfId="793" priority="416799">
      <formula>AND($F376=$H$3,$F376&lt;&gt;"")</formula>
    </cfRule>
  </conditionalFormatting>
  <conditionalFormatting sqref="F73:G73">
    <cfRule type="expression" dxfId="792" priority="416516">
      <formula>AND($F342&lt;$H$3,$F342&lt;&gt;"")</formula>
    </cfRule>
    <cfRule type="expression" dxfId="791" priority="416517">
      <formula>AND($F342=$H$3,$F342&lt;&gt;"")</formula>
    </cfRule>
  </conditionalFormatting>
  <conditionalFormatting sqref="F88:G88">
    <cfRule type="expression" dxfId="790" priority="416616">
      <formula>AND($F361=$H$3,$F361&lt;&gt;"")</formula>
    </cfRule>
    <cfRule type="expression" dxfId="789" priority="416615">
      <formula>AND($F361&lt;$H$3,$F361&lt;&gt;"")</formula>
    </cfRule>
  </conditionalFormatting>
  <conditionalFormatting sqref="F117:G117">
    <cfRule type="expression" dxfId="788" priority="416618">
      <formula>AND($F371=$H$3,$F371&lt;&gt;"")</formula>
    </cfRule>
    <cfRule type="expression" dxfId="787" priority="416617">
      <formula>AND($F371&lt;$H$3,$F371&lt;&gt;"")</formula>
    </cfRule>
  </conditionalFormatting>
  <conditionalFormatting sqref="F131:G131">
    <cfRule type="expression" dxfId="786" priority="416620">
      <formula>AND($F379=$H$3,$F379&lt;&gt;"")</formula>
    </cfRule>
    <cfRule type="expression" dxfId="785" priority="416619">
      <formula>AND($F379&lt;$H$3,$F379&lt;&gt;"")</formula>
    </cfRule>
  </conditionalFormatting>
  <conditionalFormatting sqref="F139:G139">
    <cfRule type="expression" dxfId="784" priority="416621">
      <formula>AND($F399&lt;$H$3,$F399&lt;&gt;"")</formula>
    </cfRule>
    <cfRule type="expression" dxfId="783" priority="416622">
      <formula>AND($F399=$H$3,$F399&lt;&gt;"")</formula>
    </cfRule>
  </conditionalFormatting>
  <conditionalFormatting sqref="F150:G150">
    <cfRule type="expression" dxfId="782" priority="416623">
      <formula>AND($F436&lt;$H$3,$F436&lt;&gt;"")</formula>
    </cfRule>
    <cfRule type="expression" dxfId="781" priority="416624">
      <formula>AND($F436=$H$3,$F436&lt;&gt;"")</formula>
    </cfRule>
  </conditionalFormatting>
  <conditionalFormatting sqref="F162:G162">
    <cfRule type="expression" dxfId="780" priority="416565">
      <formula>AND($F450&lt;$H$3,$F450&lt;&gt;"")</formula>
    </cfRule>
    <cfRule type="expression" dxfId="779" priority="416566">
      <formula>AND($F450=$H$3,$F450&lt;&gt;"")</formula>
    </cfRule>
  </conditionalFormatting>
  <conditionalFormatting sqref="F175:G175">
    <cfRule type="expression" dxfId="778" priority="416561">
      <formula>AND($F452&lt;$H$3,$F452&lt;&gt;"")</formula>
    </cfRule>
    <cfRule type="expression" dxfId="777" priority="416562">
      <formula>AND($F452=$H$3,$F452&lt;&gt;"")</formula>
    </cfRule>
  </conditionalFormatting>
  <conditionalFormatting sqref="F200:G200">
    <cfRule type="expression" dxfId="776" priority="416563">
      <formula>AND($F505&lt;$H$3,$F505&lt;&gt;"")</formula>
    </cfRule>
    <cfRule type="expression" dxfId="775" priority="416564">
      <formula>AND($F505=$H$3,$F505&lt;&gt;"")</formula>
    </cfRule>
  </conditionalFormatting>
  <conditionalFormatting sqref="F216:G216">
    <cfRule type="expression" dxfId="774" priority="416567">
      <formula>AND($F410&lt;$H$3,$F410&lt;&gt;"")</formula>
    </cfRule>
    <cfRule type="expression" dxfId="773" priority="416568">
      <formula>AND($F410=$H$3,$F410&lt;&gt;"")</formula>
    </cfRule>
  </conditionalFormatting>
  <conditionalFormatting sqref="F239:G239">
    <cfRule type="expression" dxfId="772" priority="416569">
      <formula>AND($F409&lt;$H$3,$F409&lt;&gt;"")</formula>
    </cfRule>
    <cfRule type="expression" dxfId="771" priority="416570">
      <formula>AND($F409=$H$3,$F409&lt;&gt;"")</formula>
    </cfRule>
  </conditionalFormatting>
  <conditionalFormatting sqref="G4">
    <cfRule type="expression" dxfId="770" priority="416822" stopIfTrue="1">
      <formula>$F376=$H$3</formula>
    </cfRule>
  </conditionalFormatting>
  <conditionalFormatting sqref="G5">
    <cfRule type="expression" dxfId="769" priority="2646" stopIfTrue="1">
      <formula>F5&lt;#REF!</formula>
    </cfRule>
    <cfRule type="expression" dxfId="768" priority="2645" stopIfTrue="1">
      <formula>$F5=#REF!</formula>
    </cfRule>
  </conditionalFormatting>
  <conditionalFormatting sqref="G56">
    <cfRule type="expression" dxfId="767" priority="347" stopIfTrue="1">
      <formula>$F56=$H$3</formula>
    </cfRule>
    <cfRule type="expression" dxfId="766" priority="350" stopIfTrue="1">
      <formula>$B56=$H$3</formula>
    </cfRule>
    <cfRule type="expression" dxfId="765" priority="351" stopIfTrue="1">
      <formula>F56&lt;$H$3</formula>
    </cfRule>
  </conditionalFormatting>
  <conditionalFormatting sqref="G59:G60">
    <cfRule type="expression" dxfId="764" priority="320" stopIfTrue="1">
      <formula>F59&lt;$H$3</formula>
    </cfRule>
    <cfRule type="expression" dxfId="763" priority="319" stopIfTrue="1">
      <formula>$B59=$H$3</formula>
    </cfRule>
    <cfRule type="expression" dxfId="762" priority="316" stopIfTrue="1">
      <formula>$F59=$H$3</formula>
    </cfRule>
  </conditionalFormatting>
  <conditionalFormatting sqref="G62:G71">
    <cfRule type="expression" dxfId="761" priority="299" stopIfTrue="1">
      <formula>$B62=$H$3</formula>
    </cfRule>
  </conditionalFormatting>
  <conditionalFormatting sqref="G62:G72">
    <cfRule type="expression" dxfId="760" priority="300" stopIfTrue="1">
      <formula>F62&lt;$H$3</formula>
    </cfRule>
    <cfRule type="expression" dxfId="759" priority="296" stopIfTrue="1">
      <formula>$F62=$H$3</formula>
    </cfRule>
  </conditionalFormatting>
  <conditionalFormatting sqref="G73">
    <cfRule type="expression" dxfId="758" priority="416534" stopIfTrue="1">
      <formula>$F342=$H$3</formula>
    </cfRule>
  </conditionalFormatting>
  <conditionalFormatting sqref="G88">
    <cfRule type="expression" dxfId="757" priority="416627" stopIfTrue="1">
      <formula>$F361=$H$3</formula>
    </cfRule>
  </conditionalFormatting>
  <conditionalFormatting sqref="G90:G106">
    <cfRule type="expression" dxfId="756" priority="1085" stopIfTrue="1">
      <formula>F90&lt;$H$3</formula>
    </cfRule>
  </conditionalFormatting>
  <conditionalFormatting sqref="G108:G115">
    <cfRule type="expression" dxfId="755" priority="763" stopIfTrue="1">
      <formula>F108&lt;$H$3</formula>
    </cfRule>
  </conditionalFormatting>
  <conditionalFormatting sqref="G117">
    <cfRule type="expression" dxfId="754" priority="416628" stopIfTrue="1">
      <formula>$F371=$H$3</formula>
    </cfRule>
  </conditionalFormatting>
  <conditionalFormatting sqref="G122:G130">
    <cfRule type="expression" dxfId="753" priority="1098" stopIfTrue="1">
      <formula>F122&lt;$H$3</formula>
    </cfRule>
  </conditionalFormatting>
  <conditionalFormatting sqref="G131">
    <cfRule type="expression" dxfId="752" priority="416629" stopIfTrue="1">
      <formula>$F379=$H$3</formula>
    </cfRule>
  </conditionalFormatting>
  <conditionalFormatting sqref="G139">
    <cfRule type="expression" dxfId="751" priority="416630" stopIfTrue="1">
      <formula>$F399=$H$3</formula>
    </cfRule>
  </conditionalFormatting>
  <conditionalFormatting sqref="G141:G142 G144">
    <cfRule type="expression" dxfId="750" priority="501" stopIfTrue="1">
      <formula>F141&lt;$H$3</formula>
    </cfRule>
  </conditionalFormatting>
  <conditionalFormatting sqref="G150">
    <cfRule type="expression" dxfId="749" priority="416631" stopIfTrue="1">
      <formula>$F436=$H$3</formula>
    </cfRule>
  </conditionalFormatting>
  <conditionalFormatting sqref="G162">
    <cfRule type="expression" dxfId="748" priority="416573" stopIfTrue="1">
      <formula>$F450=$H$3</formula>
    </cfRule>
  </conditionalFormatting>
  <conditionalFormatting sqref="G175">
    <cfRule type="expression" dxfId="747" priority="416571" stopIfTrue="1">
      <formula>$F452=$H$3</formula>
    </cfRule>
  </conditionalFormatting>
  <conditionalFormatting sqref="G177:G184">
    <cfRule type="expression" dxfId="746" priority="126" stopIfTrue="1">
      <formula>$B177=$H$3</formula>
    </cfRule>
    <cfRule type="expression" dxfId="745" priority="125" stopIfTrue="1">
      <formula>$F177=$H$3</formula>
    </cfRule>
  </conditionalFormatting>
  <conditionalFormatting sqref="G186:G191">
    <cfRule type="expression" dxfId="744" priority="30" stopIfTrue="1">
      <formula>$F186=$H$3</formula>
    </cfRule>
    <cfRule type="expression" dxfId="743" priority="31" stopIfTrue="1">
      <formula>$B186=$H$3</formula>
    </cfRule>
    <cfRule type="expression" dxfId="742" priority="29" stopIfTrue="1">
      <formula>F186&lt;$H$3</formula>
    </cfRule>
  </conditionalFormatting>
  <conditionalFormatting sqref="G192:G193 G177:G184">
    <cfRule type="expression" dxfId="741" priority="77" stopIfTrue="1">
      <formula>F177&lt;$H$3</formula>
    </cfRule>
  </conditionalFormatting>
  <conditionalFormatting sqref="G193">
    <cfRule type="expression" dxfId="740" priority="76" stopIfTrue="1">
      <formula>$F193=$H$3</formula>
    </cfRule>
  </conditionalFormatting>
  <conditionalFormatting sqref="G200">
    <cfRule type="expression" dxfId="739" priority="416572" stopIfTrue="1">
      <formula>$F505=$H$3</formula>
    </cfRule>
  </conditionalFormatting>
  <conditionalFormatting sqref="G202:G203">
    <cfRule type="expression" dxfId="738" priority="137" stopIfTrue="1">
      <formula>$B202=$H$3</formula>
    </cfRule>
    <cfRule type="expression" dxfId="737" priority="135" stopIfTrue="1">
      <formula>F202&lt;$H$3</formula>
    </cfRule>
    <cfRule type="expression" dxfId="736" priority="136" stopIfTrue="1">
      <formula>$F202=$H$3</formula>
    </cfRule>
  </conditionalFormatting>
  <conditionalFormatting sqref="G205:G209">
    <cfRule type="expression" dxfId="735" priority="130" stopIfTrue="1">
      <formula>$F205=$H$3</formula>
    </cfRule>
    <cfRule type="expression" dxfId="734" priority="129" stopIfTrue="1">
      <formula>F205&lt;$H$3</formula>
    </cfRule>
  </conditionalFormatting>
  <conditionalFormatting sqref="G212">
    <cfRule type="expression" dxfId="733" priority="114" stopIfTrue="1">
      <formula>$F212=$H$3</formula>
    </cfRule>
    <cfRule type="expression" dxfId="732" priority="113" stopIfTrue="1">
      <formula>F212&lt;$H$3</formula>
    </cfRule>
  </conditionalFormatting>
  <conditionalFormatting sqref="G214:G215">
    <cfRule type="expression" dxfId="731" priority="1" stopIfTrue="1">
      <formula>F214&lt;$H$3</formula>
    </cfRule>
    <cfRule type="expression" dxfId="730" priority="2" stopIfTrue="1">
      <formula>$F214=$H$3</formula>
    </cfRule>
  </conditionalFormatting>
  <conditionalFormatting sqref="G216">
    <cfRule type="expression" dxfId="729" priority="416574" stopIfTrue="1">
      <formula>$F410=$H$3</formula>
    </cfRule>
  </conditionalFormatting>
  <conditionalFormatting sqref="G218:G238">
    <cfRule type="expression" dxfId="728" priority="5" stopIfTrue="1">
      <formula>F218&lt;$H$3</formula>
    </cfRule>
  </conditionalFormatting>
  <conditionalFormatting sqref="G234">
    <cfRule type="expression" dxfId="727" priority="26" stopIfTrue="1">
      <formula>$B234=$H$3</formula>
    </cfRule>
  </conditionalFormatting>
  <conditionalFormatting sqref="G234:G235">
    <cfRule type="expression" dxfId="726" priority="27" stopIfTrue="1">
      <formula>$F234=$H$3</formula>
    </cfRule>
  </conditionalFormatting>
  <conditionalFormatting sqref="G235">
    <cfRule type="expression" dxfId="725" priority="105" stopIfTrue="1">
      <formula>$B235=$H$3</formula>
    </cfRule>
  </conditionalFormatting>
  <conditionalFormatting sqref="G236:G237">
    <cfRule type="expression" dxfId="724" priority="7" stopIfTrue="1">
      <formula>$B236=$H$3</formula>
    </cfRule>
  </conditionalFormatting>
  <conditionalFormatting sqref="G236:G238">
    <cfRule type="expression" dxfId="723" priority="6" stopIfTrue="1">
      <formula>$F236=$H$3</formula>
    </cfRule>
  </conditionalFormatting>
  <conditionalFormatting sqref="G239">
    <cfRule type="expression" dxfId="722" priority="416575" stopIfTrue="1">
      <formula>$F409=$H$3</formula>
    </cfRule>
  </conditionalFormatting>
  <conditionalFormatting sqref="G241:G252">
    <cfRule type="expression" dxfId="721" priority="466" stopIfTrue="1">
      <formula>F241&lt;$H$3</formula>
    </cfRule>
  </conditionalFormatting>
  <pageMargins left="0.7" right="0.7" top="0.75" bottom="0.75" header="0.3" footer="0.3"/>
  <pageSetup paperSize="9" orientation="portrait" r:id="rId1"/>
  <ignoredErrors>
    <ignoredError sqref="B207 F206 B234 F182 D230 D227:D228 B227 F227:F229 B224:F226 B185 B168:B169 F165:F168 D166:D169 B166 F221 F157 F66 F160 B157 F223 D221 D64 B221 D156 F63 D159 B65:B67 B52 F244:F246 F84 B49 D47 D49 B80 F79:F80 D82 D79:D80 D78:F78 F46 B47 F44 B45:D46 D20 F114 D112:D113 D77 B44 B40:D41 F19:F20 F112 D109 B110 D125 F124:F125 F109 D14 B13 F38 F14 B11 D10:D12 F100 B100 F27:F28 F9:F10 D97:D99 B8 B27:B29 D6 B98 D93:D94 F93 B9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24"/>
  <sheetViews>
    <sheetView workbookViewId="0">
      <selection activeCell="E60" sqref="E60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13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13" ht="25.05" customHeight="1">
      <c r="A3" s="114"/>
      <c r="B3" s="114"/>
      <c r="C3" s="114"/>
      <c r="D3" s="114"/>
      <c r="E3" s="114"/>
      <c r="F3" s="114"/>
      <c r="G3" s="114"/>
      <c r="H3" s="32">
        <v>46129</v>
      </c>
      <c r="I3" s="3"/>
    </row>
    <row r="4" spans="1:13" s="31" customFormat="1" ht="24" hidden="1" customHeight="1">
      <c r="A4" s="128" t="s">
        <v>449</v>
      </c>
      <c r="B4" s="108"/>
      <c r="C4" s="108"/>
      <c r="D4" s="108"/>
      <c r="E4" s="108"/>
      <c r="F4" s="108"/>
      <c r="G4" s="108"/>
      <c r="H4" s="108"/>
      <c r="I4" s="109"/>
    </row>
    <row r="5" spans="1:13" s="31" customFormat="1" ht="24" hidden="1" customHeight="1">
      <c r="A5" s="15" t="s">
        <v>4</v>
      </c>
      <c r="B5" s="97" t="s">
        <v>5</v>
      </c>
      <c r="C5" s="98"/>
      <c r="D5" s="97" t="s">
        <v>6</v>
      </c>
      <c r="E5" s="98"/>
      <c r="F5" s="97" t="s">
        <v>7</v>
      </c>
      <c r="G5" s="98"/>
      <c r="H5" s="15" t="s">
        <v>8</v>
      </c>
      <c r="I5" s="15" t="s">
        <v>450</v>
      </c>
      <c r="M5" s="31" t="s">
        <v>258</v>
      </c>
    </row>
    <row r="6" spans="1:13" ht="24" hidden="1" customHeight="1">
      <c r="A6" s="35" t="s">
        <v>451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9"/>
    </row>
    <row r="7" spans="1:13" ht="24" hidden="1" customHeight="1">
      <c r="A7" s="35" t="s">
        <v>452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9"/>
    </row>
    <row r="8" spans="1:13" ht="24" hidden="1" customHeight="1">
      <c r="A8" s="35" t="s">
        <v>453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9"/>
    </row>
    <row r="9" spans="1:13" ht="24" hidden="1" customHeight="1">
      <c r="A9" s="35" t="s">
        <v>454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168</v>
      </c>
      <c r="I9" s="48"/>
    </row>
    <row r="10" spans="1:13" ht="24" hidden="1" customHeight="1">
      <c r="A10" s="35" t="s">
        <v>455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456</v>
      </c>
      <c r="I10" s="48"/>
    </row>
    <row r="11" spans="1:13" ht="24" hidden="1" customHeight="1">
      <c r="A11" s="47" t="s">
        <v>457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458</v>
      </c>
      <c r="I11" s="48"/>
    </row>
    <row r="12" spans="1:13" ht="24" hidden="1" customHeight="1">
      <c r="A12" s="35" t="s">
        <v>459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8"/>
    </row>
    <row r="13" spans="1:13" ht="24" hidden="1" customHeight="1">
      <c r="A13" s="29" t="s">
        <v>460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461</v>
      </c>
      <c r="I13" s="48"/>
    </row>
    <row r="14" spans="1:13" ht="24" hidden="1" customHeight="1">
      <c r="A14" s="101" t="s">
        <v>462</v>
      </c>
      <c r="B14" s="102"/>
      <c r="C14" s="102"/>
      <c r="D14" s="102"/>
      <c r="E14" s="102"/>
      <c r="F14" s="102"/>
      <c r="G14" s="102"/>
      <c r="H14" s="102"/>
      <c r="I14" s="103"/>
    </row>
    <row r="15" spans="1:13" ht="24.45" hidden="1" customHeight="1">
      <c r="A15" s="15" t="s">
        <v>4</v>
      </c>
      <c r="B15" s="97" t="s">
        <v>5</v>
      </c>
      <c r="C15" s="98"/>
      <c r="D15" s="97" t="s">
        <v>6</v>
      </c>
      <c r="E15" s="98"/>
      <c r="F15" s="97" t="s">
        <v>7</v>
      </c>
      <c r="G15" s="98"/>
      <c r="H15" s="46" t="s">
        <v>8</v>
      </c>
      <c r="I15" s="46" t="s">
        <v>9</v>
      </c>
      <c r="K15" t="s">
        <v>258</v>
      </c>
    </row>
    <row r="16" spans="1:13" ht="23.55" hidden="1" customHeight="1">
      <c r="A16" s="47" t="s">
        <v>463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464</v>
      </c>
      <c r="I16" s="49"/>
    </row>
    <row r="17" spans="1:9" ht="24" hidden="1" customHeight="1">
      <c r="A17" s="29" t="s">
        <v>465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9"/>
    </row>
    <row r="18" spans="1:9" ht="24" hidden="1" customHeight="1">
      <c r="A18" s="35" t="s">
        <v>466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9"/>
    </row>
    <row r="19" spans="1:9" ht="24" hidden="1" customHeight="1">
      <c r="A19" s="35" t="s">
        <v>467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168</v>
      </c>
      <c r="I19" s="49"/>
    </row>
    <row r="20" spans="1:9" ht="24" hidden="1" customHeight="1">
      <c r="A20" s="35" t="s">
        <v>468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9"/>
    </row>
    <row r="21" spans="1:9" ht="24" hidden="1" customHeight="1">
      <c r="A21" s="35" t="s">
        <v>469</v>
      </c>
      <c r="B21" s="36"/>
      <c r="C21" s="37"/>
      <c r="D21" s="36"/>
      <c r="E21" s="18"/>
      <c r="F21" s="36"/>
      <c r="G21" s="37"/>
      <c r="H21" s="20" t="s">
        <v>470</v>
      </c>
      <c r="I21" s="13"/>
    </row>
    <row r="22" spans="1:9" ht="24" hidden="1" customHeight="1">
      <c r="A22" s="35" t="s">
        <v>471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9"/>
    </row>
    <row r="23" spans="1:9" ht="24" hidden="1" customHeight="1">
      <c r="A23" s="35" t="s">
        <v>472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9"/>
    </row>
    <row r="24" spans="1:9" ht="24" hidden="1" customHeight="1">
      <c r="A24" s="35" t="s">
        <v>473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9"/>
    </row>
    <row r="25" spans="1:9" ht="24" hidden="1" customHeight="1">
      <c r="A25" s="35" t="s">
        <v>474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9"/>
    </row>
    <row r="26" spans="1:9" ht="24" hidden="1" customHeight="1">
      <c r="A26" s="35" t="s">
        <v>475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9"/>
    </row>
    <row r="27" spans="1:9" ht="24" hidden="1" customHeight="1">
      <c r="A27" s="35" t="s">
        <v>476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13</v>
      </c>
      <c r="I27" s="49"/>
    </row>
    <row r="28" spans="1:9" ht="24" hidden="1" customHeight="1">
      <c r="A28" s="35" t="s">
        <v>477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13</v>
      </c>
      <c r="I28" s="49"/>
    </row>
    <row r="29" spans="1:9" ht="24" hidden="1" customHeight="1">
      <c r="A29" s="35" t="s">
        <v>478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9"/>
    </row>
    <row r="30" spans="1:9" ht="24" hidden="1" customHeight="1">
      <c r="A30" s="35" t="s">
        <v>479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9"/>
    </row>
    <row r="31" spans="1:9" ht="24" hidden="1" customHeight="1">
      <c r="A31" s="35" t="s">
        <v>480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13</v>
      </c>
      <c r="I31" s="49"/>
    </row>
    <row r="32" spans="1:9" ht="24" hidden="1" customHeight="1">
      <c r="A32" s="35" t="s">
        <v>481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13</v>
      </c>
      <c r="I32" s="49"/>
    </row>
    <row r="33" spans="1:13" ht="24" hidden="1" customHeight="1">
      <c r="A33" s="35" t="s">
        <v>482</v>
      </c>
      <c r="B33" s="65"/>
      <c r="C33" s="65"/>
      <c r="D33" s="65"/>
      <c r="E33" s="65"/>
      <c r="F33" s="65"/>
      <c r="G33" s="65"/>
      <c r="H33" s="20" t="s">
        <v>483</v>
      </c>
      <c r="I33" s="49"/>
    </row>
    <row r="34" spans="1:13" ht="24" hidden="1" customHeight="1">
      <c r="A34" s="35" t="s">
        <v>484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9"/>
    </row>
    <row r="35" spans="1:13" ht="24" hidden="1" customHeight="1">
      <c r="A35" s="35" t="s">
        <v>485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486</v>
      </c>
      <c r="I35" s="49"/>
    </row>
    <row r="36" spans="1:13" ht="24" hidden="1" customHeight="1">
      <c r="A36" s="35" t="s">
        <v>487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13</v>
      </c>
      <c r="I36" s="49"/>
    </row>
    <row r="37" spans="1:13" ht="24" hidden="1" customHeight="1">
      <c r="A37" s="35" t="s">
        <v>488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168</v>
      </c>
      <c r="I37" s="49"/>
    </row>
    <row r="38" spans="1:13" ht="24" hidden="1" customHeight="1">
      <c r="A38" s="35" t="s">
        <v>489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13</v>
      </c>
      <c r="I38" s="49"/>
    </row>
    <row r="39" spans="1:13" ht="24" hidden="1" customHeight="1">
      <c r="A39" s="35" t="s">
        <v>490</v>
      </c>
      <c r="B39" s="65"/>
      <c r="C39" s="65"/>
      <c r="D39" s="65"/>
      <c r="E39" s="65"/>
      <c r="F39" s="65"/>
      <c r="G39" s="65"/>
      <c r="H39" s="20" t="s">
        <v>483</v>
      </c>
      <c r="I39" s="49"/>
    </row>
    <row r="40" spans="1:13" ht="24" hidden="1" customHeight="1">
      <c r="A40" s="47" t="s">
        <v>491</v>
      </c>
      <c r="B40" s="28">
        <v>46088</v>
      </c>
      <c r="C40" s="51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492</v>
      </c>
      <c r="I40" s="49"/>
    </row>
    <row r="41" spans="1:13" s="52" customFormat="1" ht="25.35" customHeight="1">
      <c r="A41" s="92" t="s">
        <v>493</v>
      </c>
      <c r="B41" s="126"/>
      <c r="C41" s="126"/>
      <c r="D41" s="126"/>
      <c r="E41" s="126"/>
      <c r="F41" s="126"/>
      <c r="G41" s="126"/>
      <c r="H41" s="126"/>
      <c r="I41" s="127"/>
    </row>
    <row r="42" spans="1:13" ht="24" customHeight="1">
      <c r="A42" s="15" t="s">
        <v>4</v>
      </c>
      <c r="B42" s="97" t="s">
        <v>5</v>
      </c>
      <c r="C42" s="98"/>
      <c r="D42" s="97" t="s">
        <v>6</v>
      </c>
      <c r="E42" s="98"/>
      <c r="F42" s="97" t="s">
        <v>7</v>
      </c>
      <c r="G42" s="98"/>
      <c r="H42" s="46" t="s">
        <v>8</v>
      </c>
      <c r="I42" s="46" t="s">
        <v>9</v>
      </c>
      <c r="M42" t="s">
        <v>258</v>
      </c>
    </row>
    <row r="43" spans="1:13" ht="24" hidden="1" customHeight="1">
      <c r="A43" s="35" t="s">
        <v>494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495</v>
      </c>
      <c r="I43" s="13"/>
    </row>
    <row r="44" spans="1:13" ht="24" hidden="1" customHeight="1">
      <c r="A44" s="35" t="s">
        <v>496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50">
        <f>D44</f>
        <v>46100</v>
      </c>
      <c r="G44" s="23">
        <v>0.875</v>
      </c>
      <c r="H44" s="61"/>
      <c r="I44" s="13"/>
    </row>
    <row r="45" spans="1:13" ht="24" hidden="1" customHeight="1">
      <c r="A45" s="35" t="s">
        <v>497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50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498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50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499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500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9" t="s">
        <v>13</v>
      </c>
      <c r="I48" s="13"/>
    </row>
    <row r="49" spans="1:9" ht="24" hidden="1" customHeight="1">
      <c r="A49" s="35" t="s">
        <v>501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502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503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customHeight="1">
      <c r="A52" s="35" t="s">
        <v>504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customHeight="1">
      <c r="A53" s="35" t="s">
        <v>505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customHeight="1">
      <c r="A54" s="35" t="s">
        <v>506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customHeight="1">
      <c r="A55" s="35" t="s">
        <v>507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customHeight="1">
      <c r="A56" s="35" t="s">
        <v>508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customHeight="1">
      <c r="A57" s="35" t="s">
        <v>509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customHeight="1">
      <c r="A58" s="35" t="s">
        <v>510</v>
      </c>
      <c r="B58" s="28">
        <f>F57</f>
        <v>46131</v>
      </c>
      <c r="C58" s="23">
        <v>0.83333333333333337</v>
      </c>
      <c r="D58" s="28">
        <f t="shared" si="5"/>
        <v>46131</v>
      </c>
      <c r="E58" s="23">
        <v>0.95833333333333337</v>
      </c>
      <c r="F58" s="28">
        <f>D58+1</f>
        <v>46132</v>
      </c>
      <c r="G58" s="23">
        <v>0.79166666666666663</v>
      </c>
      <c r="H58" s="20"/>
      <c r="I58" s="10"/>
    </row>
    <row r="59" spans="1:9" ht="24" customHeight="1">
      <c r="A59" s="35" t="s">
        <v>511</v>
      </c>
      <c r="B59" s="28">
        <f>F58+1</f>
        <v>46133</v>
      </c>
      <c r="C59" s="23">
        <v>0</v>
      </c>
      <c r="D59" s="28">
        <f t="shared" si="5"/>
        <v>46133</v>
      </c>
      <c r="E59" s="23">
        <v>4.1666666666666664E-2</v>
      </c>
      <c r="F59" s="28">
        <f>D59</f>
        <v>46133</v>
      </c>
      <c r="G59" s="23">
        <v>0.45833333333333331</v>
      </c>
      <c r="H59" s="20"/>
      <c r="I59" s="10"/>
    </row>
    <row r="60" spans="1:9" ht="24" customHeight="1">
      <c r="A60" s="35" t="s">
        <v>512</v>
      </c>
      <c r="B60" s="28">
        <f>F59+2</f>
        <v>46135</v>
      </c>
      <c r="C60" s="23">
        <v>0.125</v>
      </c>
      <c r="D60" s="28">
        <f>B60</f>
        <v>46135</v>
      </c>
      <c r="E60" s="23">
        <v>0.20833333333333334</v>
      </c>
      <c r="F60" s="28">
        <f>D60</f>
        <v>46135</v>
      </c>
      <c r="G60" s="23">
        <v>0.58333333333333337</v>
      </c>
      <c r="H60" s="20"/>
      <c r="I60" s="10"/>
    </row>
    <row r="61" spans="1:9" ht="24" customHeight="1">
      <c r="A61" s="35" t="s">
        <v>789</v>
      </c>
      <c r="B61" s="28">
        <f>F60+3</f>
        <v>46138</v>
      </c>
      <c r="C61" s="23">
        <v>8.3333333333333329E-2</v>
      </c>
      <c r="D61" s="28">
        <f>B61</f>
        <v>46138</v>
      </c>
      <c r="E61" s="23">
        <v>0.20833333333333334</v>
      </c>
      <c r="F61" s="28">
        <f>D61</f>
        <v>46138</v>
      </c>
      <c r="G61" s="23">
        <v>0.83333333333333337</v>
      </c>
      <c r="H61" s="20"/>
      <c r="I61" s="10"/>
    </row>
    <row r="62" spans="1:9" ht="24" customHeight="1">
      <c r="A62" s="35" t="s">
        <v>803</v>
      </c>
      <c r="B62" s="28">
        <f>F61+1</f>
        <v>46139</v>
      </c>
      <c r="C62" s="23">
        <v>8.3333333333333329E-2</v>
      </c>
      <c r="D62" s="28">
        <f>B62</f>
        <v>46139</v>
      </c>
      <c r="E62" s="23">
        <v>0.22916666666666666</v>
      </c>
      <c r="F62" s="28">
        <f>D62</f>
        <v>46139</v>
      </c>
      <c r="G62" s="23">
        <v>0.54166666666666663</v>
      </c>
      <c r="H62" s="20"/>
      <c r="I62" s="10"/>
    </row>
    <row r="63" spans="1:9" s="52" customFormat="1" ht="25.35" customHeight="1">
      <c r="A63" s="66"/>
      <c r="B63" s="44"/>
      <c r="C63" s="44"/>
      <c r="D63" s="28"/>
      <c r="E63" s="44"/>
      <c r="F63" s="28"/>
      <c r="G63" s="44"/>
      <c r="H63" s="61"/>
      <c r="I63" s="67"/>
    </row>
    <row r="64" spans="1:9" ht="24" hidden="1" customHeight="1">
      <c r="A64" s="104" t="s">
        <v>513</v>
      </c>
      <c r="B64" s="105"/>
      <c r="C64" s="105"/>
      <c r="D64" s="105"/>
      <c r="E64" s="105"/>
      <c r="F64" s="105"/>
      <c r="G64" s="105"/>
      <c r="H64" s="105"/>
      <c r="I64" s="105"/>
    </row>
    <row r="65" spans="1:15" ht="22.5" hidden="1" customHeight="1">
      <c r="A65" s="15" t="s">
        <v>4</v>
      </c>
      <c r="B65" s="97" t="s">
        <v>5</v>
      </c>
      <c r="C65" s="98"/>
      <c r="D65" s="97" t="s">
        <v>6</v>
      </c>
      <c r="E65" s="98"/>
      <c r="F65" s="97" t="s">
        <v>7</v>
      </c>
      <c r="G65" s="98"/>
      <c r="H65" s="46" t="s">
        <v>8</v>
      </c>
      <c r="I65" s="46" t="s">
        <v>9</v>
      </c>
      <c r="K65" t="s">
        <v>258</v>
      </c>
      <c r="O65" t="s">
        <v>317</v>
      </c>
    </row>
    <row r="66" spans="1:15" ht="24" hidden="1" customHeight="1">
      <c r="A66" s="35" t="s">
        <v>514</v>
      </c>
      <c r="B66" s="28">
        <v>46004</v>
      </c>
      <c r="C66" s="23">
        <v>0.27083333333333298</v>
      </c>
      <c r="D66" s="28">
        <f>B66</f>
        <v>46004</v>
      </c>
      <c r="E66" s="23">
        <v>0.85416666666666696</v>
      </c>
      <c r="F66" s="28">
        <f>D66+1</f>
        <v>46005</v>
      </c>
      <c r="G66" s="23">
        <v>0.625</v>
      </c>
      <c r="H66" s="20" t="s">
        <v>13</v>
      </c>
      <c r="I66" s="13"/>
    </row>
    <row r="67" spans="1:15" ht="24" hidden="1" customHeight="1">
      <c r="A67" s="35" t="s">
        <v>515</v>
      </c>
      <c r="B67" s="28">
        <v>46005</v>
      </c>
      <c r="C67" s="23">
        <v>0.875</v>
      </c>
      <c r="D67" s="28">
        <v>46006</v>
      </c>
      <c r="E67" s="23">
        <v>2.0833333333333301E-2</v>
      </c>
      <c r="F67" s="28">
        <f>D67</f>
        <v>46006</v>
      </c>
      <c r="G67" s="23">
        <v>0.48055555555555601</v>
      </c>
      <c r="H67" s="20"/>
      <c r="I67" s="49"/>
    </row>
    <row r="68" spans="1:15" ht="24" hidden="1" customHeight="1">
      <c r="A68" s="35" t="s">
        <v>516</v>
      </c>
      <c r="B68" s="28">
        <v>46012</v>
      </c>
      <c r="C68" s="23">
        <v>0.41666666666666702</v>
      </c>
      <c r="D68" s="50">
        <v>46012</v>
      </c>
      <c r="E68" s="23">
        <v>0.47430555555555598</v>
      </c>
      <c r="F68" s="50">
        <v>46012</v>
      </c>
      <c r="G68" s="23">
        <v>0.875</v>
      </c>
      <c r="H68" s="68"/>
      <c r="I68" s="13"/>
    </row>
    <row r="69" spans="1:15" ht="24" hidden="1" customHeight="1">
      <c r="A69" s="35" t="s">
        <v>517</v>
      </c>
      <c r="B69" s="28">
        <v>46014</v>
      </c>
      <c r="C69" s="23">
        <v>0.33333333333333298</v>
      </c>
      <c r="D69" s="50">
        <v>46014</v>
      </c>
      <c r="E69" s="23">
        <v>0.44444444444444398</v>
      </c>
      <c r="F69" s="28">
        <v>46014</v>
      </c>
      <c r="G69" s="23">
        <v>0.97847222222222197</v>
      </c>
      <c r="H69" s="68"/>
      <c r="I69" s="13"/>
    </row>
    <row r="70" spans="1:15" ht="24" hidden="1" customHeight="1">
      <c r="A70" s="35" t="s">
        <v>518</v>
      </c>
      <c r="B70" s="28">
        <v>46017</v>
      </c>
      <c r="C70" s="23">
        <v>0.375</v>
      </c>
      <c r="D70" s="50">
        <v>46019</v>
      </c>
      <c r="E70" s="23">
        <v>8.3333333333333301E-2</v>
      </c>
      <c r="F70" s="28">
        <v>46019</v>
      </c>
      <c r="G70" s="23">
        <v>0.9375</v>
      </c>
      <c r="H70" s="20" t="s">
        <v>13</v>
      </c>
      <c r="I70" s="13"/>
    </row>
    <row r="71" spans="1:15" ht="24" hidden="1" customHeight="1">
      <c r="A71" s="35" t="s">
        <v>519</v>
      </c>
      <c r="B71" s="28">
        <f>F70+1</f>
        <v>46020</v>
      </c>
      <c r="C71" s="23">
        <v>0.16666666666666699</v>
      </c>
      <c r="D71" s="50">
        <f t="shared" ref="D71:D75" si="6">B71</f>
        <v>46020</v>
      </c>
      <c r="E71" s="23">
        <v>0.34027777777777801</v>
      </c>
      <c r="F71" s="28">
        <f>D71</f>
        <v>46020</v>
      </c>
      <c r="G71" s="23">
        <v>0.66666666666666696</v>
      </c>
      <c r="H71" s="20"/>
      <c r="I71" s="49"/>
    </row>
    <row r="72" spans="1:15" ht="24" hidden="1" customHeight="1">
      <c r="A72" s="35" t="s">
        <v>520</v>
      </c>
      <c r="B72" s="28">
        <f>F71+4</f>
        <v>46024</v>
      </c>
      <c r="C72" s="23">
        <v>0.29166666666666702</v>
      </c>
      <c r="D72" s="50">
        <f t="shared" si="6"/>
        <v>46024</v>
      </c>
      <c r="E72" s="23">
        <v>0.33333333333333298</v>
      </c>
      <c r="F72" s="28">
        <f>D72</f>
        <v>46024</v>
      </c>
      <c r="G72" s="23">
        <v>0.66666666666666696</v>
      </c>
      <c r="H72" s="20"/>
      <c r="I72" s="49"/>
    </row>
    <row r="73" spans="1:15" ht="24" hidden="1" customHeight="1">
      <c r="A73" s="35" t="s">
        <v>521</v>
      </c>
      <c r="B73" s="28">
        <f>F72</f>
        <v>46024</v>
      </c>
      <c r="C73" s="23">
        <v>0.70833333333333304</v>
      </c>
      <c r="D73" s="28">
        <f>B73+2</f>
        <v>46026</v>
      </c>
      <c r="E73" s="23">
        <v>0.62638888888888899</v>
      </c>
      <c r="F73" s="28">
        <v>46028</v>
      </c>
      <c r="G73" s="23">
        <v>0.25763888888888897</v>
      </c>
      <c r="H73" s="59" t="s">
        <v>522</v>
      </c>
      <c r="I73" s="49"/>
    </row>
    <row r="74" spans="1:15" ht="24" hidden="1" customHeight="1">
      <c r="A74" s="35" t="s">
        <v>523</v>
      </c>
      <c r="B74" s="69">
        <f>F73</f>
        <v>46028</v>
      </c>
      <c r="C74" s="23">
        <v>0.45833333333333298</v>
      </c>
      <c r="D74" s="28">
        <f t="shared" si="6"/>
        <v>46028</v>
      </c>
      <c r="E74" s="23">
        <v>0.625</v>
      </c>
      <c r="F74" s="33">
        <f>D74+1</f>
        <v>46029</v>
      </c>
      <c r="G74" s="23">
        <v>0.31458333333333299</v>
      </c>
      <c r="H74" s="20"/>
      <c r="I74" s="70"/>
    </row>
    <row r="75" spans="1:15" ht="24" hidden="1" customHeight="1">
      <c r="A75" s="35" t="s">
        <v>524</v>
      </c>
      <c r="B75" s="69">
        <f>F74+1</f>
        <v>46030</v>
      </c>
      <c r="C75" s="23">
        <v>0.89583333333333304</v>
      </c>
      <c r="D75" s="28">
        <f t="shared" si="6"/>
        <v>46030</v>
      </c>
      <c r="E75" s="23">
        <v>0.97916666666666696</v>
      </c>
      <c r="F75" s="33">
        <f>D75+2</f>
        <v>46032</v>
      </c>
      <c r="G75" s="23">
        <v>4.8611111111111098E-2</v>
      </c>
      <c r="H75" s="68"/>
      <c r="I75" s="13"/>
    </row>
    <row r="76" spans="1:15" ht="24" hidden="1" customHeight="1">
      <c r="A76" s="35" t="s">
        <v>525</v>
      </c>
      <c r="B76" s="69">
        <v>46034</v>
      </c>
      <c r="C76" s="23">
        <v>0.41666666666666702</v>
      </c>
      <c r="D76" s="28">
        <f>B76+1</f>
        <v>46035</v>
      </c>
      <c r="E76" s="34">
        <v>0.875</v>
      </c>
      <c r="F76" s="33">
        <f>D76+1</f>
        <v>46036</v>
      </c>
      <c r="G76" s="23">
        <v>0.625</v>
      </c>
      <c r="H76" s="20" t="s">
        <v>13</v>
      </c>
      <c r="I76" s="13"/>
    </row>
    <row r="77" spans="1:15" ht="24" hidden="1" customHeight="1">
      <c r="A77" s="35" t="s">
        <v>526</v>
      </c>
      <c r="B77" s="28">
        <v>46036</v>
      </c>
      <c r="C77" s="23">
        <v>0.83333333333333304</v>
      </c>
      <c r="D77" s="28">
        <f>B77+1</f>
        <v>46037</v>
      </c>
      <c r="E77" s="23">
        <v>6.25E-2</v>
      </c>
      <c r="F77" s="33">
        <f>D77</f>
        <v>46037</v>
      </c>
      <c r="G77" s="23">
        <v>0.54166666666666696</v>
      </c>
      <c r="H77" s="20"/>
      <c r="I77" s="49"/>
    </row>
    <row r="78" spans="1:15" ht="24" hidden="1" customHeight="1">
      <c r="A78" s="35" t="s">
        <v>520</v>
      </c>
      <c r="B78" s="28">
        <f>F77+4</f>
        <v>46041</v>
      </c>
      <c r="C78" s="23">
        <v>0.16666666666666699</v>
      </c>
      <c r="D78" s="28">
        <f t="shared" ref="D78" si="7">B78</f>
        <v>46041</v>
      </c>
      <c r="E78" s="23">
        <v>0.22361111111111101</v>
      </c>
      <c r="F78" s="28">
        <f>D78</f>
        <v>46041</v>
      </c>
      <c r="G78" s="23">
        <v>0.73055555555555596</v>
      </c>
      <c r="H78" s="20"/>
      <c r="I78" s="49"/>
    </row>
    <row r="79" spans="1:15" ht="24" hidden="1" customHeight="1">
      <c r="A79" s="35" t="s">
        <v>527</v>
      </c>
      <c r="B79" s="28">
        <f>F78</f>
        <v>46041</v>
      </c>
      <c r="C79" s="23">
        <v>0.78819444444444398</v>
      </c>
      <c r="D79" s="28">
        <f>B79+2</f>
        <v>46043</v>
      </c>
      <c r="E79" s="34">
        <v>0.406944444444444</v>
      </c>
      <c r="F79" s="28">
        <f t="shared" ref="F79:F83" si="8">D79+1</f>
        <v>46044</v>
      </c>
      <c r="G79" s="23">
        <v>0.33680555555555602</v>
      </c>
      <c r="H79" s="20" t="s">
        <v>13</v>
      </c>
      <c r="I79" s="49"/>
    </row>
    <row r="80" spans="1:15" ht="24" hidden="1" customHeight="1">
      <c r="A80" s="35" t="s">
        <v>528</v>
      </c>
      <c r="B80" s="28">
        <f>F79</f>
        <v>46044</v>
      </c>
      <c r="C80" s="23">
        <v>0.79166666666666696</v>
      </c>
      <c r="D80" s="28">
        <f t="shared" ref="D80:D83" si="9">B80</f>
        <v>46044</v>
      </c>
      <c r="E80" s="23">
        <v>0.91666666666666696</v>
      </c>
      <c r="F80" s="28">
        <f t="shared" si="8"/>
        <v>46045</v>
      </c>
      <c r="G80" s="23">
        <v>0.53402777777777799</v>
      </c>
      <c r="H80" s="20"/>
      <c r="I80" s="49"/>
    </row>
    <row r="81" spans="1:9" ht="24" hidden="1" customHeight="1">
      <c r="A81" s="35" t="s">
        <v>529</v>
      </c>
      <c r="B81" s="28">
        <f>F80+2</f>
        <v>46047</v>
      </c>
      <c r="C81" s="23">
        <v>0.83333333333333304</v>
      </c>
      <c r="D81" s="50">
        <f>B81+1</f>
        <v>46048</v>
      </c>
      <c r="E81" s="34">
        <v>0.58333333333333304</v>
      </c>
      <c r="F81" s="28">
        <f t="shared" si="8"/>
        <v>46049</v>
      </c>
      <c r="G81" s="23">
        <v>0.125</v>
      </c>
      <c r="H81" s="20" t="s">
        <v>13</v>
      </c>
      <c r="I81" s="49"/>
    </row>
    <row r="82" spans="1:9" ht="24" hidden="1" customHeight="1">
      <c r="A82" s="35" t="s">
        <v>530</v>
      </c>
      <c r="B82" s="69">
        <f>F81+2</f>
        <v>46051</v>
      </c>
      <c r="C82" s="23">
        <v>0.5</v>
      </c>
      <c r="D82" s="33">
        <f>B82+3</f>
        <v>46054</v>
      </c>
      <c r="E82" s="34">
        <v>0.4</v>
      </c>
      <c r="F82" s="33">
        <f t="shared" si="8"/>
        <v>46055</v>
      </c>
      <c r="G82" s="23">
        <v>0.625</v>
      </c>
      <c r="H82" s="20" t="s">
        <v>13</v>
      </c>
      <c r="I82" s="13"/>
    </row>
    <row r="83" spans="1:9" ht="24" hidden="1" customHeight="1">
      <c r="A83" s="35" t="s">
        <v>531</v>
      </c>
      <c r="B83" s="69">
        <f>F82</f>
        <v>46055</v>
      </c>
      <c r="C83" s="23">
        <v>0.83333333333333304</v>
      </c>
      <c r="D83" s="33">
        <f t="shared" si="9"/>
        <v>46055</v>
      </c>
      <c r="E83" s="34">
        <v>0.97916666666666696</v>
      </c>
      <c r="F83" s="33">
        <f t="shared" si="8"/>
        <v>46056</v>
      </c>
      <c r="G83" s="23">
        <v>0.35138888888888897</v>
      </c>
      <c r="H83" s="20"/>
      <c r="I83" s="13"/>
    </row>
    <row r="84" spans="1:9" ht="24" hidden="1" customHeight="1">
      <c r="A84" s="35" t="s">
        <v>520</v>
      </c>
      <c r="B84" s="28">
        <f>F83+3</f>
        <v>46059</v>
      </c>
      <c r="C84" s="23">
        <v>0.66666666666666696</v>
      </c>
      <c r="D84" s="33">
        <f>B84+1</f>
        <v>46060</v>
      </c>
      <c r="E84" s="34">
        <v>0.405555555555556</v>
      </c>
      <c r="F84" s="33">
        <f>D84</f>
        <v>46060</v>
      </c>
      <c r="G84" s="23">
        <v>0.79166666666666696</v>
      </c>
      <c r="H84" s="20"/>
      <c r="I84" s="13"/>
    </row>
    <row r="85" spans="1:9" ht="24" hidden="1" customHeight="1">
      <c r="A85" s="35" t="s">
        <v>532</v>
      </c>
      <c r="B85" s="28">
        <f>F84</f>
        <v>46060</v>
      </c>
      <c r="C85" s="23">
        <v>0.83333333333333304</v>
      </c>
      <c r="D85" s="33">
        <f>B85+1</f>
        <v>46061</v>
      </c>
      <c r="E85" s="34">
        <v>0.4375</v>
      </c>
      <c r="F85" s="33">
        <f t="shared" ref="F85:F91" si="10">D85+1</f>
        <v>46062</v>
      </c>
      <c r="G85" s="23">
        <v>0.875</v>
      </c>
      <c r="H85" s="20"/>
      <c r="I85" s="13"/>
    </row>
    <row r="86" spans="1:9" ht="24" hidden="1" customHeight="1">
      <c r="A86" s="35" t="s">
        <v>533</v>
      </c>
      <c r="B86" s="28">
        <f>F85</f>
        <v>46062</v>
      </c>
      <c r="C86" s="23">
        <v>0.95833333333333304</v>
      </c>
      <c r="D86" s="28">
        <f>B86+1</f>
        <v>46063</v>
      </c>
      <c r="E86" s="23">
        <v>0.49236111111111103</v>
      </c>
      <c r="F86" s="28">
        <f t="shared" si="10"/>
        <v>46064</v>
      </c>
      <c r="G86" s="23">
        <v>0.265972222222222</v>
      </c>
      <c r="H86" s="20"/>
      <c r="I86" s="13"/>
    </row>
    <row r="87" spans="1:9" ht="24" hidden="1" customHeight="1">
      <c r="A87" s="35" t="s">
        <v>534</v>
      </c>
      <c r="B87" s="28">
        <f>F86+3</f>
        <v>46067</v>
      </c>
      <c r="C87" s="23">
        <v>0.66666666666666696</v>
      </c>
      <c r="D87" s="28">
        <f t="shared" ref="D87:D88" si="11">B87</f>
        <v>46067</v>
      </c>
      <c r="E87" s="23">
        <v>0.85416666666666696</v>
      </c>
      <c r="F87" s="28">
        <f t="shared" si="10"/>
        <v>46068</v>
      </c>
      <c r="G87" s="23">
        <v>0.4</v>
      </c>
      <c r="H87" s="20" t="s">
        <v>13</v>
      </c>
      <c r="I87" s="13"/>
    </row>
    <row r="88" spans="1:9" ht="24" hidden="1" customHeight="1">
      <c r="A88" s="47" t="s">
        <v>535</v>
      </c>
      <c r="B88" s="69">
        <f>F87+2</f>
        <v>46070</v>
      </c>
      <c r="C88" s="23">
        <v>0.89583333333333304</v>
      </c>
      <c r="D88" s="28">
        <f t="shared" si="11"/>
        <v>46070</v>
      </c>
      <c r="E88" s="23">
        <v>0.98472222222222205</v>
      </c>
      <c r="F88" s="28">
        <f t="shared" si="10"/>
        <v>46071</v>
      </c>
      <c r="G88" s="23">
        <v>0.89583333333333304</v>
      </c>
      <c r="I88" s="13"/>
    </row>
    <row r="89" spans="1:9" ht="24" hidden="1" customHeight="1">
      <c r="A89" s="35" t="s">
        <v>536</v>
      </c>
      <c r="B89" s="28">
        <f>F88</f>
        <v>46071</v>
      </c>
      <c r="C89" s="23">
        <v>0.97916666666666696</v>
      </c>
      <c r="D89" s="28">
        <f>B89+1</f>
        <v>46072</v>
      </c>
      <c r="E89" s="34">
        <v>0.58333333333333304</v>
      </c>
      <c r="F89" s="28">
        <f t="shared" si="10"/>
        <v>46073</v>
      </c>
      <c r="G89" s="23">
        <v>0.41666666666666702</v>
      </c>
      <c r="H89" s="61" t="s">
        <v>193</v>
      </c>
      <c r="I89" s="13"/>
    </row>
    <row r="90" spans="1:9" ht="24" hidden="1" customHeight="1">
      <c r="A90" s="35" t="s">
        <v>520</v>
      </c>
      <c r="B90" s="28">
        <f>F89+4</f>
        <v>46077</v>
      </c>
      <c r="C90" s="23">
        <v>0</v>
      </c>
      <c r="D90" s="28">
        <f t="shared" ref="D90" si="12">B90</f>
        <v>46077</v>
      </c>
      <c r="E90" s="23">
        <v>0.44166666666666698</v>
      </c>
      <c r="F90" s="28">
        <f t="shared" si="10"/>
        <v>46078</v>
      </c>
      <c r="G90" s="23">
        <v>0.62361111111111101</v>
      </c>
      <c r="H90" s="20"/>
      <c r="I90" s="13"/>
    </row>
    <row r="91" spans="1:9" ht="24" hidden="1" customHeight="1">
      <c r="A91" s="35" t="s">
        <v>537</v>
      </c>
      <c r="B91" s="28">
        <f>F90</f>
        <v>46078</v>
      </c>
      <c r="C91" s="23">
        <v>0.69444444444444398</v>
      </c>
      <c r="D91" s="28">
        <f>B91+1</f>
        <v>46079</v>
      </c>
      <c r="E91" s="23">
        <v>7.5694444444444398E-2</v>
      </c>
      <c r="F91" s="28">
        <f t="shared" si="10"/>
        <v>46080</v>
      </c>
      <c r="G91" s="23">
        <v>0</v>
      </c>
      <c r="H91" s="20"/>
      <c r="I91" s="13"/>
    </row>
    <row r="92" spans="1:9" ht="24" hidden="1" customHeight="1">
      <c r="A92" s="35" t="s">
        <v>538</v>
      </c>
      <c r="B92" s="28">
        <f>F91</f>
        <v>46080</v>
      </c>
      <c r="C92" s="23">
        <v>0.16666666666666699</v>
      </c>
      <c r="D92" s="28">
        <f>B92+3</f>
        <v>46083</v>
      </c>
      <c r="E92" s="34">
        <v>4.1666666666666701E-3</v>
      </c>
      <c r="F92" s="28">
        <f>D92</f>
        <v>46083</v>
      </c>
      <c r="G92" s="23">
        <v>0.91666666666666696</v>
      </c>
      <c r="H92" s="20" t="s">
        <v>13</v>
      </c>
      <c r="I92" s="13"/>
    </row>
    <row r="93" spans="1:9" ht="24" hidden="1" customHeight="1">
      <c r="A93" s="35" t="s">
        <v>539</v>
      </c>
      <c r="B93" s="28">
        <f>F92+2</f>
        <v>46085</v>
      </c>
      <c r="C93" s="23">
        <v>0.79166666666666696</v>
      </c>
      <c r="D93" s="28">
        <f t="shared" ref="D93" si="13">B93</f>
        <v>46085</v>
      </c>
      <c r="E93" s="34">
        <v>0.875</v>
      </c>
      <c r="F93" s="28">
        <f>D93+1</f>
        <v>46086</v>
      </c>
      <c r="G93" s="23">
        <v>0.42361111111111099</v>
      </c>
      <c r="H93" s="20"/>
      <c r="I93" s="13"/>
    </row>
    <row r="94" spans="1:9" ht="24" hidden="1" customHeight="1">
      <c r="A94" s="35" t="s">
        <v>540</v>
      </c>
      <c r="B94" s="28">
        <f>F93+2</f>
        <v>46088</v>
      </c>
      <c r="C94" s="23">
        <v>0.83333333333333304</v>
      </c>
      <c r="D94" s="28">
        <f>B94+1</f>
        <v>46089</v>
      </c>
      <c r="E94" s="34">
        <v>0.29166666666666702</v>
      </c>
      <c r="F94" s="28">
        <f>D94</f>
        <v>46089</v>
      </c>
      <c r="G94" s="23">
        <v>0.75</v>
      </c>
      <c r="H94" s="61"/>
      <c r="I94" s="13"/>
    </row>
    <row r="95" spans="1:9" ht="24" hidden="1" customHeight="1">
      <c r="A95" s="35" t="s">
        <v>541</v>
      </c>
      <c r="B95" s="28">
        <f>F94+1</f>
        <v>46090</v>
      </c>
      <c r="C95" s="23">
        <v>0</v>
      </c>
      <c r="D95" s="28">
        <f>B95</f>
        <v>46090</v>
      </c>
      <c r="E95" s="34">
        <v>8.3333333333333301E-2</v>
      </c>
      <c r="F95" s="28">
        <f>D95</f>
        <v>46090</v>
      </c>
      <c r="G95" s="23">
        <v>0.66666666666666696</v>
      </c>
      <c r="H95" s="61"/>
      <c r="I95" s="13"/>
    </row>
    <row r="96" spans="1:9" ht="24" hidden="1" customHeight="1">
      <c r="A96" s="35" t="s">
        <v>520</v>
      </c>
      <c r="B96" s="28">
        <f>F95+4</f>
        <v>46094</v>
      </c>
      <c r="C96" s="34">
        <v>0.375</v>
      </c>
      <c r="D96" s="28">
        <f t="shared" ref="D96" si="14">B96</f>
        <v>46094</v>
      </c>
      <c r="E96" s="34">
        <v>0.41666666666666702</v>
      </c>
      <c r="F96" s="28">
        <f>D96+1</f>
        <v>46095</v>
      </c>
      <c r="G96" s="23">
        <v>8.3333333333333301E-2</v>
      </c>
      <c r="H96" s="20"/>
      <c r="I96" s="13"/>
    </row>
    <row r="97" spans="1:15" ht="24" hidden="1" customHeight="1">
      <c r="A97" s="35" t="s">
        <v>542</v>
      </c>
      <c r="B97" s="28">
        <v>46095</v>
      </c>
      <c r="C97" s="34">
        <v>0.125</v>
      </c>
      <c r="D97" s="28">
        <v>46096</v>
      </c>
      <c r="E97" s="34">
        <v>0.360416666666667</v>
      </c>
      <c r="F97" s="28">
        <v>46097</v>
      </c>
      <c r="G97" s="23">
        <v>8.5416666666666696E-2</v>
      </c>
      <c r="H97" s="20" t="s">
        <v>13</v>
      </c>
      <c r="I97" s="13"/>
    </row>
    <row r="98" spans="1:15" ht="24" hidden="1" customHeight="1">
      <c r="A98" s="35" t="s">
        <v>543</v>
      </c>
      <c r="B98" s="65"/>
      <c r="C98" s="65"/>
      <c r="D98" s="65"/>
      <c r="E98" s="65"/>
      <c r="F98" s="65"/>
      <c r="G98" s="65"/>
      <c r="H98" s="61" t="s">
        <v>544</v>
      </c>
      <c r="I98" s="13"/>
    </row>
    <row r="99" spans="1:15" ht="24" hidden="1" customHeight="1">
      <c r="A99" s="35" t="s">
        <v>545</v>
      </c>
      <c r="B99" s="28">
        <v>46102</v>
      </c>
      <c r="C99" s="34">
        <v>0.91666666666666696</v>
      </c>
      <c r="D99" s="28">
        <v>46102</v>
      </c>
      <c r="E99" s="34">
        <v>0.99236111111111103</v>
      </c>
      <c r="F99" s="28">
        <v>46103</v>
      </c>
      <c r="G99" s="23">
        <v>0.26874999999999999</v>
      </c>
      <c r="H99" s="61" t="s">
        <v>546</v>
      </c>
      <c r="I99" s="13"/>
    </row>
    <row r="100" spans="1:15" ht="24" customHeight="1">
      <c r="A100" s="104" t="s">
        <v>547</v>
      </c>
      <c r="B100" s="105"/>
      <c r="C100" s="105"/>
      <c r="D100" s="105"/>
      <c r="E100" s="105"/>
      <c r="F100" s="105"/>
      <c r="G100" s="105"/>
      <c r="H100" s="105"/>
      <c r="I100" s="105"/>
    </row>
    <row r="101" spans="1:15" ht="22.5" customHeight="1">
      <c r="A101" s="15" t="s">
        <v>4</v>
      </c>
      <c r="B101" s="97" t="s">
        <v>5</v>
      </c>
      <c r="C101" s="98"/>
      <c r="D101" s="97" t="s">
        <v>6</v>
      </c>
      <c r="E101" s="98"/>
      <c r="F101" s="97" t="s">
        <v>7</v>
      </c>
      <c r="G101" s="98"/>
      <c r="H101" s="46" t="s">
        <v>8</v>
      </c>
      <c r="I101" s="46" t="s">
        <v>9</v>
      </c>
      <c r="K101" t="s">
        <v>258</v>
      </c>
      <c r="O101" t="s">
        <v>317</v>
      </c>
    </row>
    <row r="102" spans="1:15" ht="24" hidden="1" customHeight="1">
      <c r="A102" s="35" t="s">
        <v>548</v>
      </c>
      <c r="B102" s="28">
        <v>46088</v>
      </c>
      <c r="C102" s="23">
        <v>0.29166666666666702</v>
      </c>
      <c r="D102" s="28">
        <f>B102</f>
        <v>46088</v>
      </c>
      <c r="E102" s="23">
        <v>0.37152777777777801</v>
      </c>
      <c r="F102" s="28">
        <f>D102</f>
        <v>46088</v>
      </c>
      <c r="G102" s="23">
        <v>0.66666666666666696</v>
      </c>
      <c r="H102" s="61" t="s">
        <v>495</v>
      </c>
      <c r="I102" s="13"/>
    </row>
    <row r="103" spans="1:15" ht="24" hidden="1" customHeight="1">
      <c r="A103" s="35" t="s">
        <v>549</v>
      </c>
      <c r="B103" s="28">
        <f>F102</f>
        <v>46088</v>
      </c>
      <c r="C103" s="23">
        <v>0.91666666666666696</v>
      </c>
      <c r="D103" s="28">
        <f>B103+1</f>
        <v>46089</v>
      </c>
      <c r="E103" s="23">
        <v>6.25E-2</v>
      </c>
      <c r="F103" s="28">
        <f>D103</f>
        <v>46089</v>
      </c>
      <c r="G103" s="23">
        <v>0.54166666666666696</v>
      </c>
      <c r="H103" s="61"/>
      <c r="I103" s="13"/>
    </row>
    <row r="104" spans="1:15" ht="24" hidden="1" customHeight="1">
      <c r="A104" s="35" t="s">
        <v>520</v>
      </c>
      <c r="B104" s="28">
        <f>F103+5</f>
        <v>46094</v>
      </c>
      <c r="C104" s="23">
        <v>0.41666666666666702</v>
      </c>
      <c r="D104" s="28">
        <f>B104</f>
        <v>46094</v>
      </c>
      <c r="E104" s="23">
        <v>0.45833333333333298</v>
      </c>
      <c r="F104" s="28">
        <f>D104</f>
        <v>46094</v>
      </c>
      <c r="G104" s="23">
        <v>0.83333333333333304</v>
      </c>
      <c r="H104" s="20"/>
      <c r="I104" s="13"/>
    </row>
    <row r="105" spans="1:15" ht="24" hidden="1" customHeight="1">
      <c r="A105" s="35" t="s">
        <v>550</v>
      </c>
      <c r="B105" s="28">
        <f>F104</f>
        <v>46094</v>
      </c>
      <c r="C105" s="23">
        <v>0.875</v>
      </c>
      <c r="D105" s="28">
        <f>B105+2</f>
        <v>46096</v>
      </c>
      <c r="E105" s="23">
        <v>0.26041666666666702</v>
      </c>
      <c r="F105" s="28">
        <f>D105+1</f>
        <v>46097</v>
      </c>
      <c r="G105" s="23">
        <v>0.25972222222222202</v>
      </c>
      <c r="H105" s="20" t="s">
        <v>13</v>
      </c>
      <c r="I105" s="13"/>
    </row>
    <row r="106" spans="1:15" ht="24" hidden="1" customHeight="1">
      <c r="A106" s="35" t="s">
        <v>551</v>
      </c>
      <c r="B106" s="28">
        <f>F105</f>
        <v>46097</v>
      </c>
      <c r="C106" s="23">
        <v>0.33333333333333298</v>
      </c>
      <c r="D106" s="28">
        <f t="shared" ref="D106" si="15">B106</f>
        <v>46097</v>
      </c>
      <c r="E106" s="23">
        <v>0.47499999999999998</v>
      </c>
      <c r="F106" s="28">
        <f>D106</f>
        <v>46097</v>
      </c>
      <c r="G106" s="23">
        <v>0.80555555555555602</v>
      </c>
      <c r="H106" s="20"/>
      <c r="I106" s="13"/>
    </row>
    <row r="107" spans="1:15" ht="24" hidden="1" customHeight="1">
      <c r="A107" s="35" t="s">
        <v>552</v>
      </c>
      <c r="B107" s="28">
        <f>F106+2</f>
        <v>46099</v>
      </c>
      <c r="C107" s="23">
        <v>0.16666666666666699</v>
      </c>
      <c r="D107" s="28">
        <f t="shared" ref="D107:D113" si="16">B107</f>
        <v>46099</v>
      </c>
      <c r="E107" s="23">
        <v>0.40347222222222201</v>
      </c>
      <c r="F107" s="28">
        <f>D107</f>
        <v>46099</v>
      </c>
      <c r="G107" s="23">
        <v>0.94305555555555598</v>
      </c>
      <c r="H107" s="20"/>
      <c r="I107" s="13"/>
    </row>
    <row r="108" spans="1:15" ht="24" hidden="1" customHeight="1">
      <c r="A108" s="35" t="s">
        <v>553</v>
      </c>
      <c r="B108" s="28">
        <f>F107+3</f>
        <v>46102</v>
      </c>
      <c r="C108" s="23">
        <v>0.41666666666666702</v>
      </c>
      <c r="D108" s="28">
        <f t="shared" si="16"/>
        <v>46102</v>
      </c>
      <c r="E108" s="23">
        <v>0.53402777777777799</v>
      </c>
      <c r="F108" s="28">
        <f>D108+1</f>
        <v>46103</v>
      </c>
      <c r="G108" s="23">
        <v>8.3333333333333301E-2</v>
      </c>
      <c r="I108" s="13"/>
    </row>
    <row r="109" spans="1:15" ht="24" hidden="1" customHeight="1">
      <c r="A109" s="35" t="s">
        <v>554</v>
      </c>
      <c r="B109" s="28">
        <f>F108</f>
        <v>46103</v>
      </c>
      <c r="C109" s="23">
        <v>0.33333333333333298</v>
      </c>
      <c r="D109" s="28">
        <f t="shared" si="16"/>
        <v>46103</v>
      </c>
      <c r="E109" s="23">
        <v>0.50416666666666698</v>
      </c>
      <c r="F109" s="28">
        <f>D109</f>
        <v>46103</v>
      </c>
      <c r="G109" s="23">
        <v>0.84375</v>
      </c>
      <c r="H109" s="61"/>
      <c r="I109" s="13"/>
    </row>
    <row r="110" spans="1:15" ht="24" hidden="1" customHeight="1">
      <c r="A110" s="35" t="s">
        <v>520</v>
      </c>
      <c r="B110" s="28">
        <f>F109+5</f>
        <v>46108</v>
      </c>
      <c r="C110" s="23">
        <v>0.41666666666666702</v>
      </c>
      <c r="D110" s="28">
        <f t="shared" si="16"/>
        <v>46108</v>
      </c>
      <c r="E110" s="23">
        <v>0.45833333333333298</v>
      </c>
      <c r="F110" s="28">
        <f>D110</f>
        <v>46108</v>
      </c>
      <c r="G110" s="23">
        <v>0.95833333333333304</v>
      </c>
      <c r="H110" s="20"/>
      <c r="I110" s="13"/>
    </row>
    <row r="111" spans="1:15" ht="24" hidden="1" customHeight="1">
      <c r="A111" s="35" t="s">
        <v>555</v>
      </c>
      <c r="B111" s="28">
        <f>F110+1</f>
        <v>46109</v>
      </c>
      <c r="C111" s="23">
        <v>0.20833333333333301</v>
      </c>
      <c r="D111" s="28">
        <f t="shared" si="16"/>
        <v>46109</v>
      </c>
      <c r="E111" s="23">
        <v>0.36388888888888898</v>
      </c>
      <c r="F111" s="28">
        <f>D111+1</f>
        <v>46110</v>
      </c>
      <c r="G111" s="23">
        <v>0.25555555555555598</v>
      </c>
      <c r="H111" s="20"/>
      <c r="I111" s="13"/>
    </row>
    <row r="112" spans="1:15" ht="24" hidden="1" customHeight="1">
      <c r="A112" s="35" t="s">
        <v>556</v>
      </c>
      <c r="B112" s="28">
        <f>F111</f>
        <v>46110</v>
      </c>
      <c r="C112" s="23">
        <v>0.33333333333333298</v>
      </c>
      <c r="D112" s="28">
        <f t="shared" si="16"/>
        <v>46110</v>
      </c>
      <c r="E112" s="23">
        <v>0.45138888888888901</v>
      </c>
      <c r="F112" s="28">
        <f>D112</f>
        <v>46110</v>
      </c>
      <c r="G112" s="23">
        <v>0.80347222222222203</v>
      </c>
      <c r="H112" s="20"/>
      <c r="I112" s="13"/>
    </row>
    <row r="113" spans="1:9" ht="24" hidden="1" customHeight="1">
      <c r="A113" s="35" t="s">
        <v>557</v>
      </c>
      <c r="B113" s="28">
        <f>F112+3</f>
        <v>46113</v>
      </c>
      <c r="C113" s="23">
        <v>0.53611111111111098</v>
      </c>
      <c r="D113" s="28">
        <f t="shared" si="16"/>
        <v>46113</v>
      </c>
      <c r="E113" s="23">
        <v>0.625</v>
      </c>
      <c r="F113" s="28">
        <f>D113+1</f>
        <v>46114</v>
      </c>
      <c r="G113" s="23">
        <v>0.14374999999999999</v>
      </c>
      <c r="H113" s="20"/>
      <c r="I113" s="13"/>
    </row>
    <row r="114" spans="1:9" ht="24" hidden="1" customHeight="1">
      <c r="A114" s="35" t="s">
        <v>558</v>
      </c>
      <c r="B114" s="28">
        <f>F113+2</f>
        <v>46116</v>
      </c>
      <c r="C114" s="23">
        <v>0.41666666666666702</v>
      </c>
      <c r="D114" s="28">
        <f t="shared" ref="D114:D118" si="17">B114</f>
        <v>46116</v>
      </c>
      <c r="E114" s="23">
        <v>0.563194444444444</v>
      </c>
      <c r="F114" s="28">
        <f>D114+1</f>
        <v>46117</v>
      </c>
      <c r="G114" s="23">
        <v>0.41666666666666702</v>
      </c>
      <c r="H114" s="41"/>
      <c r="I114" s="13"/>
    </row>
    <row r="115" spans="1:9" ht="24" hidden="1" customHeight="1">
      <c r="A115" s="35" t="s">
        <v>559</v>
      </c>
      <c r="B115" s="28">
        <f>F114</f>
        <v>46117</v>
      </c>
      <c r="C115" s="23">
        <v>0.5</v>
      </c>
      <c r="D115" s="28">
        <f t="shared" si="17"/>
        <v>46117</v>
      </c>
      <c r="E115" s="23">
        <v>0.64583333333333304</v>
      </c>
      <c r="F115" s="28">
        <f>D115</f>
        <v>46117</v>
      </c>
      <c r="G115" s="23">
        <v>0.97499999999999998</v>
      </c>
      <c r="H115" s="61"/>
      <c r="I115" s="13"/>
    </row>
    <row r="116" spans="1:9" ht="24" customHeight="1">
      <c r="A116" s="35" t="s">
        <v>520</v>
      </c>
      <c r="B116" s="28">
        <f>F115+5</f>
        <v>46122</v>
      </c>
      <c r="C116" s="23">
        <v>0.41666666666666702</v>
      </c>
      <c r="D116" s="28">
        <f t="shared" si="17"/>
        <v>46122</v>
      </c>
      <c r="E116" s="23">
        <v>0.45833333333333298</v>
      </c>
      <c r="F116" s="28">
        <f>D116</f>
        <v>46122</v>
      </c>
      <c r="G116" s="23">
        <v>0.83333333333333304</v>
      </c>
      <c r="H116" s="20"/>
      <c r="I116" s="13"/>
    </row>
    <row r="117" spans="1:9" ht="24" customHeight="1">
      <c r="A117" s="35" t="s">
        <v>560</v>
      </c>
      <c r="B117" s="28">
        <f>F116</f>
        <v>46122</v>
      </c>
      <c r="C117" s="23">
        <v>0.95833333333333304</v>
      </c>
      <c r="D117" s="28">
        <f>B117+1</f>
        <v>46123</v>
      </c>
      <c r="E117" s="23">
        <v>8.3333333333333301E-2</v>
      </c>
      <c r="F117" s="28">
        <f>D117+1</f>
        <v>46124</v>
      </c>
      <c r="G117" s="23">
        <v>2.0833333333333333E-3</v>
      </c>
      <c r="H117" s="20"/>
      <c r="I117" s="13"/>
    </row>
    <row r="118" spans="1:9" ht="24" customHeight="1">
      <c r="A118" s="35" t="s">
        <v>561</v>
      </c>
      <c r="B118" s="28">
        <f>F117</f>
        <v>46124</v>
      </c>
      <c r="C118" s="23">
        <v>0.25</v>
      </c>
      <c r="D118" s="28">
        <f t="shared" si="17"/>
        <v>46124</v>
      </c>
      <c r="E118" s="23">
        <v>0.39166666666666666</v>
      </c>
      <c r="F118" s="28">
        <f>D118</f>
        <v>46124</v>
      </c>
      <c r="G118" s="23">
        <v>0.95416666666666672</v>
      </c>
      <c r="H118" s="20"/>
      <c r="I118" s="13"/>
    </row>
    <row r="119" spans="1:9" ht="24" customHeight="1">
      <c r="A119" s="35" t="s">
        <v>562</v>
      </c>
      <c r="B119" s="28">
        <f>F118+2</f>
        <v>46126</v>
      </c>
      <c r="C119" s="23">
        <v>0.91666666666666663</v>
      </c>
      <c r="D119" s="28">
        <f>B119+1</f>
        <v>46127</v>
      </c>
      <c r="E119" s="23">
        <v>8.4722222222222227E-2</v>
      </c>
      <c r="F119" s="28">
        <f>D119</f>
        <v>46127</v>
      </c>
      <c r="G119" s="23">
        <v>0.57638888888888884</v>
      </c>
      <c r="H119" s="20"/>
      <c r="I119" s="13"/>
    </row>
    <row r="120" spans="1:9" ht="24" customHeight="1">
      <c r="A120" s="35" t="s">
        <v>563</v>
      </c>
      <c r="B120" s="28">
        <f>F119+3</f>
        <v>46130</v>
      </c>
      <c r="C120" s="23">
        <v>0.25</v>
      </c>
      <c r="D120" s="28">
        <f t="shared" ref="D120:D122" si="18">B120</f>
        <v>46130</v>
      </c>
      <c r="E120" s="23">
        <v>0.45833333333333331</v>
      </c>
      <c r="F120" s="28">
        <f>D120+1</f>
        <v>46131</v>
      </c>
      <c r="G120" s="23">
        <v>0.29166666666666669</v>
      </c>
      <c r="H120" s="41"/>
      <c r="I120" s="13"/>
    </row>
    <row r="121" spans="1:9" ht="24" customHeight="1">
      <c r="A121" s="35" t="s">
        <v>564</v>
      </c>
      <c r="B121" s="28">
        <f>F120</f>
        <v>46131</v>
      </c>
      <c r="C121" s="23">
        <v>0.54166666666666663</v>
      </c>
      <c r="D121" s="28">
        <f t="shared" si="18"/>
        <v>46131</v>
      </c>
      <c r="E121" s="23">
        <v>0.6875</v>
      </c>
      <c r="F121" s="28">
        <f>D121+1</f>
        <v>46132</v>
      </c>
      <c r="G121" s="23">
        <v>8.3333333333333329E-2</v>
      </c>
      <c r="H121" s="61"/>
      <c r="I121" s="13"/>
    </row>
    <row r="122" spans="1:9" ht="24" customHeight="1">
      <c r="A122" s="35" t="s">
        <v>520</v>
      </c>
      <c r="B122" s="28">
        <f>F121+4</f>
        <v>46136</v>
      </c>
      <c r="C122" s="23">
        <v>0.375</v>
      </c>
      <c r="D122" s="28">
        <f t="shared" si="18"/>
        <v>46136</v>
      </c>
      <c r="E122" s="23">
        <v>0.41666666666666669</v>
      </c>
      <c r="F122" s="28">
        <f>D122</f>
        <v>46136</v>
      </c>
      <c r="G122" s="23">
        <v>0.83333333333333337</v>
      </c>
      <c r="H122" s="20"/>
      <c r="I122" s="13"/>
    </row>
    <row r="123" spans="1:9" ht="24" customHeight="1">
      <c r="A123" s="35" t="s">
        <v>786</v>
      </c>
      <c r="B123" s="28">
        <f>F122</f>
        <v>46136</v>
      </c>
      <c r="C123" s="23">
        <v>0.91666666666666663</v>
      </c>
      <c r="D123" s="28">
        <f>B123+1</f>
        <v>46137</v>
      </c>
      <c r="E123" s="23">
        <v>4.1666666666666664E-2</v>
      </c>
      <c r="F123" s="28">
        <f>D123</f>
        <v>46137</v>
      </c>
      <c r="G123" s="23">
        <v>0.875</v>
      </c>
      <c r="H123" s="20"/>
      <c r="I123" s="13"/>
    </row>
    <row r="124" spans="1:9" ht="24" customHeight="1">
      <c r="A124" s="35" t="s">
        <v>800</v>
      </c>
      <c r="B124" s="28">
        <f>F123+1</f>
        <v>46138</v>
      </c>
      <c r="C124" s="23">
        <v>8.3333333333333329E-2</v>
      </c>
      <c r="D124" s="28">
        <f>B124</f>
        <v>46138</v>
      </c>
      <c r="E124" s="23">
        <v>0.125</v>
      </c>
      <c r="F124" s="28">
        <f>D124</f>
        <v>46138</v>
      </c>
      <c r="G124" s="23">
        <v>0.54166666666666663</v>
      </c>
      <c r="H124" s="20"/>
      <c r="I124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A41:I41"/>
    <mergeCell ref="B42:C42"/>
    <mergeCell ref="D42:E42"/>
    <mergeCell ref="F42:G42"/>
    <mergeCell ref="A64:I64"/>
    <mergeCell ref="B65:C65"/>
    <mergeCell ref="D65:E65"/>
    <mergeCell ref="F65:G65"/>
    <mergeCell ref="A100:I100"/>
    <mergeCell ref="B101:C101"/>
    <mergeCell ref="D101:E101"/>
    <mergeCell ref="F101:G101"/>
  </mergeCells>
  <phoneticPr fontId="47" type="noConversion"/>
  <conditionalFormatting sqref="B5 D5">
    <cfRule type="cellIs" dxfId="720" priority="1459" stopIfTrue="1" operator="equal">
      <formula>$H$3</formula>
    </cfRule>
  </conditionalFormatting>
  <conditionalFormatting sqref="B5">
    <cfRule type="cellIs" dxfId="719" priority="1333" stopIfTrue="1" operator="equal">
      <formula>$H$3</formula>
    </cfRule>
    <cfRule type="cellIs" dxfId="718" priority="1458" stopIfTrue="1" operator="lessThan">
      <formula>$H$3</formula>
    </cfRule>
  </conditionalFormatting>
  <conditionalFormatting sqref="B6:B14">
    <cfRule type="cellIs" dxfId="717" priority="16152" stopIfTrue="1" operator="equal">
      <formula>$H$3</formula>
    </cfRule>
  </conditionalFormatting>
  <conditionalFormatting sqref="B14:B15">
    <cfRule type="cellIs" dxfId="716" priority="607" stopIfTrue="1" operator="equal">
      <formula>$H$3</formula>
    </cfRule>
  </conditionalFormatting>
  <conditionalFormatting sqref="B15">
    <cfRule type="cellIs" dxfId="715" priority="605" stopIfTrue="1" operator="equal">
      <formula>$H$3</formula>
    </cfRule>
    <cfRule type="cellIs" dxfId="714" priority="606" stopIfTrue="1" operator="lessThan">
      <formula>$H$3</formula>
    </cfRule>
  </conditionalFormatting>
  <conditionalFormatting sqref="B15:B20">
    <cfRule type="cellIs" dxfId="713" priority="525" stopIfTrue="1" operator="equal">
      <formula>$H$3</formula>
    </cfRule>
    <cfRule type="cellIs" dxfId="712" priority="524" stopIfTrue="1" operator="lessThan">
      <formula>$H$3</formula>
    </cfRule>
  </conditionalFormatting>
  <conditionalFormatting sqref="B22:B32 B34:B38 B40">
    <cfRule type="cellIs" dxfId="711" priority="540" stopIfTrue="1" operator="equal">
      <formula>$H$3</formula>
    </cfRule>
    <cfRule type="cellIs" dxfId="710" priority="539" stopIfTrue="1" operator="lessThan">
      <formula>$H$3</formula>
    </cfRule>
  </conditionalFormatting>
  <conditionalFormatting sqref="B42:B62">
    <cfRule type="cellIs" dxfId="709" priority="90" stopIfTrue="1" operator="lessThan">
      <formula>$H$3</formula>
    </cfRule>
    <cfRule type="cellIs" dxfId="708" priority="91" stopIfTrue="1" operator="equal">
      <formula>$H$3</formula>
    </cfRule>
  </conditionalFormatting>
  <conditionalFormatting sqref="B64 D64 F64 F66:F92 D66:D94">
    <cfRule type="cellIs" dxfId="707" priority="16118" stopIfTrue="1" operator="equal">
      <formula>$H$3</formula>
    </cfRule>
  </conditionalFormatting>
  <conditionalFormatting sqref="B64">
    <cfRule type="cellIs" dxfId="706" priority="16108" stopIfTrue="1" operator="lessThan">
      <formula>$H$3</formula>
    </cfRule>
  </conditionalFormatting>
  <conditionalFormatting sqref="B64:B92">
    <cfRule type="cellIs" dxfId="705" priority="4982" stopIfTrue="1" operator="equal">
      <formula>$H$3</formula>
    </cfRule>
  </conditionalFormatting>
  <conditionalFormatting sqref="B65">
    <cfRule type="cellIs" dxfId="704" priority="4932" stopIfTrue="1" operator="lessThan">
      <formula>$H$3</formula>
    </cfRule>
    <cfRule type="cellIs" dxfId="703" priority="4931" stopIfTrue="1" operator="equal">
      <formula>$H$3</formula>
    </cfRule>
  </conditionalFormatting>
  <conditionalFormatting sqref="B93:B97 B99:B100 D95:D97 D99:D100 F93:F97 F99:F100">
    <cfRule type="cellIs" dxfId="702" priority="188" stopIfTrue="1" operator="equal">
      <formula>$H$3</formula>
    </cfRule>
  </conditionalFormatting>
  <conditionalFormatting sqref="B99:B100 B93:B97">
    <cfRule type="cellIs" dxfId="701" priority="187" stopIfTrue="1" operator="lessThan">
      <formula>$H$3</formula>
    </cfRule>
  </conditionalFormatting>
  <conditionalFormatting sqref="B100:B101">
    <cfRule type="cellIs" dxfId="700" priority="181" stopIfTrue="1" operator="equal">
      <formula>$H$3</formula>
    </cfRule>
  </conditionalFormatting>
  <conditionalFormatting sqref="B101 D101 F101">
    <cfRule type="cellIs" dxfId="699" priority="179" stopIfTrue="1" operator="lessThan">
      <formula>$H$3</formula>
    </cfRule>
  </conditionalFormatting>
  <conditionalFormatting sqref="B101">
    <cfRule type="cellIs" dxfId="698" priority="173" stopIfTrue="1" operator="lessThan">
      <formula>$H$3</formula>
    </cfRule>
  </conditionalFormatting>
  <conditionalFormatting sqref="B101:B124">
    <cfRule type="cellIs" dxfId="697" priority="153" stopIfTrue="1" operator="equal">
      <formula>$H$3</formula>
    </cfRule>
  </conditionalFormatting>
  <conditionalFormatting sqref="B102:B124">
    <cfRule type="cellIs" dxfId="696" priority="152" stopIfTrue="1" operator="lessThan">
      <formula>$H$3</formula>
    </cfRule>
  </conditionalFormatting>
  <conditionalFormatting sqref="B63:C63">
    <cfRule type="expression" dxfId="695" priority="19" stopIfTrue="1">
      <formula>A63&lt;$H$3</formula>
    </cfRule>
  </conditionalFormatting>
  <conditionalFormatting sqref="C5:C12 G64:G77 G95:G97 C40 E40 G40 E42 C42">
    <cfRule type="expression" dxfId="694" priority="2810" stopIfTrue="1">
      <formula>B5&lt;$H$3</formula>
    </cfRule>
  </conditionalFormatting>
  <conditionalFormatting sqref="C5:C13 C31:C32 C40 E40 G64:G97 E64:E97 C64:C97 C99:C124 E99:E124">
    <cfRule type="expression" dxfId="693" priority="508" stopIfTrue="1">
      <formula>$B5=$H$3</formula>
    </cfRule>
  </conditionalFormatting>
  <conditionalFormatting sqref="C6:C13 G65:G97 C66:C97 E66:E97 C99 E99 C102:C124 E102:E124 C43:C62 G47:G62 G99">
    <cfRule type="expression" dxfId="692" priority="509" stopIfTrue="1">
      <formula>$F6=$H$3</formula>
    </cfRule>
  </conditionalFormatting>
  <conditionalFormatting sqref="C13">
    <cfRule type="expression" dxfId="691" priority="507" stopIfTrue="1">
      <formula>B13&lt;$H$3</formula>
    </cfRule>
  </conditionalFormatting>
  <conditionalFormatting sqref="C16:C20 G22:G28 E6:G7 F8:G13 G15:G20 C22:C30 E8:E9 D10:E10 E16:E20 G5">
    <cfRule type="expression" dxfId="690" priority="2641" stopIfTrue="1">
      <formula>$F5=$H$3</formula>
    </cfRule>
  </conditionalFormatting>
  <conditionalFormatting sqref="C22:C30 G6:G20">
    <cfRule type="expression" dxfId="689" priority="1006" stopIfTrue="1">
      <formula>$B6=$H$3</formula>
    </cfRule>
  </conditionalFormatting>
  <conditionalFormatting sqref="C29:C31">
    <cfRule type="expression" dxfId="688" priority="397" stopIfTrue="1">
      <formula>$B29=$H$3</formula>
    </cfRule>
  </conditionalFormatting>
  <conditionalFormatting sqref="C31">
    <cfRule type="expression" dxfId="687" priority="398" stopIfTrue="1">
      <formula>$F31=$H$3</formula>
    </cfRule>
  </conditionalFormatting>
  <conditionalFormatting sqref="C31:C32 G29:G32">
    <cfRule type="expression" dxfId="686" priority="391" stopIfTrue="1">
      <formula>B29&lt;$H$3</formula>
    </cfRule>
  </conditionalFormatting>
  <conditionalFormatting sqref="C32">
    <cfRule type="expression" dxfId="685" priority="393" stopIfTrue="1">
      <formula>$F32=$H$3</formula>
    </cfRule>
  </conditionalFormatting>
  <conditionalFormatting sqref="C34">
    <cfRule type="expression" dxfId="684" priority="374" stopIfTrue="1">
      <formula>$F34=$H$3</formula>
    </cfRule>
  </conditionalFormatting>
  <conditionalFormatting sqref="C34:C35 C32">
    <cfRule type="expression" dxfId="683" priority="364" stopIfTrue="1">
      <formula>$B32=$H$3</formula>
    </cfRule>
  </conditionalFormatting>
  <conditionalFormatting sqref="C34:C35">
    <cfRule type="expression" dxfId="682" priority="362" stopIfTrue="1">
      <formula>B34&lt;$H$3</formula>
    </cfRule>
  </conditionalFormatting>
  <conditionalFormatting sqref="C35">
    <cfRule type="expression" dxfId="681" priority="363" stopIfTrue="1">
      <formula>$F35=$H$3</formula>
    </cfRule>
  </conditionalFormatting>
  <conditionalFormatting sqref="C35:C37">
    <cfRule type="expression" dxfId="680" priority="292" stopIfTrue="1">
      <formula>$B35=$H$3</formula>
    </cfRule>
  </conditionalFormatting>
  <conditionalFormatting sqref="C36">
    <cfRule type="expression" dxfId="679" priority="353" stopIfTrue="1">
      <formula>$F36=$H$3</formula>
    </cfRule>
  </conditionalFormatting>
  <conditionalFormatting sqref="C36:C38">
    <cfRule type="expression" dxfId="678" priority="285" stopIfTrue="1">
      <formula>B36&lt;$H$3</formula>
    </cfRule>
  </conditionalFormatting>
  <conditionalFormatting sqref="C37">
    <cfRule type="expression" dxfId="677" priority="291" stopIfTrue="1">
      <formula>$F37=$H$3</formula>
    </cfRule>
  </conditionalFormatting>
  <conditionalFormatting sqref="C37:C38">
    <cfRule type="expression" dxfId="676" priority="288" stopIfTrue="1">
      <formula>$B37=$H$3</formula>
    </cfRule>
  </conditionalFormatting>
  <conditionalFormatting sqref="C38">
    <cfRule type="expression" dxfId="675" priority="222" stopIfTrue="1">
      <formula>$B38=$H$3</formula>
    </cfRule>
    <cfRule type="expression" dxfId="674" priority="286" stopIfTrue="1">
      <formula>$F38=$H$3</formula>
    </cfRule>
  </conditionalFormatting>
  <conditionalFormatting sqref="C40">
    <cfRule type="expression" dxfId="673" priority="270" stopIfTrue="1">
      <formula>$F40=$H$3</formula>
    </cfRule>
  </conditionalFormatting>
  <conditionalFormatting sqref="C43:C62">
    <cfRule type="expression" dxfId="672" priority="12" stopIfTrue="1">
      <formula>B43&lt;$H$3</formula>
    </cfRule>
  </conditionalFormatting>
  <conditionalFormatting sqref="C62">
    <cfRule type="expression" dxfId="671" priority="4" stopIfTrue="1">
      <formula>$F62=$H$3</formula>
    </cfRule>
  </conditionalFormatting>
  <conditionalFormatting sqref="C91:C94">
    <cfRule type="expression" dxfId="670" priority="128" stopIfTrue="1">
      <formula>B91&lt;$H$3</formula>
    </cfRule>
  </conditionalFormatting>
  <conditionalFormatting sqref="C96:C97">
    <cfRule type="expression" dxfId="669" priority="80" stopIfTrue="1">
      <formula>B96&lt;$H$3</formula>
    </cfRule>
  </conditionalFormatting>
  <conditionalFormatting sqref="C99">
    <cfRule type="expression" dxfId="668" priority="54" stopIfTrue="1">
      <formula>B99&lt;$H$3</formula>
    </cfRule>
  </conditionalFormatting>
  <conditionalFormatting sqref="C101:C124">
    <cfRule type="expression" dxfId="667" priority="33" stopIfTrue="1">
      <formula>B101&lt;$H$3</formula>
    </cfRule>
  </conditionalFormatting>
  <conditionalFormatting sqref="D4:D5 D64">
    <cfRule type="cellIs" dxfId="666" priority="16102" stopIfTrue="1" operator="lessThan">
      <formula>$H$3</formula>
    </cfRule>
  </conditionalFormatting>
  <conditionalFormatting sqref="D4:D5">
    <cfRule type="cellIs" dxfId="665" priority="1451" stopIfTrue="1" operator="lessThan">
      <formula>$H$3</formula>
    </cfRule>
    <cfRule type="cellIs" dxfId="664" priority="1331" stopIfTrue="1" operator="equal">
      <formula>$H$3</formula>
    </cfRule>
  </conditionalFormatting>
  <conditionalFormatting sqref="D5 B5:B14">
    <cfRule type="cellIs" dxfId="663" priority="1460" stopIfTrue="1" operator="lessThan">
      <formula>$H$3</formula>
    </cfRule>
  </conditionalFormatting>
  <conditionalFormatting sqref="D5:D14">
    <cfRule type="cellIs" dxfId="662" priority="615" stopIfTrue="1" operator="lessThan">
      <formula>$H$3</formula>
    </cfRule>
  </conditionalFormatting>
  <conditionalFormatting sqref="D6:D14">
    <cfRule type="cellIs" dxfId="661" priority="614" stopIfTrue="1" operator="equal">
      <formula>$H$3</formula>
    </cfRule>
  </conditionalFormatting>
  <conditionalFormatting sqref="D14:D15">
    <cfRule type="cellIs" dxfId="660" priority="609" stopIfTrue="1" operator="equal">
      <formula>$H$3</formula>
    </cfRule>
    <cfRule type="cellIs" dxfId="659" priority="610" stopIfTrue="1" operator="lessThan">
      <formula>$H$3</formula>
    </cfRule>
  </conditionalFormatting>
  <conditionalFormatting sqref="D15 F15 B15">
    <cfRule type="cellIs" dxfId="658" priority="602" stopIfTrue="1" operator="lessThan">
      <formula>$H$3</formula>
    </cfRule>
  </conditionalFormatting>
  <conditionalFormatting sqref="D15">
    <cfRule type="cellIs" dxfId="657" priority="604" stopIfTrue="1" operator="lessThan">
      <formula>$H$3</formula>
    </cfRule>
    <cfRule type="cellIs" dxfId="656" priority="603" stopIfTrue="1" operator="equal">
      <formula>$H$3</formula>
    </cfRule>
  </conditionalFormatting>
  <conditionalFormatting sqref="D15:D20">
    <cfRule type="cellIs" dxfId="655" priority="522" stopIfTrue="1" operator="lessThan">
      <formula>$H$3</formula>
    </cfRule>
    <cfRule type="cellIs" dxfId="654" priority="521" stopIfTrue="1" operator="equal">
      <formula>$H$3</formula>
    </cfRule>
  </conditionalFormatting>
  <conditionalFormatting sqref="D22:D32 D34:D38 D40">
    <cfRule type="cellIs" dxfId="653" priority="536" stopIfTrue="1" operator="equal">
      <formula>$H$3</formula>
    </cfRule>
    <cfRule type="cellIs" dxfId="652" priority="537" stopIfTrue="1" operator="lessThan">
      <formula>$H$3</formula>
    </cfRule>
  </conditionalFormatting>
  <conditionalFormatting sqref="D42">
    <cfRule type="cellIs" dxfId="651" priority="118" stopIfTrue="1" operator="equal">
      <formula>$H$3</formula>
    </cfRule>
    <cfRule type="cellIs" dxfId="650" priority="119" stopIfTrue="1" operator="lessThan">
      <formula>$H$3</formula>
    </cfRule>
  </conditionalFormatting>
  <conditionalFormatting sqref="D42:D43">
    <cfRule type="cellIs" dxfId="649" priority="88" stopIfTrue="1" operator="equal">
      <formula>$H$3</formula>
    </cfRule>
  </conditionalFormatting>
  <conditionalFormatting sqref="D42:D62">
    <cfRule type="cellIs" dxfId="648" priority="89" stopIfTrue="1" operator="lessThan">
      <formula>$H$3</formula>
    </cfRule>
  </conditionalFormatting>
  <conditionalFormatting sqref="D44:D62">
    <cfRule type="cellIs" dxfId="647" priority="102" stopIfTrue="1" operator="equal">
      <formula>$H$3</formula>
    </cfRule>
  </conditionalFormatting>
  <conditionalFormatting sqref="D63">
    <cfRule type="cellIs" dxfId="646" priority="23" stopIfTrue="1" operator="equal">
      <formula>$H$3</formula>
    </cfRule>
    <cfRule type="cellIs" dxfId="645" priority="18" stopIfTrue="1" operator="lessThan">
      <formula>$H$3</formula>
    </cfRule>
  </conditionalFormatting>
  <conditionalFormatting sqref="D64 D4:D5">
    <cfRule type="cellIs" dxfId="644" priority="16101" stopIfTrue="1" operator="equal">
      <formula>$H$3</formula>
    </cfRule>
  </conditionalFormatting>
  <conditionalFormatting sqref="D64:D65">
    <cfRule type="cellIs" dxfId="643" priority="4991" stopIfTrue="1" operator="equal">
      <formula>$H$3</formula>
    </cfRule>
  </conditionalFormatting>
  <conditionalFormatting sqref="D64:D94">
    <cfRule type="cellIs" dxfId="642" priority="4992" stopIfTrue="1" operator="lessThan">
      <formula>$H$3</formula>
    </cfRule>
  </conditionalFormatting>
  <conditionalFormatting sqref="D65 F65 B65:B92">
    <cfRule type="cellIs" dxfId="641" priority="4972" stopIfTrue="1" operator="lessThan">
      <formula>$H$3</formula>
    </cfRule>
  </conditionalFormatting>
  <conditionalFormatting sqref="D65">
    <cfRule type="cellIs" dxfId="640" priority="4951" stopIfTrue="1" operator="equal">
      <formula>$H$3</formula>
    </cfRule>
    <cfRule type="cellIs" dxfId="639" priority="4954" stopIfTrue="1" operator="lessThan">
      <formula>$H$3</formula>
    </cfRule>
  </conditionalFormatting>
  <conditionalFormatting sqref="D77:D81">
    <cfRule type="cellIs" dxfId="638" priority="485" stopIfTrue="1" operator="lessThan">
      <formula>$H$3</formula>
    </cfRule>
  </conditionalFormatting>
  <conditionalFormatting sqref="D99:D100 D95:D97">
    <cfRule type="cellIs" dxfId="637" priority="186" stopIfTrue="1" operator="lessThan">
      <formula>$H$3</formula>
    </cfRule>
  </conditionalFormatting>
  <conditionalFormatting sqref="D100">
    <cfRule type="cellIs" dxfId="636" priority="185" stopIfTrue="1" operator="equal">
      <formula>$H$3</formula>
    </cfRule>
  </conditionalFormatting>
  <conditionalFormatting sqref="D100:D101">
    <cfRule type="cellIs" dxfId="635" priority="182" stopIfTrue="1" operator="equal">
      <formula>$H$3</formula>
    </cfRule>
    <cfRule type="cellIs" dxfId="634" priority="183" stopIfTrue="1" operator="lessThan">
      <formula>$H$3</formula>
    </cfRule>
  </conditionalFormatting>
  <conditionalFormatting sqref="D101">
    <cfRule type="cellIs" dxfId="633" priority="175" stopIfTrue="1" operator="lessThan">
      <formula>$H$3</formula>
    </cfRule>
  </conditionalFormatting>
  <conditionalFormatting sqref="D102:D124">
    <cfRule type="cellIs" dxfId="632" priority="154" stopIfTrue="1" operator="lessThan">
      <formula>$H$3</formula>
    </cfRule>
  </conditionalFormatting>
  <conditionalFormatting sqref="E5:E20 C15:C20">
    <cfRule type="expression" dxfId="631" priority="530" stopIfTrue="1">
      <formula>B5&lt;$H$3</formula>
    </cfRule>
  </conditionalFormatting>
  <conditionalFormatting sqref="E6:E20">
    <cfRule type="expression" dxfId="630" priority="934" stopIfTrue="1">
      <formula>$B6=$H$3</formula>
    </cfRule>
  </conditionalFormatting>
  <conditionalFormatting sqref="E11:E13">
    <cfRule type="expression" dxfId="629" priority="935" stopIfTrue="1">
      <formula>$F11=$H$3</formula>
    </cfRule>
  </conditionalFormatting>
  <conditionalFormatting sqref="E22:E32">
    <cfRule type="expression" dxfId="628" priority="381" stopIfTrue="1">
      <formula>$F22=$H$3</formula>
    </cfRule>
    <cfRule type="expression" dxfId="627" priority="380" stopIfTrue="1">
      <formula>$B22=$H$3</formula>
    </cfRule>
    <cfRule type="expression" dxfId="626" priority="379" stopIfTrue="1">
      <formula>D22&lt;$H$3</formula>
    </cfRule>
  </conditionalFormatting>
  <conditionalFormatting sqref="E28:E29">
    <cfRule type="expression" dxfId="625" priority="376" stopIfTrue="1">
      <formula>$B28=$H$3</formula>
    </cfRule>
  </conditionalFormatting>
  <conditionalFormatting sqref="E29">
    <cfRule type="expression" dxfId="624" priority="375" stopIfTrue="1">
      <formula>D29&lt;$H$3</formula>
    </cfRule>
    <cfRule type="expression" dxfId="623" priority="377" stopIfTrue="1">
      <formula>$F29=$H$3</formula>
    </cfRule>
  </conditionalFormatting>
  <conditionalFormatting sqref="E34:E38 E40">
    <cfRule type="expression" dxfId="622" priority="267" stopIfTrue="1">
      <formula>$F34=$H$3</formula>
    </cfRule>
  </conditionalFormatting>
  <conditionalFormatting sqref="E34:E38">
    <cfRule type="expression" dxfId="621" priority="216" stopIfTrue="1">
      <formula>D34&lt;$H$3</formula>
    </cfRule>
    <cfRule type="expression" dxfId="620" priority="218" stopIfTrue="1">
      <formula>$B34=$H$3</formula>
    </cfRule>
  </conditionalFormatting>
  <conditionalFormatting sqref="E42">
    <cfRule type="expression" dxfId="619" priority="123" stopIfTrue="1">
      <formula>$B42=$H$3</formula>
    </cfRule>
    <cfRule type="expression" dxfId="618" priority="122" stopIfTrue="1">
      <formula>$D42=$H$3</formula>
    </cfRule>
  </conditionalFormatting>
  <conditionalFormatting sqref="E43:E62">
    <cfRule type="expression" dxfId="617" priority="93" stopIfTrue="1">
      <formula>$F43=$H$3</formula>
    </cfRule>
  </conditionalFormatting>
  <conditionalFormatting sqref="E43:E63">
    <cfRule type="expression" dxfId="616" priority="20" stopIfTrue="1">
      <formula>D43&lt;$H$3</formula>
    </cfRule>
  </conditionalFormatting>
  <conditionalFormatting sqref="E63 B63:C63 G63">
    <cfRule type="expression" dxfId="615" priority="21" stopIfTrue="1">
      <formula>$F63=$H$3</formula>
    </cfRule>
  </conditionalFormatting>
  <conditionalFormatting sqref="E64:E79 C65:C90 C95:C97 C99">
    <cfRule type="expression" dxfId="614" priority="1001" stopIfTrue="1">
      <formula>B64&lt;$H$3</formula>
    </cfRule>
  </conditionalFormatting>
  <conditionalFormatting sqref="E65 E15 E5 E101">
    <cfRule type="expression" dxfId="613" priority="16131" stopIfTrue="1">
      <formula>$D5=$H$3</formula>
    </cfRule>
  </conditionalFormatting>
  <conditionalFormatting sqref="E68:E97">
    <cfRule type="expression" dxfId="612" priority="192" stopIfTrue="1">
      <formula>D68&lt;$H$3</formula>
    </cfRule>
  </conditionalFormatting>
  <conditionalFormatting sqref="E99:E124">
    <cfRule type="expression" dxfId="611" priority="9" stopIfTrue="1">
      <formula>D99&lt;$H$3</formula>
    </cfRule>
  </conditionalFormatting>
  <conditionalFormatting sqref="F4:F5">
    <cfRule type="cellIs" dxfId="610" priority="1446" stopIfTrue="1" operator="equal">
      <formula>$H$3</formula>
    </cfRule>
    <cfRule type="cellIs" dxfId="609" priority="1447" stopIfTrue="1" operator="lessThan">
      <formula>$H$3</formula>
    </cfRule>
  </conditionalFormatting>
  <conditionalFormatting sqref="F5:F13">
    <cfRule type="cellIs" dxfId="608" priority="840" stopIfTrue="1" operator="lessThan">
      <formula>$H$3</formula>
    </cfRule>
  </conditionalFormatting>
  <conditionalFormatting sqref="F5:F14">
    <cfRule type="cellIs" dxfId="607" priority="616" stopIfTrue="1" operator="equal">
      <formula>$H$3</formula>
    </cfRule>
  </conditionalFormatting>
  <conditionalFormatting sqref="F14:F15">
    <cfRule type="cellIs" dxfId="606" priority="608" stopIfTrue="1" operator="equal">
      <formula>$H$3</formula>
    </cfRule>
    <cfRule type="cellIs" dxfId="605" priority="611" stopIfTrue="1" operator="lessThan">
      <formula>$H$3</formula>
    </cfRule>
  </conditionalFormatting>
  <conditionalFormatting sqref="F15 D15">
    <cfRule type="cellIs" dxfId="604" priority="601" stopIfTrue="1" operator="equal">
      <formula>$H$3</formula>
    </cfRule>
  </conditionalFormatting>
  <conditionalFormatting sqref="F15">
    <cfRule type="cellIs" dxfId="603" priority="594" stopIfTrue="1" operator="lessThan">
      <formula>$H$3</formula>
    </cfRule>
  </conditionalFormatting>
  <conditionalFormatting sqref="F15:F20">
    <cfRule type="cellIs" dxfId="602" priority="523" stopIfTrue="1" operator="equal">
      <formula>$H$3</formula>
    </cfRule>
  </conditionalFormatting>
  <conditionalFormatting sqref="F16:F20">
    <cfRule type="cellIs" dxfId="601" priority="520" stopIfTrue="1" operator="lessThan">
      <formula>$H$3</formula>
    </cfRule>
  </conditionalFormatting>
  <conditionalFormatting sqref="F22:F32 F34:F38 F40">
    <cfRule type="cellIs" dxfId="600" priority="436" stopIfTrue="1" operator="lessThan">
      <formula>$H$3</formula>
    </cfRule>
    <cfRule type="cellIs" dxfId="599" priority="437" stopIfTrue="1" operator="equal">
      <formula>$H$3</formula>
    </cfRule>
  </conditionalFormatting>
  <conditionalFormatting sqref="F42 B42">
    <cfRule type="cellIs" dxfId="598" priority="117" stopIfTrue="1" operator="lessThan">
      <formula>$H$3</formula>
    </cfRule>
  </conditionalFormatting>
  <conditionalFormatting sqref="F42">
    <cfRule type="cellIs" dxfId="597" priority="114" stopIfTrue="1" operator="lessThan">
      <formula>$H$3</formula>
    </cfRule>
    <cfRule type="cellIs" dxfId="596" priority="116" stopIfTrue="1" operator="equal">
      <formula>$H$3</formula>
    </cfRule>
  </conditionalFormatting>
  <conditionalFormatting sqref="F42:F62">
    <cfRule type="cellIs" dxfId="595" priority="87" stopIfTrue="1" operator="equal">
      <formula>$H$3</formula>
    </cfRule>
  </conditionalFormatting>
  <conditionalFormatting sqref="F43:F63">
    <cfRule type="cellIs" dxfId="594" priority="24" stopIfTrue="1" operator="lessThan">
      <formula>$H$3</formula>
    </cfRule>
  </conditionalFormatting>
  <conditionalFormatting sqref="F63">
    <cfRule type="cellIs" dxfId="593" priority="22" stopIfTrue="1" operator="equal">
      <formula>$H$3</formula>
    </cfRule>
  </conditionalFormatting>
  <conditionalFormatting sqref="F64:F65">
    <cfRule type="cellIs" dxfId="592" priority="4981" stopIfTrue="1" operator="equal">
      <formula>$H$3</formula>
    </cfRule>
  </conditionalFormatting>
  <conditionalFormatting sqref="F64:F92">
    <cfRule type="cellIs" dxfId="591" priority="4994" stopIfTrue="1" operator="lessThan">
      <formula>$H$3</formula>
    </cfRule>
  </conditionalFormatting>
  <conditionalFormatting sqref="F65 D65 B65">
    <cfRule type="cellIs" dxfId="590" priority="4971" stopIfTrue="1" operator="equal">
      <formula>$H$3</formula>
    </cfRule>
  </conditionalFormatting>
  <conditionalFormatting sqref="F65">
    <cfRule type="cellIs" dxfId="589" priority="4957" stopIfTrue="1" operator="equal">
      <formula>$H$3</formula>
    </cfRule>
    <cfRule type="cellIs" dxfId="588" priority="4958" stopIfTrue="1" operator="lessThan">
      <formula>$H$3</formula>
    </cfRule>
  </conditionalFormatting>
  <conditionalFormatting sqref="F99:F101 F93:F97">
    <cfRule type="cellIs" dxfId="587" priority="184" stopIfTrue="1" operator="lessThan">
      <formula>$H$3</formula>
    </cfRule>
  </conditionalFormatting>
  <conditionalFormatting sqref="F100:F101">
    <cfRule type="cellIs" dxfId="586" priority="180" stopIfTrue="1" operator="equal">
      <formula>$H$3</formula>
    </cfRule>
  </conditionalFormatting>
  <conditionalFormatting sqref="F101 D101 B101">
    <cfRule type="cellIs" dxfId="585" priority="178" stopIfTrue="1" operator="equal">
      <formula>$H$3</formula>
    </cfRule>
  </conditionalFormatting>
  <conditionalFormatting sqref="F101">
    <cfRule type="cellIs" dxfId="584" priority="177" stopIfTrue="1" operator="lessThan">
      <formula>$H$3</formula>
    </cfRule>
  </conditionalFormatting>
  <conditionalFormatting sqref="F101:F124 D101:D124">
    <cfRule type="cellIs" dxfId="583" priority="156" stopIfTrue="1" operator="equal">
      <formula>$H$3</formula>
    </cfRule>
  </conditionalFormatting>
  <conditionalFormatting sqref="F102:F124">
    <cfRule type="cellIs" dxfId="582" priority="155" stopIfTrue="1" operator="lessThan">
      <formula>$H$3</formula>
    </cfRule>
  </conditionalFormatting>
  <conditionalFormatting sqref="G5:G20">
    <cfRule type="expression" dxfId="581" priority="482" stopIfTrue="1">
      <formula>F5&lt;$H$3</formula>
    </cfRule>
  </conditionalFormatting>
  <conditionalFormatting sqref="G22:G25">
    <cfRule type="expression" dxfId="580" priority="438" stopIfTrue="1">
      <formula>$B22=$H$3</formula>
    </cfRule>
  </conditionalFormatting>
  <conditionalFormatting sqref="G22:G28 C22:C30">
    <cfRule type="expression" dxfId="579" priority="568" stopIfTrue="1">
      <formula>B22&lt;$H$3</formula>
    </cfRule>
  </conditionalFormatting>
  <conditionalFormatting sqref="G26:G28 C14:C20">
    <cfRule type="expression" dxfId="578" priority="2640" stopIfTrue="1">
      <formula>$B14=$H$3</formula>
    </cfRule>
  </conditionalFormatting>
  <conditionalFormatting sqref="G29:G32">
    <cfRule type="expression" dxfId="577" priority="406" stopIfTrue="1">
      <formula>$B29=$H$3</formula>
    </cfRule>
    <cfRule type="expression" dxfId="576" priority="407" stopIfTrue="1">
      <formula>$F29=$H$3</formula>
    </cfRule>
  </conditionalFormatting>
  <conditionalFormatting sqref="G34:G38">
    <cfRule type="expression" dxfId="575" priority="260" stopIfTrue="1">
      <formula>$B34=$H$3</formula>
    </cfRule>
    <cfRule type="expression" dxfId="574" priority="259" stopIfTrue="1">
      <formula>F34&lt;$H$3</formula>
    </cfRule>
    <cfRule type="expression" dxfId="573" priority="261" stopIfTrue="1">
      <formula>$F34=$H$3</formula>
    </cfRule>
  </conditionalFormatting>
  <conditionalFormatting sqref="G40">
    <cfRule type="expression" dxfId="572" priority="214" stopIfTrue="1">
      <formula>$B40=$H$3</formula>
    </cfRule>
    <cfRule type="expression" dxfId="571" priority="264" stopIfTrue="1">
      <formula>$F40=$H$3</formula>
    </cfRule>
  </conditionalFormatting>
  <conditionalFormatting sqref="G42">
    <cfRule type="expression" dxfId="570" priority="92" stopIfTrue="1">
      <formula>F42&lt;$H$3</formula>
    </cfRule>
  </conditionalFormatting>
  <conditionalFormatting sqref="G42:G46">
    <cfRule type="expression" dxfId="569" priority="58" stopIfTrue="1">
      <formula>$F42=$H$3</formula>
    </cfRule>
  </conditionalFormatting>
  <conditionalFormatting sqref="G42:G62 E43:E62 C42:C62">
    <cfRule type="expression" dxfId="568" priority="85" stopIfTrue="1">
      <formula>$B42=$H$3</formula>
    </cfRule>
  </conditionalFormatting>
  <conditionalFormatting sqref="G43:G63">
    <cfRule type="expression" dxfId="567" priority="17" stopIfTrue="1">
      <formula>F43&lt;$H$3</formula>
    </cfRule>
  </conditionalFormatting>
  <conditionalFormatting sqref="G61:G62">
    <cfRule type="expression" dxfId="566" priority="11" stopIfTrue="1">
      <formula>$F61=$H$3</formula>
    </cfRule>
    <cfRule type="expression" dxfId="565" priority="2" stopIfTrue="1">
      <formula>F61&lt;$H$3</formula>
    </cfRule>
  </conditionalFormatting>
  <conditionalFormatting sqref="G62">
    <cfRule type="expression" dxfId="564" priority="1" stopIfTrue="1">
      <formula>$F62=$H$3</formula>
    </cfRule>
  </conditionalFormatting>
  <conditionalFormatting sqref="G78:G94">
    <cfRule type="expression" dxfId="563" priority="225" stopIfTrue="1">
      <formula>F78&lt;$H$3</formula>
    </cfRule>
  </conditionalFormatting>
  <conditionalFormatting sqref="G99:G124">
    <cfRule type="expression" dxfId="562" priority="7" stopIfTrue="1">
      <formula>$B99=$H$3</formula>
    </cfRule>
    <cfRule type="expression" dxfId="561" priority="5" stopIfTrue="1">
      <formula>F99&lt;$H$3</formula>
    </cfRule>
  </conditionalFormatting>
  <conditionalFormatting sqref="G101:G124">
    <cfRule type="expression" dxfId="560" priority="8" stopIfTrue="1">
      <formula>$F101=$H$3</formula>
    </cfRule>
  </conditionalFormatting>
  <pageMargins left="0.7" right="0.7" top="0.75" bottom="0.75" header="0.3" footer="0.3"/>
  <pageSetup paperSize="9" orientation="portrait"/>
  <ignoredErrors>
    <ignoredError sqref="F117 D117 F57:F58 F53 F55 B57 B116 F115 F119:F120 F50 F47 B110 F108:F109 B45 F105:F106 B104 D103:D105 F94 E93:F93 D92:F92 D93:D94 F35:F36 D89:D91 B90 D87 B84 D31 D83 F81:F85 D81 B30 F28:F29 F26 B26 F78 D78:D79 F23 B24 D76 B78 F75:F76 D19 F19 B72 D9 B8 F8:F10 D3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7"/>
  <sheetViews>
    <sheetView workbookViewId="0">
      <selection activeCell="E57" sqref="E57"/>
    </sheetView>
  </sheetViews>
  <sheetFormatPr defaultColWidth="9" defaultRowHeight="25.35" customHeight="1"/>
  <cols>
    <col min="1" max="1" width="16.5" style="52" customWidth="1"/>
    <col min="2" max="7" width="11.59765625" style="52" customWidth="1"/>
    <col min="8" max="8" width="61.296875" style="53" customWidth="1"/>
    <col min="9" max="9" width="13.09765625" style="52" customWidth="1"/>
    <col min="10" max="16384" width="9" style="52"/>
  </cols>
  <sheetData>
    <row r="1" spans="1:14" ht="77.849999999999994" customHeight="1">
      <c r="A1" s="119"/>
      <c r="B1" s="119"/>
      <c r="C1" s="120" t="s">
        <v>0</v>
      </c>
      <c r="D1" s="121"/>
      <c r="E1" s="121"/>
      <c r="F1" s="121"/>
      <c r="G1" s="121"/>
      <c r="H1" s="121"/>
      <c r="I1" s="121"/>
    </row>
    <row r="2" spans="1:14" ht="23.1" customHeight="1">
      <c r="A2" s="122" t="s">
        <v>1</v>
      </c>
      <c r="B2" s="122"/>
      <c r="C2" s="123" t="s">
        <v>2</v>
      </c>
      <c r="D2" s="123"/>
      <c r="E2" s="123"/>
      <c r="F2" s="123"/>
      <c r="G2" s="123"/>
      <c r="H2" s="123"/>
      <c r="I2" s="123"/>
    </row>
    <row r="3" spans="1:14" ht="25.35" customHeight="1">
      <c r="A3" s="124"/>
      <c r="B3" s="124"/>
      <c r="C3" s="124"/>
      <c r="D3" s="124"/>
      <c r="E3" s="124"/>
      <c r="F3" s="124"/>
      <c r="G3" s="124"/>
      <c r="H3" s="32">
        <v>46129</v>
      </c>
      <c r="I3" s="54"/>
    </row>
    <row r="4" spans="1:14" ht="24" hidden="1" customHeight="1">
      <c r="A4" s="99" t="s">
        <v>565</v>
      </c>
      <c r="B4" s="100"/>
      <c r="C4" s="100"/>
      <c r="D4" s="100"/>
      <c r="E4" s="100"/>
      <c r="F4" s="100"/>
      <c r="G4" s="100"/>
      <c r="H4" s="100"/>
      <c r="I4" s="100"/>
    </row>
    <row r="5" spans="1:14" ht="24" hidden="1" customHeight="1">
      <c r="A5" s="56" t="s">
        <v>4</v>
      </c>
      <c r="B5" s="95" t="s">
        <v>5</v>
      </c>
      <c r="C5" s="96"/>
      <c r="D5" s="95" t="s">
        <v>6</v>
      </c>
      <c r="E5" s="96"/>
      <c r="F5" s="95" t="s">
        <v>7</v>
      </c>
      <c r="G5" s="96"/>
      <c r="H5" s="57" t="s">
        <v>8</v>
      </c>
      <c r="I5" s="57" t="s">
        <v>9</v>
      </c>
      <c r="N5" s="52" t="s">
        <v>317</v>
      </c>
    </row>
    <row r="6" spans="1:14" ht="25.05" hidden="1" customHeight="1">
      <c r="A6" s="58" t="s">
        <v>566</v>
      </c>
      <c r="B6" s="28">
        <v>46017</v>
      </c>
      <c r="C6" s="23">
        <v>0.35416666666666702</v>
      </c>
      <c r="D6" s="50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9" t="s">
        <v>567</v>
      </c>
      <c r="I6" s="60"/>
    </row>
    <row r="7" spans="1:14" ht="25.05" hidden="1" customHeight="1">
      <c r="A7" s="55" t="s">
        <v>568</v>
      </c>
      <c r="B7" s="28">
        <f>F6</f>
        <v>46018</v>
      </c>
      <c r="C7" s="23">
        <v>0.95833333333333304</v>
      </c>
      <c r="D7" s="50">
        <f>B7+1</f>
        <v>46019</v>
      </c>
      <c r="E7" s="23">
        <v>0.375</v>
      </c>
      <c r="F7" s="28">
        <f>D7</f>
        <v>46019</v>
      </c>
      <c r="G7" s="23">
        <v>0.97916666666666696</v>
      </c>
      <c r="H7" s="59" t="s">
        <v>13</v>
      </c>
      <c r="I7" s="60"/>
    </row>
    <row r="8" spans="1:14" ht="25.35" hidden="1" customHeight="1">
      <c r="A8" s="55" t="s">
        <v>569</v>
      </c>
      <c r="B8" s="28">
        <f>F7+5</f>
        <v>46024</v>
      </c>
      <c r="C8" s="23">
        <v>0.20833333333333301</v>
      </c>
      <c r="D8" s="50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9"/>
      <c r="I8" s="60"/>
    </row>
    <row r="9" spans="1:14" ht="25.35" hidden="1" customHeight="1">
      <c r="A9" s="55" t="s">
        <v>570</v>
      </c>
      <c r="B9" s="28">
        <f>F8</f>
        <v>46024</v>
      </c>
      <c r="C9" s="23">
        <v>0.625</v>
      </c>
      <c r="D9" s="50">
        <f>B9+2</f>
        <v>46026</v>
      </c>
      <c r="E9" s="23">
        <v>0.51249999999999996</v>
      </c>
      <c r="F9" s="28">
        <f>D9+1</f>
        <v>46027</v>
      </c>
      <c r="G9" s="23">
        <v>0.25</v>
      </c>
      <c r="H9" s="59" t="s">
        <v>522</v>
      </c>
      <c r="I9" s="60"/>
    </row>
    <row r="10" spans="1:14" ht="25.35" hidden="1" customHeight="1">
      <c r="A10" s="55" t="s">
        <v>571</v>
      </c>
      <c r="B10" s="28">
        <f>F9</f>
        <v>46027</v>
      </c>
      <c r="C10" s="23">
        <v>0.27083333333333298</v>
      </c>
      <c r="D10" s="50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9"/>
      <c r="I10" s="60"/>
    </row>
    <row r="11" spans="1:14" ht="25.35" hidden="1" customHeight="1">
      <c r="A11" s="55" t="s">
        <v>572</v>
      </c>
      <c r="B11" s="28">
        <f>F10</f>
        <v>46027</v>
      </c>
      <c r="C11" s="23">
        <v>0.83333333333333304</v>
      </c>
      <c r="D11" s="50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9"/>
      <c r="I11" s="60"/>
    </row>
    <row r="12" spans="1:14" ht="25.05" hidden="1" customHeight="1">
      <c r="A12" s="55" t="s">
        <v>477</v>
      </c>
      <c r="B12" s="28">
        <f>F11+5</f>
        <v>46033</v>
      </c>
      <c r="C12" s="23">
        <v>0.875</v>
      </c>
      <c r="D12" s="50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9"/>
      <c r="I12" s="60"/>
    </row>
    <row r="13" spans="1:14" ht="25.05" hidden="1" customHeight="1">
      <c r="A13" s="55" t="s">
        <v>573</v>
      </c>
      <c r="B13" s="28">
        <f>F12</f>
        <v>46035</v>
      </c>
      <c r="C13" s="23">
        <v>0.54166666666666696</v>
      </c>
      <c r="D13" s="50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13</v>
      </c>
      <c r="I13" s="60"/>
    </row>
    <row r="14" spans="1:14" ht="25.35" hidden="1" customHeight="1">
      <c r="A14" s="55" t="s">
        <v>574</v>
      </c>
      <c r="B14" s="28">
        <f>F13+4</f>
        <v>46041</v>
      </c>
      <c r="C14" s="23">
        <v>0.375</v>
      </c>
      <c r="D14" s="50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9"/>
      <c r="I14" s="60"/>
    </row>
    <row r="15" spans="1:14" ht="25.35" hidden="1" customHeight="1">
      <c r="A15" s="55" t="s">
        <v>480</v>
      </c>
      <c r="B15" s="28">
        <f>F14+1</f>
        <v>46042</v>
      </c>
      <c r="C15" s="23">
        <v>0.106944444444444</v>
      </c>
      <c r="D15" s="50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9"/>
      <c r="I15" s="60"/>
    </row>
    <row r="16" spans="1:14" ht="25.35" hidden="1" customHeight="1">
      <c r="A16" s="55" t="s">
        <v>575</v>
      </c>
      <c r="B16" s="28">
        <f>F15</f>
        <v>46044</v>
      </c>
      <c r="C16" s="23">
        <v>0.1875</v>
      </c>
      <c r="D16" s="50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9"/>
      <c r="I16" s="60"/>
    </row>
    <row r="17" spans="1:9" ht="25.35" hidden="1" customHeight="1">
      <c r="A17" s="55" t="s">
        <v>481</v>
      </c>
      <c r="B17" s="28">
        <f>F16</f>
        <v>46044</v>
      </c>
      <c r="C17" s="23">
        <v>0.83333333333333304</v>
      </c>
      <c r="D17" s="50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9"/>
      <c r="I17" s="60"/>
    </row>
    <row r="18" spans="1:9" ht="25.05" hidden="1" customHeight="1">
      <c r="A18" s="55" t="s">
        <v>448</v>
      </c>
      <c r="B18" s="28">
        <f>F17+5</f>
        <v>46050</v>
      </c>
      <c r="C18" s="23">
        <v>0.20833333333333301</v>
      </c>
      <c r="D18" s="50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13</v>
      </c>
      <c r="I18" s="60"/>
    </row>
    <row r="19" spans="1:9" ht="25.05" hidden="1" customHeight="1">
      <c r="A19" s="55" t="s">
        <v>576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13</v>
      </c>
      <c r="I19" s="60"/>
    </row>
    <row r="20" spans="1:9" ht="25.05" hidden="1" customHeight="1">
      <c r="A20" s="55" t="s">
        <v>577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60"/>
    </row>
    <row r="21" spans="1:9" ht="25.05" hidden="1" customHeight="1">
      <c r="A21" s="55" t="s">
        <v>578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168</v>
      </c>
      <c r="I21" s="60"/>
    </row>
    <row r="22" spans="1:9" ht="25.05" hidden="1" customHeight="1">
      <c r="A22" s="55" t="s">
        <v>579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60"/>
    </row>
    <row r="23" spans="1:9" ht="25.05" hidden="1" customHeight="1">
      <c r="A23" s="55" t="s">
        <v>580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60"/>
    </row>
    <row r="24" spans="1:9" ht="25.05" hidden="1" customHeight="1">
      <c r="A24" s="55" t="s">
        <v>494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1" t="s">
        <v>189</v>
      </c>
      <c r="I24" s="60"/>
    </row>
    <row r="25" spans="1:9" ht="25.05" hidden="1" customHeight="1">
      <c r="A25" s="55" t="s">
        <v>581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9" t="s">
        <v>13</v>
      </c>
      <c r="I25" s="60"/>
    </row>
    <row r="26" spans="1:9" ht="25.05" hidden="1" customHeight="1">
      <c r="A26" s="55" t="s">
        <v>582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9" t="s">
        <v>13</v>
      </c>
      <c r="I26" s="60"/>
    </row>
    <row r="27" spans="1:9" ht="25.05" hidden="1" customHeight="1">
      <c r="A27" s="55" t="s">
        <v>498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9" t="s">
        <v>13</v>
      </c>
      <c r="I27" s="60"/>
    </row>
    <row r="28" spans="1:9" ht="25.05" hidden="1" customHeight="1">
      <c r="A28" s="55" t="s">
        <v>583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9"/>
      <c r="I28" s="60"/>
    </row>
    <row r="29" spans="1:9" ht="25.05" hidden="1" customHeight="1">
      <c r="A29" s="55" t="s">
        <v>499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60"/>
    </row>
    <row r="30" spans="1:9" ht="25.05" hidden="1" customHeight="1">
      <c r="A30" s="55" t="s">
        <v>507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1" t="s">
        <v>193</v>
      </c>
      <c r="I30" s="60"/>
    </row>
    <row r="31" spans="1:9" ht="25.05" hidden="1" customHeight="1">
      <c r="A31" s="55" t="s">
        <v>584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9" t="s">
        <v>13</v>
      </c>
      <c r="I31" s="60"/>
    </row>
    <row r="32" spans="1:9" ht="25.05" hidden="1" customHeight="1">
      <c r="A32" s="55" t="s">
        <v>585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9" t="s">
        <v>13</v>
      </c>
      <c r="I32" s="60"/>
    </row>
    <row r="33" spans="1:14" ht="25.05" hidden="1" customHeight="1">
      <c r="A33" s="55" t="s">
        <v>510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9" t="s">
        <v>586</v>
      </c>
      <c r="I33" s="60"/>
    </row>
    <row r="34" spans="1:14" ht="25.05" hidden="1" customHeight="1">
      <c r="A34" s="55" t="s">
        <v>587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9"/>
      <c r="I34" s="60"/>
    </row>
    <row r="35" spans="1:14" ht="25.05" hidden="1" customHeight="1">
      <c r="A35" s="55" t="s">
        <v>511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9" t="s">
        <v>13</v>
      </c>
      <c r="I35" s="60"/>
    </row>
    <row r="36" spans="1:14" ht="25.05" hidden="1" customHeight="1">
      <c r="A36" s="55" t="s">
        <v>588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9"/>
      <c r="I36" s="60"/>
    </row>
    <row r="37" spans="1:14" ht="25.05" hidden="1" customHeight="1">
      <c r="A37" s="55" t="s">
        <v>589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9" t="s">
        <v>13</v>
      </c>
      <c r="I37" s="60"/>
    </row>
    <row r="38" spans="1:14" ht="25.05" hidden="1" customHeight="1">
      <c r="A38" s="55" t="s">
        <v>590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9" t="s">
        <v>13</v>
      </c>
      <c r="I38" s="60"/>
    </row>
    <row r="39" spans="1:14" ht="25.05" hidden="1" customHeight="1">
      <c r="A39" s="55" t="s">
        <v>591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9" t="s">
        <v>586</v>
      </c>
      <c r="I39" s="60"/>
    </row>
    <row r="40" spans="1:14" ht="25.05" hidden="1" customHeight="1">
      <c r="A40" s="55" t="s">
        <v>592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9"/>
      <c r="I40" s="60"/>
    </row>
    <row r="41" spans="1:14" ht="25.05" hidden="1" customHeight="1">
      <c r="A41" s="55" t="s">
        <v>593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9"/>
      <c r="I41" s="60"/>
    </row>
    <row r="42" spans="1:14" ht="25.05" hidden="1" customHeight="1">
      <c r="A42" s="58" t="s">
        <v>594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9" t="s">
        <v>595</v>
      </c>
      <c r="I42" s="60"/>
    </row>
    <row r="43" spans="1:14" ht="24" customHeight="1">
      <c r="A43" s="99" t="s">
        <v>596</v>
      </c>
      <c r="B43" s="100"/>
      <c r="C43" s="100"/>
      <c r="D43" s="100"/>
      <c r="E43" s="100"/>
      <c r="F43" s="100"/>
      <c r="G43" s="100"/>
      <c r="H43" s="100"/>
      <c r="I43" s="100"/>
    </row>
    <row r="44" spans="1:14" ht="24" customHeight="1">
      <c r="A44" s="56" t="s">
        <v>4</v>
      </c>
      <c r="B44" s="95" t="s">
        <v>5</v>
      </c>
      <c r="C44" s="96"/>
      <c r="D44" s="95" t="s">
        <v>6</v>
      </c>
      <c r="E44" s="96"/>
      <c r="F44" s="95" t="s">
        <v>7</v>
      </c>
      <c r="G44" s="96"/>
      <c r="H44" s="57" t="s">
        <v>8</v>
      </c>
      <c r="I44" s="57" t="s">
        <v>9</v>
      </c>
      <c r="N44" s="52" t="s">
        <v>317</v>
      </c>
    </row>
    <row r="45" spans="1:14" ht="24.45" hidden="1" customHeight="1">
      <c r="A45" s="62" t="s">
        <v>597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1" t="s">
        <v>598</v>
      </c>
      <c r="I45" s="60"/>
    </row>
    <row r="46" spans="1:14" ht="24.45" hidden="1" customHeight="1">
      <c r="A46" s="63" t="s">
        <v>599</v>
      </c>
      <c r="B46" s="28">
        <v>46117</v>
      </c>
      <c r="C46" s="64">
        <v>0.375</v>
      </c>
      <c r="D46" s="28">
        <v>46117</v>
      </c>
      <c r="E46" s="64">
        <v>0.5</v>
      </c>
      <c r="F46" s="28">
        <v>46117</v>
      </c>
      <c r="G46" s="64">
        <v>0.94583333333333297</v>
      </c>
      <c r="H46" s="61"/>
      <c r="I46" s="60"/>
    </row>
    <row r="47" spans="1:14" ht="24.45" customHeight="1">
      <c r="A47" s="63" t="s">
        <v>600</v>
      </c>
      <c r="B47" s="28">
        <v>46122</v>
      </c>
      <c r="C47" s="64">
        <v>0.8125</v>
      </c>
      <c r="D47" s="28">
        <f>B47</f>
        <v>46122</v>
      </c>
      <c r="E47" s="64">
        <v>0.85416666666666696</v>
      </c>
      <c r="F47" s="28">
        <v>46123</v>
      </c>
      <c r="G47" s="64">
        <v>0.25</v>
      </c>
      <c r="H47" s="61"/>
      <c r="I47" s="60"/>
    </row>
    <row r="48" spans="1:14" ht="24.45" customHeight="1">
      <c r="A48" s="63" t="s">
        <v>601</v>
      </c>
      <c r="B48" s="28">
        <f>F47</f>
        <v>46123</v>
      </c>
      <c r="C48" s="64">
        <v>0.33333333333333298</v>
      </c>
      <c r="D48" s="28">
        <f>B48+1</f>
        <v>46124</v>
      </c>
      <c r="E48" s="64">
        <v>4.1666666666666664E-2</v>
      </c>
      <c r="F48" s="28">
        <f>D48</f>
        <v>46124</v>
      </c>
      <c r="G48" s="64">
        <v>0.92500000000000004</v>
      </c>
      <c r="H48" s="61"/>
      <c r="I48" s="60"/>
    </row>
    <row r="49" spans="1:14" ht="24.45" customHeight="1">
      <c r="A49" s="55" t="s">
        <v>602</v>
      </c>
      <c r="B49" s="28">
        <f>F48</f>
        <v>46124</v>
      </c>
      <c r="C49" s="64">
        <v>0.97916666666666663</v>
      </c>
      <c r="D49" s="28">
        <f>B49+1</f>
        <v>46125</v>
      </c>
      <c r="E49" s="64">
        <v>7.4305555555555555E-2</v>
      </c>
      <c r="F49" s="28">
        <f>D49</f>
        <v>46125</v>
      </c>
      <c r="G49" s="64">
        <v>0.41805555555555557</v>
      </c>
      <c r="H49" s="61"/>
      <c r="I49" s="60"/>
    </row>
    <row r="50" spans="1:14" ht="24.45" customHeight="1">
      <c r="A50" s="55" t="s">
        <v>603</v>
      </c>
      <c r="B50" s="28">
        <f>F49</f>
        <v>46125</v>
      </c>
      <c r="C50" s="64">
        <v>0.58333333333333304</v>
      </c>
      <c r="D50" s="28">
        <f t="shared" ref="D50:D53" si="6">B50</f>
        <v>46125</v>
      </c>
      <c r="E50" s="64">
        <v>0.625</v>
      </c>
      <c r="F50" s="28">
        <f>D50+1</f>
        <v>46126</v>
      </c>
      <c r="G50" s="64">
        <v>6.9444444444444447E-4</v>
      </c>
      <c r="I50" s="60"/>
    </row>
    <row r="51" spans="1:14" ht="24.45" customHeight="1">
      <c r="A51" s="63" t="s">
        <v>604</v>
      </c>
      <c r="B51" s="38">
        <f>F50+4</f>
        <v>46130</v>
      </c>
      <c r="C51" s="64">
        <v>0.41666666666666669</v>
      </c>
      <c r="D51" s="38">
        <f t="shared" si="6"/>
        <v>46130</v>
      </c>
      <c r="E51" s="64">
        <v>0.79166666666666663</v>
      </c>
      <c r="F51" s="38">
        <f>D51+1</f>
        <v>46131</v>
      </c>
      <c r="G51" s="64">
        <v>0.20833333333333334</v>
      </c>
      <c r="H51" s="61"/>
      <c r="I51" s="60"/>
    </row>
    <row r="52" spans="1:14" ht="24.45" customHeight="1">
      <c r="A52" s="63" t="s">
        <v>605</v>
      </c>
      <c r="B52" s="38">
        <f>F51</f>
        <v>46131</v>
      </c>
      <c r="C52" s="64">
        <v>0.45833333333333331</v>
      </c>
      <c r="D52" s="38">
        <f t="shared" si="6"/>
        <v>46131</v>
      </c>
      <c r="E52" s="64">
        <v>0.58333333333333337</v>
      </c>
      <c r="F52" s="38">
        <f>D52+1</f>
        <v>46132</v>
      </c>
      <c r="G52" s="64">
        <v>0</v>
      </c>
      <c r="H52" s="61"/>
      <c r="I52" s="60"/>
    </row>
    <row r="53" spans="1:14" ht="24.45" customHeight="1">
      <c r="A53" s="63" t="s">
        <v>606</v>
      </c>
      <c r="B53" s="38">
        <f>F52+4</f>
        <v>46136</v>
      </c>
      <c r="C53" s="64">
        <v>0.58333333333333337</v>
      </c>
      <c r="D53" s="38">
        <f t="shared" si="6"/>
        <v>46136</v>
      </c>
      <c r="E53" s="64">
        <v>0.625</v>
      </c>
      <c r="F53" s="38">
        <f>D53+1</f>
        <v>46137</v>
      </c>
      <c r="G53" s="64">
        <v>4.1666666666666664E-2</v>
      </c>
      <c r="H53" s="61"/>
      <c r="I53" s="60"/>
    </row>
    <row r="54" spans="1:14" ht="24.45" customHeight="1">
      <c r="A54" s="63" t="s">
        <v>787</v>
      </c>
      <c r="B54" s="38">
        <f>F53</f>
        <v>46137</v>
      </c>
      <c r="C54" s="64">
        <v>0.125</v>
      </c>
      <c r="D54" s="38">
        <f>B54</f>
        <v>46137</v>
      </c>
      <c r="E54" s="64">
        <v>0.25</v>
      </c>
      <c r="F54" s="38">
        <f>D54+1</f>
        <v>46138</v>
      </c>
      <c r="G54" s="64">
        <v>8.3333333333333329E-2</v>
      </c>
      <c r="H54" s="61"/>
      <c r="I54" s="60"/>
    </row>
    <row r="55" spans="1:14" ht="24.45" customHeight="1">
      <c r="A55" s="55" t="s">
        <v>790</v>
      </c>
      <c r="B55" s="38">
        <f>F54</f>
        <v>46138</v>
      </c>
      <c r="C55" s="64">
        <v>0.10416666666666667</v>
      </c>
      <c r="D55" s="38">
        <f>B55</f>
        <v>46138</v>
      </c>
      <c r="E55" s="64">
        <v>0.125</v>
      </c>
      <c r="F55" s="38">
        <f>D55</f>
        <v>46138</v>
      </c>
      <c r="G55" s="64">
        <v>0.54166666666666663</v>
      </c>
      <c r="H55" s="61"/>
      <c r="I55" s="60"/>
    </row>
    <row r="56" spans="1:14" ht="24.45" customHeight="1">
      <c r="A56" s="55" t="s">
        <v>791</v>
      </c>
      <c r="B56" s="38">
        <f>F55</f>
        <v>46138</v>
      </c>
      <c r="C56" s="64">
        <v>0.75</v>
      </c>
      <c r="D56" s="38">
        <f>B56</f>
        <v>46138</v>
      </c>
      <c r="E56" s="64">
        <v>0.79166666666666663</v>
      </c>
      <c r="F56" s="38">
        <f>D56+1</f>
        <v>46139</v>
      </c>
      <c r="G56" s="64">
        <v>0.20833333333333334</v>
      </c>
      <c r="H56" s="61"/>
      <c r="I56" s="60"/>
    </row>
    <row r="57" spans="1:14" ht="25.05" customHeight="1">
      <c r="A57" s="55"/>
      <c r="B57" s="28"/>
      <c r="C57" s="23"/>
      <c r="D57" s="28"/>
      <c r="E57" s="23"/>
      <c r="F57" s="28"/>
      <c r="G57" s="23"/>
      <c r="H57" s="61"/>
      <c r="I57" s="60"/>
    </row>
    <row r="58" spans="1:14" ht="24" hidden="1" customHeight="1">
      <c r="A58" s="99" t="s">
        <v>607</v>
      </c>
      <c r="B58" s="100"/>
      <c r="C58" s="100"/>
      <c r="D58" s="100"/>
      <c r="E58" s="100"/>
      <c r="F58" s="100"/>
      <c r="G58" s="100"/>
      <c r="H58" s="100"/>
      <c r="I58" s="100"/>
    </row>
    <row r="59" spans="1:14" ht="24" hidden="1" customHeight="1">
      <c r="A59" s="56" t="s">
        <v>4</v>
      </c>
      <c r="B59" s="95" t="s">
        <v>5</v>
      </c>
      <c r="C59" s="96"/>
      <c r="D59" s="95" t="s">
        <v>6</v>
      </c>
      <c r="E59" s="96"/>
      <c r="F59" s="95" t="s">
        <v>7</v>
      </c>
      <c r="G59" s="96"/>
      <c r="H59" s="57" t="s">
        <v>8</v>
      </c>
      <c r="I59" s="57" t="s">
        <v>9</v>
      </c>
      <c r="N59" s="52" t="s">
        <v>317</v>
      </c>
    </row>
    <row r="60" spans="1:14" ht="25.35" hidden="1" customHeight="1">
      <c r="A60" s="55" t="s">
        <v>471</v>
      </c>
      <c r="B60" s="28">
        <v>46025</v>
      </c>
      <c r="C60" s="23">
        <v>0.25</v>
      </c>
      <c r="D60" s="50">
        <v>46027</v>
      </c>
      <c r="E60" s="23">
        <v>2.0833333333333301E-2</v>
      </c>
      <c r="F60" s="28">
        <v>46027</v>
      </c>
      <c r="G60" s="23">
        <v>0.95833333333333304</v>
      </c>
      <c r="H60" s="59" t="s">
        <v>608</v>
      </c>
      <c r="I60" s="60"/>
    </row>
    <row r="61" spans="1:14" ht="25.35" hidden="1" customHeight="1">
      <c r="A61" s="55" t="s">
        <v>609</v>
      </c>
      <c r="B61" s="28">
        <v>46028</v>
      </c>
      <c r="C61" s="23">
        <v>0.20833333333333301</v>
      </c>
      <c r="D61" s="50">
        <v>46028</v>
      </c>
      <c r="E61" s="23">
        <v>0.27916666666666701</v>
      </c>
      <c r="F61" s="28">
        <v>46028</v>
      </c>
      <c r="G61" s="23">
        <v>0.86944444444444402</v>
      </c>
      <c r="H61" s="59"/>
      <c r="I61" s="60"/>
    </row>
    <row r="62" spans="1:14" ht="25.35" hidden="1" customHeight="1">
      <c r="A62" s="55" t="s">
        <v>610</v>
      </c>
      <c r="B62" s="28">
        <v>46032</v>
      </c>
      <c r="C62" s="23">
        <v>0.5</v>
      </c>
      <c r="D62" s="50">
        <v>46032</v>
      </c>
      <c r="E62" s="23">
        <v>0.56041666666666701</v>
      </c>
      <c r="F62" s="28">
        <v>46033</v>
      </c>
      <c r="G62" s="23">
        <v>8.3333333333333301E-2</v>
      </c>
      <c r="H62" s="59"/>
      <c r="I62" s="60"/>
    </row>
    <row r="63" spans="1:14" ht="25.35" hidden="1" customHeight="1">
      <c r="A63" s="55" t="s">
        <v>474</v>
      </c>
      <c r="B63" s="28">
        <v>46033</v>
      </c>
      <c r="C63" s="23">
        <v>0.16666666666666699</v>
      </c>
      <c r="D63" s="28">
        <v>46034</v>
      </c>
      <c r="E63" s="34">
        <v>0.375</v>
      </c>
      <c r="F63" s="28">
        <v>46035</v>
      </c>
      <c r="G63" s="23">
        <v>0.29166666666666702</v>
      </c>
      <c r="H63" s="59"/>
      <c r="I63" s="60"/>
    </row>
    <row r="64" spans="1:14" ht="25.35" hidden="1" customHeight="1">
      <c r="A64" s="55" t="s">
        <v>611</v>
      </c>
      <c r="B64" s="28">
        <v>46035</v>
      </c>
      <c r="C64" s="23">
        <v>0.3125</v>
      </c>
      <c r="D64" s="28">
        <v>46035</v>
      </c>
      <c r="E64" s="23">
        <v>0.33333333333333298</v>
      </c>
      <c r="F64" s="28">
        <v>46036</v>
      </c>
      <c r="G64" s="23">
        <v>0.25</v>
      </c>
      <c r="H64" s="59"/>
      <c r="I64" s="60"/>
    </row>
    <row r="65" spans="1:14" ht="25.05" hidden="1" customHeight="1">
      <c r="A65" s="55" t="s">
        <v>475</v>
      </c>
      <c r="B65" s="28">
        <v>46036</v>
      </c>
      <c r="C65" s="23">
        <v>0.33333333333333298</v>
      </c>
      <c r="D65" s="28">
        <v>46036</v>
      </c>
      <c r="E65" s="23">
        <v>0.41666666666666702</v>
      </c>
      <c r="F65" s="28">
        <v>46037</v>
      </c>
      <c r="G65" s="23">
        <v>8.3333333333333301E-2</v>
      </c>
      <c r="H65" s="59"/>
      <c r="I65" s="60"/>
    </row>
    <row r="66" spans="1:14" ht="25.35" hidden="1" customHeight="1">
      <c r="A66" s="55" t="s">
        <v>484</v>
      </c>
      <c r="B66" s="28">
        <v>46040</v>
      </c>
      <c r="C66" s="23">
        <v>0.83333333333333304</v>
      </c>
      <c r="D66" s="28">
        <v>46042</v>
      </c>
      <c r="E66" s="23">
        <v>1.38888888888889E-2</v>
      </c>
      <c r="F66" s="28">
        <v>46042</v>
      </c>
      <c r="G66" s="23">
        <v>0.97499999999999998</v>
      </c>
      <c r="H66" s="20" t="s">
        <v>13</v>
      </c>
      <c r="I66" s="60"/>
    </row>
    <row r="67" spans="1:14" ht="25.35" hidden="1" customHeight="1">
      <c r="A67" s="55" t="s">
        <v>612</v>
      </c>
      <c r="B67" s="28">
        <v>46043</v>
      </c>
      <c r="C67" s="23">
        <v>0.25</v>
      </c>
      <c r="D67" s="28">
        <v>46043</v>
      </c>
      <c r="E67" s="23">
        <v>0.83333333333333304</v>
      </c>
      <c r="F67" s="28">
        <v>46044</v>
      </c>
      <c r="G67" s="23">
        <v>0.66666666666666696</v>
      </c>
      <c r="H67" s="59"/>
      <c r="I67" s="60"/>
    </row>
    <row r="68" spans="1:14" ht="25.35" hidden="1" customHeight="1">
      <c r="A68" s="55" t="s">
        <v>613</v>
      </c>
      <c r="B68" s="28">
        <v>46048</v>
      </c>
      <c r="C68" s="23">
        <v>0.40069444444444402</v>
      </c>
      <c r="D68" s="50">
        <v>46049</v>
      </c>
      <c r="E68" s="34">
        <v>0.44722222222222202</v>
      </c>
      <c r="F68" s="28">
        <v>46050</v>
      </c>
      <c r="G68" s="23">
        <v>0</v>
      </c>
      <c r="H68" s="20" t="s">
        <v>13</v>
      </c>
      <c r="I68" s="60"/>
    </row>
    <row r="69" spans="1:14" ht="25.35" hidden="1" customHeight="1">
      <c r="A69" s="55" t="s">
        <v>488</v>
      </c>
      <c r="B69" s="28">
        <v>46050</v>
      </c>
      <c r="C69" s="23">
        <v>8.3333333333333301E-2</v>
      </c>
      <c r="D69" s="50">
        <v>46051</v>
      </c>
      <c r="E69" s="34">
        <v>8.3333333333333301E-2</v>
      </c>
      <c r="F69" s="50">
        <v>46052</v>
      </c>
      <c r="G69" s="34">
        <v>8.3333333333333301E-2</v>
      </c>
      <c r="H69" s="20" t="s">
        <v>13</v>
      </c>
      <c r="I69" s="60"/>
    </row>
    <row r="70" spans="1:14" ht="25.35" hidden="1" customHeight="1">
      <c r="A70" s="55" t="s">
        <v>614</v>
      </c>
      <c r="B70" s="28">
        <v>46052</v>
      </c>
      <c r="C70" s="23">
        <v>0.104166666666667</v>
      </c>
      <c r="D70" s="50">
        <v>46052</v>
      </c>
      <c r="E70" s="34">
        <v>0.125</v>
      </c>
      <c r="F70" s="50">
        <v>46053</v>
      </c>
      <c r="G70" s="34">
        <v>0.16666666666666699</v>
      </c>
      <c r="H70" s="59"/>
      <c r="I70" s="60"/>
    </row>
    <row r="71" spans="1:14" ht="25.05" hidden="1" customHeight="1">
      <c r="A71" s="55" t="s">
        <v>489</v>
      </c>
      <c r="B71" s="28">
        <v>46053</v>
      </c>
      <c r="C71" s="23">
        <v>0.29166666666666702</v>
      </c>
      <c r="D71" s="50">
        <v>46053</v>
      </c>
      <c r="E71" s="34">
        <v>0.359027777777778</v>
      </c>
      <c r="F71" s="50">
        <v>46053</v>
      </c>
      <c r="G71" s="34">
        <v>0.88402777777777797</v>
      </c>
      <c r="H71" s="59"/>
      <c r="I71" s="60"/>
    </row>
    <row r="72" spans="1:14" ht="25.05" hidden="1" customHeight="1">
      <c r="A72" s="55" t="s">
        <v>615</v>
      </c>
      <c r="B72" s="28">
        <v>46057</v>
      </c>
      <c r="C72" s="23">
        <v>0.45833333333333298</v>
      </c>
      <c r="D72" s="50">
        <v>46061</v>
      </c>
      <c r="E72" s="34">
        <v>0.75</v>
      </c>
      <c r="F72" s="50">
        <v>46062</v>
      </c>
      <c r="G72" s="34">
        <v>0.70833333333333304</v>
      </c>
      <c r="H72" s="59" t="s">
        <v>13</v>
      </c>
      <c r="I72" s="60"/>
    </row>
    <row r="73" spans="1:14" ht="25.05" hidden="1" customHeight="1">
      <c r="A73" s="55" t="s">
        <v>616</v>
      </c>
      <c r="B73" s="28">
        <v>46063</v>
      </c>
      <c r="C73" s="23">
        <v>0</v>
      </c>
      <c r="D73" s="50">
        <v>46063</v>
      </c>
      <c r="E73" s="34">
        <v>0.375</v>
      </c>
      <c r="F73" s="50">
        <v>46064</v>
      </c>
      <c r="G73" s="34">
        <v>4.1666666666666699E-2</v>
      </c>
      <c r="H73" s="59" t="s">
        <v>617</v>
      </c>
      <c r="I73" s="60"/>
    </row>
    <row r="74" spans="1:14" ht="24" customHeight="1">
      <c r="A74" s="99" t="s">
        <v>618</v>
      </c>
      <c r="B74" s="100"/>
      <c r="C74" s="100"/>
      <c r="D74" s="100"/>
      <c r="E74" s="100"/>
      <c r="F74" s="100"/>
      <c r="G74" s="100"/>
      <c r="H74" s="100"/>
      <c r="I74" s="100"/>
    </row>
    <row r="75" spans="1:14" ht="24" customHeight="1">
      <c r="A75" s="56" t="s">
        <v>4</v>
      </c>
      <c r="B75" s="95" t="s">
        <v>5</v>
      </c>
      <c r="C75" s="96"/>
      <c r="D75" s="95" t="s">
        <v>6</v>
      </c>
      <c r="E75" s="96"/>
      <c r="F75" s="95" t="s">
        <v>7</v>
      </c>
      <c r="G75" s="96"/>
      <c r="H75" s="57" t="s">
        <v>8</v>
      </c>
      <c r="I75" s="57" t="s">
        <v>9</v>
      </c>
      <c r="N75" s="52" t="s">
        <v>317</v>
      </c>
    </row>
    <row r="76" spans="1:14" ht="25.35" hidden="1" customHeight="1">
      <c r="A76" s="55" t="s">
        <v>312</v>
      </c>
      <c r="B76" s="28">
        <v>46059</v>
      </c>
      <c r="C76" s="23">
        <v>0.66666666666666696</v>
      </c>
      <c r="D76" s="28">
        <f>B76+4</f>
        <v>46063</v>
      </c>
      <c r="E76" s="34">
        <v>4.1666666666666699E-2</v>
      </c>
      <c r="F76" s="28">
        <f>D76</f>
        <v>46063</v>
      </c>
      <c r="G76" s="23">
        <v>0.80416666666666703</v>
      </c>
      <c r="H76" s="59" t="s">
        <v>608</v>
      </c>
      <c r="I76" s="60"/>
    </row>
    <row r="77" spans="1:14" ht="25.35" hidden="1" customHeight="1">
      <c r="A77" s="55" t="s">
        <v>619</v>
      </c>
      <c r="B77" s="28">
        <f>F76+1</f>
        <v>46064</v>
      </c>
      <c r="C77" s="23">
        <v>8.3333333333333301E-2</v>
      </c>
      <c r="D77" s="28">
        <f>B77+1</f>
        <v>46065</v>
      </c>
      <c r="E77" s="34">
        <v>0.91666666666666696</v>
      </c>
      <c r="F77" s="28">
        <f>D77+1</f>
        <v>46066</v>
      </c>
      <c r="G77" s="23">
        <v>0.45694444444444399</v>
      </c>
      <c r="H77" s="20" t="s">
        <v>13</v>
      </c>
      <c r="I77" s="60"/>
    </row>
    <row r="78" spans="1:14" ht="25.35" hidden="1" customHeight="1">
      <c r="A78" s="55" t="s">
        <v>620</v>
      </c>
      <c r="B78" s="28">
        <f>F77+4</f>
        <v>46070</v>
      </c>
      <c r="C78" s="23">
        <v>0.66666666666666696</v>
      </c>
      <c r="D78" s="28">
        <f t="shared" ref="D78:D80" si="7">B78</f>
        <v>46070</v>
      </c>
      <c r="E78" s="34">
        <v>0.70833333333333304</v>
      </c>
      <c r="F78" s="28">
        <f>D78+1</f>
        <v>46071</v>
      </c>
      <c r="G78" s="23">
        <v>0.21319444444444399</v>
      </c>
      <c r="H78" s="20"/>
      <c r="I78" s="60"/>
    </row>
    <row r="79" spans="1:14" ht="25.35" hidden="1" customHeight="1">
      <c r="A79" s="55" t="s">
        <v>621</v>
      </c>
      <c r="B79" s="28">
        <f>F78</f>
        <v>46071</v>
      </c>
      <c r="C79" s="23">
        <v>0.32083333333333303</v>
      </c>
      <c r="D79" s="50">
        <f>B79+1</f>
        <v>46072</v>
      </c>
      <c r="E79" s="34">
        <v>0.32500000000000001</v>
      </c>
      <c r="F79" s="28">
        <f>D79</f>
        <v>46072</v>
      </c>
      <c r="G79" s="23">
        <v>0.70833333333333304</v>
      </c>
      <c r="H79" s="20" t="s">
        <v>13</v>
      </c>
      <c r="I79" s="60"/>
    </row>
    <row r="80" spans="1:14" ht="24.45" hidden="1" customHeight="1">
      <c r="A80" s="55" t="s">
        <v>622</v>
      </c>
      <c r="B80" s="28">
        <f>F79</f>
        <v>46072</v>
      </c>
      <c r="C80" s="23">
        <v>0.72916666666666696</v>
      </c>
      <c r="D80" s="28">
        <f t="shared" si="7"/>
        <v>46072</v>
      </c>
      <c r="E80" s="23">
        <v>0.75</v>
      </c>
      <c r="F80" s="28">
        <f>D80+1</f>
        <v>46073</v>
      </c>
      <c r="G80" s="23">
        <v>0.29166666666666702</v>
      </c>
      <c r="H80" s="20"/>
      <c r="I80" s="60"/>
    </row>
    <row r="81" spans="1:9" ht="25.35" hidden="1" customHeight="1">
      <c r="A81" s="55" t="s">
        <v>623</v>
      </c>
      <c r="B81" s="28">
        <f>F80</f>
        <v>46073</v>
      </c>
      <c r="C81" s="23">
        <v>0.5</v>
      </c>
      <c r="D81" s="28">
        <f>B81+1</f>
        <v>46074</v>
      </c>
      <c r="E81" s="23">
        <v>0.20902777777777801</v>
      </c>
      <c r="F81" s="28">
        <f>D81</f>
        <v>46074</v>
      </c>
      <c r="G81" s="23">
        <v>0.59791666666666698</v>
      </c>
      <c r="H81" s="20"/>
      <c r="I81" s="60"/>
    </row>
    <row r="82" spans="1:9" ht="25.35" hidden="1" customHeight="1">
      <c r="A82" s="55" t="s">
        <v>501</v>
      </c>
      <c r="B82" s="28">
        <f>F81+4</f>
        <v>46078</v>
      </c>
      <c r="C82" s="23">
        <v>0.95833333333333304</v>
      </c>
      <c r="D82" s="28">
        <f>B82+1</f>
        <v>46079</v>
      </c>
      <c r="E82" s="34">
        <v>6.25E-2</v>
      </c>
      <c r="F82" s="28">
        <v>46079</v>
      </c>
      <c r="G82" s="34">
        <v>0.95833333333333304</v>
      </c>
      <c r="H82" s="61" t="s">
        <v>193</v>
      </c>
      <c r="I82" s="60"/>
    </row>
    <row r="83" spans="1:9" ht="25.35" hidden="1" customHeight="1">
      <c r="A83" s="55" t="s">
        <v>624</v>
      </c>
      <c r="B83" s="28">
        <f>F82+1</f>
        <v>46080</v>
      </c>
      <c r="C83" s="23">
        <v>0.20833333333333301</v>
      </c>
      <c r="D83" s="28">
        <f t="shared" ref="D83:D87" si="8">B83</f>
        <v>46080</v>
      </c>
      <c r="E83" s="23">
        <v>0.87152777777777801</v>
      </c>
      <c r="F83" s="28">
        <f>D83+1</f>
        <v>46081</v>
      </c>
      <c r="G83" s="34">
        <v>0.25</v>
      </c>
      <c r="H83" s="59" t="s">
        <v>13</v>
      </c>
      <c r="I83" s="60"/>
    </row>
    <row r="84" spans="1:9" ht="25.35" hidden="1" customHeight="1">
      <c r="A84" s="55" t="s">
        <v>625</v>
      </c>
      <c r="B84" s="28">
        <f>F83+4</f>
        <v>46085</v>
      </c>
      <c r="C84" s="23">
        <v>0.66666666666666696</v>
      </c>
      <c r="D84" s="28">
        <f t="shared" si="8"/>
        <v>46085</v>
      </c>
      <c r="E84" s="23">
        <v>0.75138888888888899</v>
      </c>
      <c r="F84" s="28">
        <f>D84+1</f>
        <v>46086</v>
      </c>
      <c r="G84" s="34">
        <v>0.10347222222222199</v>
      </c>
      <c r="H84" s="61"/>
      <c r="I84" s="60"/>
    </row>
    <row r="85" spans="1:9" ht="25.35" hidden="1" customHeight="1">
      <c r="A85" s="55" t="s">
        <v>504</v>
      </c>
      <c r="B85" s="28">
        <f>F84</f>
        <v>46086</v>
      </c>
      <c r="C85" s="23">
        <v>0.211111111111111</v>
      </c>
      <c r="D85" s="28">
        <f>B85+1</f>
        <v>46087</v>
      </c>
      <c r="E85" s="34">
        <v>0.31666666666666698</v>
      </c>
      <c r="F85" s="28">
        <f>D85</f>
        <v>46087</v>
      </c>
      <c r="G85" s="34">
        <v>0.70833333333333304</v>
      </c>
      <c r="H85" s="59" t="s">
        <v>13</v>
      </c>
      <c r="I85" s="60"/>
    </row>
    <row r="86" spans="1:9" ht="25.35" hidden="1" customHeight="1">
      <c r="A86" s="55" t="s">
        <v>626</v>
      </c>
      <c r="B86" s="28">
        <f>F85</f>
        <v>46087</v>
      </c>
      <c r="C86" s="23">
        <v>0.72916666666666696</v>
      </c>
      <c r="D86" s="28">
        <f t="shared" si="8"/>
        <v>46087</v>
      </c>
      <c r="E86" s="34">
        <v>0.75</v>
      </c>
      <c r="F86" s="28">
        <f>D86+1</f>
        <v>46088</v>
      </c>
      <c r="G86" s="34">
        <v>0.25555555555555598</v>
      </c>
      <c r="H86" s="61"/>
      <c r="I86" s="60"/>
    </row>
    <row r="87" spans="1:9" ht="25.35" hidden="1" customHeight="1">
      <c r="A87" s="55" t="s">
        <v>505</v>
      </c>
      <c r="B87" s="28">
        <f>F86</f>
        <v>46088</v>
      </c>
      <c r="C87" s="23">
        <v>0.375</v>
      </c>
      <c r="D87" s="28">
        <f t="shared" si="8"/>
        <v>46088</v>
      </c>
      <c r="E87" s="34">
        <v>0.48263888888888901</v>
      </c>
      <c r="F87" s="28">
        <f>D87</f>
        <v>46088</v>
      </c>
      <c r="G87" s="34">
        <v>0.968055555555556</v>
      </c>
      <c r="H87" s="61"/>
      <c r="I87" s="60"/>
    </row>
    <row r="88" spans="1:9" ht="25.35" hidden="1" customHeight="1">
      <c r="A88" s="55" t="s">
        <v>627</v>
      </c>
      <c r="B88" s="28">
        <f>F87+5</f>
        <v>46093</v>
      </c>
      <c r="C88" s="23">
        <v>0.5</v>
      </c>
      <c r="D88" s="28">
        <f>B88+1</f>
        <v>46094</v>
      </c>
      <c r="E88" s="34">
        <v>2.0833333333333301E-2</v>
      </c>
      <c r="F88" s="28">
        <v>46094</v>
      </c>
      <c r="G88" s="34">
        <v>0.66666666666666696</v>
      </c>
      <c r="H88" s="61"/>
      <c r="I88" s="60"/>
    </row>
    <row r="89" spans="1:9" ht="25.35" hidden="1" customHeight="1">
      <c r="A89" s="55" t="s">
        <v>628</v>
      </c>
      <c r="B89" s="28">
        <f>F88</f>
        <v>46094</v>
      </c>
      <c r="C89" s="23">
        <v>0.89583333333333304</v>
      </c>
      <c r="D89" s="28">
        <f>B89+5</f>
        <v>46099</v>
      </c>
      <c r="E89" s="23">
        <v>0.204166666666667</v>
      </c>
      <c r="F89" s="28">
        <f>D89</f>
        <v>46099</v>
      </c>
      <c r="G89" s="23">
        <v>0.66666666666666696</v>
      </c>
      <c r="H89" s="59" t="s">
        <v>13</v>
      </c>
      <c r="I89" s="60"/>
    </row>
    <row r="90" spans="1:9" ht="25.35" hidden="1" customHeight="1">
      <c r="A90" s="55" t="s">
        <v>629</v>
      </c>
      <c r="B90" s="28">
        <f>F89+4</f>
        <v>46103</v>
      </c>
      <c r="C90" s="23">
        <v>0.85416666666666696</v>
      </c>
      <c r="D90" s="28">
        <f t="shared" ref="D90:D94" si="9">B90</f>
        <v>46103</v>
      </c>
      <c r="E90" s="23">
        <v>0.96319444444444402</v>
      </c>
      <c r="F90" s="28">
        <f t="shared" ref="F90:F94" si="10">D90+1</f>
        <v>46104</v>
      </c>
      <c r="G90" s="23">
        <v>0.36249999999999999</v>
      </c>
      <c r="H90" s="61"/>
      <c r="I90" s="60"/>
    </row>
    <row r="91" spans="1:9" ht="25.35" hidden="1" customHeight="1">
      <c r="A91" s="55" t="s">
        <v>630</v>
      </c>
      <c r="B91" s="28">
        <f>F90</f>
        <v>46104</v>
      </c>
      <c r="C91" s="23">
        <v>0.47916666666666702</v>
      </c>
      <c r="D91" s="28">
        <f t="shared" si="9"/>
        <v>46104</v>
      </c>
      <c r="E91" s="23">
        <v>0.79166666666666696</v>
      </c>
      <c r="F91" s="28">
        <f t="shared" si="10"/>
        <v>46105</v>
      </c>
      <c r="G91" s="23">
        <v>0.20833333333333301</v>
      </c>
      <c r="H91" s="61"/>
      <c r="I91" s="60"/>
    </row>
    <row r="92" spans="1:9" ht="25.35" hidden="1" customHeight="1">
      <c r="A92" s="55" t="s">
        <v>631</v>
      </c>
      <c r="B92" s="28">
        <f>F91</f>
        <v>46105</v>
      </c>
      <c r="C92" s="23">
        <v>0.22916666666666699</v>
      </c>
      <c r="D92" s="28">
        <f t="shared" si="9"/>
        <v>46105</v>
      </c>
      <c r="E92" s="23">
        <v>0.25</v>
      </c>
      <c r="F92" s="28">
        <f>D92</f>
        <v>46105</v>
      </c>
      <c r="G92" s="23">
        <v>0.44097222222222199</v>
      </c>
      <c r="H92" s="61"/>
      <c r="I92" s="60"/>
    </row>
    <row r="93" spans="1:9" ht="25.35" hidden="1" customHeight="1">
      <c r="A93" s="55" t="s">
        <v>632</v>
      </c>
      <c r="B93" s="28">
        <f>F92</f>
        <v>46105</v>
      </c>
      <c r="C93" s="23">
        <v>0.66666666666666696</v>
      </c>
      <c r="D93" s="28">
        <f>B93+1</f>
        <v>46106</v>
      </c>
      <c r="E93" s="23">
        <v>8.3333333333333301E-2</v>
      </c>
      <c r="F93" s="28">
        <v>46106</v>
      </c>
      <c r="G93" s="23">
        <v>0.45833333333333298</v>
      </c>
      <c r="H93" s="61"/>
      <c r="I93" s="60"/>
    </row>
    <row r="94" spans="1:9" ht="25.35" hidden="1" customHeight="1">
      <c r="A94" s="55" t="s">
        <v>594</v>
      </c>
      <c r="B94" s="28">
        <f>F93+4</f>
        <v>46110</v>
      </c>
      <c r="C94" s="23">
        <v>0.75</v>
      </c>
      <c r="D94" s="28">
        <f t="shared" si="9"/>
        <v>46110</v>
      </c>
      <c r="E94" s="23">
        <v>0.92430555555555605</v>
      </c>
      <c r="F94" s="28">
        <f t="shared" si="10"/>
        <v>46111</v>
      </c>
      <c r="G94" s="23">
        <v>0.54166666666666696</v>
      </c>
      <c r="H94" s="61"/>
      <c r="I94" s="60"/>
    </row>
    <row r="95" spans="1:9" ht="25.35" hidden="1" customHeight="1">
      <c r="A95" s="55" t="s">
        <v>633</v>
      </c>
      <c r="B95" s="65"/>
      <c r="C95" s="65"/>
      <c r="D95" s="65"/>
      <c r="E95" s="65"/>
      <c r="F95" s="65"/>
      <c r="G95" s="65"/>
      <c r="H95" s="61" t="s">
        <v>382</v>
      </c>
      <c r="I95" s="60"/>
    </row>
    <row r="96" spans="1:9" ht="25.35" hidden="1" customHeight="1">
      <c r="A96" s="55" t="s">
        <v>634</v>
      </c>
      <c r="B96" s="28">
        <f>F94+4</f>
        <v>46115</v>
      </c>
      <c r="C96" s="23">
        <v>0.91666666666666696</v>
      </c>
      <c r="D96" s="28">
        <f>B96+1</f>
        <v>46116</v>
      </c>
      <c r="E96" s="23">
        <v>7.2916666666666699E-2</v>
      </c>
      <c r="F96" s="28">
        <v>46116</v>
      </c>
      <c r="G96" s="23">
        <v>0.33819444444444402</v>
      </c>
      <c r="H96" s="61"/>
      <c r="I96" s="60"/>
    </row>
    <row r="97" spans="1:9" ht="25.35" hidden="1" customHeight="1">
      <c r="A97" s="55" t="s">
        <v>635</v>
      </c>
      <c r="B97" s="28">
        <f>F96</f>
        <v>46116</v>
      </c>
      <c r="C97" s="23">
        <v>0.42916666666666697</v>
      </c>
      <c r="D97" s="28">
        <f t="shared" ref="D97" si="11">B97</f>
        <v>46116</v>
      </c>
      <c r="E97" s="23">
        <v>0.75</v>
      </c>
      <c r="F97" s="28">
        <v>46117</v>
      </c>
      <c r="G97" s="23">
        <v>0.25416666666666698</v>
      </c>
      <c r="H97" s="61"/>
      <c r="I97" s="60"/>
    </row>
    <row r="98" spans="1:9" ht="25.35" customHeight="1">
      <c r="A98" s="55" t="s">
        <v>636</v>
      </c>
      <c r="B98" s="28">
        <f>F97</f>
        <v>46117</v>
      </c>
      <c r="C98" s="23">
        <v>0.27083333333333298</v>
      </c>
      <c r="D98" s="28">
        <f t="shared" ref="D98:D103" si="12">B98</f>
        <v>46117</v>
      </c>
      <c r="E98" s="23">
        <v>0.281944444444444</v>
      </c>
      <c r="F98" s="28">
        <v>46117</v>
      </c>
      <c r="G98" s="23">
        <v>0.9375</v>
      </c>
      <c r="H98" s="61"/>
      <c r="I98" s="60"/>
    </row>
    <row r="99" spans="1:9" ht="25.35" customHeight="1">
      <c r="A99" s="55" t="s">
        <v>637</v>
      </c>
      <c r="B99" s="28">
        <f>F98+1</f>
        <v>46118</v>
      </c>
      <c r="C99" s="23">
        <v>4.8611111111111103E-3</v>
      </c>
      <c r="D99" s="28">
        <f t="shared" si="12"/>
        <v>46118</v>
      </c>
      <c r="E99" s="23">
        <v>6.25E-2</v>
      </c>
      <c r="F99" s="28">
        <f>D99</f>
        <v>46118</v>
      </c>
      <c r="G99" s="23">
        <v>0.180555555555556</v>
      </c>
      <c r="H99" s="61"/>
      <c r="I99" s="60"/>
    </row>
    <row r="100" spans="1:9" ht="25.35" customHeight="1">
      <c r="A100" s="55" t="s">
        <v>638</v>
      </c>
      <c r="B100" s="28">
        <f>F99+4</f>
        <v>46122</v>
      </c>
      <c r="C100" s="23">
        <v>0.58333333333333304</v>
      </c>
      <c r="D100" s="28">
        <f t="shared" si="12"/>
        <v>46122</v>
      </c>
      <c r="E100" s="23">
        <v>0.95833333333333304</v>
      </c>
      <c r="F100" s="28">
        <f>D100+1</f>
        <v>46123</v>
      </c>
      <c r="G100" s="23">
        <v>0.4375</v>
      </c>
      <c r="H100" s="61"/>
      <c r="I100" s="60"/>
    </row>
    <row r="101" spans="1:9" ht="25.35" customHeight="1">
      <c r="A101" s="55" t="s">
        <v>639</v>
      </c>
      <c r="B101" s="28">
        <f>F100</f>
        <v>46123</v>
      </c>
      <c r="C101" s="23">
        <v>0.66666666666666696</v>
      </c>
      <c r="D101" s="28">
        <f>B101+1</f>
        <v>46124</v>
      </c>
      <c r="E101" s="23">
        <v>4.1666666666666664E-2</v>
      </c>
      <c r="F101" s="28">
        <f>D101</f>
        <v>46124</v>
      </c>
      <c r="G101" s="23">
        <v>0.5</v>
      </c>
      <c r="H101" s="61"/>
      <c r="I101" s="60"/>
    </row>
    <row r="102" spans="1:9" ht="25.35" customHeight="1">
      <c r="A102" s="55" t="s">
        <v>640</v>
      </c>
      <c r="B102" s="28">
        <f>F101+4</f>
        <v>46128</v>
      </c>
      <c r="C102" s="23">
        <v>0.95833333333333337</v>
      </c>
      <c r="D102" s="28">
        <f>B102+1</f>
        <v>46129</v>
      </c>
      <c r="E102" s="34">
        <v>0.2638888888888889</v>
      </c>
      <c r="F102" s="43">
        <f>D102</f>
        <v>46129</v>
      </c>
      <c r="G102" s="34">
        <v>0.5</v>
      </c>
      <c r="H102" s="61"/>
      <c r="I102" s="60"/>
    </row>
    <row r="103" spans="1:9" ht="25.35" customHeight="1">
      <c r="A103" s="55" t="s">
        <v>641</v>
      </c>
      <c r="B103" s="28">
        <f>F102</f>
        <v>46129</v>
      </c>
      <c r="C103" s="23">
        <v>0.66666666666666663</v>
      </c>
      <c r="D103" s="28">
        <f t="shared" si="12"/>
        <v>46129</v>
      </c>
      <c r="E103" s="23">
        <v>0.79166666666666663</v>
      </c>
      <c r="F103" s="38">
        <f t="shared" ref="F103" si="13">D103+1</f>
        <v>46130</v>
      </c>
      <c r="G103" s="23">
        <v>0.95833333333333337</v>
      </c>
      <c r="H103" s="61"/>
      <c r="I103" s="60"/>
    </row>
    <row r="104" spans="1:9" ht="25.35" customHeight="1">
      <c r="A104" s="55" t="s">
        <v>642</v>
      </c>
      <c r="B104" s="28">
        <f>F103</f>
        <v>46130</v>
      </c>
      <c r="C104" s="23">
        <v>0.97916666666666663</v>
      </c>
      <c r="D104" s="28">
        <f>B104+1</f>
        <v>46131</v>
      </c>
      <c r="E104" s="23">
        <v>0</v>
      </c>
      <c r="F104" s="38">
        <f>D104</f>
        <v>46131</v>
      </c>
      <c r="G104" s="23">
        <v>0.6875</v>
      </c>
      <c r="H104" s="61"/>
      <c r="I104" s="60"/>
    </row>
    <row r="105" spans="1:9" ht="25.35" customHeight="1">
      <c r="A105" s="55" t="s">
        <v>643</v>
      </c>
      <c r="B105" s="28">
        <f>F104</f>
        <v>46131</v>
      </c>
      <c r="C105" s="23">
        <v>0.89583333333333337</v>
      </c>
      <c r="D105" s="28">
        <f t="shared" ref="D105" si="14">B105</f>
        <v>46131</v>
      </c>
      <c r="E105" s="23">
        <v>0.9375</v>
      </c>
      <c r="F105" s="38">
        <f>D105+1</f>
        <v>46132</v>
      </c>
      <c r="G105" s="23">
        <v>0.4375</v>
      </c>
      <c r="H105" s="61"/>
      <c r="I105" s="60"/>
    </row>
    <row r="106" spans="1:9" ht="25.35" customHeight="1">
      <c r="A106" s="55" t="s">
        <v>644</v>
      </c>
      <c r="B106" s="28">
        <f t="shared" ref="B106" si="15">F105+4</f>
        <v>46136</v>
      </c>
      <c r="C106" s="23">
        <v>0.83333333333333304</v>
      </c>
      <c r="D106" s="28">
        <f>B106</f>
        <v>46136</v>
      </c>
      <c r="E106" s="23">
        <v>0.95833333333333337</v>
      </c>
      <c r="F106" s="38">
        <f>D106+1</f>
        <v>46137</v>
      </c>
      <c r="G106" s="23">
        <v>0.58333333333333337</v>
      </c>
      <c r="H106" s="61"/>
      <c r="I106" s="60"/>
    </row>
    <row r="107" spans="1:9" ht="25.35" customHeight="1">
      <c r="A107" s="55" t="s">
        <v>788</v>
      </c>
      <c r="B107" s="28">
        <f>F106</f>
        <v>46137</v>
      </c>
      <c r="C107" s="23">
        <v>0.8125</v>
      </c>
      <c r="D107" s="28">
        <f>B107</f>
        <v>46137</v>
      </c>
      <c r="E107" s="23">
        <v>0.9375</v>
      </c>
      <c r="F107" s="38">
        <f>D107+1</f>
        <v>46138</v>
      </c>
      <c r="G107" s="23">
        <v>0.72916666666666663</v>
      </c>
      <c r="H107" s="61"/>
      <c r="I107" s="60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74:I74"/>
    <mergeCell ref="B75:C75"/>
    <mergeCell ref="D75:E75"/>
    <mergeCell ref="F75:G75"/>
    <mergeCell ref="B44:C44"/>
    <mergeCell ref="D44:E44"/>
    <mergeCell ref="F44:G44"/>
    <mergeCell ref="A58:I58"/>
    <mergeCell ref="B59:C59"/>
    <mergeCell ref="D59:E59"/>
    <mergeCell ref="F59:G59"/>
  </mergeCells>
  <phoneticPr fontId="47" type="noConversion"/>
  <conditionalFormatting sqref="B6:B42 B57">
    <cfRule type="cellIs" dxfId="559" priority="480" stopIfTrue="1" operator="lessThan">
      <formula>$H$3</formula>
    </cfRule>
    <cfRule type="cellIs" dxfId="558" priority="481" stopIfTrue="1" operator="equal">
      <formula>$H$3</formula>
    </cfRule>
  </conditionalFormatting>
  <conditionalFormatting sqref="B45:B50">
    <cfRule type="cellIs" dxfId="557" priority="241" stopIfTrue="1" operator="lessThan">
      <formula>$H$3</formula>
    </cfRule>
    <cfRule type="cellIs" dxfId="556" priority="242" stopIfTrue="1" operator="equal">
      <formula>$H$3</formula>
    </cfRule>
  </conditionalFormatting>
  <conditionalFormatting sqref="B60:B73">
    <cfRule type="cellIs" dxfId="555" priority="642" stopIfTrue="1" operator="lessThan">
      <formula>$H$3</formula>
    </cfRule>
    <cfRule type="cellIs" dxfId="554" priority="645" stopIfTrue="1" operator="equal">
      <formula>$H$3</formula>
    </cfRule>
  </conditionalFormatting>
  <conditionalFormatting sqref="B76:B94">
    <cfRule type="cellIs" dxfId="553" priority="412" stopIfTrue="1" operator="equal">
      <formula>$H$3</formula>
    </cfRule>
    <cfRule type="cellIs" dxfId="552" priority="411" stopIfTrue="1" operator="lessThan">
      <formula>$H$3</formula>
    </cfRule>
  </conditionalFormatting>
  <conditionalFormatting sqref="B96:B107">
    <cfRule type="cellIs" dxfId="551" priority="218" stopIfTrue="1" operator="equal">
      <formula>$H$3</formula>
    </cfRule>
    <cfRule type="cellIs" dxfId="550" priority="217" stopIfTrue="1" operator="lessThan">
      <formula>$H$3</formula>
    </cfRule>
  </conditionalFormatting>
  <conditionalFormatting sqref="C6:C12 C45:C54 G45:G53 E45:E54 C56:C57 E56:E57 G56:G57">
    <cfRule type="expression" dxfId="549" priority="715" stopIfTrue="1">
      <formula>$B6=$H$3</formula>
    </cfRule>
  </conditionalFormatting>
  <conditionalFormatting sqref="C6:C12 E6:E21">
    <cfRule type="expression" dxfId="548" priority="720" stopIfTrue="1">
      <formula>B6&lt;$H$3</formula>
    </cfRule>
  </conditionalFormatting>
  <conditionalFormatting sqref="C6:C18 E6:E21">
    <cfRule type="expression" dxfId="547" priority="722" stopIfTrue="1">
      <formula>$F6=$H$3</formula>
    </cfRule>
  </conditionalFormatting>
  <conditionalFormatting sqref="C6:C18">
    <cfRule type="expression" dxfId="546" priority="721" stopIfTrue="1">
      <formula>$B6=$H$3</formula>
    </cfRule>
  </conditionalFormatting>
  <conditionalFormatting sqref="C6:C42">
    <cfRule type="expression" dxfId="545" priority="477" stopIfTrue="1">
      <formula>B6&lt;$H$3</formula>
    </cfRule>
  </conditionalFormatting>
  <conditionalFormatting sqref="C19:C42">
    <cfRule type="expression" dxfId="544" priority="478" stopIfTrue="1">
      <formula>$B19=$H$3</formula>
    </cfRule>
    <cfRule type="expression" dxfId="543" priority="479" stopIfTrue="1">
      <formula>$F19=$H$3</formula>
    </cfRule>
  </conditionalFormatting>
  <conditionalFormatting sqref="C45:C54">
    <cfRule type="expression" dxfId="542" priority="336" stopIfTrue="1">
      <formula>$F45=$H$3</formula>
    </cfRule>
    <cfRule type="expression" dxfId="541" priority="335" stopIfTrue="1">
      <formula>$B45=$H$3</formula>
    </cfRule>
    <cfRule type="expression" dxfId="540" priority="329" stopIfTrue="1">
      <formula>$F45=$H$3</formula>
    </cfRule>
    <cfRule type="expression" dxfId="539" priority="313" stopIfTrue="1">
      <formula>B45&lt;$H$3</formula>
    </cfRule>
  </conditionalFormatting>
  <conditionalFormatting sqref="C51:C54">
    <cfRule type="expression" dxfId="538" priority="327" stopIfTrue="1">
      <formula>$B51=$H$3</formula>
    </cfRule>
    <cfRule type="expression" dxfId="537" priority="314" stopIfTrue="1">
      <formula>$F51=$H$3</formula>
    </cfRule>
    <cfRule type="expression" dxfId="536" priority="328" stopIfTrue="1">
      <formula>B51&lt;$H$3</formula>
    </cfRule>
    <cfRule type="expression" dxfId="535" priority="280" stopIfTrue="1">
      <formula>B51&lt;$H$3</formula>
    </cfRule>
    <cfRule type="expression" dxfId="534" priority="279" stopIfTrue="1">
      <formula>$B51=$H$3</formula>
    </cfRule>
    <cfRule type="expression" dxfId="533" priority="284" stopIfTrue="1">
      <formula>$F51=$H$3</formula>
    </cfRule>
  </conditionalFormatting>
  <conditionalFormatting sqref="C54">
    <cfRule type="expression" dxfId="532" priority="198" stopIfTrue="1">
      <formula>$F54=$H$3</formula>
    </cfRule>
    <cfRule type="expression" dxfId="531" priority="199" stopIfTrue="1">
      <formula>$B54=$H$3</formula>
    </cfRule>
    <cfRule type="expression" dxfId="530" priority="197" stopIfTrue="1">
      <formula>$B54=$H$3</formula>
    </cfRule>
    <cfRule type="expression" dxfId="529" priority="200" stopIfTrue="1">
      <formula>B54&lt;$H$3</formula>
    </cfRule>
    <cfRule type="expression" dxfId="528" priority="201" stopIfTrue="1">
      <formula>$B54=$H$3</formula>
    </cfRule>
    <cfRule type="expression" dxfId="527" priority="202" stopIfTrue="1">
      <formula>B54&lt;$H$3</formula>
    </cfRule>
    <cfRule type="expression" dxfId="526" priority="203" stopIfTrue="1">
      <formula>$F54=$H$3</formula>
    </cfRule>
    <cfRule type="expression" dxfId="525" priority="204" stopIfTrue="1">
      <formula>$B54=$H$3</formula>
    </cfRule>
    <cfRule type="expression" dxfId="524" priority="205" stopIfTrue="1">
      <formula>B54&lt;$H$3</formula>
    </cfRule>
  </conditionalFormatting>
  <conditionalFormatting sqref="C56 E56 G56">
    <cfRule type="expression" dxfId="523" priority="61" stopIfTrue="1">
      <formula>$F56=$H$3</formula>
    </cfRule>
    <cfRule type="expression" dxfId="522" priority="62" stopIfTrue="1">
      <formula>$B56=$H$3</formula>
    </cfRule>
    <cfRule type="expression" dxfId="521" priority="63" stopIfTrue="1">
      <formula>$F56=$H$3</formula>
    </cfRule>
    <cfRule type="expression" dxfId="520" priority="64" stopIfTrue="1">
      <formula>$B56=$H$3</formula>
    </cfRule>
    <cfRule type="expression" dxfId="519" priority="65" stopIfTrue="1">
      <formula>B56&lt;$H$3</formula>
    </cfRule>
    <cfRule type="expression" dxfId="518" priority="66" stopIfTrue="1">
      <formula>$B56=$H$3</formula>
    </cfRule>
    <cfRule type="expression" dxfId="517" priority="67" stopIfTrue="1">
      <formula>B56&lt;$H$3</formula>
    </cfRule>
    <cfRule type="expression" dxfId="516" priority="68" stopIfTrue="1">
      <formula>$F56=$H$3</formula>
    </cfRule>
    <cfRule type="expression" dxfId="515" priority="69" stopIfTrue="1">
      <formula>$B56=$H$3</formula>
    </cfRule>
    <cfRule type="expression" dxfId="514" priority="70" stopIfTrue="1">
      <formula>B56&lt;$H$3</formula>
    </cfRule>
    <cfRule type="expression" dxfId="513" priority="71" stopIfTrue="1">
      <formula>$B56=$H$3</formula>
    </cfRule>
    <cfRule type="expression" dxfId="512" priority="72" stopIfTrue="1">
      <formula>B56&lt;$H$3</formula>
    </cfRule>
    <cfRule type="expression" dxfId="511" priority="74" stopIfTrue="1">
      <formula>$B56=$H$3</formula>
    </cfRule>
    <cfRule type="expression" dxfId="510" priority="75" stopIfTrue="1">
      <formula>B56&lt;$H$3</formula>
    </cfRule>
    <cfRule type="expression" dxfId="509" priority="76" stopIfTrue="1">
      <formula>$F56=$H$3</formula>
    </cfRule>
    <cfRule type="expression" dxfId="508" priority="73" stopIfTrue="1">
      <formula>$F56=$H$3</formula>
    </cfRule>
    <cfRule type="expression" dxfId="507" priority="60" stopIfTrue="1">
      <formula>B56&lt;$H$3</formula>
    </cfRule>
  </conditionalFormatting>
  <conditionalFormatting sqref="C60:C63 E60:E73 C70:C73 G60:G73 C76:C94 E76:E94 G76:G94 E96:E101 G96:G101 C96:C107 E103:E107 G104:G107">
    <cfRule type="expression" dxfId="506" priority="706" stopIfTrue="1">
      <formula>B60&lt;$H$3</formula>
    </cfRule>
  </conditionalFormatting>
  <conditionalFormatting sqref="C60:C63 E60:E73 G60:G73 C70:C73 C76:C94 E76:E94 G76:G94 E96:E101 G96:G101 C96:C107 E103:E107 G104:G107">
    <cfRule type="expression" dxfId="505" priority="707" stopIfTrue="1">
      <formula>$B60=$H$3</formula>
    </cfRule>
  </conditionalFormatting>
  <conditionalFormatting sqref="C60:C73 E60:E73 G60:G73 C76:C94 E76:E94 G76:G94 E96:E101 G96:G101 C96:C107 E103:E107 G104:G107">
    <cfRule type="expression" dxfId="504" priority="708" stopIfTrue="1">
      <formula>$F60=$H$3</formula>
    </cfRule>
  </conditionalFormatting>
  <conditionalFormatting sqref="C60:C73 E63">
    <cfRule type="expression" dxfId="503" priority="647" stopIfTrue="1">
      <formula>$B60=$H$3</formula>
    </cfRule>
  </conditionalFormatting>
  <conditionalFormatting sqref="C60:C73">
    <cfRule type="expression" dxfId="502" priority="646" stopIfTrue="1">
      <formula>B60&lt;$H$3</formula>
    </cfRule>
  </conditionalFormatting>
  <conditionalFormatting sqref="D6:D42 D57">
    <cfRule type="cellIs" dxfId="501" priority="550" stopIfTrue="1" operator="equal">
      <formula>$H$3</formula>
    </cfRule>
    <cfRule type="cellIs" dxfId="500" priority="549" stopIfTrue="1" operator="lessThan">
      <formula>$H$3</formula>
    </cfRule>
  </conditionalFormatting>
  <conditionalFormatting sqref="D45:D50">
    <cfRule type="cellIs" dxfId="499" priority="240" stopIfTrue="1" operator="equal">
      <formula>$H$3</formula>
    </cfRule>
    <cfRule type="cellIs" dxfId="498" priority="239" stopIfTrue="1" operator="lessThan">
      <formula>$H$3</formula>
    </cfRule>
  </conditionalFormatting>
  <conditionalFormatting sqref="D60:D73">
    <cfRule type="cellIs" dxfId="497" priority="636" stopIfTrue="1" operator="lessThan">
      <formula>$H$3</formula>
    </cfRule>
    <cfRule type="cellIs" dxfId="496" priority="640" stopIfTrue="1" operator="equal">
      <formula>$H$3</formula>
    </cfRule>
  </conditionalFormatting>
  <conditionalFormatting sqref="D76:D94">
    <cfRule type="cellIs" dxfId="495" priority="409" stopIfTrue="1" operator="lessThan">
      <formula>$H$3</formula>
    </cfRule>
    <cfRule type="cellIs" dxfId="494" priority="410" stopIfTrue="1" operator="equal">
      <formula>$H$3</formula>
    </cfRule>
  </conditionalFormatting>
  <conditionalFormatting sqref="D96:D107">
    <cfRule type="cellIs" dxfId="493" priority="216" stopIfTrue="1" operator="equal">
      <formula>$H$3</formula>
    </cfRule>
    <cfRule type="cellIs" dxfId="492" priority="215" stopIfTrue="1" operator="lessThan">
      <formula>$H$3</formula>
    </cfRule>
  </conditionalFormatting>
  <conditionalFormatting sqref="E6:E21">
    <cfRule type="expression" dxfId="491" priority="713" stopIfTrue="1">
      <formula>$B6=$H$3</formula>
    </cfRule>
  </conditionalFormatting>
  <conditionalFormatting sqref="E6:E42">
    <cfRule type="expression" dxfId="490" priority="544" stopIfTrue="1">
      <formula>$B6=$H$3</formula>
    </cfRule>
    <cfRule type="expression" dxfId="489" priority="545" stopIfTrue="1">
      <formula>$F6=$H$3</formula>
    </cfRule>
    <cfRule type="expression" dxfId="488" priority="543" stopIfTrue="1">
      <formula>D6&lt;$H$3</formula>
    </cfRule>
  </conditionalFormatting>
  <conditionalFormatting sqref="E45:E57 G51:G57 C54:C57">
    <cfRule type="expression" dxfId="487" priority="144" stopIfTrue="1">
      <formula>B45&lt;$H$3</formula>
    </cfRule>
    <cfRule type="expression" dxfId="486" priority="147" stopIfTrue="1">
      <formula>$F45=$H$3</formula>
    </cfRule>
  </conditionalFormatting>
  <conditionalFormatting sqref="E50:E54">
    <cfRule type="expression" dxfId="485" priority="191" stopIfTrue="1">
      <formula>D50&lt;$H$3</formula>
    </cfRule>
    <cfRule type="expression" dxfId="484" priority="192" stopIfTrue="1">
      <formula>$F50=$H$3</formula>
    </cfRule>
    <cfRule type="expression" dxfId="483" priority="190" stopIfTrue="1">
      <formula>$B50=$H$3</formula>
    </cfRule>
  </conditionalFormatting>
  <conditionalFormatting sqref="E54">
    <cfRule type="expression" dxfId="482" priority="189" stopIfTrue="1">
      <formula>$F54=$H$3</formula>
    </cfRule>
    <cfRule type="expression" dxfId="481" priority="188" stopIfTrue="1">
      <formula>D54&lt;$H$3</formula>
    </cfRule>
    <cfRule type="expression" dxfId="480" priority="187" stopIfTrue="1">
      <formula>$B54=$H$3</formula>
    </cfRule>
    <cfRule type="expression" dxfId="479" priority="186" stopIfTrue="1">
      <formula>$F54=$H$3</formula>
    </cfRule>
    <cfRule type="expression" dxfId="478" priority="184" stopIfTrue="1">
      <formula>$B54=$H$3</formula>
    </cfRule>
    <cfRule type="expression" dxfId="477" priority="183" stopIfTrue="1">
      <formula>D54&lt;$H$3</formula>
    </cfRule>
    <cfRule type="expression" dxfId="476" priority="182" stopIfTrue="1">
      <formula>$B54=$H$3</formula>
    </cfRule>
    <cfRule type="expression" dxfId="475" priority="181" stopIfTrue="1">
      <formula>$F54=$H$3</formula>
    </cfRule>
    <cfRule type="expression" dxfId="474" priority="178" stopIfTrue="1">
      <formula>D54&lt;$H$3</formula>
    </cfRule>
    <cfRule type="expression" dxfId="473" priority="179" stopIfTrue="1">
      <formula>$B54=$H$3</formula>
    </cfRule>
    <cfRule type="expression" dxfId="472" priority="180" stopIfTrue="1">
      <formula>D54&lt;$H$3</formula>
    </cfRule>
    <cfRule type="expression" dxfId="471" priority="177" stopIfTrue="1">
      <formula>$B54=$H$3</formula>
    </cfRule>
    <cfRule type="expression" dxfId="470" priority="175" stopIfTrue="1">
      <formula>$B54=$H$3</formula>
    </cfRule>
    <cfRule type="expression" dxfId="469" priority="176" stopIfTrue="1">
      <formula>$F54=$H$3</formula>
    </cfRule>
    <cfRule type="expression" dxfId="468" priority="185" stopIfTrue="1">
      <formula>D54&lt;$H$3</formula>
    </cfRule>
  </conditionalFormatting>
  <conditionalFormatting sqref="E60:E62">
    <cfRule type="expression" dxfId="467" priority="338" stopIfTrue="1">
      <formula>$F60=$H$3</formula>
    </cfRule>
    <cfRule type="expression" dxfId="466" priority="322" stopIfTrue="1">
      <formula>$B60=$H$3</formula>
    </cfRule>
  </conditionalFormatting>
  <conditionalFormatting sqref="E60:E63">
    <cfRule type="expression" dxfId="465" priority="323" stopIfTrue="1">
      <formula>D60&lt;$H$3</formula>
    </cfRule>
  </conditionalFormatting>
  <conditionalFormatting sqref="F6:F42">
    <cfRule type="cellIs" dxfId="464" priority="679" stopIfTrue="1" operator="lessThan">
      <formula>$H$3</formula>
    </cfRule>
    <cfRule type="cellIs" dxfId="463" priority="682" stopIfTrue="1" operator="equal">
      <formula>$H$3</formula>
    </cfRule>
  </conditionalFormatting>
  <conditionalFormatting sqref="F45:F50">
    <cfRule type="cellIs" dxfId="462" priority="238" stopIfTrue="1" operator="equal">
      <formula>$H$3</formula>
    </cfRule>
    <cfRule type="cellIs" dxfId="461" priority="237" stopIfTrue="1" operator="lessThan">
      <formula>$H$3</formula>
    </cfRule>
  </conditionalFormatting>
  <conditionalFormatting sqref="F57">
    <cfRule type="cellIs" dxfId="460" priority="526" stopIfTrue="1" operator="equal">
      <formula>$H$3</formula>
    </cfRule>
    <cfRule type="cellIs" dxfId="459" priority="525" stopIfTrue="1" operator="lessThan">
      <formula>$H$3</formula>
    </cfRule>
  </conditionalFormatting>
  <conditionalFormatting sqref="F60:F73">
    <cfRule type="cellIs" dxfId="458" priority="572" stopIfTrue="1" operator="equal">
      <formula>$H$3</formula>
    </cfRule>
    <cfRule type="cellIs" dxfId="457" priority="571" stopIfTrue="1" operator="lessThan">
      <formula>$H$3</formula>
    </cfRule>
  </conditionalFormatting>
  <conditionalFormatting sqref="F76:F94">
    <cfRule type="cellIs" dxfId="456" priority="393" stopIfTrue="1" operator="equal">
      <formula>$H$3</formula>
    </cfRule>
    <cfRule type="cellIs" dxfId="455" priority="392" stopIfTrue="1" operator="lessThan">
      <formula>$H$3</formula>
    </cfRule>
  </conditionalFormatting>
  <conditionalFormatting sqref="F96:F101">
    <cfRule type="cellIs" dxfId="454" priority="231" stopIfTrue="1" operator="equal">
      <formula>$H$3</formula>
    </cfRule>
    <cfRule type="cellIs" dxfId="453" priority="230" stopIfTrue="1" operator="lessThan">
      <formula>$H$3</formula>
    </cfRule>
  </conditionalFormatting>
  <conditionalFormatting sqref="G6:G42">
    <cfRule type="expression" dxfId="452" priority="606" stopIfTrue="1">
      <formula>F6&lt;$H$3</formula>
    </cfRule>
    <cfRule type="expression" dxfId="451" priority="608" stopIfTrue="1">
      <formula>$F6=$H$3</formula>
    </cfRule>
    <cfRule type="expression" dxfId="450" priority="607" stopIfTrue="1">
      <formula>$B6=$H$3</formula>
    </cfRule>
  </conditionalFormatting>
  <conditionalFormatting sqref="G45">
    <cfRule type="expression" dxfId="449" priority="243" stopIfTrue="1">
      <formula>$B45=$H$3</formula>
    </cfRule>
    <cfRule type="expression" dxfId="448" priority="245" stopIfTrue="1">
      <formula>$F45=$H$3</formula>
    </cfRule>
  </conditionalFormatting>
  <conditionalFormatting sqref="G45:G53">
    <cfRule type="expression" dxfId="447" priority="244" stopIfTrue="1">
      <formula>F45&lt;$H$3</formula>
    </cfRule>
  </conditionalFormatting>
  <conditionalFormatting sqref="G46:G47">
    <cfRule type="expression" dxfId="446" priority="330" stopIfTrue="1">
      <formula>$B46=$H$3</formula>
    </cfRule>
    <cfRule type="expression" dxfId="445" priority="331" stopIfTrue="1">
      <formula>F46&lt;$H$3</formula>
    </cfRule>
    <cfRule type="expression" dxfId="444" priority="332" stopIfTrue="1">
      <formula>$F46=$H$3</formula>
    </cfRule>
  </conditionalFormatting>
  <conditionalFormatting sqref="G46:G53">
    <cfRule type="expression" dxfId="443" priority="317" stopIfTrue="1">
      <formula>$F46=$H$3</formula>
    </cfRule>
    <cfRule type="expression" dxfId="442" priority="333" stopIfTrue="1">
      <formula>$B46=$H$3</formula>
    </cfRule>
    <cfRule type="expression" dxfId="441" priority="334" stopIfTrue="1">
      <formula>F46&lt;$H$3</formula>
    </cfRule>
  </conditionalFormatting>
  <conditionalFormatting sqref="G48:G53">
    <cfRule type="expression" dxfId="440" priority="315" stopIfTrue="1">
      <formula>$B48=$H$3</formula>
    </cfRule>
    <cfRule type="expression" dxfId="439" priority="316" stopIfTrue="1">
      <formula>F48&lt;$H$3</formula>
    </cfRule>
  </conditionalFormatting>
  <conditionalFormatting sqref="G54:G55 C55 E55">
    <cfRule type="expression" dxfId="438" priority="139" stopIfTrue="1">
      <formula>$F54=$H$3</formula>
    </cfRule>
    <cfRule type="expression" dxfId="437" priority="138" stopIfTrue="1">
      <formula>B54&lt;$H$3</formula>
    </cfRule>
    <cfRule type="expression" dxfId="436" priority="137" stopIfTrue="1">
      <formula>$B54=$H$3</formula>
    </cfRule>
    <cfRule type="expression" dxfId="435" priority="136" stopIfTrue="1">
      <formula>B54&lt;$H$3</formula>
    </cfRule>
    <cfRule type="expression" dxfId="434" priority="135" stopIfTrue="1">
      <formula>$B54=$H$3</formula>
    </cfRule>
    <cfRule type="expression" dxfId="433" priority="134" stopIfTrue="1">
      <formula>$F54=$H$3</formula>
    </cfRule>
    <cfRule type="expression" dxfId="432" priority="133" stopIfTrue="1">
      <formula>B54&lt;$H$3</formula>
    </cfRule>
    <cfRule type="expression" dxfId="431" priority="132" stopIfTrue="1">
      <formula>$B54=$H$3</formula>
    </cfRule>
    <cfRule type="expression" dxfId="430" priority="131" stopIfTrue="1">
      <formula>B54&lt;$H$3</formula>
    </cfRule>
    <cfRule type="expression" dxfId="429" priority="130" stopIfTrue="1">
      <formula>$B54=$H$3</formula>
    </cfRule>
    <cfRule type="expression" dxfId="428" priority="145" stopIfTrue="1">
      <formula>$F54=$H$3</formula>
    </cfRule>
    <cfRule type="expression" dxfId="427" priority="146" stopIfTrue="1">
      <formula>$B54=$H$3</formula>
    </cfRule>
    <cfRule type="expression" dxfId="426" priority="143" stopIfTrue="1">
      <formula>$B54=$H$3</formula>
    </cfRule>
    <cfRule type="expression" dxfId="425" priority="142" stopIfTrue="1">
      <formula>$F54=$H$3</formula>
    </cfRule>
    <cfRule type="expression" dxfId="424" priority="141" stopIfTrue="1">
      <formula>B54&lt;$H$3</formula>
    </cfRule>
    <cfRule type="expression" dxfId="423" priority="140" stopIfTrue="1">
      <formula>$B54=$H$3</formula>
    </cfRule>
  </conditionalFormatting>
  <conditionalFormatting sqref="G54:G56 C55:C56 E55:E56">
    <cfRule type="expression" dxfId="422" priority="79" stopIfTrue="1">
      <formula>$F54=$H$3</formula>
    </cfRule>
    <cfRule type="expression" dxfId="421" priority="77" stopIfTrue="1">
      <formula>$B54=$H$3</formula>
    </cfRule>
  </conditionalFormatting>
  <pageMargins left="0.7" right="0.7" top="0.75" bottom="0.75" header="0.3" footer="0.3"/>
  <pageSetup paperSize="9" orientation="portrait"/>
  <ignoredErrors>
    <ignoredError sqref="F100:F101 D101 B100:B102 D40 D93 F37:F40 D88 D33 F91:F92 B88:B90 F86:F87 D85:F85 F35 B36:B38 B82:B83 F79:F80 F29:F33 D28:D30 B28:B32 B26 F25:F27 B25:D25 D78:D81 F77 B24 D18 D20:D22 F18:F19 B18:B21 D15:F17 D14 F14 B12:B14 F12 D9 F9:F10 B8 F10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48"/>
  <sheetViews>
    <sheetView tabSelected="1" topLeftCell="A92" workbookViewId="0">
      <selection activeCell="C148" sqref="C148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13" s="30" customFormat="1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13" s="30" customFormat="1" ht="25.05" customHeight="1">
      <c r="A3" s="129"/>
      <c r="B3" s="129"/>
      <c r="C3" s="129"/>
      <c r="D3" s="129"/>
      <c r="E3" s="129"/>
      <c r="F3" s="129"/>
      <c r="G3" s="129"/>
      <c r="H3" s="32">
        <v>46129</v>
      </c>
      <c r="I3" s="3"/>
    </row>
    <row r="4" spans="1:13" s="31" customFormat="1" ht="24" customHeight="1">
      <c r="A4" s="128" t="s">
        <v>645</v>
      </c>
      <c r="B4" s="108"/>
      <c r="C4" s="108"/>
      <c r="D4" s="108"/>
      <c r="E4" s="108"/>
      <c r="F4" s="108"/>
      <c r="G4" s="108"/>
      <c r="H4" s="108"/>
      <c r="I4" s="109"/>
    </row>
    <row r="5" spans="1:13" s="31" customFormat="1" ht="24" customHeight="1">
      <c r="A5" s="15" t="s">
        <v>4</v>
      </c>
      <c r="B5" s="97" t="s">
        <v>5</v>
      </c>
      <c r="C5" s="98"/>
      <c r="D5" s="97" t="s">
        <v>6</v>
      </c>
      <c r="E5" s="98"/>
      <c r="F5" s="97" t="s">
        <v>7</v>
      </c>
      <c r="G5" s="98"/>
      <c r="H5" s="15" t="s">
        <v>8</v>
      </c>
      <c r="I5" s="15" t="s">
        <v>450</v>
      </c>
      <c r="M5" s="31" t="s">
        <v>258</v>
      </c>
    </row>
    <row r="6" spans="1:13" ht="24" hidden="1" customHeight="1">
      <c r="A6" s="29" t="s">
        <v>646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13</v>
      </c>
      <c r="I6" s="10"/>
    </row>
    <row r="7" spans="1:13" ht="24" hidden="1" customHeight="1">
      <c r="A7" s="29" t="s">
        <v>647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648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649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650</v>
      </c>
      <c r="B10" s="36"/>
      <c r="C10" s="37"/>
      <c r="D10" s="17"/>
      <c r="E10" s="37"/>
      <c r="F10" s="17"/>
      <c r="G10" s="37"/>
      <c r="H10" s="20" t="s">
        <v>382</v>
      </c>
      <c r="I10" s="10"/>
    </row>
    <row r="11" spans="1:13" ht="24" hidden="1" customHeight="1">
      <c r="A11" s="29" t="s">
        <v>651</v>
      </c>
      <c r="B11" s="36"/>
      <c r="C11" s="37"/>
      <c r="D11" s="17"/>
      <c r="E11" s="37"/>
      <c r="F11" s="17"/>
      <c r="G11" s="37"/>
      <c r="H11" s="20" t="s">
        <v>652</v>
      </c>
      <c r="I11" s="10"/>
    </row>
    <row r="12" spans="1:13" ht="24" hidden="1" customHeight="1">
      <c r="A12" s="29" t="s">
        <v>653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13</v>
      </c>
      <c r="I12" s="10"/>
    </row>
    <row r="13" spans="1:13" ht="24" hidden="1" customHeight="1">
      <c r="A13" s="29" t="s">
        <v>654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13</v>
      </c>
      <c r="I13" s="10"/>
    </row>
    <row r="14" spans="1:13" ht="24" hidden="1" customHeight="1">
      <c r="A14" s="35" t="s">
        <v>457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655</v>
      </c>
      <c r="I14" s="10"/>
    </row>
    <row r="15" spans="1:13" ht="24" hidden="1" customHeight="1">
      <c r="A15" s="35" t="s">
        <v>656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459</v>
      </c>
      <c r="B16" s="36"/>
      <c r="C16" s="37"/>
      <c r="D16" s="17"/>
      <c r="E16" s="37"/>
      <c r="F16" s="17"/>
      <c r="G16" s="37"/>
      <c r="H16" s="20" t="s">
        <v>382</v>
      </c>
      <c r="I16" s="10"/>
    </row>
    <row r="17" spans="1:9" ht="24" hidden="1" customHeight="1">
      <c r="A17" s="29" t="s">
        <v>657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658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659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660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661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662</v>
      </c>
      <c r="B22" s="36"/>
      <c r="C22" s="37"/>
      <c r="D22" s="17"/>
      <c r="E22" s="37"/>
      <c r="F22" s="17"/>
      <c r="G22" s="37"/>
      <c r="H22" s="20" t="s">
        <v>382</v>
      </c>
      <c r="I22" s="39"/>
    </row>
    <row r="23" spans="1:9" ht="24" hidden="1" customHeight="1">
      <c r="A23" s="35" t="s">
        <v>663</v>
      </c>
      <c r="B23" s="36"/>
      <c r="C23" s="37"/>
      <c r="D23" s="17"/>
      <c r="E23" s="37"/>
      <c r="F23" s="17"/>
      <c r="G23" s="37"/>
      <c r="H23" s="20" t="s">
        <v>652</v>
      </c>
      <c r="I23" s="39"/>
    </row>
    <row r="24" spans="1:9" ht="24" hidden="1" customHeight="1">
      <c r="A24" s="29" t="s">
        <v>664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13</v>
      </c>
      <c r="I24" s="39"/>
    </row>
    <row r="25" spans="1:9" ht="23.55" hidden="1" customHeight="1">
      <c r="A25" s="29" t="s">
        <v>665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13</v>
      </c>
      <c r="I25" s="39"/>
    </row>
    <row r="26" spans="1:9" ht="24" hidden="1" customHeight="1">
      <c r="A26" s="35" t="s">
        <v>666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667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668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13</v>
      </c>
      <c r="I28" s="10"/>
    </row>
    <row r="29" spans="1:9" ht="24" hidden="1" customHeight="1">
      <c r="A29" s="29" t="s">
        <v>669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670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13</v>
      </c>
      <c r="I30" s="10"/>
    </row>
    <row r="31" spans="1:9" ht="24" hidden="1" customHeight="1">
      <c r="A31" s="29" t="s">
        <v>671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13</v>
      </c>
      <c r="I31" s="10"/>
    </row>
    <row r="32" spans="1:9" ht="24" hidden="1" customHeight="1">
      <c r="A32" s="35" t="s">
        <v>672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673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674</v>
      </c>
      <c r="I33" s="13"/>
    </row>
    <row r="34" spans="1:9" ht="24" hidden="1" customHeight="1">
      <c r="A34" s="29" t="s">
        <v>616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675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676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13</v>
      </c>
      <c r="I36" s="10"/>
    </row>
    <row r="37" spans="1:9" ht="24" hidden="1" customHeight="1">
      <c r="A37" s="29" t="s">
        <v>323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677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678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679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customHeight="1">
      <c r="A41" s="29" t="s">
        <v>680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customHeight="1">
      <c r="A42" s="29" t="s">
        <v>314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13</v>
      </c>
      <c r="I42" s="10"/>
    </row>
    <row r="43" spans="1:9" ht="24" customHeight="1">
      <c r="A43" s="29" t="s">
        <v>681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customHeight="1">
      <c r="A44" s="35" t="s">
        <v>682</v>
      </c>
      <c r="B44" s="40">
        <f>F43+4</f>
        <v>46131</v>
      </c>
      <c r="C44" s="23">
        <v>0.875</v>
      </c>
      <c r="D44" s="40">
        <f>B44+1</f>
        <v>46132</v>
      </c>
      <c r="E44" s="23">
        <v>4.1666666666666664E-2</v>
      </c>
      <c r="F44" s="40">
        <f>D44</f>
        <v>46132</v>
      </c>
      <c r="G44" s="23">
        <v>0.54166666666666663</v>
      </c>
      <c r="H44" s="20"/>
      <c r="I44" s="10"/>
    </row>
    <row r="45" spans="1:9" ht="24" customHeight="1">
      <c r="A45" s="29" t="s">
        <v>683</v>
      </c>
      <c r="B45" s="40">
        <f>F44+2</f>
        <v>46134</v>
      </c>
      <c r="C45" s="23">
        <v>0.29166666666666669</v>
      </c>
      <c r="D45" s="40">
        <f>B45</f>
        <v>46134</v>
      </c>
      <c r="E45" s="23">
        <v>0.33333333333333331</v>
      </c>
      <c r="F45" s="40">
        <f>D45+1</f>
        <v>46135</v>
      </c>
      <c r="G45" s="23">
        <v>0</v>
      </c>
      <c r="H45" s="20"/>
      <c r="I45" s="10"/>
    </row>
    <row r="46" spans="1:9" ht="24" customHeight="1">
      <c r="A46" s="29" t="s">
        <v>684</v>
      </c>
      <c r="B46" s="40">
        <f>F45+3</f>
        <v>46138</v>
      </c>
      <c r="C46" s="23">
        <v>0.79166666666666663</v>
      </c>
      <c r="D46" s="40">
        <f>B46</f>
        <v>46138</v>
      </c>
      <c r="E46" s="23">
        <v>0.875</v>
      </c>
      <c r="F46" s="40">
        <f>D46+1</f>
        <v>46139</v>
      </c>
      <c r="G46" s="23">
        <v>0.375</v>
      </c>
      <c r="H46" s="20"/>
      <c r="I46" s="10"/>
    </row>
    <row r="47" spans="1:9" ht="24" customHeight="1">
      <c r="A47" s="29" t="s">
        <v>685</v>
      </c>
      <c r="B47" s="36"/>
      <c r="C47" s="37"/>
      <c r="D47" s="17"/>
      <c r="E47" s="37"/>
      <c r="F47" s="17"/>
      <c r="G47" s="37"/>
      <c r="H47" s="20" t="s">
        <v>652</v>
      </c>
      <c r="I47" s="10"/>
    </row>
    <row r="48" spans="1:9" ht="24" customHeight="1">
      <c r="A48" s="29" t="s">
        <v>686</v>
      </c>
      <c r="B48" s="40">
        <f>F46+3</f>
        <v>46142</v>
      </c>
      <c r="C48" s="23">
        <v>0.5</v>
      </c>
      <c r="D48" s="40">
        <f>B48</f>
        <v>46142</v>
      </c>
      <c r="E48" s="23">
        <v>0.54166666666666663</v>
      </c>
      <c r="F48" s="40">
        <f>D48+1</f>
        <v>46143</v>
      </c>
      <c r="G48" s="23">
        <v>0.125</v>
      </c>
      <c r="H48" s="20"/>
      <c r="I48" s="13"/>
    </row>
    <row r="49" spans="1:13" ht="24" customHeight="1">
      <c r="A49" s="29" t="s">
        <v>806</v>
      </c>
      <c r="B49" s="40">
        <f>F48+1</f>
        <v>46144</v>
      </c>
      <c r="C49" s="23">
        <v>0.125</v>
      </c>
      <c r="D49" s="40">
        <f>B49</f>
        <v>46144</v>
      </c>
      <c r="E49" s="23">
        <v>0.41666666666666669</v>
      </c>
      <c r="F49" s="40">
        <f>D49</f>
        <v>46144</v>
      </c>
      <c r="G49" s="23">
        <v>0.83333333333333337</v>
      </c>
      <c r="H49" s="20"/>
      <c r="I49" s="13"/>
    </row>
    <row r="50" spans="1:13" s="31" customFormat="1" ht="24" customHeight="1">
      <c r="A50" s="128" t="s">
        <v>687</v>
      </c>
      <c r="B50" s="108"/>
      <c r="C50" s="108"/>
      <c r="D50" s="108"/>
      <c r="E50" s="108"/>
      <c r="F50" s="108"/>
      <c r="G50" s="108"/>
      <c r="H50" s="108"/>
      <c r="I50" s="109"/>
    </row>
    <row r="51" spans="1:13" s="31" customFormat="1" ht="24" customHeight="1">
      <c r="A51" s="15" t="s">
        <v>4</v>
      </c>
      <c r="B51" s="97" t="s">
        <v>5</v>
      </c>
      <c r="C51" s="98"/>
      <c r="D51" s="97" t="s">
        <v>6</v>
      </c>
      <c r="E51" s="98"/>
      <c r="F51" s="97" t="s">
        <v>7</v>
      </c>
      <c r="G51" s="98"/>
      <c r="H51" s="15" t="s">
        <v>8</v>
      </c>
      <c r="I51" s="15" t="s">
        <v>450</v>
      </c>
      <c r="M51" s="31" t="s">
        <v>258</v>
      </c>
    </row>
    <row r="52" spans="1:13" ht="24" hidden="1" customHeight="1">
      <c r="A52" s="35" t="s">
        <v>688</v>
      </c>
      <c r="B52" s="36"/>
      <c r="C52" s="37"/>
      <c r="D52" s="17"/>
      <c r="E52" s="37"/>
      <c r="F52" s="17"/>
      <c r="G52" s="37"/>
      <c r="H52" s="20" t="s">
        <v>652</v>
      </c>
      <c r="I52" s="10"/>
    </row>
    <row r="53" spans="1:13" ht="24" hidden="1" customHeight="1">
      <c r="A53" s="29" t="s">
        <v>689</v>
      </c>
      <c r="B53" s="38">
        <v>45998</v>
      </c>
      <c r="C53" s="23">
        <v>0.625</v>
      </c>
      <c r="D53" s="38">
        <v>45999</v>
      </c>
      <c r="E53" s="34">
        <v>0.49305555555555602</v>
      </c>
      <c r="F53" s="38">
        <v>46000</v>
      </c>
      <c r="G53" s="23">
        <v>0.17361111111111099</v>
      </c>
      <c r="H53" s="20"/>
      <c r="I53" s="39"/>
    </row>
    <row r="54" spans="1:13" ht="24" hidden="1" customHeight="1">
      <c r="A54" s="14" t="s">
        <v>690</v>
      </c>
      <c r="B54" s="38">
        <v>46001</v>
      </c>
      <c r="C54" s="23">
        <v>0.16666666666666699</v>
      </c>
      <c r="D54" s="43">
        <v>46001</v>
      </c>
      <c r="E54" s="34">
        <v>0.77083333333333304</v>
      </c>
      <c r="F54" s="38">
        <v>46002</v>
      </c>
      <c r="G54" s="23">
        <v>8.3333333333333301E-2</v>
      </c>
      <c r="H54" s="20"/>
      <c r="I54" s="39"/>
    </row>
    <row r="55" spans="1:13" ht="24" hidden="1" customHeight="1">
      <c r="A55" s="29" t="s">
        <v>691</v>
      </c>
      <c r="B55" s="38">
        <v>46006</v>
      </c>
      <c r="C55" s="23">
        <v>0.41666666666666702</v>
      </c>
      <c r="D55" s="43">
        <v>46006</v>
      </c>
      <c r="E55" s="34">
        <v>0.55555555555555602</v>
      </c>
      <c r="F55" s="38">
        <v>46007</v>
      </c>
      <c r="G55" s="23">
        <v>8.3333333333333301E-2</v>
      </c>
      <c r="H55" s="20" t="s">
        <v>655</v>
      </c>
      <c r="I55" s="39"/>
    </row>
    <row r="56" spans="1:13" ht="24" hidden="1" customHeight="1">
      <c r="A56" s="29" t="s">
        <v>692</v>
      </c>
      <c r="B56" s="38">
        <v>46009</v>
      </c>
      <c r="C56" s="23">
        <v>0</v>
      </c>
      <c r="D56" s="43">
        <v>46009</v>
      </c>
      <c r="E56" s="34">
        <v>0.91666666666666696</v>
      </c>
      <c r="F56" s="38">
        <v>46010</v>
      </c>
      <c r="G56" s="23">
        <v>0.58333333333333304</v>
      </c>
      <c r="H56" s="20"/>
      <c r="I56" s="39"/>
    </row>
    <row r="57" spans="1:13" ht="24" hidden="1" customHeight="1">
      <c r="A57" s="29" t="s">
        <v>693</v>
      </c>
      <c r="B57" s="36"/>
      <c r="C57" s="37"/>
      <c r="D57" s="17"/>
      <c r="E57" s="37"/>
      <c r="F57" s="17"/>
      <c r="G57" s="37"/>
      <c r="H57" s="20" t="s">
        <v>382</v>
      </c>
      <c r="I57" s="13"/>
    </row>
    <row r="58" spans="1:13" ht="24" hidden="1" customHeight="1">
      <c r="A58" s="35" t="s">
        <v>694</v>
      </c>
      <c r="B58" s="36"/>
      <c r="C58" s="37"/>
      <c r="D58" s="17"/>
      <c r="E58" s="37"/>
      <c r="F58" s="17"/>
      <c r="G58" s="37"/>
      <c r="H58" s="20" t="s">
        <v>652</v>
      </c>
      <c r="I58" s="10"/>
    </row>
    <row r="59" spans="1:13" ht="24" hidden="1" customHeight="1">
      <c r="A59" s="29" t="s">
        <v>695</v>
      </c>
      <c r="B59" s="38">
        <v>46017</v>
      </c>
      <c r="C59" s="23">
        <v>0.5</v>
      </c>
      <c r="D59" s="43">
        <v>46018</v>
      </c>
      <c r="E59" s="34">
        <v>0.27916666666666701</v>
      </c>
      <c r="F59" s="38">
        <v>46018</v>
      </c>
      <c r="G59" s="23">
        <v>0.95833333333333304</v>
      </c>
      <c r="H59" s="20" t="s">
        <v>13</v>
      </c>
      <c r="I59" s="39"/>
    </row>
    <row r="60" spans="1:13" ht="24" hidden="1" customHeight="1">
      <c r="A60" s="14" t="s">
        <v>696</v>
      </c>
      <c r="B60" s="38">
        <v>46019</v>
      </c>
      <c r="C60" s="23">
        <v>0.83333333333333304</v>
      </c>
      <c r="D60" s="43">
        <v>46022</v>
      </c>
      <c r="E60" s="34">
        <v>0.45833333333333298</v>
      </c>
      <c r="F60" s="38">
        <v>46022</v>
      </c>
      <c r="G60" s="23">
        <v>0.85416666666666696</v>
      </c>
      <c r="H60" s="20" t="s">
        <v>13</v>
      </c>
      <c r="I60" s="39"/>
    </row>
    <row r="61" spans="1:13" ht="24" hidden="1" customHeight="1">
      <c r="A61" s="29" t="s">
        <v>697</v>
      </c>
      <c r="B61" s="38">
        <f>F60+5</f>
        <v>46027</v>
      </c>
      <c r="C61" s="23">
        <v>0.125</v>
      </c>
      <c r="D61" s="43">
        <f>B61</f>
        <v>46027</v>
      </c>
      <c r="E61" s="34">
        <v>0.65416666666666701</v>
      </c>
      <c r="F61" s="43">
        <f>D61+1</f>
        <v>46028</v>
      </c>
      <c r="G61" s="23">
        <v>0.22916666666666699</v>
      </c>
      <c r="H61" s="20"/>
      <c r="I61" s="39"/>
    </row>
    <row r="62" spans="1:13" ht="24" hidden="1" customHeight="1">
      <c r="A62" s="29" t="s">
        <v>698</v>
      </c>
      <c r="B62" s="38">
        <f>F61+1</f>
        <v>46029</v>
      </c>
      <c r="C62" s="23">
        <v>0.75</v>
      </c>
      <c r="D62" s="43">
        <f>B62</f>
        <v>46029</v>
      </c>
      <c r="E62" s="34">
        <v>0.79166666666666696</v>
      </c>
      <c r="F62" s="38">
        <f>D62+1</f>
        <v>46030</v>
      </c>
      <c r="G62" s="23">
        <v>0.468055555555556</v>
      </c>
      <c r="H62" s="20"/>
      <c r="I62" s="39"/>
    </row>
    <row r="63" spans="1:13" ht="24" hidden="1" customHeight="1">
      <c r="A63" s="29" t="s">
        <v>699</v>
      </c>
      <c r="B63" s="36"/>
      <c r="C63" s="37"/>
      <c r="D63" s="17"/>
      <c r="E63" s="37"/>
      <c r="F63" s="17"/>
      <c r="G63" s="37"/>
      <c r="H63" s="20" t="s">
        <v>382</v>
      </c>
      <c r="I63" s="13"/>
    </row>
    <row r="64" spans="1:13" ht="24" hidden="1" customHeight="1">
      <c r="A64" s="35" t="s">
        <v>700</v>
      </c>
      <c r="B64" s="36"/>
      <c r="C64" s="37"/>
      <c r="D64" s="17"/>
      <c r="E64" s="37"/>
      <c r="F64" s="17"/>
      <c r="G64" s="37"/>
      <c r="H64" s="20" t="s">
        <v>652</v>
      </c>
      <c r="I64" s="10"/>
    </row>
    <row r="65" spans="1:9" ht="24" hidden="1" customHeight="1">
      <c r="A65" s="29" t="s">
        <v>701</v>
      </c>
      <c r="B65" s="38">
        <v>46036</v>
      </c>
      <c r="C65" s="23">
        <v>0.70833333333333304</v>
      </c>
      <c r="D65" s="43">
        <v>46037</v>
      </c>
      <c r="E65" s="34">
        <v>0.29166666666666702</v>
      </c>
      <c r="F65" s="38">
        <v>46037</v>
      </c>
      <c r="G65" s="23">
        <v>0.83333333333333304</v>
      </c>
      <c r="H65" s="20"/>
      <c r="I65" s="39"/>
    </row>
    <row r="66" spans="1:9" ht="24" hidden="1" customHeight="1">
      <c r="A66" s="14" t="s">
        <v>702</v>
      </c>
      <c r="B66" s="38">
        <v>46038</v>
      </c>
      <c r="C66" s="23">
        <v>0.83333333333333304</v>
      </c>
      <c r="D66" s="43">
        <v>46041</v>
      </c>
      <c r="E66" s="34">
        <v>0.5625</v>
      </c>
      <c r="F66" s="38">
        <v>46042</v>
      </c>
      <c r="G66" s="23">
        <v>4.8611111111111103E-3</v>
      </c>
      <c r="H66" s="20" t="s">
        <v>13</v>
      </c>
      <c r="I66" s="39"/>
    </row>
    <row r="67" spans="1:9" ht="24" hidden="1" customHeight="1">
      <c r="A67" s="29" t="s">
        <v>703</v>
      </c>
      <c r="B67" s="38">
        <f>F66+4</f>
        <v>46046</v>
      </c>
      <c r="C67" s="23">
        <v>0.41666666666666702</v>
      </c>
      <c r="D67" s="43">
        <f>B67</f>
        <v>46046</v>
      </c>
      <c r="E67" s="34">
        <v>0.70833333333333304</v>
      </c>
      <c r="F67" s="38">
        <f t="shared" ref="F67:F71" si="3">D67+1</f>
        <v>46047</v>
      </c>
      <c r="G67" s="23">
        <v>0.16666666666666699</v>
      </c>
      <c r="H67" s="20"/>
      <c r="I67" s="39"/>
    </row>
    <row r="68" spans="1:9" ht="24" hidden="1" customHeight="1">
      <c r="A68" s="29" t="s">
        <v>704</v>
      </c>
      <c r="B68" s="38">
        <f>F67+1</f>
        <v>46048</v>
      </c>
      <c r="C68" s="23">
        <v>0.91666666666666696</v>
      </c>
      <c r="D68" s="43">
        <f>B68+2</f>
        <v>46050</v>
      </c>
      <c r="E68" s="34">
        <v>8.3333333333333301E-2</v>
      </c>
      <c r="F68" s="38">
        <f t="shared" si="3"/>
        <v>46051</v>
      </c>
      <c r="G68" s="23">
        <v>0.20833333333333301</v>
      </c>
      <c r="H68" s="20" t="s">
        <v>13</v>
      </c>
      <c r="I68" s="39"/>
    </row>
    <row r="69" spans="1:9" ht="24" hidden="1" customHeight="1">
      <c r="A69" s="29" t="s">
        <v>705</v>
      </c>
      <c r="B69" s="38">
        <f>F68+3</f>
        <v>46054</v>
      </c>
      <c r="C69" s="23">
        <v>0.95833333333333304</v>
      </c>
      <c r="D69" s="43">
        <f>B69+1</f>
        <v>46055</v>
      </c>
      <c r="E69" s="34">
        <v>0.625</v>
      </c>
      <c r="F69" s="38">
        <f t="shared" si="3"/>
        <v>46056</v>
      </c>
      <c r="G69" s="23">
        <v>0.249305555555556</v>
      </c>
      <c r="H69" s="20"/>
      <c r="I69" s="39"/>
    </row>
    <row r="70" spans="1:9" ht="24" hidden="1" customHeight="1">
      <c r="A70" s="29" t="s">
        <v>706</v>
      </c>
      <c r="B70" s="28">
        <f>F69+3</f>
        <v>46059</v>
      </c>
      <c r="C70" s="23">
        <v>0.5</v>
      </c>
      <c r="D70" s="28">
        <f>B70</f>
        <v>46059</v>
      </c>
      <c r="E70" s="23">
        <v>0.624305555555556</v>
      </c>
      <c r="F70" s="38">
        <f t="shared" si="3"/>
        <v>46060</v>
      </c>
      <c r="G70" s="23">
        <v>0.54444444444444395</v>
      </c>
      <c r="H70" s="20"/>
      <c r="I70" s="39"/>
    </row>
    <row r="71" spans="1:9" ht="24" hidden="1" customHeight="1">
      <c r="A71" s="29" t="s">
        <v>707</v>
      </c>
      <c r="B71" s="28">
        <f>F70+1</f>
        <v>46061</v>
      </c>
      <c r="C71" s="23">
        <v>0.41666666666666702</v>
      </c>
      <c r="D71" s="28">
        <f>B71+4</f>
        <v>46065</v>
      </c>
      <c r="E71" s="23">
        <v>0.27083333333333298</v>
      </c>
      <c r="F71" s="38">
        <f t="shared" si="3"/>
        <v>46066</v>
      </c>
      <c r="G71" s="23">
        <v>6.6666666666666693E-2</v>
      </c>
      <c r="H71" s="20" t="s">
        <v>708</v>
      </c>
      <c r="I71" s="39"/>
    </row>
    <row r="72" spans="1:9" ht="24" hidden="1" customHeight="1">
      <c r="A72" s="14" t="s">
        <v>709</v>
      </c>
      <c r="B72" s="28">
        <f>F71+1</f>
        <v>46067</v>
      </c>
      <c r="C72" s="23">
        <v>4.1666666666666699E-2</v>
      </c>
      <c r="D72" s="28">
        <f>B72+5</f>
        <v>46072</v>
      </c>
      <c r="E72" s="34">
        <v>0.18124999999999999</v>
      </c>
      <c r="F72" s="38">
        <f>D72</f>
        <v>46072</v>
      </c>
      <c r="G72" s="23">
        <v>0.625</v>
      </c>
      <c r="H72" s="20" t="s">
        <v>13</v>
      </c>
      <c r="I72" s="39"/>
    </row>
    <row r="73" spans="1:9" ht="24" hidden="1" customHeight="1">
      <c r="A73" s="29" t="s">
        <v>710</v>
      </c>
      <c r="B73" s="28">
        <f>F72+4</f>
        <v>46076</v>
      </c>
      <c r="C73" s="23">
        <v>0.79166666666666696</v>
      </c>
      <c r="D73" s="28">
        <f>B73+1</f>
        <v>46077</v>
      </c>
      <c r="E73" s="34">
        <v>0.30902777777777801</v>
      </c>
      <c r="F73" s="38">
        <f>D73</f>
        <v>46077</v>
      </c>
      <c r="G73" s="23">
        <v>0.70833333333333304</v>
      </c>
      <c r="H73" s="20"/>
      <c r="I73" s="39"/>
    </row>
    <row r="74" spans="1:9" ht="24" hidden="1" customHeight="1">
      <c r="A74" s="29" t="s">
        <v>711</v>
      </c>
      <c r="B74" s="28">
        <f>F73+2</f>
        <v>46079</v>
      </c>
      <c r="C74" s="23">
        <v>0.29166666666666702</v>
      </c>
      <c r="D74" s="28">
        <f>B74+1</f>
        <v>46080</v>
      </c>
      <c r="E74" s="34">
        <v>0.41388888888888897</v>
      </c>
      <c r="F74" s="38">
        <v>46081</v>
      </c>
      <c r="G74" s="23">
        <v>0.80486111111111103</v>
      </c>
      <c r="H74" s="20" t="s">
        <v>13</v>
      </c>
      <c r="I74" s="39"/>
    </row>
    <row r="75" spans="1:9" ht="24" hidden="1" customHeight="1">
      <c r="A75" s="29" t="s">
        <v>712</v>
      </c>
      <c r="B75" s="36"/>
      <c r="C75" s="37"/>
      <c r="D75" s="17"/>
      <c r="E75" s="37"/>
      <c r="F75" s="17"/>
      <c r="G75" s="37"/>
      <c r="H75" s="20" t="s">
        <v>382</v>
      </c>
      <c r="I75" s="39"/>
    </row>
    <row r="76" spans="1:9" ht="24" hidden="1" customHeight="1">
      <c r="A76" s="29" t="s">
        <v>713</v>
      </c>
      <c r="B76" s="36"/>
      <c r="C76" s="37"/>
      <c r="D76" s="17"/>
      <c r="E76" s="37"/>
      <c r="F76" s="17"/>
      <c r="G76" s="37"/>
      <c r="H76" s="20" t="s">
        <v>652</v>
      </c>
      <c r="I76" s="39"/>
    </row>
    <row r="77" spans="1:9" ht="24" hidden="1" customHeight="1">
      <c r="A77" s="29" t="s">
        <v>714</v>
      </c>
      <c r="B77" s="28">
        <f>F74+6</f>
        <v>46087</v>
      </c>
      <c r="C77" s="23">
        <v>0.75</v>
      </c>
      <c r="D77" s="28">
        <f>B77+1</f>
        <v>46088</v>
      </c>
      <c r="E77" s="34">
        <v>0.70833333333333304</v>
      </c>
      <c r="F77" s="38">
        <f>D77+1</f>
        <v>46089</v>
      </c>
      <c r="G77" s="23">
        <v>0.47916666666666702</v>
      </c>
      <c r="H77" s="20" t="s">
        <v>13</v>
      </c>
      <c r="I77" s="39"/>
    </row>
    <row r="78" spans="1:9" ht="24" hidden="1" customHeight="1">
      <c r="A78" s="14" t="s">
        <v>715</v>
      </c>
      <c r="B78" s="28">
        <f>F77+1</f>
        <v>46090</v>
      </c>
      <c r="C78" s="23">
        <v>0.5</v>
      </c>
      <c r="D78" s="28">
        <f>B78+1</f>
        <v>46091</v>
      </c>
      <c r="E78" s="34">
        <v>0.125</v>
      </c>
      <c r="F78" s="38">
        <f>D78</f>
        <v>46091</v>
      </c>
      <c r="G78" s="23">
        <v>0.54166666666666696</v>
      </c>
      <c r="H78" s="20" t="s">
        <v>13</v>
      </c>
      <c r="I78" s="39"/>
    </row>
    <row r="79" spans="1:9" ht="24" hidden="1" customHeight="1">
      <c r="A79" s="29" t="s">
        <v>716</v>
      </c>
      <c r="B79" s="28">
        <f>F78+5</f>
        <v>46096</v>
      </c>
      <c r="C79" s="23">
        <v>0.20833333333333301</v>
      </c>
      <c r="D79" s="28">
        <f t="shared" ref="D79:D80" si="4">B79</f>
        <v>46096</v>
      </c>
      <c r="E79" s="34">
        <v>0.48680555555555599</v>
      </c>
      <c r="F79" s="38">
        <f>D79</f>
        <v>46096</v>
      </c>
      <c r="G79" s="23">
        <v>0.875</v>
      </c>
      <c r="H79" s="20"/>
      <c r="I79" s="39"/>
    </row>
    <row r="80" spans="1:9" ht="24" hidden="1" customHeight="1">
      <c r="A80" s="29" t="s">
        <v>717</v>
      </c>
      <c r="B80" s="28">
        <f>F79+2</f>
        <v>46098</v>
      </c>
      <c r="C80" s="23">
        <v>0.58333333333333304</v>
      </c>
      <c r="D80" s="28">
        <f t="shared" si="4"/>
        <v>46098</v>
      </c>
      <c r="E80" s="34">
        <v>0.63888888888888895</v>
      </c>
      <c r="F80" s="28">
        <f>D80+1</f>
        <v>46099</v>
      </c>
      <c r="G80" s="23">
        <v>0.468055555555556</v>
      </c>
      <c r="H80" s="20"/>
      <c r="I80" s="39"/>
    </row>
    <row r="81" spans="1:11" ht="24" hidden="1" customHeight="1">
      <c r="A81" s="29" t="s">
        <v>718</v>
      </c>
      <c r="B81" s="36"/>
      <c r="C81" s="37"/>
      <c r="D81" s="17"/>
      <c r="E81" s="37"/>
      <c r="F81" s="17"/>
      <c r="G81" s="37"/>
      <c r="H81" s="20" t="s">
        <v>382</v>
      </c>
      <c r="I81" s="39"/>
    </row>
    <row r="82" spans="1:11" ht="24" hidden="1" customHeight="1">
      <c r="A82" s="29" t="s">
        <v>719</v>
      </c>
      <c r="B82" s="36"/>
      <c r="C82" s="37"/>
      <c r="D82" s="17"/>
      <c r="E82" s="37"/>
      <c r="F82" s="17"/>
      <c r="G82" s="37"/>
      <c r="H82" s="20" t="s">
        <v>652</v>
      </c>
      <c r="I82" s="39"/>
    </row>
    <row r="83" spans="1:11" ht="24" hidden="1" customHeight="1">
      <c r="A83" s="29" t="s">
        <v>720</v>
      </c>
      <c r="B83" s="28">
        <f>F80+6</f>
        <v>46105</v>
      </c>
      <c r="C83" s="23">
        <v>0.91666666666666696</v>
      </c>
      <c r="D83" s="28">
        <f>B83+2</f>
        <v>46107</v>
      </c>
      <c r="E83" s="34">
        <v>0.375</v>
      </c>
      <c r="F83" s="28">
        <f>D83+1</f>
        <v>46108</v>
      </c>
      <c r="G83" s="23">
        <v>0</v>
      </c>
      <c r="H83" s="20" t="s">
        <v>13</v>
      </c>
      <c r="I83" s="39"/>
    </row>
    <row r="84" spans="1:11" ht="24" hidden="1" customHeight="1">
      <c r="A84" s="29" t="s">
        <v>721</v>
      </c>
      <c r="B84" s="28">
        <f>F83</f>
        <v>46108</v>
      </c>
      <c r="C84" s="23">
        <v>0.95833333333333304</v>
      </c>
      <c r="D84" s="28">
        <f>B84+2</f>
        <v>46110</v>
      </c>
      <c r="E84" s="34">
        <v>0.58333333333333304</v>
      </c>
      <c r="F84" s="28">
        <f>D84</f>
        <v>46110</v>
      </c>
      <c r="G84" s="23">
        <v>0.97361111111111098</v>
      </c>
      <c r="H84" s="20" t="s">
        <v>13</v>
      </c>
      <c r="I84" s="39"/>
    </row>
    <row r="85" spans="1:11" ht="24" customHeight="1">
      <c r="A85" s="29" t="s">
        <v>722</v>
      </c>
      <c r="B85" s="28">
        <f>F84+5</f>
        <v>46115</v>
      </c>
      <c r="C85" s="23">
        <v>0.79166666666666696</v>
      </c>
      <c r="D85" s="28">
        <f>B85+1</f>
        <v>46116</v>
      </c>
      <c r="E85" s="34">
        <v>0.33124999999999999</v>
      </c>
      <c r="F85" s="28">
        <f>D85+1</f>
        <v>46117</v>
      </c>
      <c r="G85" s="23">
        <v>8.9583333333333307E-2</v>
      </c>
      <c r="H85" s="41"/>
      <c r="I85" s="39"/>
    </row>
    <row r="86" spans="1:11" ht="24" customHeight="1">
      <c r="A86" s="29" t="s">
        <v>723</v>
      </c>
      <c r="B86" s="28">
        <f>F85+1</f>
        <v>46118</v>
      </c>
      <c r="C86" s="23">
        <v>0.5</v>
      </c>
      <c r="D86" s="28">
        <f>B86</f>
        <v>46118</v>
      </c>
      <c r="E86" s="34">
        <v>0.83333333333333304</v>
      </c>
      <c r="F86" s="28">
        <f>D86+1</f>
        <v>46119</v>
      </c>
      <c r="G86" s="23">
        <v>0.5</v>
      </c>
      <c r="H86" s="20"/>
      <c r="I86" s="39"/>
    </row>
    <row r="87" spans="1:11" ht="24" customHeight="1">
      <c r="A87" s="29" t="s">
        <v>724</v>
      </c>
      <c r="B87" s="36"/>
      <c r="C87" s="37"/>
      <c r="D87" s="17"/>
      <c r="E87" s="37"/>
      <c r="F87" s="17"/>
      <c r="G87" s="37"/>
      <c r="H87" s="20" t="s">
        <v>382</v>
      </c>
      <c r="I87" s="39"/>
    </row>
    <row r="88" spans="1:11" ht="24" customHeight="1">
      <c r="A88" s="29" t="s">
        <v>725</v>
      </c>
      <c r="B88" s="36"/>
      <c r="C88" s="37"/>
      <c r="D88" s="17"/>
      <c r="E88" s="37"/>
      <c r="F88" s="17"/>
      <c r="G88" s="37"/>
      <c r="H88" s="20" t="s">
        <v>652</v>
      </c>
      <c r="I88" s="39"/>
    </row>
    <row r="89" spans="1:11" ht="24" customHeight="1">
      <c r="A89" s="29" t="s">
        <v>726</v>
      </c>
      <c r="B89" s="28">
        <f>F86+7</f>
        <v>46126</v>
      </c>
      <c r="C89" s="23">
        <v>0.29166666666666669</v>
      </c>
      <c r="D89" s="24">
        <f>B89+4</f>
        <v>46130</v>
      </c>
      <c r="E89" s="44">
        <v>8.3333333333333329E-2</v>
      </c>
      <c r="F89" s="24">
        <f>D89</f>
        <v>46130</v>
      </c>
      <c r="G89" s="44">
        <v>0.79166666666666663</v>
      </c>
      <c r="H89" s="20" t="s">
        <v>13</v>
      </c>
      <c r="I89" s="39"/>
    </row>
    <row r="90" spans="1:11" ht="24" customHeight="1">
      <c r="A90" s="29" t="s">
        <v>727</v>
      </c>
      <c r="B90" s="28">
        <f>F89+1</f>
        <v>46131</v>
      </c>
      <c r="C90" s="44">
        <v>0.75</v>
      </c>
      <c r="D90" s="24">
        <f>B90+1</f>
        <v>46132</v>
      </c>
      <c r="E90" s="44">
        <v>0.875</v>
      </c>
      <c r="F90" s="24">
        <f>D90+1</f>
        <v>46133</v>
      </c>
      <c r="G90" s="44">
        <v>0.375</v>
      </c>
      <c r="H90" s="20"/>
      <c r="I90" s="39"/>
    </row>
    <row r="91" spans="1:11" ht="24" customHeight="1">
      <c r="A91" s="29" t="s">
        <v>728</v>
      </c>
      <c r="B91" s="28">
        <f>F90+5</f>
        <v>46138</v>
      </c>
      <c r="C91" s="44">
        <v>0</v>
      </c>
      <c r="D91" s="24">
        <f>B91</f>
        <v>46138</v>
      </c>
      <c r="E91" s="44">
        <v>0.16666666666666666</v>
      </c>
      <c r="F91" s="24">
        <f>D91</f>
        <v>46138</v>
      </c>
      <c r="G91" s="44">
        <v>0.66666666666666663</v>
      </c>
      <c r="H91" s="20"/>
      <c r="I91" s="39"/>
    </row>
    <row r="92" spans="1:11" ht="24" customHeight="1">
      <c r="A92" s="29" t="s">
        <v>729</v>
      </c>
      <c r="B92" s="28">
        <f>F91+2</f>
        <v>46140</v>
      </c>
      <c r="C92" s="44">
        <v>0.45833333333333331</v>
      </c>
      <c r="D92" s="24">
        <f>B92</f>
        <v>46140</v>
      </c>
      <c r="E92" s="44">
        <v>0.5</v>
      </c>
      <c r="F92" s="24">
        <f>D92+1</f>
        <v>46141</v>
      </c>
      <c r="G92" s="44">
        <v>0.33333333333333331</v>
      </c>
      <c r="H92" s="20"/>
      <c r="I92" s="39"/>
    </row>
    <row r="93" spans="1:11" ht="24" customHeight="1">
      <c r="A93" s="29" t="s">
        <v>792</v>
      </c>
      <c r="B93" s="28">
        <f>F92+4</f>
        <v>46145</v>
      </c>
      <c r="C93" s="44">
        <v>0.54166666666666663</v>
      </c>
      <c r="D93" s="24">
        <f>B93</f>
        <v>46145</v>
      </c>
      <c r="E93" s="44">
        <v>0.625</v>
      </c>
      <c r="F93" s="24">
        <f>D93+1</f>
        <v>46146</v>
      </c>
      <c r="G93" s="44">
        <v>0.125</v>
      </c>
      <c r="H93" s="20"/>
      <c r="I93" s="39"/>
    </row>
    <row r="94" spans="1:11" ht="24" customHeight="1">
      <c r="A94" s="45"/>
      <c r="B94" s="28"/>
      <c r="C94" s="28"/>
      <c r="D94" s="28"/>
      <c r="E94" s="28"/>
      <c r="F94" s="28"/>
      <c r="G94" s="28"/>
      <c r="H94" s="13"/>
      <c r="I94" s="39"/>
    </row>
    <row r="95" spans="1:11" ht="24" hidden="1" customHeight="1">
      <c r="A95" s="101" t="s">
        <v>730</v>
      </c>
      <c r="B95" s="102"/>
      <c r="C95" s="102"/>
      <c r="D95" s="102"/>
      <c r="E95" s="102"/>
      <c r="F95" s="102"/>
      <c r="G95" s="102"/>
      <c r="H95" s="102"/>
      <c r="I95" s="103"/>
    </row>
    <row r="96" spans="1:11" ht="24.45" hidden="1" customHeight="1">
      <c r="A96" s="15" t="s">
        <v>4</v>
      </c>
      <c r="B96" s="97" t="s">
        <v>5</v>
      </c>
      <c r="C96" s="98"/>
      <c r="D96" s="97" t="s">
        <v>6</v>
      </c>
      <c r="E96" s="98"/>
      <c r="F96" s="97" t="s">
        <v>7</v>
      </c>
      <c r="G96" s="98"/>
      <c r="H96" s="46" t="s">
        <v>8</v>
      </c>
      <c r="I96" s="46" t="s">
        <v>9</v>
      </c>
      <c r="K96" t="s">
        <v>258</v>
      </c>
    </row>
    <row r="97" spans="1:13" ht="24" hidden="1" customHeight="1">
      <c r="A97" s="29" t="s">
        <v>731</v>
      </c>
      <c r="B97" s="28">
        <v>45979</v>
      </c>
      <c r="C97" s="23">
        <v>0.29166666666666702</v>
      </c>
      <c r="D97" s="28">
        <v>45981</v>
      </c>
      <c r="E97" s="23">
        <v>0.116666666666667</v>
      </c>
      <c r="F97" s="28">
        <v>45981</v>
      </c>
      <c r="G97" s="23">
        <v>0.89583333333333304</v>
      </c>
      <c r="H97" s="20" t="s">
        <v>732</v>
      </c>
      <c r="I97" s="13"/>
    </row>
    <row r="98" spans="1:13" ht="24" hidden="1" customHeight="1">
      <c r="A98" s="29" t="s">
        <v>733</v>
      </c>
      <c r="B98" s="28">
        <v>45983</v>
      </c>
      <c r="C98" s="23">
        <v>4.1666666666666699E-2</v>
      </c>
      <c r="D98" s="28">
        <v>45983</v>
      </c>
      <c r="E98" s="23">
        <v>0.29166666666666702</v>
      </c>
      <c r="F98" s="28">
        <v>45983</v>
      </c>
      <c r="G98" s="23">
        <v>0.70833333333333304</v>
      </c>
      <c r="H98" s="20"/>
      <c r="I98" s="13"/>
    </row>
    <row r="99" spans="1:13" ht="24" hidden="1" customHeight="1">
      <c r="A99" s="29" t="s">
        <v>734</v>
      </c>
      <c r="B99" s="28">
        <f>F98+5</f>
        <v>45988</v>
      </c>
      <c r="C99" s="23">
        <v>0.95833333333333304</v>
      </c>
      <c r="D99" s="28">
        <f>B99+1</f>
        <v>45989</v>
      </c>
      <c r="E99" s="23">
        <v>0.20833333333333301</v>
      </c>
      <c r="F99" s="28">
        <f>D99</f>
        <v>45989</v>
      </c>
      <c r="G99" s="23">
        <v>0.72916666666666696</v>
      </c>
      <c r="H99" s="20"/>
      <c r="I99" s="13"/>
    </row>
    <row r="100" spans="1:13" ht="24" hidden="1" customHeight="1">
      <c r="A100" s="29" t="s">
        <v>735</v>
      </c>
      <c r="B100" s="28">
        <f>F99+2</f>
        <v>45991</v>
      </c>
      <c r="C100" s="23">
        <v>0.5</v>
      </c>
      <c r="D100" s="28">
        <f t="shared" ref="D100:D102" si="5">B100</f>
        <v>45991</v>
      </c>
      <c r="E100" s="23">
        <v>0.54166666666666696</v>
      </c>
      <c r="F100" s="28">
        <f t="shared" ref="F100:F102" si="6">D100+1</f>
        <v>45992</v>
      </c>
      <c r="G100" s="23">
        <v>0.25</v>
      </c>
      <c r="H100" s="20"/>
      <c r="I100" s="13"/>
    </row>
    <row r="101" spans="1:13" ht="24" hidden="1" customHeight="1">
      <c r="A101" s="29" t="s">
        <v>736</v>
      </c>
      <c r="B101" s="28">
        <f>F100+4</f>
        <v>45996</v>
      </c>
      <c r="C101" s="23">
        <v>0.45833333333333298</v>
      </c>
      <c r="D101" s="28">
        <f t="shared" si="5"/>
        <v>45996</v>
      </c>
      <c r="E101" s="23">
        <v>0.71666666666666701</v>
      </c>
      <c r="F101" s="28">
        <f t="shared" si="6"/>
        <v>45997</v>
      </c>
      <c r="G101" s="23">
        <v>0.2</v>
      </c>
      <c r="H101" s="20"/>
      <c r="I101" s="13"/>
    </row>
    <row r="102" spans="1:13" ht="24" hidden="1" customHeight="1">
      <c r="A102" s="29" t="s">
        <v>737</v>
      </c>
      <c r="B102" s="28">
        <f>F101+3</f>
        <v>46000</v>
      </c>
      <c r="C102" s="23">
        <v>0.66666666666666696</v>
      </c>
      <c r="D102" s="28">
        <f t="shared" si="5"/>
        <v>46000</v>
      </c>
      <c r="E102" s="23">
        <v>0.71666666666666701</v>
      </c>
      <c r="F102" s="28">
        <f t="shared" si="6"/>
        <v>46001</v>
      </c>
      <c r="G102" s="23">
        <v>0.28333333333333299</v>
      </c>
      <c r="H102" s="20"/>
      <c r="I102" s="13"/>
    </row>
    <row r="103" spans="1:13" ht="24" hidden="1" customHeight="1">
      <c r="A103" s="29" t="s">
        <v>738</v>
      </c>
      <c r="B103" s="28">
        <f>F102+1</f>
        <v>46002</v>
      </c>
      <c r="C103" s="23">
        <v>0.41666666666666702</v>
      </c>
      <c r="D103" s="28">
        <f>B103+3</f>
        <v>46005</v>
      </c>
      <c r="E103" s="23">
        <v>2.5000000000000001E-2</v>
      </c>
      <c r="F103" s="28">
        <v>46005</v>
      </c>
      <c r="G103" s="23">
        <v>0.87083333333333302</v>
      </c>
      <c r="H103" s="20" t="s">
        <v>739</v>
      </c>
      <c r="I103" s="13"/>
    </row>
    <row r="104" spans="1:13" ht="24" hidden="1" customHeight="1">
      <c r="A104" s="29" t="s">
        <v>740</v>
      </c>
      <c r="B104" s="28">
        <f>F103+2</f>
        <v>46007</v>
      </c>
      <c r="C104" s="23">
        <v>8.3333333333333301E-2</v>
      </c>
      <c r="D104" s="28">
        <v>46007</v>
      </c>
      <c r="E104" s="23">
        <v>0.86666666666666703</v>
      </c>
      <c r="F104" s="28">
        <f>D104+1</f>
        <v>46008</v>
      </c>
      <c r="G104" s="23">
        <v>0.35416666666666702</v>
      </c>
      <c r="H104" s="20" t="s">
        <v>13</v>
      </c>
      <c r="I104" s="13"/>
    </row>
    <row r="105" spans="1:13" ht="24" hidden="1" customHeight="1">
      <c r="A105" s="29" t="s">
        <v>741</v>
      </c>
      <c r="B105" s="28">
        <f>F104+5</f>
        <v>46013</v>
      </c>
      <c r="C105" s="23">
        <v>6.9444444444444404E-4</v>
      </c>
      <c r="D105" s="28">
        <v>46013</v>
      </c>
      <c r="E105" s="23">
        <v>0.2</v>
      </c>
      <c r="F105" s="28">
        <f>D105</f>
        <v>46013</v>
      </c>
      <c r="G105" s="23">
        <v>0.5</v>
      </c>
      <c r="H105" s="20" t="s">
        <v>655</v>
      </c>
      <c r="I105" s="13"/>
    </row>
    <row r="106" spans="1:13" ht="24" hidden="1" customHeight="1">
      <c r="A106" s="29" t="s">
        <v>742</v>
      </c>
      <c r="B106" s="28">
        <f>F105+2</f>
        <v>46015</v>
      </c>
      <c r="C106" s="23">
        <v>0.54166666666666696</v>
      </c>
      <c r="D106" s="28">
        <f t="shared" ref="D106" si="7">B106</f>
        <v>46015</v>
      </c>
      <c r="E106" s="23">
        <v>0.57499999999999996</v>
      </c>
      <c r="F106" s="28">
        <f>D106+1</f>
        <v>46016</v>
      </c>
      <c r="G106" s="23">
        <v>0.120833333333333</v>
      </c>
      <c r="H106" s="20" t="s">
        <v>743</v>
      </c>
      <c r="I106" s="13"/>
    </row>
    <row r="107" spans="1:13" ht="24" hidden="1" customHeight="1">
      <c r="A107" s="47" t="s">
        <v>744</v>
      </c>
      <c r="B107" s="28">
        <v>46016</v>
      </c>
      <c r="C107" s="23">
        <v>0.233333333333333</v>
      </c>
      <c r="D107" s="28">
        <v>46017</v>
      </c>
      <c r="E107" s="23">
        <v>0.36666666666666697</v>
      </c>
      <c r="F107" s="28">
        <v>46017</v>
      </c>
      <c r="G107" s="23">
        <v>0.66666666666666696</v>
      </c>
      <c r="H107" s="20" t="s">
        <v>745</v>
      </c>
      <c r="I107" s="48"/>
    </row>
    <row r="108" spans="1:13" ht="24" hidden="1" customHeight="1">
      <c r="A108" s="29" t="s">
        <v>742</v>
      </c>
      <c r="B108" s="28">
        <v>46017</v>
      </c>
      <c r="C108" s="23">
        <v>0.875</v>
      </c>
      <c r="D108" s="28">
        <v>46018</v>
      </c>
      <c r="E108" s="23">
        <v>0.05</v>
      </c>
      <c r="F108" s="28">
        <v>46018</v>
      </c>
      <c r="G108" s="23">
        <v>0.54583333333333295</v>
      </c>
      <c r="H108" s="20" t="s">
        <v>746</v>
      </c>
      <c r="I108" s="13"/>
    </row>
    <row r="109" spans="1:13" ht="24" hidden="1" customHeight="1">
      <c r="A109" s="29" t="s">
        <v>747</v>
      </c>
      <c r="B109" s="28">
        <v>46021</v>
      </c>
      <c r="C109" s="23">
        <v>0.75</v>
      </c>
      <c r="D109" s="28">
        <v>46022</v>
      </c>
      <c r="E109" s="34">
        <v>0.66666666666666696</v>
      </c>
      <c r="F109" s="28">
        <v>46022</v>
      </c>
      <c r="G109" s="34">
        <v>0.95833333333333304</v>
      </c>
      <c r="H109" s="20" t="s">
        <v>13</v>
      </c>
      <c r="I109" s="13"/>
    </row>
    <row r="110" spans="1:13" ht="24" hidden="1" customHeight="1">
      <c r="A110" s="47" t="s">
        <v>463</v>
      </c>
      <c r="B110" s="28">
        <v>46025</v>
      </c>
      <c r="C110" s="23">
        <v>0</v>
      </c>
      <c r="D110" s="28">
        <v>46025</v>
      </c>
      <c r="E110" s="23">
        <v>0.58333333333333304</v>
      </c>
      <c r="F110" s="28">
        <v>46026</v>
      </c>
      <c r="G110" s="23">
        <v>0.45833333333333298</v>
      </c>
      <c r="H110" s="20" t="s">
        <v>464</v>
      </c>
      <c r="I110" s="49"/>
    </row>
    <row r="111" spans="1:13" s="31" customFormat="1" ht="24" customHeight="1">
      <c r="A111" s="128" t="s">
        <v>748</v>
      </c>
      <c r="B111" s="108"/>
      <c r="C111" s="108"/>
      <c r="D111" s="108"/>
      <c r="E111" s="108"/>
      <c r="F111" s="108"/>
      <c r="G111" s="108"/>
      <c r="H111" s="108"/>
      <c r="I111" s="109"/>
    </row>
    <row r="112" spans="1:13" s="31" customFormat="1" ht="24" customHeight="1">
      <c r="A112" s="15" t="s">
        <v>4</v>
      </c>
      <c r="B112" s="97" t="s">
        <v>5</v>
      </c>
      <c r="C112" s="98"/>
      <c r="D112" s="97" t="s">
        <v>6</v>
      </c>
      <c r="E112" s="98"/>
      <c r="F112" s="97" t="s">
        <v>7</v>
      </c>
      <c r="G112" s="98"/>
      <c r="H112" s="15" t="s">
        <v>8</v>
      </c>
      <c r="I112" s="15" t="s">
        <v>450</v>
      </c>
      <c r="M112" s="31" t="s">
        <v>258</v>
      </c>
    </row>
    <row r="113" spans="1:9" ht="24" hidden="1" customHeight="1">
      <c r="A113" s="29" t="s">
        <v>460</v>
      </c>
      <c r="B113" s="50">
        <v>46020</v>
      </c>
      <c r="C113" s="34">
        <v>0.5</v>
      </c>
      <c r="D113" s="28">
        <v>46020</v>
      </c>
      <c r="E113" s="23">
        <v>0.54166666666666696</v>
      </c>
      <c r="F113" s="28">
        <v>46021</v>
      </c>
      <c r="G113" s="23">
        <v>0</v>
      </c>
      <c r="H113" s="20" t="s">
        <v>461</v>
      </c>
      <c r="I113" s="48"/>
    </row>
    <row r="114" spans="1:9" ht="24" hidden="1" customHeight="1">
      <c r="A114" s="29" t="s">
        <v>749</v>
      </c>
      <c r="B114" s="28">
        <f>F113+1</f>
        <v>46022</v>
      </c>
      <c r="C114" s="23">
        <v>0</v>
      </c>
      <c r="D114" s="28">
        <f>B114</f>
        <v>46022</v>
      </c>
      <c r="E114" s="23">
        <v>0.625</v>
      </c>
      <c r="F114" s="28">
        <f t="shared" ref="F114:F118" si="8">D114+1</f>
        <v>46023</v>
      </c>
      <c r="G114" s="23">
        <v>0.46111111111111103</v>
      </c>
      <c r="H114" s="20" t="s">
        <v>13</v>
      </c>
      <c r="I114" s="48"/>
    </row>
    <row r="115" spans="1:9" ht="24" hidden="1" customHeight="1">
      <c r="A115" s="29" t="s">
        <v>750</v>
      </c>
      <c r="B115" s="28">
        <f>F114+1</f>
        <v>46024</v>
      </c>
      <c r="C115" s="23">
        <v>0.45833333333333298</v>
      </c>
      <c r="D115" s="28">
        <f>B115+3</f>
        <v>46027</v>
      </c>
      <c r="E115" s="23">
        <v>0.72916666666666696</v>
      </c>
      <c r="F115" s="28">
        <f t="shared" si="8"/>
        <v>46028</v>
      </c>
      <c r="G115" s="23">
        <v>6.25E-2</v>
      </c>
      <c r="H115" s="20" t="s">
        <v>13</v>
      </c>
      <c r="I115" s="48"/>
    </row>
    <row r="116" spans="1:9" ht="24" hidden="1" customHeight="1">
      <c r="A116" s="29" t="s">
        <v>751</v>
      </c>
      <c r="B116" s="28">
        <v>46032</v>
      </c>
      <c r="C116" s="23">
        <v>0.70833333333333304</v>
      </c>
      <c r="D116" s="28">
        <f>B116</f>
        <v>46032</v>
      </c>
      <c r="E116" s="23">
        <v>0.91666666666666696</v>
      </c>
      <c r="F116" s="28">
        <f t="shared" si="8"/>
        <v>46033</v>
      </c>
      <c r="G116" s="23">
        <v>0.42916666666666697</v>
      </c>
      <c r="H116" s="20"/>
      <c r="I116" s="48"/>
    </row>
    <row r="117" spans="1:9" ht="24" hidden="1" customHeight="1">
      <c r="A117" s="29" t="s">
        <v>752</v>
      </c>
      <c r="B117" s="28">
        <v>46035</v>
      </c>
      <c r="C117" s="23">
        <v>0.25</v>
      </c>
      <c r="D117" s="28">
        <f t="shared" ref="D117" si="9">B117</f>
        <v>46035</v>
      </c>
      <c r="E117" s="23">
        <v>0.28333333333333299</v>
      </c>
      <c r="F117" s="28">
        <f t="shared" si="8"/>
        <v>46036</v>
      </c>
      <c r="G117" s="23">
        <v>0.16666666666666699</v>
      </c>
      <c r="H117" s="20"/>
      <c r="I117" s="13"/>
    </row>
    <row r="118" spans="1:9" ht="24" hidden="1" customHeight="1">
      <c r="A118" s="29" t="s">
        <v>753</v>
      </c>
      <c r="B118" s="28">
        <v>46040</v>
      </c>
      <c r="C118" s="23">
        <v>0.26250000000000001</v>
      </c>
      <c r="D118" s="28">
        <f>B118+1</f>
        <v>46041</v>
      </c>
      <c r="E118" s="23">
        <v>0.44166666666666698</v>
      </c>
      <c r="F118" s="28">
        <f t="shared" si="8"/>
        <v>46042</v>
      </c>
      <c r="G118" s="23">
        <v>0.163888888888889</v>
      </c>
      <c r="H118" s="20" t="s">
        <v>13</v>
      </c>
      <c r="I118" s="13"/>
    </row>
    <row r="119" spans="1:9" ht="24" hidden="1" customHeight="1">
      <c r="A119" s="29" t="s">
        <v>657</v>
      </c>
      <c r="B119" s="28">
        <f>F118+4</f>
        <v>46046</v>
      </c>
      <c r="C119" s="23">
        <v>0.16666666666666699</v>
      </c>
      <c r="D119" s="28">
        <f>B119</f>
        <v>46046</v>
      </c>
      <c r="E119" s="23">
        <v>0.21249999999999999</v>
      </c>
      <c r="F119" s="28">
        <f>D119</f>
        <v>46046</v>
      </c>
      <c r="G119" s="23">
        <v>0.76666666666666705</v>
      </c>
      <c r="H119" s="20" t="s">
        <v>279</v>
      </c>
      <c r="I119" s="48"/>
    </row>
    <row r="120" spans="1:9" ht="24.45" hidden="1" customHeight="1">
      <c r="A120" s="29" t="s">
        <v>658</v>
      </c>
      <c r="B120" s="28">
        <f>F119+1</f>
        <v>46047</v>
      </c>
      <c r="C120" s="23">
        <v>0.53749999999999998</v>
      </c>
      <c r="D120" s="28">
        <f>B120+2</f>
        <v>46049</v>
      </c>
      <c r="E120" s="34">
        <v>0.58333333333333304</v>
      </c>
      <c r="F120" s="28">
        <f>D120+1</f>
        <v>46050</v>
      </c>
      <c r="G120" s="23">
        <v>0.25</v>
      </c>
      <c r="H120" s="20" t="s">
        <v>288</v>
      </c>
      <c r="I120" s="49"/>
    </row>
    <row r="121" spans="1:9" ht="24" hidden="1" customHeight="1">
      <c r="A121" s="29" t="s">
        <v>659</v>
      </c>
      <c r="B121" s="28">
        <f>F120+1</f>
        <v>46051</v>
      </c>
      <c r="C121" s="23">
        <v>0.3125</v>
      </c>
      <c r="D121" s="28">
        <f>B121+4</f>
        <v>46055</v>
      </c>
      <c r="E121" s="34">
        <v>3.7499999999999999E-2</v>
      </c>
      <c r="F121" s="28">
        <f>D121</f>
        <v>46055</v>
      </c>
      <c r="G121" s="23">
        <v>0.55833333333333302</v>
      </c>
      <c r="H121" s="20" t="s">
        <v>13</v>
      </c>
      <c r="I121" s="49"/>
    </row>
    <row r="122" spans="1:9" ht="24" hidden="1" customHeight="1">
      <c r="A122" s="29" t="s">
        <v>660</v>
      </c>
      <c r="B122" s="28">
        <f>F121+5</f>
        <v>46060</v>
      </c>
      <c r="C122" s="23">
        <v>0.125</v>
      </c>
      <c r="D122" s="28">
        <f>B122</f>
        <v>46060</v>
      </c>
      <c r="E122" s="23">
        <v>0.329166666666667</v>
      </c>
      <c r="F122" s="28">
        <f>D122+1</f>
        <v>46061</v>
      </c>
      <c r="G122" s="23">
        <v>0.141666666666667</v>
      </c>
      <c r="H122" s="20"/>
      <c r="I122" s="48"/>
    </row>
    <row r="123" spans="1:9" ht="24" hidden="1" customHeight="1">
      <c r="A123" s="29" t="s">
        <v>661</v>
      </c>
      <c r="B123" s="28">
        <f>F122+1</f>
        <v>46062</v>
      </c>
      <c r="C123" s="23">
        <v>0.999305555555556</v>
      </c>
      <c r="D123" s="28">
        <f>B123+1</f>
        <v>46063</v>
      </c>
      <c r="E123" s="23">
        <v>1.2500000000000001E-2</v>
      </c>
      <c r="F123" s="28">
        <f>D123+1</f>
        <v>46064</v>
      </c>
      <c r="G123" s="23">
        <v>4.1666666666666701E-3</v>
      </c>
      <c r="H123" s="20"/>
      <c r="I123" s="48"/>
    </row>
    <row r="124" spans="1:9" ht="24" hidden="1" customHeight="1">
      <c r="A124" s="29" t="s">
        <v>662</v>
      </c>
      <c r="B124" s="36"/>
      <c r="C124" s="37"/>
      <c r="D124" s="17"/>
      <c r="E124" s="37"/>
      <c r="F124" s="17"/>
      <c r="G124" s="37"/>
      <c r="H124" s="20" t="s">
        <v>382</v>
      </c>
      <c r="I124" s="48"/>
    </row>
    <row r="125" spans="1:9" ht="24" hidden="1" customHeight="1">
      <c r="A125" s="35" t="s">
        <v>663</v>
      </c>
      <c r="B125" s="36"/>
      <c r="C125" s="37"/>
      <c r="D125" s="17"/>
      <c r="E125" s="37"/>
      <c r="F125" s="17"/>
      <c r="G125" s="37"/>
      <c r="H125" s="20" t="s">
        <v>652</v>
      </c>
      <c r="I125" s="48"/>
    </row>
    <row r="126" spans="1:9" ht="24" hidden="1" customHeight="1">
      <c r="A126" s="29" t="s">
        <v>664</v>
      </c>
      <c r="B126" s="28">
        <f>F123+7</f>
        <v>46071</v>
      </c>
      <c r="C126" s="23">
        <v>0.22916666666666699</v>
      </c>
      <c r="D126" s="28">
        <f>B126+2</f>
        <v>46073</v>
      </c>
      <c r="E126" s="23">
        <v>0.40833333333333299</v>
      </c>
      <c r="F126" s="28">
        <f>D126+1</f>
        <v>46074</v>
      </c>
      <c r="G126" s="23">
        <v>2.5000000000000001E-2</v>
      </c>
      <c r="H126" s="20" t="s">
        <v>13</v>
      </c>
      <c r="I126" s="49"/>
    </row>
    <row r="127" spans="1:9" ht="24" hidden="1" customHeight="1">
      <c r="A127" s="29" t="s">
        <v>665</v>
      </c>
      <c r="B127" s="28">
        <f>F126+1</f>
        <v>46075</v>
      </c>
      <c r="C127" s="23">
        <v>6.9444444444444404E-4</v>
      </c>
      <c r="D127" s="28">
        <f>B127</f>
        <v>46075</v>
      </c>
      <c r="E127" s="23">
        <v>0.73333333333333295</v>
      </c>
      <c r="F127" s="28">
        <f>D127+1</f>
        <v>46076</v>
      </c>
      <c r="G127" s="23">
        <v>0.17499999999999999</v>
      </c>
      <c r="H127" s="20" t="s">
        <v>754</v>
      </c>
      <c r="I127" s="49"/>
    </row>
    <row r="128" spans="1:9" ht="24" hidden="1" customHeight="1">
      <c r="A128" s="29" t="s">
        <v>666</v>
      </c>
      <c r="B128" s="28">
        <f>F127+5</f>
        <v>46081</v>
      </c>
      <c r="C128" s="23">
        <v>0.375</v>
      </c>
      <c r="D128" s="28">
        <f t="shared" ref="D128" si="10">B128</f>
        <v>46081</v>
      </c>
      <c r="E128" s="23">
        <v>0.58333333333333304</v>
      </c>
      <c r="F128" s="28">
        <f>D128+1</f>
        <v>46082</v>
      </c>
      <c r="G128" s="23">
        <v>8.3333333333333301E-2</v>
      </c>
      <c r="H128" s="20"/>
      <c r="I128" s="49"/>
    </row>
    <row r="129" spans="1:9" ht="24" hidden="1" customHeight="1">
      <c r="A129" s="29" t="s">
        <v>667</v>
      </c>
      <c r="B129" s="28">
        <f>F128+1</f>
        <v>46083</v>
      </c>
      <c r="C129" s="51">
        <v>0.83333333333333304</v>
      </c>
      <c r="D129" s="28">
        <f>B129+2</f>
        <v>46085</v>
      </c>
      <c r="E129" s="23">
        <v>0.29166666666666702</v>
      </c>
      <c r="F129" s="28">
        <f>D129</f>
        <v>46085</v>
      </c>
      <c r="G129" s="23">
        <v>0.66666666666666696</v>
      </c>
      <c r="H129" s="20" t="s">
        <v>755</v>
      </c>
      <c r="I129" s="49"/>
    </row>
    <row r="130" spans="1:9" ht="24" hidden="1" customHeight="1">
      <c r="A130" s="29" t="s">
        <v>667</v>
      </c>
      <c r="B130" s="28">
        <f>F129</f>
        <v>46085</v>
      </c>
      <c r="C130" s="51">
        <v>0.6875</v>
      </c>
      <c r="D130" s="28">
        <f>B130</f>
        <v>46085</v>
      </c>
      <c r="E130" s="23">
        <v>0.70833333333333304</v>
      </c>
      <c r="F130" s="28">
        <f>D130+1</f>
        <v>46086</v>
      </c>
      <c r="G130" s="23">
        <v>0.58333333333333304</v>
      </c>
      <c r="H130" s="20" t="s">
        <v>756</v>
      </c>
      <c r="I130" s="49"/>
    </row>
    <row r="131" spans="1:9" ht="24" hidden="1" customHeight="1">
      <c r="A131" s="29" t="s">
        <v>668</v>
      </c>
      <c r="B131" s="36"/>
      <c r="C131" s="37"/>
      <c r="D131" s="17"/>
      <c r="E131" s="37"/>
      <c r="F131" s="17"/>
      <c r="G131" s="37"/>
      <c r="H131" s="20" t="s">
        <v>382</v>
      </c>
      <c r="I131" s="49"/>
    </row>
    <row r="132" spans="1:9" ht="24" hidden="1" customHeight="1">
      <c r="A132" s="35" t="s">
        <v>669</v>
      </c>
      <c r="B132" s="36"/>
      <c r="C132" s="37"/>
      <c r="D132" s="17"/>
      <c r="E132" s="37"/>
      <c r="F132" s="17"/>
      <c r="G132" s="37"/>
      <c r="H132" s="20" t="s">
        <v>652</v>
      </c>
      <c r="I132" s="49"/>
    </row>
    <row r="133" spans="1:9" ht="24" hidden="1" customHeight="1">
      <c r="A133" s="29" t="s">
        <v>670</v>
      </c>
      <c r="B133" s="28">
        <f>F130+8</f>
        <v>46094</v>
      </c>
      <c r="C133" s="51">
        <v>0.54166666666666696</v>
      </c>
      <c r="D133" s="28">
        <f>B133</f>
        <v>46094</v>
      </c>
      <c r="E133" s="23">
        <v>0.625</v>
      </c>
      <c r="F133" s="28">
        <f>D133+1</f>
        <v>46095</v>
      </c>
      <c r="G133" s="23">
        <v>0.41319444444444398</v>
      </c>
      <c r="H133" s="20" t="s">
        <v>392</v>
      </c>
      <c r="I133" s="49"/>
    </row>
    <row r="134" spans="1:9" ht="24" hidden="1" customHeight="1">
      <c r="A134" s="29" t="s">
        <v>671</v>
      </c>
      <c r="B134" s="28">
        <f>F133+1</f>
        <v>46096</v>
      </c>
      <c r="C134" s="51">
        <v>0.625</v>
      </c>
      <c r="D134" s="28">
        <f>B134</f>
        <v>46096</v>
      </c>
      <c r="E134" s="34">
        <v>0.91666666666666696</v>
      </c>
      <c r="F134" s="28">
        <f>D134+1</f>
        <v>46097</v>
      </c>
      <c r="G134" s="23">
        <v>0.35416666666666702</v>
      </c>
      <c r="H134" s="20"/>
      <c r="I134" s="49"/>
    </row>
    <row r="135" spans="1:9" ht="24" hidden="1" customHeight="1">
      <c r="A135" s="29" t="s">
        <v>672</v>
      </c>
      <c r="B135" s="28">
        <f>F134+5</f>
        <v>46102</v>
      </c>
      <c r="C135" s="51">
        <v>0.39583333333333298</v>
      </c>
      <c r="D135" s="28">
        <f>B135</f>
        <v>46102</v>
      </c>
      <c r="E135" s="34">
        <v>0.58333333333333304</v>
      </c>
      <c r="F135" s="28">
        <f>D135+1</f>
        <v>46103</v>
      </c>
      <c r="G135" s="23">
        <v>0.33333333333333298</v>
      </c>
      <c r="H135" s="20"/>
      <c r="I135" s="49"/>
    </row>
    <row r="136" spans="1:9" ht="24" hidden="1" customHeight="1">
      <c r="A136" s="29" t="s">
        <v>673</v>
      </c>
      <c r="B136" s="28">
        <f>F135+2</f>
        <v>46105</v>
      </c>
      <c r="C136" s="51">
        <v>0.20833333333333301</v>
      </c>
      <c r="D136" s="28">
        <f>B136</f>
        <v>46105</v>
      </c>
      <c r="E136" s="34">
        <v>0.25</v>
      </c>
      <c r="F136" s="28">
        <f>D136+1</f>
        <v>46106</v>
      </c>
      <c r="G136" s="23">
        <v>0.18611111111111101</v>
      </c>
      <c r="H136" s="20"/>
      <c r="I136" s="49"/>
    </row>
    <row r="137" spans="1:9" ht="24" hidden="1" customHeight="1">
      <c r="A137" s="29" t="s">
        <v>616</v>
      </c>
      <c r="B137" s="36"/>
      <c r="C137" s="37"/>
      <c r="D137" s="17"/>
      <c r="E137" s="37"/>
      <c r="F137" s="17"/>
      <c r="G137" s="37"/>
      <c r="H137" s="20" t="s">
        <v>382</v>
      </c>
      <c r="I137" s="49"/>
    </row>
    <row r="138" spans="1:9" ht="24" hidden="1" customHeight="1">
      <c r="A138" s="35" t="s">
        <v>675</v>
      </c>
      <c r="B138" s="36"/>
      <c r="C138" s="37"/>
      <c r="D138" s="17"/>
      <c r="E138" s="37"/>
      <c r="F138" s="17"/>
      <c r="G138" s="37"/>
      <c r="H138" s="20" t="s">
        <v>652</v>
      </c>
      <c r="I138" s="49"/>
    </row>
    <row r="139" spans="1:9" ht="24" customHeight="1">
      <c r="A139" s="29" t="s">
        <v>676</v>
      </c>
      <c r="B139" s="40">
        <v>46113</v>
      </c>
      <c r="C139" s="51">
        <v>0.54166666666666696</v>
      </c>
      <c r="D139" s="40">
        <v>46116</v>
      </c>
      <c r="E139" s="51">
        <v>0.37916666666666698</v>
      </c>
      <c r="F139" s="28">
        <v>46117</v>
      </c>
      <c r="G139" s="51">
        <v>0.195833333333333</v>
      </c>
      <c r="H139" s="20" t="s">
        <v>757</v>
      </c>
      <c r="I139" s="49"/>
    </row>
    <row r="140" spans="1:9" ht="24" customHeight="1">
      <c r="A140" s="29" t="s">
        <v>323</v>
      </c>
      <c r="B140" s="40">
        <f>F139+1</f>
        <v>46118</v>
      </c>
      <c r="C140" s="51">
        <v>0.30416666666666697</v>
      </c>
      <c r="D140" s="40">
        <f>B140+1</f>
        <v>46119</v>
      </c>
      <c r="E140" s="51">
        <v>0.60416666666666696</v>
      </c>
      <c r="F140" s="28">
        <f>D140+1</f>
        <v>46120</v>
      </c>
      <c r="G140" s="51">
        <v>0.1125</v>
      </c>
      <c r="H140" s="41" t="s">
        <v>13</v>
      </c>
      <c r="I140" s="49"/>
    </row>
    <row r="141" spans="1:9" ht="24" customHeight="1">
      <c r="A141" s="29" t="s">
        <v>677</v>
      </c>
      <c r="B141" s="40">
        <f>F140+5</f>
        <v>46125</v>
      </c>
      <c r="C141" s="51">
        <v>0.35416666666666669</v>
      </c>
      <c r="D141" s="40">
        <f>B141</f>
        <v>46125</v>
      </c>
      <c r="E141" s="34">
        <v>0.66527777777777775</v>
      </c>
      <c r="F141" s="28">
        <f>D141+1</f>
        <v>46126</v>
      </c>
      <c r="G141" s="51">
        <v>0.36249999999999999</v>
      </c>
      <c r="H141" s="41"/>
      <c r="I141" s="49"/>
    </row>
    <row r="142" spans="1:9" ht="24" customHeight="1">
      <c r="A142" s="29" t="s">
        <v>678</v>
      </c>
      <c r="B142" s="40">
        <f>F141+2</f>
        <v>46128</v>
      </c>
      <c r="C142" s="51">
        <v>0.5</v>
      </c>
      <c r="D142" s="40">
        <f>B142</f>
        <v>46128</v>
      </c>
      <c r="E142" s="23">
        <v>0.72916666666666663</v>
      </c>
      <c r="F142" s="50">
        <f>D142+1</f>
        <v>46129</v>
      </c>
      <c r="G142" s="34">
        <v>0.54652777777777772</v>
      </c>
      <c r="H142" s="20"/>
      <c r="I142" s="49"/>
    </row>
    <row r="143" spans="1:9" ht="24" customHeight="1">
      <c r="A143" s="29" t="s">
        <v>679</v>
      </c>
      <c r="B143" s="36"/>
      <c r="C143" s="37"/>
      <c r="D143" s="17"/>
      <c r="E143" s="37"/>
      <c r="F143" s="17"/>
      <c r="G143" s="37"/>
      <c r="H143" s="20" t="s">
        <v>382</v>
      </c>
      <c r="I143" s="49"/>
    </row>
    <row r="144" spans="1:9" ht="24" customHeight="1">
      <c r="A144" s="35" t="s">
        <v>680</v>
      </c>
      <c r="B144" s="36"/>
      <c r="C144" s="37"/>
      <c r="D144" s="17"/>
      <c r="E144" s="37"/>
      <c r="F144" s="17"/>
      <c r="G144" s="37"/>
      <c r="H144" s="20" t="s">
        <v>652</v>
      </c>
      <c r="I144" s="49"/>
    </row>
    <row r="145" spans="1:9" ht="24" customHeight="1">
      <c r="A145" s="29" t="s">
        <v>314</v>
      </c>
      <c r="B145" s="28">
        <f>F142+7</f>
        <v>46136</v>
      </c>
      <c r="C145" s="23">
        <v>0.95833333333333337</v>
      </c>
      <c r="D145" s="28">
        <f>B145+1</f>
        <v>46137</v>
      </c>
      <c r="E145" s="23">
        <v>4.1666666666666664E-2</v>
      </c>
      <c r="F145" s="28">
        <f>D145</f>
        <v>46137</v>
      </c>
      <c r="G145" s="23">
        <v>0.58333333333333337</v>
      </c>
      <c r="H145" s="20"/>
      <c r="I145" s="49"/>
    </row>
    <row r="146" spans="1:9" ht="24" customHeight="1">
      <c r="A146" s="29" t="s">
        <v>681</v>
      </c>
      <c r="B146" s="28">
        <f>F145+1</f>
        <v>46138</v>
      </c>
      <c r="C146" s="23">
        <v>0.66666666666666663</v>
      </c>
      <c r="D146" s="28">
        <f>B146+1</f>
        <v>46139</v>
      </c>
      <c r="E146" s="23">
        <v>0</v>
      </c>
      <c r="F146" s="28">
        <f>D146</f>
        <v>46139</v>
      </c>
      <c r="G146" s="23">
        <v>0.41666666666666669</v>
      </c>
      <c r="H146" s="20"/>
      <c r="I146" s="49"/>
    </row>
    <row r="147" spans="1:9" ht="24" customHeight="1">
      <c r="A147" s="29" t="s">
        <v>804</v>
      </c>
      <c r="B147" s="28">
        <f>F146+5</f>
        <v>46144</v>
      </c>
      <c r="C147" s="23">
        <v>0</v>
      </c>
      <c r="D147" s="28">
        <f>B147</f>
        <v>46144</v>
      </c>
      <c r="E147" s="23">
        <v>0.16666666666666666</v>
      </c>
      <c r="F147" s="28">
        <f>D147</f>
        <v>46144</v>
      </c>
      <c r="G147" s="23">
        <v>0.66666666666666663</v>
      </c>
      <c r="H147" s="20"/>
      <c r="I147" s="49"/>
    </row>
    <row r="148" spans="1:9" ht="24" customHeight="1">
      <c r="A148" s="29" t="s">
        <v>809</v>
      </c>
      <c r="B148" s="28">
        <f>F147+2</f>
        <v>46146</v>
      </c>
      <c r="C148" s="23">
        <v>0.58333333333333337</v>
      </c>
      <c r="D148" s="28">
        <f>B148</f>
        <v>46146</v>
      </c>
      <c r="E148" s="23">
        <v>0.625</v>
      </c>
      <c r="F148" s="28">
        <f>D148+1</f>
        <v>46147</v>
      </c>
      <c r="G148" s="23">
        <v>4.1666666666666664E-2</v>
      </c>
      <c r="H148" s="20"/>
      <c r="I148" s="49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50:I50"/>
    <mergeCell ref="B51:C51"/>
    <mergeCell ref="D51:E51"/>
    <mergeCell ref="F51:G51"/>
    <mergeCell ref="B112:C112"/>
    <mergeCell ref="D112:E112"/>
    <mergeCell ref="F112:G112"/>
    <mergeCell ref="A95:I95"/>
    <mergeCell ref="B96:C96"/>
    <mergeCell ref="D96:E96"/>
    <mergeCell ref="F96:G96"/>
    <mergeCell ref="A111:I111"/>
  </mergeCells>
  <phoneticPr fontId="47" type="noConversion"/>
  <conditionalFormatting sqref="B5 F5">
    <cfRule type="cellIs" dxfId="420" priority="2587" stopIfTrue="1" operator="equal">
      <formula>$H$3</formula>
    </cfRule>
  </conditionalFormatting>
  <conditionalFormatting sqref="B5 F5:F9">
    <cfRule type="cellIs" dxfId="419" priority="2588" stopIfTrue="1" operator="lessThan">
      <formula>$H$3</formula>
    </cfRule>
  </conditionalFormatting>
  <conditionalFormatting sqref="B5">
    <cfRule type="cellIs" dxfId="418" priority="2586" stopIfTrue="1" operator="lessThan">
      <formula>$H$3</formula>
    </cfRule>
  </conditionalFormatting>
  <conditionalFormatting sqref="B12:B15">
    <cfRule type="cellIs" dxfId="417" priority="511" stopIfTrue="1" operator="lessThan">
      <formula>$H$3</formula>
    </cfRule>
    <cfRule type="cellIs" dxfId="416" priority="650" stopIfTrue="1" operator="equal">
      <formula>$H$3</formula>
    </cfRule>
  </conditionalFormatting>
  <conditionalFormatting sqref="B17:B20 F5:F9">
    <cfRule type="cellIs" dxfId="415" priority="520" stopIfTrue="1" operator="equal">
      <formula>$H$3</formula>
    </cfRule>
  </conditionalFormatting>
  <conditionalFormatting sqref="B17:B21">
    <cfRule type="cellIs" dxfId="414" priority="379" stopIfTrue="1" operator="lessThan">
      <formula>$H$3</formula>
    </cfRule>
  </conditionalFormatting>
  <conditionalFormatting sqref="B21">
    <cfRule type="cellIs" dxfId="413" priority="378" stopIfTrue="1" operator="equal">
      <formula>$H$3</formula>
    </cfRule>
  </conditionalFormatting>
  <conditionalFormatting sqref="B24:B27">
    <cfRule type="cellIs" dxfId="412" priority="255" stopIfTrue="1" operator="equal">
      <formula>$H$3</formula>
    </cfRule>
  </conditionalFormatting>
  <conditionalFormatting sqref="B24:B46">
    <cfRule type="cellIs" dxfId="411" priority="256" stopIfTrue="1" operator="lessThan">
      <formula>$H$3</formula>
    </cfRule>
  </conditionalFormatting>
  <conditionalFormatting sqref="B28:B46">
    <cfRule type="cellIs" dxfId="410" priority="319" stopIfTrue="1" operator="equal">
      <formula>$H$3</formula>
    </cfRule>
  </conditionalFormatting>
  <conditionalFormatting sqref="B48:B49">
    <cfRule type="cellIs" dxfId="409" priority="25" stopIfTrue="1" operator="lessThan">
      <formula>$H$3</formula>
    </cfRule>
    <cfRule type="cellIs" dxfId="408" priority="26" stopIfTrue="1" operator="equal">
      <formula>$H$3</formula>
    </cfRule>
  </conditionalFormatting>
  <conditionalFormatting sqref="B51 F51 D51">
    <cfRule type="cellIs" dxfId="407" priority="250580" stopIfTrue="1" operator="lessThan">
      <formula>$H$3</formula>
    </cfRule>
  </conditionalFormatting>
  <conditionalFormatting sqref="B51 F51">
    <cfRule type="cellIs" dxfId="406" priority="250579" stopIfTrue="1" operator="equal">
      <formula>$H$3</formula>
    </cfRule>
  </conditionalFormatting>
  <conditionalFormatting sqref="B51">
    <cfRule type="cellIs" dxfId="405" priority="174908" stopIfTrue="1" operator="lessThan">
      <formula>$H$3</formula>
    </cfRule>
    <cfRule type="cellIs" dxfId="404" priority="174907" stopIfTrue="1" operator="equal">
      <formula>$H$3</formula>
    </cfRule>
  </conditionalFormatting>
  <conditionalFormatting sqref="B53:B56">
    <cfRule type="cellIs" dxfId="403" priority="599" stopIfTrue="1" operator="lessThan">
      <formula>$H$3</formula>
    </cfRule>
    <cfRule type="cellIs" dxfId="402" priority="598" stopIfTrue="1" operator="equal">
      <formula>$H$3</formula>
    </cfRule>
  </conditionalFormatting>
  <conditionalFormatting sqref="B59:B62">
    <cfRule type="cellIs" dxfId="401" priority="563" stopIfTrue="1" operator="lessThan">
      <formula>$H$3</formula>
    </cfRule>
    <cfRule type="cellIs" dxfId="400" priority="562" stopIfTrue="1" operator="equal">
      <formula>$H$3</formula>
    </cfRule>
  </conditionalFormatting>
  <conditionalFormatting sqref="B65:B69">
    <cfRule type="cellIs" dxfId="399" priority="312" stopIfTrue="1" operator="lessThan">
      <formula>$H$3</formula>
    </cfRule>
  </conditionalFormatting>
  <conditionalFormatting sqref="B65:B74">
    <cfRule type="cellIs" dxfId="398" priority="294" stopIfTrue="1" operator="equal">
      <formula>$H$3</formula>
    </cfRule>
  </conditionalFormatting>
  <conditionalFormatting sqref="B70:B74">
    <cfRule type="cellIs" dxfId="397" priority="293" stopIfTrue="1" operator="lessThan">
      <formula>$H$3</formula>
    </cfRule>
  </conditionalFormatting>
  <conditionalFormatting sqref="B77:B80">
    <cfRule type="cellIs" dxfId="396" priority="228" stopIfTrue="1" operator="equal">
      <formula>$H$3</formula>
    </cfRule>
    <cfRule type="cellIs" dxfId="395" priority="227" stopIfTrue="1" operator="lessThan">
      <formula>$H$3</formula>
    </cfRule>
  </conditionalFormatting>
  <conditionalFormatting sqref="B83:B86">
    <cfRule type="cellIs" dxfId="394" priority="88" stopIfTrue="1" operator="equal">
      <formula>$H$3</formula>
    </cfRule>
    <cfRule type="cellIs" dxfId="393" priority="87" stopIfTrue="1" operator="lessThan">
      <formula>$H$3</formula>
    </cfRule>
  </conditionalFormatting>
  <conditionalFormatting sqref="B89">
    <cfRule type="cellIs" dxfId="392" priority="13" stopIfTrue="1" operator="lessThan">
      <formula>$H$3</formula>
    </cfRule>
    <cfRule type="cellIs" dxfId="391" priority="14" stopIfTrue="1" operator="equal">
      <formula>$H$3</formula>
    </cfRule>
  </conditionalFormatting>
  <conditionalFormatting sqref="B94">
    <cfRule type="cellIs" dxfId="390" priority="5617" stopIfTrue="1" operator="lessThan">
      <formula>$H$3</formula>
    </cfRule>
  </conditionalFormatting>
  <conditionalFormatting sqref="B95">
    <cfRule type="cellIs" dxfId="389" priority="806" stopIfTrue="1" operator="equal">
      <formula>$H$3</formula>
    </cfRule>
    <cfRule type="cellIs" dxfId="388" priority="805" stopIfTrue="1" operator="lessThan">
      <formula>$H$3</formula>
    </cfRule>
  </conditionalFormatting>
  <conditionalFormatting sqref="B95:B96">
    <cfRule type="cellIs" dxfId="387" priority="800" stopIfTrue="1" operator="equal">
      <formula>$H$3</formula>
    </cfRule>
  </conditionalFormatting>
  <conditionalFormatting sqref="B96">
    <cfRule type="cellIs" dxfId="386" priority="799" stopIfTrue="1" operator="lessThan">
      <formula>$H$3</formula>
    </cfRule>
    <cfRule type="cellIs" dxfId="385" priority="798" stopIfTrue="1" operator="equal">
      <formula>$H$3</formula>
    </cfRule>
  </conditionalFormatting>
  <conditionalFormatting sqref="B96:B110">
    <cfRule type="cellIs" dxfId="384" priority="537" stopIfTrue="1" operator="lessThan">
      <formula>$H$3</formula>
    </cfRule>
    <cfRule type="cellIs" dxfId="383" priority="538" stopIfTrue="1" operator="equal">
      <formula>$H$3</formula>
    </cfRule>
  </conditionalFormatting>
  <conditionalFormatting sqref="B112 D112">
    <cfRule type="cellIs" dxfId="382" priority="478" stopIfTrue="1" operator="equal">
      <formula>$H$3</formula>
    </cfRule>
    <cfRule type="cellIs" dxfId="381" priority="479" stopIfTrue="1" operator="lessThan">
      <formula>$H$3</formula>
    </cfRule>
  </conditionalFormatting>
  <conditionalFormatting sqref="B112">
    <cfRule type="cellIs" dxfId="380" priority="477" stopIfTrue="1" operator="lessThan">
      <formula>$H$3</formula>
    </cfRule>
  </conditionalFormatting>
  <conditionalFormatting sqref="B112:B123">
    <cfRule type="cellIs" dxfId="379" priority="431" stopIfTrue="1" operator="equal">
      <formula>$H$3</formula>
    </cfRule>
  </conditionalFormatting>
  <conditionalFormatting sqref="B113:B123">
    <cfRule type="cellIs" dxfId="378" priority="430" stopIfTrue="1" operator="lessThan">
      <formula>$H$3</formula>
    </cfRule>
  </conditionalFormatting>
  <conditionalFormatting sqref="B126:B130">
    <cfRule type="cellIs" dxfId="377" priority="168" stopIfTrue="1" operator="equal">
      <formula>$H$3</formula>
    </cfRule>
    <cfRule type="cellIs" dxfId="376" priority="167" stopIfTrue="1" operator="lessThan">
      <formula>$H$3</formula>
    </cfRule>
  </conditionalFormatting>
  <conditionalFormatting sqref="B133:B136">
    <cfRule type="cellIs" dxfId="375" priority="119" stopIfTrue="1" operator="lessThan">
      <formula>$H$3</formula>
    </cfRule>
    <cfRule type="cellIs" dxfId="374" priority="120" stopIfTrue="1" operator="equal">
      <formula>$H$3</formula>
    </cfRule>
  </conditionalFormatting>
  <conditionalFormatting sqref="B139:B142">
    <cfRule type="cellIs" dxfId="373" priority="53" stopIfTrue="1" operator="equal">
      <formula>$H$3</formula>
    </cfRule>
    <cfRule type="cellIs" dxfId="372" priority="54" stopIfTrue="1" operator="lessThan">
      <formula>$H$3</formula>
    </cfRule>
  </conditionalFormatting>
  <conditionalFormatting sqref="B94:G94">
    <cfRule type="cellIs" dxfId="371" priority="958" stopIfTrue="1" operator="equal">
      <formula>$H$3</formula>
    </cfRule>
    <cfRule type="cellIs" dxfId="370" priority="955" stopIfTrue="1" operator="lessThan">
      <formula>$H$3</formula>
    </cfRule>
  </conditionalFormatting>
  <conditionalFormatting sqref="C5 C112:C123 G6:G9">
    <cfRule type="expression" dxfId="369" priority="2584" stopIfTrue="1">
      <formula>$B5=$H$3</formula>
    </cfRule>
  </conditionalFormatting>
  <conditionalFormatting sqref="C5:C9 C112:C123">
    <cfRule type="expression" dxfId="368" priority="2575" stopIfTrue="1">
      <formula>B5&lt;$H$3</formula>
    </cfRule>
  </conditionalFormatting>
  <conditionalFormatting sqref="C6:C9">
    <cfRule type="expression" dxfId="367" priority="847" stopIfTrue="1">
      <formula>$B6=$H$3</formula>
    </cfRule>
    <cfRule type="expression" dxfId="366" priority="843" stopIfTrue="1">
      <formula>$F6=$H$3</formula>
    </cfRule>
  </conditionalFormatting>
  <conditionalFormatting sqref="C24:C43">
    <cfRule type="expression" dxfId="365" priority="258" stopIfTrue="1">
      <formula>$F24=$H$3</formula>
    </cfRule>
    <cfRule type="expression" dxfId="364" priority="259" stopIfTrue="1">
      <formula>$B24=$H$3</formula>
    </cfRule>
    <cfRule type="expression" dxfId="363" priority="257" stopIfTrue="1">
      <formula>B24&lt;$H$3</formula>
    </cfRule>
  </conditionalFormatting>
  <conditionalFormatting sqref="C51 E51 G51">
    <cfRule type="expression" dxfId="362" priority="3740" stopIfTrue="1">
      <formula>B51&lt;$H$3</formula>
    </cfRule>
  </conditionalFormatting>
  <conditionalFormatting sqref="C51 E95:E110 E113:E123 C59:C62 C95:C110 G113:G123">
    <cfRule type="expression" dxfId="361" priority="3741" stopIfTrue="1">
      <formula>$B51=$H$3</formula>
    </cfRule>
  </conditionalFormatting>
  <conditionalFormatting sqref="C53:C56 E53:E56 G53:G56 E59:E62 G59:G62 E65:E74 G65:G74 G96:G109">
    <cfRule type="expression" dxfId="360" priority="1787" stopIfTrue="1">
      <formula>$F53=$H$3</formula>
    </cfRule>
  </conditionalFormatting>
  <conditionalFormatting sqref="C53:C56 E53:E56 G53:G56 E59:E62 G59:G62 E65:E74 G65:G74">
    <cfRule type="expression" dxfId="359" priority="1786" stopIfTrue="1">
      <formula>$B53=$H$3</formula>
    </cfRule>
  </conditionalFormatting>
  <conditionalFormatting sqref="C53:C56 E53:E56 G53:G56 E59:E62 G59:G62">
    <cfRule type="expression" dxfId="358" priority="1785" stopIfTrue="1">
      <formula>B53&lt;$H$3</formula>
    </cfRule>
  </conditionalFormatting>
  <conditionalFormatting sqref="C59:C62 E95:E110 C96:C110">
    <cfRule type="expression" dxfId="357" priority="419" stopIfTrue="1">
      <formula>B59&lt;$H$3</formula>
    </cfRule>
  </conditionalFormatting>
  <conditionalFormatting sqref="C59:C62 E97:E100 C97:C110 E101:F105 E106:E110 G112:G121 E113:E121 F122:G123 G51 G6:G9 C113:C123 C70:C74">
    <cfRule type="expression" dxfId="356" priority="3742" stopIfTrue="1">
      <formula>$F6=$H$3</formula>
    </cfRule>
  </conditionalFormatting>
  <conditionalFormatting sqref="C77:C80 E134:E136">
    <cfRule type="expression" dxfId="355" priority="152" stopIfTrue="1">
      <formula>$F77=$H$3</formula>
    </cfRule>
  </conditionalFormatting>
  <conditionalFormatting sqref="C77:C80">
    <cfRule type="expression" dxfId="354" priority="150" stopIfTrue="1">
      <formula>B77&lt;$H$3</formula>
    </cfRule>
    <cfRule type="expression" dxfId="353" priority="151" stopIfTrue="1">
      <formula>$B77=$H$3</formula>
    </cfRule>
  </conditionalFormatting>
  <conditionalFormatting sqref="C83:C86">
    <cfRule type="expression" dxfId="352" priority="85" stopIfTrue="1">
      <formula>$B83=$H$3</formula>
    </cfRule>
    <cfRule type="expression" dxfId="351" priority="86" stopIfTrue="1">
      <formula>$F83=$H$3</formula>
    </cfRule>
    <cfRule type="expression" dxfId="350" priority="84" stopIfTrue="1">
      <formula>B83&lt;$H$3</formula>
    </cfRule>
  </conditionalFormatting>
  <conditionalFormatting sqref="C89">
    <cfRule type="expression" dxfId="349" priority="10" stopIfTrue="1">
      <formula>B89&lt;$H$3</formula>
    </cfRule>
    <cfRule type="expression" dxfId="348" priority="11" stopIfTrue="1">
      <formula>$B89=$H$3</formula>
    </cfRule>
    <cfRule type="expression" dxfId="347" priority="12" stopIfTrue="1">
      <formula>$F89=$H$3</formula>
    </cfRule>
  </conditionalFormatting>
  <conditionalFormatting sqref="C126:C130">
    <cfRule type="expression" dxfId="346" priority="164" stopIfTrue="1">
      <formula>B126&lt;$H$3</formula>
    </cfRule>
    <cfRule type="expression" dxfId="345" priority="165" stopIfTrue="1">
      <formula>$B126=$H$3</formula>
    </cfRule>
    <cfRule type="expression" dxfId="344" priority="166" stopIfTrue="1">
      <formula>$F126=$H$3</formula>
    </cfRule>
  </conditionalFormatting>
  <conditionalFormatting sqref="C133:C136">
    <cfRule type="expression" dxfId="343" priority="98" stopIfTrue="1">
      <formula>$B133=$H$3</formula>
    </cfRule>
    <cfRule type="expression" dxfId="342" priority="97" stopIfTrue="1">
      <formula>B133&lt;$H$3</formula>
    </cfRule>
    <cfRule type="expression" dxfId="341" priority="99" stopIfTrue="1">
      <formula>$F133=$H$3</formula>
    </cfRule>
  </conditionalFormatting>
  <conditionalFormatting sqref="C139:C142">
    <cfRule type="expression" dxfId="340" priority="47" stopIfTrue="1">
      <formula>$F139=$H$3</formula>
    </cfRule>
    <cfRule type="expression" dxfId="339" priority="45" stopIfTrue="1">
      <formula>B139&lt;$H$3</formula>
    </cfRule>
    <cfRule type="expression" dxfId="338" priority="46" stopIfTrue="1">
      <formula>$B139=$H$3</formula>
    </cfRule>
  </conditionalFormatting>
  <conditionalFormatting sqref="C145:C148">
    <cfRule type="expression" dxfId="337" priority="7" stopIfTrue="1">
      <formula>B145&lt;$H$3</formula>
    </cfRule>
    <cfRule type="expression" dxfId="336" priority="8" stopIfTrue="1">
      <formula>$B145=$H$3</formula>
    </cfRule>
    <cfRule type="expression" dxfId="335" priority="9" stopIfTrue="1">
      <formula>$F145=$H$3</formula>
    </cfRule>
  </conditionalFormatting>
  <conditionalFormatting sqref="D4:D5 F4:F5">
    <cfRule type="cellIs" dxfId="334" priority="2583" stopIfTrue="1" operator="lessThan">
      <formula>$H$3</formula>
    </cfRule>
    <cfRule type="cellIs" dxfId="333" priority="2582" stopIfTrue="1" operator="equal">
      <formula>$H$3</formula>
    </cfRule>
  </conditionalFormatting>
  <conditionalFormatting sqref="D4:D5">
    <cfRule type="cellIs" dxfId="332" priority="2581" stopIfTrue="1" operator="lessThan">
      <formula>$H$3</formula>
    </cfRule>
  </conditionalFormatting>
  <conditionalFormatting sqref="D4:D9 B5:B9">
    <cfRule type="cellIs" dxfId="331" priority="2120" stopIfTrue="1" operator="equal">
      <formula>$H$3</formula>
    </cfRule>
  </conditionalFormatting>
  <conditionalFormatting sqref="D5:D9 B6:B9">
    <cfRule type="cellIs" dxfId="330" priority="2119" stopIfTrue="1" operator="lessThan">
      <formula>$H$3</formula>
    </cfRule>
  </conditionalFormatting>
  <conditionalFormatting sqref="D12:D15">
    <cfRule type="cellIs" dxfId="329" priority="500" stopIfTrue="1" operator="lessThan">
      <formula>$H$3</formula>
    </cfRule>
    <cfRule type="cellIs" dxfId="328" priority="501" stopIfTrue="1" operator="equal">
      <formula>$H$3</formula>
    </cfRule>
  </conditionalFormatting>
  <conditionalFormatting sqref="D17:D21">
    <cfRule type="cellIs" dxfId="327" priority="339" stopIfTrue="1" operator="equal">
      <formula>$H$3</formula>
    </cfRule>
    <cfRule type="cellIs" dxfId="326" priority="338" stopIfTrue="1" operator="lessThan">
      <formula>$H$3</formula>
    </cfRule>
  </conditionalFormatting>
  <conditionalFormatting sqref="D24:D35">
    <cfRule type="cellIs" dxfId="325" priority="251" stopIfTrue="1" operator="lessThan">
      <formula>$H$3</formula>
    </cfRule>
  </conditionalFormatting>
  <conditionalFormatting sqref="D24:D46">
    <cfRule type="cellIs" dxfId="324" priority="244" stopIfTrue="1" operator="equal">
      <formula>$H$3</formula>
    </cfRule>
  </conditionalFormatting>
  <conditionalFormatting sqref="D36:D46">
    <cfRule type="cellIs" dxfId="323" priority="243" stopIfTrue="1" operator="lessThan">
      <formula>$H$3</formula>
    </cfRule>
  </conditionalFormatting>
  <conditionalFormatting sqref="D48:D49">
    <cfRule type="cellIs" dxfId="322" priority="21" stopIfTrue="1" operator="lessThan">
      <formula>$H$3</formula>
    </cfRule>
    <cfRule type="cellIs" dxfId="321" priority="22" stopIfTrue="1" operator="equal">
      <formula>$H$3</formula>
    </cfRule>
  </conditionalFormatting>
  <conditionalFormatting sqref="D50:D51 F50:F51">
    <cfRule type="cellIs" dxfId="320" priority="250587" stopIfTrue="1" operator="equal">
      <formula>$H$3</formula>
    </cfRule>
    <cfRule type="cellIs" dxfId="319" priority="250588" stopIfTrue="1" operator="lessThan">
      <formula>$H$3</formula>
    </cfRule>
  </conditionalFormatting>
  <conditionalFormatting sqref="D50:D51">
    <cfRule type="cellIs" dxfId="318" priority="250582" stopIfTrue="1" operator="lessThan">
      <formula>$H$3</formula>
    </cfRule>
    <cfRule type="cellIs" dxfId="317" priority="250581" stopIfTrue="1" operator="equal">
      <formula>$H$3</formula>
    </cfRule>
  </conditionalFormatting>
  <conditionalFormatting sqref="D51">
    <cfRule type="cellIs" dxfId="316" priority="208888" stopIfTrue="1" operator="equal">
      <formula>$H$3</formula>
    </cfRule>
    <cfRule type="cellIs" dxfId="315" priority="208872" stopIfTrue="1" operator="lessThan">
      <formula>$H$3</formula>
    </cfRule>
  </conditionalFormatting>
  <conditionalFormatting sqref="D53:D56">
    <cfRule type="cellIs" dxfId="314" priority="594" stopIfTrue="1" operator="lessThan">
      <formula>$H$3</formula>
    </cfRule>
    <cfRule type="cellIs" dxfId="313" priority="593" stopIfTrue="1" operator="equal">
      <formula>$H$3</formula>
    </cfRule>
  </conditionalFormatting>
  <conditionalFormatting sqref="D59:D62">
    <cfRule type="cellIs" dxfId="312" priority="395" stopIfTrue="1" operator="lessThan">
      <formula>$H$3</formula>
    </cfRule>
    <cfRule type="cellIs" dxfId="311" priority="394" stopIfTrue="1" operator="equal">
      <formula>$H$3</formula>
    </cfRule>
  </conditionalFormatting>
  <conditionalFormatting sqref="D65:D74">
    <cfRule type="cellIs" dxfId="310" priority="291" stopIfTrue="1" operator="equal">
      <formula>$H$3</formula>
    </cfRule>
    <cfRule type="cellIs" dxfId="309" priority="292" stopIfTrue="1" operator="lessThan">
      <formula>$H$3</formula>
    </cfRule>
  </conditionalFormatting>
  <conditionalFormatting sqref="D77:D80">
    <cfRule type="cellIs" dxfId="308" priority="144" stopIfTrue="1" operator="equal">
      <formula>$H$3</formula>
    </cfRule>
    <cfRule type="cellIs" dxfId="307" priority="145" stopIfTrue="1" operator="lessThan">
      <formula>$H$3</formula>
    </cfRule>
  </conditionalFormatting>
  <conditionalFormatting sqref="D83:D86">
    <cfRule type="cellIs" dxfId="306" priority="78" stopIfTrue="1" operator="lessThan">
      <formula>$H$3</formula>
    </cfRule>
    <cfRule type="cellIs" dxfId="305" priority="77" stopIfTrue="1" operator="equal">
      <formula>$H$3</formula>
    </cfRule>
  </conditionalFormatting>
  <conditionalFormatting sqref="D94">
    <cfRule type="cellIs" dxfId="304" priority="956" stopIfTrue="1" operator="equal">
      <formula>$H$3</formula>
    </cfRule>
    <cfRule type="cellIs" dxfId="303" priority="957" stopIfTrue="1" operator="lessThan">
      <formula>$H$3</formula>
    </cfRule>
  </conditionalFormatting>
  <conditionalFormatting sqref="D95">
    <cfRule type="cellIs" dxfId="302" priority="808" stopIfTrue="1" operator="lessThan">
      <formula>$H$3</formula>
    </cfRule>
    <cfRule type="cellIs" dxfId="301" priority="807" stopIfTrue="1" operator="equal">
      <formula>$H$3</formula>
    </cfRule>
  </conditionalFormatting>
  <conditionalFormatting sqref="D95:D96">
    <cfRule type="cellIs" dxfId="300" priority="802" stopIfTrue="1" operator="equal">
      <formula>$H$3</formula>
    </cfRule>
    <cfRule type="cellIs" dxfId="299" priority="803" stopIfTrue="1" operator="lessThan">
      <formula>$H$3</formula>
    </cfRule>
  </conditionalFormatting>
  <conditionalFormatting sqref="D96 D99:D114">
    <cfRule type="cellIs" dxfId="298" priority="777" stopIfTrue="1" operator="lessThan">
      <formula>$H$3</formula>
    </cfRule>
  </conditionalFormatting>
  <conditionalFormatting sqref="D96 F96 B96">
    <cfRule type="cellIs" dxfId="297" priority="795" stopIfTrue="1" operator="lessThan">
      <formula>$H$3</formula>
    </cfRule>
  </conditionalFormatting>
  <conditionalFormatting sqref="D96 F96">
    <cfRule type="cellIs" dxfId="296" priority="794" stopIfTrue="1" operator="equal">
      <formula>$H$3</formula>
    </cfRule>
  </conditionalFormatting>
  <conditionalFormatting sqref="D96">
    <cfRule type="cellIs" dxfId="295" priority="796" stopIfTrue="1" operator="equal">
      <formula>$H$3</formula>
    </cfRule>
    <cfRule type="cellIs" dxfId="294" priority="797" stopIfTrue="1" operator="lessThan">
      <formula>$H$3</formula>
    </cfRule>
  </conditionalFormatting>
  <conditionalFormatting sqref="D97:D98 F97:F100">
    <cfRule type="cellIs" dxfId="293" priority="716" stopIfTrue="1" operator="lessThan">
      <formula>$H$3</formula>
    </cfRule>
  </conditionalFormatting>
  <conditionalFormatting sqref="D111:D112">
    <cfRule type="cellIs" dxfId="292" priority="465" stopIfTrue="1" operator="equal">
      <formula>$H$3</formula>
    </cfRule>
    <cfRule type="cellIs" dxfId="291" priority="473" stopIfTrue="1" operator="lessThan">
      <formula>$H$3</formula>
    </cfRule>
  </conditionalFormatting>
  <conditionalFormatting sqref="D112">
    <cfRule type="cellIs" dxfId="290" priority="429" stopIfTrue="1" operator="lessThan">
      <formula>$H$3</formula>
    </cfRule>
  </conditionalFormatting>
  <conditionalFormatting sqref="D115:D123">
    <cfRule type="cellIs" dxfId="289" priority="369" stopIfTrue="1" operator="equal">
      <formula>$H$3</formula>
    </cfRule>
    <cfRule type="cellIs" dxfId="288" priority="370" stopIfTrue="1" operator="lessThan">
      <formula>$H$3</formula>
    </cfRule>
  </conditionalFormatting>
  <conditionalFormatting sqref="D126:D130">
    <cfRule type="cellIs" dxfId="287" priority="198" stopIfTrue="1" operator="equal">
      <formula>$H$3</formula>
    </cfRule>
    <cfRule type="cellIs" dxfId="286" priority="199" stopIfTrue="1" operator="lessThan">
      <formula>$H$3</formula>
    </cfRule>
  </conditionalFormatting>
  <conditionalFormatting sqref="D133:D136">
    <cfRule type="cellIs" dxfId="285" priority="126" stopIfTrue="1" operator="lessThan">
      <formula>$H$3</formula>
    </cfRule>
    <cfRule type="cellIs" dxfId="284" priority="125" stopIfTrue="1" operator="equal">
      <formula>$H$3</formula>
    </cfRule>
  </conditionalFormatting>
  <conditionalFormatting sqref="D139:D142">
    <cfRule type="cellIs" dxfId="283" priority="44" stopIfTrue="1" operator="lessThan">
      <formula>$H$3</formula>
    </cfRule>
    <cfRule type="cellIs" dxfId="282" priority="43" stopIfTrue="1" operator="equal">
      <formula>$H$3</formula>
    </cfRule>
  </conditionalFormatting>
  <conditionalFormatting sqref="E5 E96 E112">
    <cfRule type="expression" dxfId="281" priority="2577" stopIfTrue="1">
      <formula>D5&lt;$H$3</formula>
    </cfRule>
  </conditionalFormatting>
  <conditionalFormatting sqref="E6:E9 C12:C15 E12:E15 C17:C21 E17:E21 C65:C69">
    <cfRule type="expression" dxfId="280" priority="495" stopIfTrue="1">
      <formula>$F6=$H$3</formula>
    </cfRule>
  </conditionalFormatting>
  <conditionalFormatting sqref="E6:E9 C12:C15 E12:E15 C17:C21 E17:E21 C65:C74">
    <cfRule type="expression" dxfId="279" priority="494" stopIfTrue="1">
      <formula>B6&lt;$H$3</formula>
    </cfRule>
    <cfRule type="expression" dxfId="278" priority="496" stopIfTrue="1">
      <formula>$B6=$H$3</formula>
    </cfRule>
  </conditionalFormatting>
  <conditionalFormatting sqref="E24:E43">
    <cfRule type="expression" dxfId="277" priority="254" stopIfTrue="1">
      <formula>$B24=$H$3</formula>
    </cfRule>
    <cfRule type="expression" dxfId="276" priority="253" stopIfTrue="1">
      <formula>$F24=$H$3</formula>
    </cfRule>
    <cfRule type="expression" dxfId="275" priority="252" stopIfTrue="1">
      <formula>D24&lt;$H$3</formula>
    </cfRule>
  </conditionalFormatting>
  <conditionalFormatting sqref="E51">
    <cfRule type="expression" dxfId="274" priority="410455" stopIfTrue="1">
      <formula>$D51=$H$3</formula>
    </cfRule>
  </conditionalFormatting>
  <conditionalFormatting sqref="E65:E74">
    <cfRule type="expression" dxfId="273" priority="296" stopIfTrue="1">
      <formula>D65&lt;$H$3</formula>
    </cfRule>
  </conditionalFormatting>
  <conditionalFormatting sqref="E77:E80 G77:G80">
    <cfRule type="expression" dxfId="272" priority="149" stopIfTrue="1">
      <formula>$F77=$H$3</formula>
    </cfRule>
    <cfRule type="expression" dxfId="271" priority="148" stopIfTrue="1">
      <formula>$B77=$H$3</formula>
    </cfRule>
  </conditionalFormatting>
  <conditionalFormatting sqref="E77:E80">
    <cfRule type="expression" dxfId="270" priority="147" stopIfTrue="1">
      <formula>D77&lt;$H$3</formula>
    </cfRule>
  </conditionalFormatting>
  <conditionalFormatting sqref="E83:E86">
    <cfRule type="expression" dxfId="269" priority="55" stopIfTrue="1">
      <formula>D83&lt;$H$3</formula>
    </cfRule>
    <cfRule type="expression" dxfId="268" priority="56" stopIfTrue="1">
      <formula>$B83=$H$3</formula>
    </cfRule>
    <cfRule type="expression" dxfId="267" priority="57" stopIfTrue="1">
      <formula>$F83=$H$3</formula>
    </cfRule>
  </conditionalFormatting>
  <conditionalFormatting sqref="E96 E5 E112">
    <cfRule type="expression" dxfId="266" priority="2576" stopIfTrue="1">
      <formula>$D5=$H$3</formula>
    </cfRule>
  </conditionalFormatting>
  <conditionalFormatting sqref="E126:E130">
    <cfRule type="expression" dxfId="265" priority="201" stopIfTrue="1">
      <formula>$F126=$H$3</formula>
    </cfRule>
    <cfRule type="expression" dxfId="264" priority="202" stopIfTrue="1">
      <formula>$B126=$H$3</formula>
    </cfRule>
    <cfRule type="expression" dxfId="263" priority="200" stopIfTrue="1">
      <formula>D126&lt;$H$3</formula>
    </cfRule>
  </conditionalFormatting>
  <conditionalFormatting sqref="E133">
    <cfRule type="expression" dxfId="262" priority="128" stopIfTrue="1">
      <formula>$F133=$H$3</formula>
    </cfRule>
  </conditionalFormatting>
  <conditionalFormatting sqref="E133:E136">
    <cfRule type="expression" dxfId="261" priority="127" stopIfTrue="1">
      <formula>D133&lt;$H$3</formula>
    </cfRule>
    <cfRule type="expression" dxfId="260" priority="129" stopIfTrue="1">
      <formula>$B133=$H$3</formula>
    </cfRule>
  </conditionalFormatting>
  <conditionalFormatting sqref="E139:E142">
    <cfRule type="expression" dxfId="259" priority="36" stopIfTrue="1">
      <formula>$B139=$H$3</formula>
    </cfRule>
    <cfRule type="expression" dxfId="258" priority="35" stopIfTrue="1">
      <formula>D139&lt;$H$3</formula>
    </cfRule>
    <cfRule type="expression" dxfId="257" priority="37" stopIfTrue="1">
      <formula>$F139=$H$3</formula>
    </cfRule>
  </conditionalFormatting>
  <conditionalFormatting sqref="E145:E148">
    <cfRule type="expression" dxfId="256" priority="5" stopIfTrue="1">
      <formula>$B145=$H$3</formula>
    </cfRule>
    <cfRule type="expression" dxfId="255" priority="6" stopIfTrue="1">
      <formula>$F145=$H$3</formula>
    </cfRule>
    <cfRule type="expression" dxfId="254" priority="4" stopIfTrue="1">
      <formula>D145&lt;$H$3</formula>
    </cfRule>
  </conditionalFormatting>
  <conditionalFormatting sqref="F5">
    <cfRule type="cellIs" dxfId="253" priority="2566" stopIfTrue="1" operator="lessThan">
      <formula>$H$3</formula>
    </cfRule>
  </conditionalFormatting>
  <conditionalFormatting sqref="F12:F15">
    <cfRule type="cellIs" dxfId="252" priority="644" stopIfTrue="1" operator="lessThan">
      <formula>$H$3</formula>
    </cfRule>
    <cfRule type="cellIs" dxfId="251" priority="505" stopIfTrue="1" operator="equal">
      <formula>$H$3</formula>
    </cfRule>
  </conditionalFormatting>
  <conditionalFormatting sqref="F17:F19">
    <cfRule type="cellIs" dxfId="250" priority="377" stopIfTrue="1" operator="lessThan">
      <formula>$H$3</formula>
    </cfRule>
  </conditionalFormatting>
  <conditionalFormatting sqref="F17:F21">
    <cfRule type="cellIs" dxfId="249" priority="264" stopIfTrue="1" operator="equal">
      <formula>$H$3</formula>
    </cfRule>
  </conditionalFormatting>
  <conditionalFormatting sqref="F20:F21">
    <cfRule type="cellIs" dxfId="248" priority="260" stopIfTrue="1" operator="lessThan">
      <formula>$H$3</formula>
    </cfRule>
  </conditionalFormatting>
  <conditionalFormatting sqref="F24:F46">
    <cfRule type="cellIs" dxfId="247" priority="246" stopIfTrue="1" operator="lessThan">
      <formula>$H$3</formula>
    </cfRule>
    <cfRule type="cellIs" dxfId="246" priority="245" stopIfTrue="1" operator="equal">
      <formula>$H$3</formula>
    </cfRule>
  </conditionalFormatting>
  <conditionalFormatting sqref="F48:F49">
    <cfRule type="cellIs" dxfId="245" priority="23" stopIfTrue="1" operator="equal">
      <formula>$H$3</formula>
    </cfRule>
    <cfRule type="cellIs" dxfId="244" priority="24" stopIfTrue="1" operator="lessThan">
      <formula>$H$3</formula>
    </cfRule>
  </conditionalFormatting>
  <conditionalFormatting sqref="F51">
    <cfRule type="cellIs" dxfId="243" priority="169383" stopIfTrue="1" operator="lessThan">
      <formula>$H$3</formula>
    </cfRule>
    <cfRule type="cellIs" dxfId="242" priority="169382" stopIfTrue="1" operator="equal">
      <formula>$H$3</formula>
    </cfRule>
  </conditionalFormatting>
  <conditionalFormatting sqref="F53:F56">
    <cfRule type="cellIs" dxfId="241" priority="666" stopIfTrue="1" operator="equal">
      <formula>$H$3</formula>
    </cfRule>
    <cfRule type="cellIs" dxfId="240" priority="667" stopIfTrue="1" operator="lessThan">
      <formula>$H$3</formula>
    </cfRule>
  </conditionalFormatting>
  <conditionalFormatting sqref="F59:F62">
    <cfRule type="cellIs" dxfId="239" priority="400" stopIfTrue="1" operator="lessThan">
      <formula>$H$3</formula>
    </cfRule>
    <cfRule type="cellIs" dxfId="238" priority="399" stopIfTrue="1" operator="equal">
      <formula>$H$3</formula>
    </cfRule>
  </conditionalFormatting>
  <conditionalFormatting sqref="F65:F74">
    <cfRule type="cellIs" dxfId="237" priority="229" stopIfTrue="1" operator="equal">
      <formula>$H$3</formula>
    </cfRule>
    <cfRule type="cellIs" dxfId="236" priority="230" stopIfTrue="1" operator="lessThan">
      <formula>$H$3</formula>
    </cfRule>
  </conditionalFormatting>
  <conditionalFormatting sqref="F77:F80">
    <cfRule type="cellIs" dxfId="235" priority="142" stopIfTrue="1" operator="equal">
      <formula>$H$3</formula>
    </cfRule>
    <cfRule type="cellIs" dxfId="234" priority="143" stopIfTrue="1" operator="lessThan">
      <formula>$H$3</formula>
    </cfRule>
  </conditionalFormatting>
  <conditionalFormatting sqref="F83:F86">
    <cfRule type="cellIs" dxfId="233" priority="76" stopIfTrue="1" operator="lessThan">
      <formula>$H$3</formula>
    </cfRule>
    <cfRule type="cellIs" dxfId="232" priority="75" stopIfTrue="1" operator="equal">
      <formula>$H$3</formula>
    </cfRule>
  </conditionalFormatting>
  <conditionalFormatting sqref="F95">
    <cfRule type="cellIs" dxfId="231" priority="809" stopIfTrue="1" operator="equal">
      <formula>$H$3</formula>
    </cfRule>
  </conditionalFormatting>
  <conditionalFormatting sqref="F95:F96">
    <cfRule type="cellIs" dxfId="230" priority="804" stopIfTrue="1" operator="lessThan">
      <formula>$H$3</formula>
    </cfRule>
    <cfRule type="cellIs" dxfId="229" priority="801" stopIfTrue="1" operator="equal">
      <formula>$H$3</formula>
    </cfRule>
  </conditionalFormatting>
  <conditionalFormatting sqref="F96 F101:F114">
    <cfRule type="cellIs" dxfId="228" priority="775" stopIfTrue="1" operator="lessThan">
      <formula>$H$3</formula>
    </cfRule>
  </conditionalFormatting>
  <conditionalFormatting sqref="F96:F108 D96:D114">
    <cfRule type="cellIs" dxfId="227" priority="717" stopIfTrue="1" operator="equal">
      <formula>$H$3</formula>
    </cfRule>
  </conditionalFormatting>
  <conditionalFormatting sqref="F109:F112">
    <cfRule type="cellIs" dxfId="226" priority="470" stopIfTrue="1" operator="equal">
      <formula>$H$3</formula>
    </cfRule>
  </conditionalFormatting>
  <conditionalFormatting sqref="F112:F114">
    <cfRule type="cellIs" dxfId="225" priority="389" stopIfTrue="1" operator="equal">
      <formula>$H$3</formula>
    </cfRule>
  </conditionalFormatting>
  <conditionalFormatting sqref="F115:F117 F112">
    <cfRule type="cellIs" dxfId="224" priority="450" stopIfTrue="1" operator="lessThan">
      <formula>$H$3</formula>
    </cfRule>
  </conditionalFormatting>
  <conditionalFormatting sqref="F115:F117">
    <cfRule type="cellIs" dxfId="223" priority="447" stopIfTrue="1" operator="equal">
      <formula>$H$3</formula>
    </cfRule>
    <cfRule type="expression" dxfId="222" priority="444" stopIfTrue="1">
      <formula>$F115=$H$3</formula>
    </cfRule>
  </conditionalFormatting>
  <conditionalFormatting sqref="F118">
    <cfRule type="cellIs" dxfId="221" priority="428" stopIfTrue="1" operator="equal">
      <formula>$H$3</formula>
    </cfRule>
  </conditionalFormatting>
  <conditionalFormatting sqref="F118:F123">
    <cfRule type="cellIs" dxfId="220" priority="323" stopIfTrue="1" operator="lessThan">
      <formula>$H$3</formula>
    </cfRule>
  </conditionalFormatting>
  <conditionalFormatting sqref="F119:F123">
    <cfRule type="cellIs" dxfId="219" priority="322" stopIfTrue="1" operator="equal">
      <formula>$H$3</formula>
    </cfRule>
  </conditionalFormatting>
  <conditionalFormatting sqref="F126:F130">
    <cfRule type="cellIs" dxfId="218" priority="188" stopIfTrue="1" operator="lessThan">
      <formula>$H$3</formula>
    </cfRule>
    <cfRule type="cellIs" dxfId="217" priority="187" stopIfTrue="1" operator="equal">
      <formula>$H$3</formula>
    </cfRule>
  </conditionalFormatting>
  <conditionalFormatting sqref="F133:F136">
    <cfRule type="cellIs" dxfId="216" priority="111" stopIfTrue="1" operator="equal">
      <formula>$H$3</formula>
    </cfRule>
    <cfRule type="cellIs" dxfId="215" priority="112" stopIfTrue="1" operator="lessThan">
      <formula>$H$3</formula>
    </cfRule>
  </conditionalFormatting>
  <conditionalFormatting sqref="F139:F141">
    <cfRule type="cellIs" dxfId="214" priority="30" stopIfTrue="1" operator="lessThan">
      <formula>$H$3</formula>
    </cfRule>
    <cfRule type="cellIs" dxfId="213" priority="31" stopIfTrue="1" operator="equal">
      <formula>$H$3</formula>
    </cfRule>
  </conditionalFormatting>
  <conditionalFormatting sqref="F126:G126">
    <cfRule type="expression" dxfId="212" priority="191" stopIfTrue="1">
      <formula>$F126=$H$3</formula>
    </cfRule>
  </conditionalFormatting>
  <conditionalFormatting sqref="F127:G130">
    <cfRule type="expression" dxfId="211" priority="153" stopIfTrue="1">
      <formula>$F127=$H$3</formula>
    </cfRule>
  </conditionalFormatting>
  <conditionalFormatting sqref="F133:G136">
    <cfRule type="expression" dxfId="210" priority="83" stopIfTrue="1">
      <formula>$F133=$H$3</formula>
    </cfRule>
  </conditionalFormatting>
  <conditionalFormatting sqref="G5 E122:E123">
    <cfRule type="expression" dxfId="209" priority="729" stopIfTrue="1">
      <formula>$F5=$H$3</formula>
    </cfRule>
  </conditionalFormatting>
  <conditionalFormatting sqref="G5:G9 E113:E123">
    <cfRule type="expression" dxfId="208" priority="727" stopIfTrue="1">
      <formula>D5&lt;$H$3</formula>
    </cfRule>
  </conditionalFormatting>
  <conditionalFormatting sqref="G12:G15 G17:G19">
    <cfRule type="expression" dxfId="207" priority="508" stopIfTrue="1">
      <formula>$B12=$H$3</formula>
    </cfRule>
    <cfRule type="expression" dxfId="206" priority="507" stopIfTrue="1">
      <formula>F12&lt;$H$3</formula>
    </cfRule>
  </conditionalFormatting>
  <conditionalFormatting sqref="G12:G15">
    <cfRule type="expression" dxfId="205" priority="506" stopIfTrue="1">
      <formula>$F12=$H$3</formula>
    </cfRule>
  </conditionalFormatting>
  <conditionalFormatting sqref="G17:G21">
    <cfRule type="expression" dxfId="204" priority="262" stopIfTrue="1">
      <formula>$F17=$H$3</formula>
    </cfRule>
  </conditionalFormatting>
  <conditionalFormatting sqref="G20:G21">
    <cfRule type="expression" dxfId="203" priority="263" stopIfTrue="1">
      <formula>$B20=$H$3</formula>
    </cfRule>
    <cfRule type="expression" dxfId="202" priority="261" stopIfTrue="1">
      <formula>F20&lt;$H$3</formula>
    </cfRule>
  </conditionalFormatting>
  <conditionalFormatting sqref="G24:G43">
    <cfRule type="expression" dxfId="201" priority="249" stopIfTrue="1">
      <formula>$B24=$H$3</formula>
    </cfRule>
    <cfRule type="expression" dxfId="200" priority="248" stopIfTrue="1">
      <formula>$F24=$H$3</formula>
    </cfRule>
    <cfRule type="expression" dxfId="199" priority="247" stopIfTrue="1">
      <formula>F24&lt;$H$3</formula>
    </cfRule>
  </conditionalFormatting>
  <conditionalFormatting sqref="G65:G74">
    <cfRule type="expression" dxfId="198" priority="295" stopIfTrue="1">
      <formula>F65&lt;$H$3</formula>
    </cfRule>
  </conditionalFormatting>
  <conditionalFormatting sqref="G77:G80">
    <cfRule type="expression" dxfId="197" priority="146" stopIfTrue="1">
      <formula>F77&lt;$H$3</formula>
    </cfRule>
  </conditionalFormatting>
  <conditionalFormatting sqref="G83:G86">
    <cfRule type="expression" dxfId="196" priority="32" stopIfTrue="1">
      <formula>F83&lt;$H$3</formula>
    </cfRule>
    <cfRule type="expression" dxfId="195" priority="33" stopIfTrue="1">
      <formula>$B83=$H$3</formula>
    </cfRule>
    <cfRule type="expression" dxfId="194" priority="34" stopIfTrue="1">
      <formula>$F83=$H$3</formula>
    </cfRule>
  </conditionalFormatting>
  <conditionalFormatting sqref="G95:G96">
    <cfRule type="expression" dxfId="193" priority="787" stopIfTrue="1">
      <formula>F95&lt;$H$3</formula>
    </cfRule>
  </conditionalFormatting>
  <conditionalFormatting sqref="G95:G109">
    <cfRule type="expression" dxfId="192" priority="785" stopIfTrue="1">
      <formula>$B95=$H$3</formula>
    </cfRule>
  </conditionalFormatting>
  <conditionalFormatting sqref="G97:G109">
    <cfRule type="expression" dxfId="191" priority="718" stopIfTrue="1">
      <formula>F97&lt;$H$3</formula>
    </cfRule>
  </conditionalFormatting>
  <conditionalFormatting sqref="G112:G123">
    <cfRule type="expression" dxfId="190" priority="325" stopIfTrue="1">
      <formula>F112&lt;$H$3</formula>
    </cfRule>
  </conditionalFormatting>
  <conditionalFormatting sqref="G126:G130">
    <cfRule type="expression" dxfId="189" priority="189" stopIfTrue="1">
      <formula>F126&lt;$H$3</formula>
    </cfRule>
    <cfRule type="expression" dxfId="188" priority="190" stopIfTrue="1">
      <formula>$B126=$H$3</formula>
    </cfRule>
  </conditionalFormatting>
  <conditionalFormatting sqref="G133:G136">
    <cfRule type="expression" dxfId="187" priority="114" stopIfTrue="1">
      <formula>$B133=$H$3</formula>
    </cfRule>
    <cfRule type="expression" dxfId="186" priority="113" stopIfTrue="1">
      <formula>F133&lt;$H$3</formula>
    </cfRule>
  </conditionalFormatting>
  <conditionalFormatting sqref="G139:G141">
    <cfRule type="expression" dxfId="185" priority="29" stopIfTrue="1">
      <formula>$F139=$H$3</formula>
    </cfRule>
    <cfRule type="expression" dxfId="184" priority="28" stopIfTrue="1">
      <formula>$B139=$H$3</formula>
    </cfRule>
    <cfRule type="expression" dxfId="183" priority="27" stopIfTrue="1">
      <formula>F139&lt;$H$3</formula>
    </cfRule>
  </conditionalFormatting>
  <conditionalFormatting sqref="G145:G148">
    <cfRule type="expression" dxfId="182" priority="1" stopIfTrue="1">
      <formula>F145&lt;$H$3</formula>
    </cfRule>
    <cfRule type="expression" dxfId="181" priority="2" stopIfTrue="1">
      <formula>$B145=$H$3</formula>
    </cfRule>
    <cfRule type="expression" dxfId="180" priority="3" stopIfTrue="1">
      <formula>$F145=$H$3</formula>
    </cfRule>
  </conditionalFormatting>
  <pageMargins left="0.75" right="0.75" top="1" bottom="1" header="0.5" footer="0.5"/>
  <pageSetup paperSize="9" orientation="portrait"/>
  <ignoredErrors>
    <ignoredError sqref="D42 D45 D39 D142 F84 B142 B38 F37:F38 D36 B79 F78 D33 B128 D129 F129:F132 B31:D31 B32:B33 F33 F31 B73 F72 D30 B122 B26 D68:E68 D70 B68 F119:F122 D118:D120 B71 D20 F116 D115 B105 F105 F100 B100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11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11" ht="25.05" customHeight="1">
      <c r="A3" s="114"/>
      <c r="B3" s="114"/>
      <c r="C3" s="114"/>
      <c r="D3" s="114"/>
      <c r="E3" s="114"/>
      <c r="F3" s="114"/>
      <c r="G3" s="114"/>
      <c r="H3" s="2">
        <v>45727</v>
      </c>
      <c r="I3" s="3"/>
    </row>
    <row r="4" spans="1:11" ht="24" customHeight="1">
      <c r="A4" s="132" t="s">
        <v>758</v>
      </c>
      <c r="B4" s="133"/>
      <c r="C4" s="133"/>
      <c r="D4" s="133"/>
      <c r="E4" s="133"/>
      <c r="F4" s="133"/>
      <c r="G4" s="133"/>
      <c r="H4" s="133"/>
      <c r="I4" s="134"/>
    </row>
    <row r="5" spans="1:11" ht="24" customHeight="1">
      <c r="A5" s="4" t="s">
        <v>4</v>
      </c>
      <c r="B5" s="130" t="s">
        <v>5</v>
      </c>
      <c r="C5" s="131"/>
      <c r="D5" s="130" t="s">
        <v>6</v>
      </c>
      <c r="E5" s="131"/>
      <c r="F5" s="130" t="s">
        <v>7</v>
      </c>
      <c r="G5" s="131"/>
      <c r="H5" s="4" t="s">
        <v>8</v>
      </c>
      <c r="I5" s="4" t="s">
        <v>450</v>
      </c>
      <c r="K5" t="s">
        <v>258</v>
      </c>
    </row>
    <row r="6" spans="1:11" ht="24" customHeight="1">
      <c r="A6" s="5" t="s">
        <v>759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760</v>
      </c>
      <c r="I6" s="10"/>
    </row>
    <row r="7" spans="1:11" ht="24" customHeight="1">
      <c r="A7" s="5" t="s">
        <v>761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762</v>
      </c>
      <c r="I7" s="10"/>
    </row>
    <row r="8" spans="1:11" ht="24" customHeight="1">
      <c r="A8" s="11" t="s">
        <v>763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764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765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766</v>
      </c>
      <c r="I10" s="13"/>
    </row>
    <row r="11" spans="1:11" ht="24" customHeight="1">
      <c r="A11" s="128" t="s">
        <v>767</v>
      </c>
      <c r="B11" s="108"/>
      <c r="C11" s="108"/>
      <c r="D11" s="108"/>
      <c r="E11" s="108"/>
      <c r="F11" s="108"/>
      <c r="G11" s="108"/>
      <c r="H11" s="108"/>
      <c r="I11" s="109"/>
    </row>
    <row r="12" spans="1:11" ht="24" customHeight="1">
      <c r="A12" s="15" t="s">
        <v>4</v>
      </c>
      <c r="B12" s="97" t="s">
        <v>5</v>
      </c>
      <c r="C12" s="98"/>
      <c r="D12" s="97" t="s">
        <v>6</v>
      </c>
      <c r="E12" s="98"/>
      <c r="F12" s="97" t="s">
        <v>7</v>
      </c>
      <c r="G12" s="98"/>
      <c r="H12" s="15" t="s">
        <v>8</v>
      </c>
      <c r="I12" s="15" t="s">
        <v>450</v>
      </c>
      <c r="K12" t="s">
        <v>258</v>
      </c>
    </row>
    <row r="13" spans="1:11" ht="24" customHeight="1">
      <c r="A13" s="16" t="s">
        <v>768</v>
      </c>
      <c r="B13" s="17"/>
      <c r="C13" s="18"/>
      <c r="D13" s="17"/>
      <c r="E13" s="18"/>
      <c r="F13" s="19"/>
      <c r="G13" s="18"/>
      <c r="H13" s="20" t="s">
        <v>382</v>
      </c>
      <c r="I13" s="21"/>
    </row>
    <row r="14" spans="1:11" ht="24" customHeight="1">
      <c r="A14" s="16" t="s">
        <v>769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770</v>
      </c>
      <c r="I14" s="21"/>
    </row>
    <row r="15" spans="1:11" ht="24" customHeight="1">
      <c r="A15" s="25" t="s">
        <v>771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772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773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774</v>
      </c>
      <c r="I17" s="21"/>
    </row>
    <row r="18" spans="1:11" ht="24" customHeight="1">
      <c r="A18" s="128" t="s">
        <v>775</v>
      </c>
      <c r="B18" s="108"/>
      <c r="C18" s="108"/>
      <c r="D18" s="108"/>
      <c r="E18" s="108"/>
      <c r="F18" s="108"/>
      <c r="G18" s="108"/>
      <c r="H18" s="108"/>
      <c r="I18" s="109"/>
    </row>
    <row r="19" spans="1:11" ht="24" customHeight="1">
      <c r="A19" s="15" t="s">
        <v>4</v>
      </c>
      <c r="B19" s="97" t="s">
        <v>5</v>
      </c>
      <c r="C19" s="98"/>
      <c r="D19" s="97" t="s">
        <v>6</v>
      </c>
      <c r="E19" s="98"/>
      <c r="F19" s="97" t="s">
        <v>7</v>
      </c>
      <c r="G19" s="98"/>
      <c r="H19" s="15" t="s">
        <v>8</v>
      </c>
      <c r="I19" s="15" t="s">
        <v>450</v>
      </c>
      <c r="K19" t="s">
        <v>258</v>
      </c>
    </row>
    <row r="20" spans="1:11" ht="24" customHeight="1">
      <c r="A20" s="26" t="s">
        <v>776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777</v>
      </c>
      <c r="I20" s="10"/>
    </row>
    <row r="21" spans="1:11" ht="24" customHeight="1">
      <c r="A21" s="29" t="s">
        <v>778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779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780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781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2026-04-17T06:32:53Z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