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B9F9E985-940A-4FA3-8E69-4CD75E330F73}" xr6:coauthVersionLast="47" xr6:coauthVersionMax="47" xr10:uidLastSave="{00000000-0000-0000-0000-000000000000}"/>
  <bookViews>
    <workbookView xWindow="-108" yWindow="-108" windowWidth="23256" windowHeight="12456" tabRatio="593" activeTab="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246" l="1"/>
  <c r="D68" i="245"/>
  <c r="B67" i="245"/>
  <c r="D92" i="242"/>
  <c r="F91" i="242"/>
  <c r="B91" i="242"/>
  <c r="F90" i="242"/>
  <c r="D90" i="242"/>
  <c r="B59" i="245"/>
  <c r="F43" i="242"/>
  <c r="B43" i="242"/>
  <c r="F42" i="242"/>
  <c r="F41" i="242"/>
  <c r="D41" i="242"/>
  <c r="F40" i="242"/>
  <c r="F39" i="242"/>
  <c r="D39" i="242"/>
  <c r="B77" i="246"/>
  <c r="D76" i="246"/>
  <c r="B76" i="246"/>
  <c r="F75" i="246"/>
  <c r="B75" i="246"/>
  <c r="D59" i="245"/>
  <c r="F57" i="245"/>
  <c r="B40" i="242" l="1"/>
  <c r="D40" i="242" s="1"/>
  <c r="F89" i="242" l="1"/>
  <c r="D89" i="242"/>
  <c r="D86" i="242"/>
  <c r="D57" i="245"/>
  <c r="D71" i="243" l="1"/>
  <c r="F71" i="243" s="1"/>
  <c r="B72" i="243" s="1"/>
  <c r="D72" i="243" s="1"/>
  <c r="B90" i="242" l="1"/>
  <c r="F16" i="248"/>
  <c r="D16" i="248"/>
  <c r="B16" i="248"/>
  <c r="F15" i="248"/>
  <c r="D15" i="248"/>
  <c r="B15" i="248"/>
  <c r="F14" i="248"/>
  <c r="D14" i="248"/>
  <c r="B14" i="248"/>
  <c r="F13" i="248"/>
  <c r="D13" i="248"/>
  <c r="F11" i="248"/>
  <c r="D11" i="248"/>
  <c r="B11" i="248"/>
  <c r="F10" i="248"/>
  <c r="D10" i="248"/>
  <c r="B10" i="248"/>
  <c r="F9" i="248"/>
  <c r="D9" i="248"/>
  <c r="B9" i="248"/>
  <c r="F8" i="248"/>
  <c r="D8" i="248"/>
  <c r="B8" i="248"/>
  <c r="F7" i="248"/>
  <c r="D7" i="248"/>
  <c r="B7" i="248"/>
  <c r="F6" i="248"/>
  <c r="D6" i="248"/>
  <c r="D64" i="245"/>
  <c r="F64" i="245" s="1"/>
  <c r="B65" i="245" s="1"/>
  <c r="D65" i="245" s="1"/>
  <c r="F65" i="245" s="1"/>
  <c r="B66" i="245" s="1"/>
  <c r="D66" i="245" s="1"/>
  <c r="F66" i="245" s="1"/>
  <c r="D67" i="245" s="1"/>
  <c r="B56" i="245"/>
  <c r="D56" i="245" s="1"/>
  <c r="F56" i="245" s="1"/>
  <c r="B57" i="245" s="1"/>
  <c r="F54" i="245"/>
  <c r="B50" i="245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F49" i="245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68" i="243"/>
  <c r="D68" i="243" s="1"/>
  <c r="F68" i="243" s="1"/>
  <c r="D64" i="243"/>
  <c r="F64" i="243" s="1"/>
  <c r="B65" i="243" s="1"/>
  <c r="D65" i="243" s="1"/>
  <c r="F65" i="243" s="1"/>
  <c r="B66" i="243" s="1"/>
  <c r="D66" i="243" s="1"/>
  <c r="F66" i="243" s="1"/>
  <c r="B67" i="243" s="1"/>
  <c r="F50" i="243"/>
  <c r="B51" i="243" s="1"/>
  <c r="D51" i="243" s="1"/>
  <c r="F51" i="243" s="1"/>
  <c r="B52" i="243" s="1"/>
  <c r="D52" i="243" s="1"/>
  <c r="F52" i="243" s="1"/>
  <c r="B53" i="243" s="1"/>
  <c r="D53" i="243" s="1"/>
  <c r="F53" i="243" s="1"/>
  <c r="B54" i="243" s="1"/>
  <c r="D54" i="243" s="1"/>
  <c r="F54" i="243" s="1"/>
  <c r="B55" i="243" s="1"/>
  <c r="D55" i="243" s="1"/>
  <c r="F55" i="243" s="1"/>
  <c r="B56" i="243" s="1"/>
  <c r="D56" i="243" s="1"/>
  <c r="F56" i="243" s="1"/>
  <c r="B57" i="243" s="1"/>
  <c r="D57" i="243" s="1"/>
  <c r="F57" i="243" s="1"/>
  <c r="B58" i="243" s="1"/>
  <c r="D58" i="243" s="1"/>
  <c r="F58" i="243" s="1"/>
  <c r="B59" i="243" s="1"/>
  <c r="D59" i="243" s="1"/>
  <c r="F59" i="243" s="1"/>
  <c r="B60" i="243" s="1"/>
  <c r="D60" i="243" s="1"/>
  <c r="F60" i="243" s="1"/>
  <c r="B61" i="243" s="1"/>
  <c r="D61" i="243" s="1"/>
  <c r="F61" i="243" s="1"/>
  <c r="B50" i="243"/>
  <c r="D49" i="243"/>
  <c r="D48" i="243"/>
  <c r="F48" i="243" s="1"/>
  <c r="F46" i="243"/>
  <c r="B47" i="243" s="1"/>
  <c r="D47" i="243" s="1"/>
  <c r="F47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B38" i="243" s="1"/>
  <c r="D38" i="243" s="1"/>
  <c r="F38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D79" i="242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B79" i="242"/>
  <c r="D78" i="242"/>
  <c r="B78" i="242"/>
  <c r="F77" i="242"/>
  <c r="D77" i="242"/>
  <c r="B77" i="242"/>
  <c r="F76" i="242"/>
  <c r="D76" i="242"/>
  <c r="B76" i="242"/>
  <c r="F75" i="242"/>
  <c r="F72" i="242"/>
  <c r="F71" i="242"/>
  <c r="D71" i="242"/>
  <c r="B71" i="242"/>
  <c r="F70" i="242"/>
  <c r="D70" i="242"/>
  <c r="B70" i="242"/>
  <c r="F69" i="242"/>
  <c r="D69" i="242"/>
  <c r="B69" i="242"/>
  <c r="F68" i="242"/>
  <c r="D68" i="242"/>
  <c r="B68" i="242"/>
  <c r="F67" i="242"/>
  <c r="D67" i="242"/>
  <c r="B67" i="242"/>
  <c r="F66" i="242"/>
  <c r="D66" i="242"/>
  <c r="B66" i="242"/>
  <c r="F65" i="242"/>
  <c r="D65" i="242"/>
  <c r="B65" i="242"/>
  <c r="F64" i="242"/>
  <c r="D64" i="242"/>
  <c r="B64" i="242"/>
  <c r="F63" i="242"/>
  <c r="D63" i="242"/>
  <c r="B63" i="242"/>
  <c r="F62" i="242"/>
  <c r="D62" i="242"/>
  <c r="B62" i="242"/>
  <c r="F61" i="242"/>
  <c r="D61" i="242"/>
  <c r="B61" i="242"/>
  <c r="F60" i="242"/>
  <c r="D60" i="242"/>
  <c r="B60" i="242"/>
  <c r="D59" i="242"/>
  <c r="F58" i="242"/>
  <c r="D58" i="242"/>
  <c r="F57" i="242"/>
  <c r="D57" i="242"/>
  <c r="B57" i="242"/>
  <c r="F56" i="242"/>
  <c r="B56" i="242"/>
  <c r="F55" i="242"/>
  <c r="D55" i="242"/>
  <c r="B55" i="242"/>
  <c r="F54" i="242"/>
  <c r="D54" i="242"/>
  <c r="B54" i="242"/>
  <c r="F53" i="242"/>
  <c r="D53" i="242"/>
  <c r="B53" i="242"/>
  <c r="F52" i="242"/>
  <c r="D52" i="242"/>
  <c r="B52" i="242"/>
  <c r="F51" i="242"/>
  <c r="D51" i="242"/>
  <c r="B51" i="242"/>
  <c r="F49" i="242"/>
  <c r="D49" i="242"/>
  <c r="B49" i="242"/>
  <c r="F48" i="242"/>
  <c r="F44" i="242"/>
  <c r="D44" i="242"/>
  <c r="B44" i="242"/>
  <c r="B41" i="242"/>
  <c r="B42" i="242" s="1"/>
  <c r="D42" i="242" s="1"/>
  <c r="D43" i="242" s="1"/>
  <c r="B39" i="242"/>
  <c r="F38" i="242"/>
  <c r="D38" i="242"/>
  <c r="B38" i="242"/>
  <c r="F37" i="242"/>
  <c r="D37" i="242"/>
  <c r="B37" i="242"/>
  <c r="F36" i="242"/>
  <c r="F26" i="242"/>
  <c r="D26" i="242"/>
  <c r="B26" i="242"/>
  <c r="F25" i="242"/>
  <c r="D25" i="242"/>
  <c r="B25" i="242"/>
  <c r="F24" i="242"/>
  <c r="D24" i="242"/>
  <c r="B24" i="242"/>
  <c r="F23" i="242"/>
  <c r="D23" i="242"/>
  <c r="B23" i="242"/>
  <c r="F22" i="242"/>
  <c r="D22" i="242"/>
  <c r="B22" i="242"/>
  <c r="F21" i="242"/>
  <c r="F13" i="242"/>
  <c r="D13" i="242"/>
  <c r="B13" i="242"/>
  <c r="F12" i="242"/>
  <c r="B12" i="242"/>
  <c r="F11" i="242"/>
  <c r="B11" i="242"/>
  <c r="D10" i="242"/>
  <c r="F9" i="242"/>
  <c r="B9" i="242"/>
  <c r="F8" i="242"/>
  <c r="D8" i="242"/>
  <c r="B8" i="242"/>
  <c r="F7" i="242"/>
  <c r="D7" i="242"/>
  <c r="D75" i="246"/>
  <c r="B69" i="246"/>
  <c r="F68" i="246"/>
  <c r="D68" i="246"/>
  <c r="B68" i="246"/>
  <c r="F67" i="246"/>
  <c r="D67" i="246"/>
  <c r="B67" i="246"/>
  <c r="F66" i="246"/>
  <c r="D66" i="246"/>
  <c r="B66" i="246"/>
  <c r="F65" i="246"/>
  <c r="D65" i="246"/>
  <c r="B65" i="246"/>
  <c r="F64" i="246"/>
  <c r="D64" i="246"/>
  <c r="B64" i="246"/>
  <c r="F63" i="246"/>
  <c r="D63" i="246"/>
  <c r="B63" i="246"/>
  <c r="F62" i="246"/>
  <c r="D62" i="246"/>
  <c r="F58" i="246"/>
  <c r="D58" i="246"/>
  <c r="B58" i="246"/>
  <c r="D57" i="246"/>
  <c r="B57" i="246"/>
  <c r="F56" i="246"/>
  <c r="D56" i="246"/>
  <c r="B56" i="246"/>
  <c r="F55" i="246"/>
  <c r="D55" i="246"/>
  <c r="B55" i="246"/>
  <c r="F54" i="246"/>
  <c r="D54" i="246"/>
  <c r="B54" i="246"/>
  <c r="F53" i="246"/>
  <c r="B53" i="246"/>
  <c r="F52" i="246"/>
  <c r="D52" i="246"/>
  <c r="B52" i="246"/>
  <c r="F50" i="246"/>
  <c r="D50" i="246"/>
  <c r="B50" i="246"/>
  <c r="F40" i="246"/>
  <c r="D40" i="246"/>
  <c r="B40" i="246"/>
  <c r="F38" i="246"/>
  <c r="D38" i="246"/>
  <c r="B38" i="246"/>
  <c r="F37" i="246"/>
  <c r="D37" i="246"/>
  <c r="B37" i="246"/>
  <c r="F36" i="246"/>
  <c r="D36" i="246"/>
  <c r="B36" i="246"/>
  <c r="F35" i="246"/>
  <c r="D35" i="246"/>
  <c r="B35" i="246"/>
  <c r="F34" i="246"/>
  <c r="D34" i="246"/>
  <c r="B34" i="246"/>
  <c r="F33" i="246"/>
  <c r="D33" i="246"/>
  <c r="F32" i="246"/>
  <c r="D32" i="246"/>
  <c r="B32" i="246"/>
  <c r="F30" i="246"/>
  <c r="D30" i="246"/>
  <c r="B30" i="246"/>
  <c r="F29" i="246"/>
  <c r="F17" i="246"/>
  <c r="D17" i="246"/>
  <c r="B17" i="246"/>
  <c r="F16" i="246"/>
  <c r="D16" i="246"/>
  <c r="B16" i="246"/>
  <c r="F14" i="246"/>
  <c r="D14" i="246"/>
  <c r="B14" i="246"/>
  <c r="F13" i="246"/>
  <c r="D13" i="246"/>
  <c r="B13" i="246"/>
  <c r="F11" i="246"/>
  <c r="D11" i="246"/>
  <c r="B11" i="246"/>
  <c r="F10" i="246"/>
  <c r="D10" i="246"/>
  <c r="B10" i="246"/>
  <c r="F9" i="246"/>
  <c r="D9" i="246"/>
  <c r="B68" i="245" l="1"/>
  <c r="F68" i="245" s="1"/>
  <c r="F67" i="245"/>
  <c r="F76" i="246"/>
  <c r="D77" i="246" s="1"/>
  <c r="F86" i="242"/>
  <c r="F59" i="245"/>
  <c r="F72" i="243"/>
  <c r="D91" i="242"/>
  <c r="B39" i="243"/>
  <c r="D39" i="243" s="1"/>
  <c r="F39" i="243" s="1"/>
  <c r="B40" i="243" s="1"/>
  <c r="F14" i="243"/>
  <c r="D14" i="243"/>
  <c r="D18" i="243"/>
  <c r="F18" i="243"/>
  <c r="B19" i="243" s="1"/>
  <c r="B73" i="243" l="1"/>
  <c r="D73" i="243" s="1"/>
  <c r="B92" i="242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73" i="243" l="1"/>
  <c r="B74" i="243" s="1"/>
  <c r="D74" i="243" s="1"/>
  <c r="F74" i="243" s="1"/>
  <c r="B75" i="243" s="1"/>
  <c r="D75" i="243" s="1"/>
  <c r="F75" i="243" s="1"/>
  <c r="B76" i="243" s="1"/>
  <c r="D76" i="243" s="1"/>
  <c r="F76" i="243" s="1"/>
  <c r="F92" i="242"/>
  <c r="D40" i="243"/>
  <c r="F40" i="243" l="1"/>
  <c r="B41" i="243" s="1"/>
  <c r="D41" i="243" s="1"/>
  <c r="F41" i="243" s="1"/>
  <c r="B42" i="243" l="1"/>
  <c r="D42" i="243" s="1"/>
  <c r="F42" i="243" s="1"/>
</calcChain>
</file>

<file path=xl/sharedStrings.xml><?xml version="1.0" encoding="utf-8"?>
<sst xmlns="http://schemas.openxmlformats.org/spreadsheetml/2006/main" count="655" uniqueCount="315">
  <si>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</si>
  <si>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</si>
  <si>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</si>
  <si>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</si>
  <si>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</si>
  <si>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</si>
  <si>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</si>
  <si>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</si>
  <si>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</si>
  <si>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</si>
  <si>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</si>
  <si>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</si>
  <si>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</si>
  <si>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</si>
  <si>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</si>
  <si>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</si>
  <si>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</si>
  <si>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</si>
  <si>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</si>
  <si>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</si>
  <si>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</si>
  <si>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</si>
  <si>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</si>
  <si>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</si>
  <si>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</si>
  <si>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</si>
  <si>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</si>
  <si>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</si>
  <si>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</si>
  <si>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</si>
  <si>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</si>
  <si>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</si>
  <si>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</si>
  <si>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</si>
  <si>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</si>
  <si>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</si>
  <si>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</si>
  <si>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</si>
  <si>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</si>
  <si>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</si>
  <si>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</si>
  <si>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</si>
  <si>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</si>
  <si>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</si>
  <si>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</si>
  <si>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</si>
  <si>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</si>
  <si>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</si>
  <si>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</si>
  <si>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NPX MV."CA SAIGON" V 2605S/N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</si>
  <si>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</si>
  <si>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</si>
  <si>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</si>
  <si>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</si>
  <si>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</si>
  <si>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</si>
  <si>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</si>
  <si>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TAO/2606W</t>
  </si>
  <si>
    <t>SHA/2606W</t>
  </si>
  <si>
    <t>HKG/2606W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</si>
  <si>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</si>
  <si>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</si>
  <si>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</si>
  <si>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</si>
  <si>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</si>
  <si>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</si>
  <si>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</si>
  <si>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</si>
  <si>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</si>
  <si>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</si>
  <si>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</si>
  <si>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</si>
  <si>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</si>
  <si>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</si>
  <si>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</si>
  <si>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</si>
  <si>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</si>
  <si>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</si>
  <si>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</si>
  <si>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</si>
  <si>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</si>
  <si>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</si>
  <si>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</si>
  <si>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</si>
  <si>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</si>
  <si>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</si>
  <si>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</si>
  <si>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</si>
  <si>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</si>
  <si>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</si>
  <si>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MV."GREEN EARTH" V 67S/N</t>
    </r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</si>
  <si>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</si>
  <si>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</si>
  <si>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</si>
  <si>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</si>
  <si>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</si>
  <si>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</si>
  <si>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</si>
  <si>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</si>
  <si>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</si>
  <si>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</si>
  <si>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MV."KANWAY FORTUNE" V 81S/N</t>
    </r>
  </si>
  <si>
    <t>TAO/81S</t>
  </si>
  <si>
    <t>P/I NPX line at TAO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</si>
  <si>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</si>
  <si>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</si>
  <si>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</si>
  <si>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</si>
  <si>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</si>
  <si>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</si>
  <si>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</si>
  <si>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</si>
  <si>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</si>
  <si>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</si>
  <si>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</si>
  <si>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</si>
  <si>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</si>
  <si>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</si>
  <si>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MV."XIAN FENG JU HE" V 2605S/N</t>
    </r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</si>
  <si>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</si>
  <si>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</si>
  <si>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</si>
  <si>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</si>
  <si>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</si>
  <si>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</si>
  <si>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</si>
  <si>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</si>
  <si>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</si>
  <si>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</si>
  <si>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</si>
  <si>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</si>
  <si>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</si>
  <si>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</si>
  <si>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</si>
  <si>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</si>
  <si>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</si>
  <si>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</si>
  <si>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</si>
  <si>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</si>
  <si>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</si>
  <si>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</si>
  <si>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</si>
  <si>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</si>
  <si>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</si>
  <si>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</si>
  <si>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</si>
  <si>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delay arrival due to big waves/port congestion/port closed from 10th 0610LT to 10th 1115LT due to poor visibility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</si>
  <si>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</si>
  <si>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</si>
  <si>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</si>
  <si>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</si>
  <si>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</si>
  <si>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</si>
  <si>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</si>
  <si>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</si>
  <si>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</si>
  <si>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</si>
  <si>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</si>
  <si>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</si>
  <si>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</si>
  <si>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</si>
  <si>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</si>
  <si>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</si>
  <si>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</si>
  <si>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</si>
  <si>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</si>
  <si>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MV."CHANG SHENG JI 7" V 2613S/N</t>
    </r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</si>
  <si>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</si>
  <si>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</si>
  <si>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</si>
  <si>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</si>
  <si>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</si>
  <si>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</si>
  <si>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</si>
  <si>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</si>
  <si>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</si>
  <si>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</si>
  <si>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</si>
  <si>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</si>
  <si>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</si>
  <si>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</si>
  <si>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</si>
  <si>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</si>
  <si>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</si>
  <si>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</si>
  <si>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</si>
  <si>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</si>
  <si>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</si>
  <si>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</si>
  <si>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</si>
  <si>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</si>
  <si>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</si>
  <si>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</si>
  <si>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</si>
  <si>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</si>
  <si>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</si>
  <si>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</si>
  <si>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</si>
  <si>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</si>
  <si>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</si>
  <si>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</si>
  <si>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</si>
  <si>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</si>
  <si>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</si>
  <si>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</si>
  <si>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</si>
  <si>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</si>
  <si>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</si>
  <si>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</si>
  <si>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</si>
  <si>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</si>
  <si>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</si>
  <si>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</si>
  <si>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</si>
  <si>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</si>
  <si>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</si>
  <si>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</si>
  <si>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</si>
  <si>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</si>
  <si>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</si>
  <si>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</si>
  <si>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</si>
  <si>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</si>
  <si>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</si>
  <si>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</si>
  <si>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</si>
  <si>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</si>
  <si>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</si>
  <si>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SVP MV."HONG YONG LAN TIAN" V 2610S/N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</si>
  <si>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</si>
  <si>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</si>
  <si>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</si>
  <si>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</si>
  <si>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</si>
  <si>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</si>
  <si>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</si>
  <si>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</si>
  <si>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</si>
  <si>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</si>
  <si>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</si>
  <si>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</si>
  <si>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r>
      <rPr>
        <sz val="11"/>
        <rFont val="Verdana"/>
        <family val="2"/>
      </rPr>
      <t xml:space="preserve">SVP </t>
    </r>
    <r>
      <rPr>
        <sz val="10"/>
        <rFont val="Verdana"/>
        <family val="2"/>
      </rPr>
      <t xml:space="preserve"> MV."ASL HAIPHONG" V 2612S/N</t>
    </r>
  </si>
  <si>
    <t>NSA/2612S</t>
  </si>
  <si>
    <t>P/I SVP line at NSA</t>
  </si>
  <si>
    <t>XMN/2612S</t>
  </si>
  <si>
    <t>MNN/2612N</t>
  </si>
  <si>
    <t>MNS/2612N</t>
  </si>
  <si>
    <t>XMN/2612N</t>
  </si>
  <si>
    <t>NGB/2612N</t>
  </si>
  <si>
    <t>P/O SVP line at NGB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</si>
  <si>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</si>
  <si>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</si>
  <si>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</si>
  <si>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</si>
  <si>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</si>
  <si>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</si>
  <si>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</si>
  <si>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</si>
  <si>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</si>
  <si>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</si>
  <si>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</si>
  <si>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</si>
  <si>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</si>
  <si>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</si>
  <si>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</si>
  <si>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</si>
  <si>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</si>
  <si>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</si>
  <si>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</si>
  <si>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</si>
  <si>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</si>
  <si>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</si>
  <si>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</si>
  <si>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</si>
  <si>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</si>
  <si>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</si>
  <si>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</si>
  <si>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</si>
  <si>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</si>
  <si>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</si>
  <si>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</si>
  <si>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</si>
  <si>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</si>
  <si>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</si>
  <si>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</si>
  <si>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</si>
  <si>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</si>
  <si>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</si>
  <si>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</si>
  <si>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</si>
  <si>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</si>
  <si>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</si>
  <si>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</si>
  <si>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</si>
  <si>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</si>
  <si>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</si>
  <si>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</si>
  <si>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t>SVP2 MV."HONG YONG LAN TIAN" V 2612S/N</t>
  </si>
  <si>
    <t>SHK/2613S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</si>
  <si>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</si>
  <si>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</si>
  <si>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</si>
  <si>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</si>
  <si>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</si>
  <si>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</si>
  <si>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</si>
  <si>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</si>
  <si>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</si>
  <si>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</si>
  <si>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</si>
  <si>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</si>
  <si>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</si>
  <si>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</si>
  <si>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</si>
  <si>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P/I SVP line at SHK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</si>
</sst>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0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20" fontId="12" fillId="7" borderId="2" xfId="27" applyNumberFormat="1" applyFont="1" applyFill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7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797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"/>
  <sheetViews>
    <sheetView topLeftCell="A45" zoomScaleSheetLayoutView="50" workbookViewId="0">
      <selection activeCell="G39" sqref="G39"/>
    </sheetView>
  </sheetViews>
  <sheetFormatPr defaultColWidth="8.59765625" defaultRowHeight="25.35" customHeight="1"/>
  <cols>
    <col min="1" max="1" width="17.796875" style="1" customWidth="1"/>
    <col min="2" max="7" width="11.59765625" style="58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83"/>
      <c r="B1" s="83"/>
      <c r="C1" s="84" t="s">
        <v>0</v>
      </c>
      <c r="D1" s="85"/>
      <c r="E1" s="85"/>
      <c r="F1" s="85"/>
      <c r="G1" s="85"/>
      <c r="H1" s="85"/>
      <c r="I1" s="85"/>
    </row>
    <row r="2" spans="1:11" ht="23.1" customHeight="1">
      <c r="A2" s="86" t="s">
        <v>1</v>
      </c>
      <c r="B2" s="86"/>
      <c r="C2" s="87" t="s">
        <v>2</v>
      </c>
      <c r="D2" s="87"/>
      <c r="E2" s="87"/>
      <c r="F2" s="87"/>
      <c r="G2" s="87"/>
      <c r="H2" s="87"/>
      <c r="I2" s="87"/>
    </row>
    <row r="3" spans="1:11" ht="25.35" customHeight="1">
      <c r="A3" s="88"/>
      <c r="B3" s="88"/>
      <c r="C3" s="88"/>
      <c r="D3" s="88"/>
      <c r="E3" s="88"/>
      <c r="F3" s="88"/>
      <c r="G3" s="88"/>
      <c r="H3" s="3">
        <v>46129</v>
      </c>
      <c r="I3" s="4"/>
    </row>
    <row r="4" spans="1:11" customFormat="1" ht="24" hidden="1" customHeight="1">
      <c r="A4" s="89" t="s">
        <v>3</v>
      </c>
      <c r="B4" s="90"/>
      <c r="C4" s="90"/>
      <c r="D4" s="90"/>
      <c r="E4" s="90"/>
      <c r="F4" s="90"/>
      <c r="G4" s="90"/>
      <c r="H4" s="90"/>
      <c r="I4" s="91"/>
    </row>
    <row r="5" spans="1:11" customFormat="1" ht="24" hidden="1" customHeight="1">
      <c r="A5" s="27" t="s">
        <v>4</v>
      </c>
      <c r="B5" s="77" t="s">
        <v>5</v>
      </c>
      <c r="C5" s="78"/>
      <c r="D5" s="77" t="s">
        <v>6</v>
      </c>
      <c r="E5" s="78"/>
      <c r="F5" s="77" t="s">
        <v>7</v>
      </c>
      <c r="G5" s="78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6">
        <v>46020</v>
      </c>
      <c r="E6" s="18">
        <v>0.170833333333333</v>
      </c>
      <c r="F6" s="56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6">
        <f>B7+2</f>
        <v>46023</v>
      </c>
      <c r="E7" s="18">
        <v>0.54166666666666696</v>
      </c>
      <c r="F7" s="56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6">
        <f>B8+1</f>
        <v>46025</v>
      </c>
      <c r="E8" s="18">
        <v>0.18333333333333299</v>
      </c>
      <c r="F8" s="56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9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9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9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9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9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9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9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9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9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9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89" t="s">
        <v>29</v>
      </c>
      <c r="B19" s="92"/>
      <c r="C19" s="92"/>
      <c r="D19" s="92"/>
      <c r="E19" s="92"/>
      <c r="F19" s="92"/>
      <c r="G19" s="92"/>
      <c r="H19" s="92"/>
      <c r="I19" s="93"/>
    </row>
    <row r="20" spans="1:14" customFormat="1" ht="24" hidden="1" customHeight="1">
      <c r="A20" s="27" t="s">
        <v>4</v>
      </c>
      <c r="B20" s="77" t="s">
        <v>5</v>
      </c>
      <c r="C20" s="78"/>
      <c r="D20" s="77" t="s">
        <v>6</v>
      </c>
      <c r="E20" s="78"/>
      <c r="F20" s="77" t="s">
        <v>7</v>
      </c>
      <c r="G20" s="78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6">
        <v>46066</v>
      </c>
      <c r="C21" s="18">
        <v>0.33333333333333298</v>
      </c>
      <c r="D21" s="8">
        <v>46067</v>
      </c>
      <c r="E21" s="18">
        <v>0.75</v>
      </c>
      <c r="F21" s="56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6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6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6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6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6">
        <f>F23+5</f>
        <v>46082</v>
      </c>
      <c r="C24" s="18">
        <v>0</v>
      </c>
      <c r="D24" s="8">
        <f>B24</f>
        <v>46082</v>
      </c>
      <c r="E24" s="18">
        <v>0.70833333333333304</v>
      </c>
      <c r="F24" s="55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6">
        <f>F24+1</f>
        <v>46084</v>
      </c>
      <c r="C25" s="22">
        <v>0.3125</v>
      </c>
      <c r="D25" s="56">
        <f>B25</f>
        <v>46084</v>
      </c>
      <c r="E25" s="22">
        <v>0.52083333333333304</v>
      </c>
      <c r="F25" s="56">
        <f>D25</f>
        <v>46084</v>
      </c>
      <c r="G25" s="22">
        <v>0.95833333333333304</v>
      </c>
      <c r="H25" s="60"/>
      <c r="I25" s="31"/>
    </row>
    <row r="26" spans="1:14" customFormat="1" ht="24" hidden="1" customHeight="1">
      <c r="A26" s="29" t="s">
        <v>39</v>
      </c>
      <c r="B26" s="56">
        <f>F25+3</f>
        <v>46087</v>
      </c>
      <c r="C26" s="22">
        <v>0.375</v>
      </c>
      <c r="D26" s="56">
        <f>B26</f>
        <v>46087</v>
      </c>
      <c r="E26" s="22">
        <v>0.41666666666666702</v>
      </c>
      <c r="F26" s="56">
        <f>D26</f>
        <v>46087</v>
      </c>
      <c r="G26" s="22">
        <v>0.75</v>
      </c>
      <c r="H26" s="60"/>
      <c r="I26" s="31"/>
    </row>
    <row r="27" spans="1:14" customFormat="1" ht="24" hidden="1" customHeight="1">
      <c r="A27" s="89" t="s">
        <v>40</v>
      </c>
      <c r="B27" s="92"/>
      <c r="C27" s="92"/>
      <c r="D27" s="92"/>
      <c r="E27" s="92"/>
      <c r="F27" s="92"/>
      <c r="G27" s="92"/>
      <c r="H27" s="92"/>
      <c r="I27" s="93"/>
    </row>
    <row r="28" spans="1:14" customFormat="1" ht="24" hidden="1" customHeight="1">
      <c r="A28" s="27" t="s">
        <v>4</v>
      </c>
      <c r="B28" s="77" t="s">
        <v>5</v>
      </c>
      <c r="C28" s="78"/>
      <c r="D28" s="77" t="s">
        <v>6</v>
      </c>
      <c r="E28" s="78"/>
      <c r="F28" s="77" t="s">
        <v>7</v>
      </c>
      <c r="G28" s="78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9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9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9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9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9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customHeight="1">
      <c r="A34" s="89" t="s">
        <v>49</v>
      </c>
      <c r="B34" s="92"/>
      <c r="C34" s="92"/>
      <c r="D34" s="92"/>
      <c r="E34" s="92"/>
      <c r="F34" s="92"/>
      <c r="G34" s="92"/>
      <c r="H34" s="92"/>
      <c r="I34" s="93"/>
    </row>
    <row r="35" spans="1:11" customFormat="1" ht="24" customHeight="1">
      <c r="A35" s="27" t="s">
        <v>4</v>
      </c>
      <c r="B35" s="77" t="s">
        <v>5</v>
      </c>
      <c r="C35" s="78"/>
      <c r="D35" s="77" t="s">
        <v>6</v>
      </c>
      <c r="E35" s="78"/>
      <c r="F35" s="77" t="s">
        <v>7</v>
      </c>
      <c r="G35" s="78"/>
      <c r="H35" s="28" t="s">
        <v>8</v>
      </c>
      <c r="I35" s="28" t="s">
        <v>9</v>
      </c>
      <c r="K35" t="s">
        <v>10</v>
      </c>
    </row>
    <row r="36" spans="1:11" ht="24.75" customHeight="1">
      <c r="A36" s="53" t="s">
        <v>50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51</v>
      </c>
      <c r="I36" s="61"/>
    </row>
    <row r="37" spans="1:11" ht="24.75" customHeight="1">
      <c r="A37" s="53" t="s">
        <v>52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1"/>
    </row>
    <row r="38" spans="1:11" ht="24.75" customHeight="1">
      <c r="A38" s="59" t="s">
        <v>53</v>
      </c>
      <c r="B38" s="8">
        <f>F37+1</f>
        <v>46113</v>
      </c>
      <c r="C38" s="22">
        <v>0.5</v>
      </c>
      <c r="D38" s="8">
        <f>B38+2</f>
        <v>46115</v>
      </c>
      <c r="E38" s="9">
        <v>0.30833333333333302</v>
      </c>
      <c r="F38" s="10">
        <f>D38</f>
        <v>46115</v>
      </c>
      <c r="G38" s="9">
        <v>0.58333333333333304</v>
      </c>
      <c r="H38" s="35" t="s">
        <v>14</v>
      </c>
      <c r="I38" s="61"/>
    </row>
    <row r="39" spans="1:11" ht="24.75" customHeight="1">
      <c r="A39" s="59" t="s">
        <v>54</v>
      </c>
      <c r="B39" s="8">
        <f>F38+3</f>
        <v>46118</v>
      </c>
      <c r="C39" s="22">
        <v>0.79166666666666696</v>
      </c>
      <c r="D39" s="8">
        <f>B39+11</f>
        <v>46129</v>
      </c>
      <c r="E39" s="9">
        <v>8.3333333333333332E-3</v>
      </c>
      <c r="F39" s="8">
        <f>D39+1</f>
        <v>46130</v>
      </c>
      <c r="G39" s="22">
        <v>0.625</v>
      </c>
      <c r="H39" s="35" t="s">
        <v>14</v>
      </c>
      <c r="I39" s="61"/>
    </row>
    <row r="40" spans="1:11" ht="24.75" customHeight="1">
      <c r="A40" s="54" t="s">
        <v>55</v>
      </c>
      <c r="B40" s="8">
        <f>F39+3</f>
        <v>46133</v>
      </c>
      <c r="C40" s="22">
        <v>0.54166666666666663</v>
      </c>
      <c r="D40" s="8">
        <f>B40</f>
        <v>46133</v>
      </c>
      <c r="E40" s="22">
        <v>0.66666666666666663</v>
      </c>
      <c r="F40" s="8">
        <f>D40+1</f>
        <v>46134</v>
      </c>
      <c r="G40" s="22">
        <v>8.3333333333333329E-2</v>
      </c>
      <c r="H40" s="35" t="s">
        <v>56</v>
      </c>
      <c r="I40" s="61"/>
    </row>
    <row r="41" spans="1:11" ht="24.75" customHeight="1">
      <c r="A41" s="53" t="s">
        <v>57</v>
      </c>
      <c r="B41" s="8">
        <f>F40+1</f>
        <v>46135</v>
      </c>
      <c r="C41" s="22">
        <v>0.33333333333333331</v>
      </c>
      <c r="D41" s="8">
        <f>B41</f>
        <v>46135</v>
      </c>
      <c r="E41" s="22">
        <v>0.41666666666666669</v>
      </c>
      <c r="F41" s="8">
        <f>D41+1</f>
        <v>46136</v>
      </c>
      <c r="G41" s="22">
        <v>0</v>
      </c>
      <c r="H41" s="35"/>
      <c r="I41" s="61"/>
    </row>
    <row r="42" spans="1:11" ht="24.75" customHeight="1">
      <c r="A42" s="53" t="s">
        <v>58</v>
      </c>
      <c r="B42" s="8">
        <f>F41+1</f>
        <v>46137</v>
      </c>
      <c r="C42" s="22">
        <v>4.1666666666666664E-2</v>
      </c>
      <c r="D42" s="8">
        <f>B42</f>
        <v>46137</v>
      </c>
      <c r="E42" s="22">
        <v>0.375</v>
      </c>
      <c r="F42" s="8">
        <f>D42</f>
        <v>46137</v>
      </c>
      <c r="G42" s="22">
        <v>0.79166666666666663</v>
      </c>
      <c r="H42" s="35"/>
      <c r="I42" s="61"/>
    </row>
    <row r="43" spans="1:11" ht="24.75" customHeight="1">
      <c r="A43" s="59" t="s">
        <v>59</v>
      </c>
      <c r="B43" s="8">
        <f>F42+3</f>
        <v>46140</v>
      </c>
      <c r="C43" s="22">
        <v>0.20833333333333334</v>
      </c>
      <c r="D43" s="8">
        <f>B43</f>
        <v>46140</v>
      </c>
      <c r="E43" s="22">
        <v>0.25</v>
      </c>
      <c r="F43" s="8">
        <f>D43</f>
        <v>46140</v>
      </c>
      <c r="G43" s="22">
        <v>0.58333333333333337</v>
      </c>
      <c r="H43" s="35"/>
      <c r="I43" s="61"/>
    </row>
    <row r="44" spans="1:11" ht="24.75" hidden="1" customHeight="1">
      <c r="A44" s="53" t="s">
        <v>60</v>
      </c>
      <c r="B44" s="8" t="e">
        <f>#REF!+4</f>
        <v>#REF!</v>
      </c>
      <c r="C44" s="22">
        <v>0.16666666666666699</v>
      </c>
      <c r="D44" s="8" t="e">
        <f>B44</f>
        <v>#REF!</v>
      </c>
      <c r="E44" s="22">
        <v>0.20833333333333301</v>
      </c>
      <c r="F44" s="8" t="e">
        <f>D44</f>
        <v>#REF!</v>
      </c>
      <c r="G44" s="22">
        <v>0.79166666666666696</v>
      </c>
      <c r="H44" s="35"/>
      <c r="I44" s="61"/>
    </row>
    <row r="45" spans="1:11" customFormat="1" ht="24.75" customHeight="1">
      <c r="A45" s="59"/>
      <c r="B45" s="8"/>
      <c r="C45" s="18"/>
      <c r="D45" s="8"/>
      <c r="E45" s="18"/>
      <c r="F45" s="8"/>
      <c r="G45" s="18"/>
      <c r="H45" s="30"/>
      <c r="I45" s="31"/>
    </row>
    <row r="46" spans="1:11" ht="24.75" hidden="1" customHeight="1">
      <c r="A46" s="94" t="s">
        <v>61</v>
      </c>
      <c r="B46" s="95"/>
      <c r="C46" s="95"/>
      <c r="D46" s="95"/>
      <c r="E46" s="95"/>
      <c r="F46" s="95"/>
      <c r="G46" s="95"/>
      <c r="H46" s="95"/>
      <c r="I46" s="96"/>
    </row>
    <row r="47" spans="1:11" ht="26.85" hidden="1" customHeight="1">
      <c r="A47" s="6" t="s">
        <v>4</v>
      </c>
      <c r="B47" s="79" t="s">
        <v>5</v>
      </c>
      <c r="C47" s="80"/>
      <c r="D47" s="79" t="s">
        <v>6</v>
      </c>
      <c r="E47" s="80"/>
      <c r="F47" s="79" t="s">
        <v>7</v>
      </c>
      <c r="G47" s="80"/>
      <c r="H47" s="7" t="s">
        <v>8</v>
      </c>
      <c r="I47" s="7" t="s">
        <v>9</v>
      </c>
    </row>
    <row r="48" spans="1:11" ht="25.35" hidden="1" customHeight="1">
      <c r="A48" s="43" t="s">
        <v>62</v>
      </c>
      <c r="B48" s="56">
        <v>45990</v>
      </c>
      <c r="C48" s="18">
        <v>0.75</v>
      </c>
      <c r="D48" s="56">
        <v>45994</v>
      </c>
      <c r="E48" s="9">
        <v>0.78263888888888899</v>
      </c>
      <c r="F48" s="56">
        <f>D48+1</f>
        <v>45995</v>
      </c>
      <c r="G48" s="18">
        <v>0.5</v>
      </c>
      <c r="H48" s="35" t="s">
        <v>32</v>
      </c>
      <c r="I48" s="62"/>
    </row>
    <row r="49" spans="1:9" ht="25.35" hidden="1" customHeight="1">
      <c r="A49" s="45" t="s">
        <v>63</v>
      </c>
      <c r="B49" s="56">
        <f>F48+1</f>
        <v>45996</v>
      </c>
      <c r="C49" s="18">
        <v>0</v>
      </c>
      <c r="D49" s="56">
        <f>B49</f>
        <v>45996</v>
      </c>
      <c r="E49" s="18">
        <v>0.5</v>
      </c>
      <c r="F49" s="56">
        <f>D49</f>
        <v>45996</v>
      </c>
      <c r="G49" s="18">
        <v>0.91666666666666696</v>
      </c>
      <c r="H49" s="35"/>
      <c r="I49" s="62"/>
    </row>
    <row r="50" spans="1:9" ht="25.35" hidden="1" customHeight="1">
      <c r="A50" s="45" t="s">
        <v>64</v>
      </c>
      <c r="B50" s="63"/>
      <c r="C50" s="64"/>
      <c r="D50" s="63"/>
      <c r="E50" s="64"/>
      <c r="F50" s="65"/>
      <c r="G50" s="64"/>
      <c r="H50" s="30" t="s">
        <v>65</v>
      </c>
      <c r="I50" s="62"/>
    </row>
    <row r="51" spans="1:9" ht="25.35" hidden="1" customHeight="1">
      <c r="A51" s="45" t="s">
        <v>66</v>
      </c>
      <c r="B51" s="17">
        <f>F49+4</f>
        <v>46000</v>
      </c>
      <c r="C51" s="18">
        <v>0.20833333333333301</v>
      </c>
      <c r="D51" s="17">
        <f>B51+1</f>
        <v>46001</v>
      </c>
      <c r="E51" s="18">
        <v>0.83333333333333304</v>
      </c>
      <c r="F51" s="17">
        <f t="shared" ref="F51:F55" si="1">D51+1</f>
        <v>46002</v>
      </c>
      <c r="G51" s="18">
        <v>0.91666666666666696</v>
      </c>
      <c r="H51" s="35" t="s">
        <v>14</v>
      </c>
      <c r="I51" s="62"/>
    </row>
    <row r="52" spans="1:9" ht="25.35" hidden="1" customHeight="1">
      <c r="A52" s="45" t="s">
        <v>67</v>
      </c>
      <c r="B52" s="17">
        <f>F51+5</f>
        <v>46007</v>
      </c>
      <c r="C52" s="18">
        <v>0</v>
      </c>
      <c r="D52" s="17">
        <f>B52+2</f>
        <v>46009</v>
      </c>
      <c r="E52" s="18">
        <v>0.1875</v>
      </c>
      <c r="F52" s="17">
        <f>D52</f>
        <v>46009</v>
      </c>
      <c r="G52" s="18">
        <v>0.75</v>
      </c>
      <c r="H52" s="35" t="s">
        <v>14</v>
      </c>
      <c r="I52" s="62"/>
    </row>
    <row r="53" spans="1:9" ht="25.35" hidden="1" customHeight="1">
      <c r="A53" s="45" t="s">
        <v>68</v>
      </c>
      <c r="B53" s="17">
        <f>F52+1</f>
        <v>46010</v>
      </c>
      <c r="C53" s="18">
        <v>0.75</v>
      </c>
      <c r="D53" s="56">
        <f>B53+2</f>
        <v>46012</v>
      </c>
      <c r="E53" s="18">
        <v>4.1666666666666699E-2</v>
      </c>
      <c r="F53" s="17">
        <f>D53</f>
        <v>46012</v>
      </c>
      <c r="G53" s="18">
        <v>0.41666666666666702</v>
      </c>
      <c r="H53" s="35" t="s">
        <v>14</v>
      </c>
      <c r="I53" s="62"/>
    </row>
    <row r="54" spans="1:9" ht="25.35" hidden="1" customHeight="1">
      <c r="A54" s="45" t="s">
        <v>69</v>
      </c>
      <c r="B54" s="56">
        <f>F53</f>
        <v>46012</v>
      </c>
      <c r="C54" s="18">
        <v>0.97152777777777799</v>
      </c>
      <c r="D54" s="56">
        <f>B54+4</f>
        <v>46016</v>
      </c>
      <c r="E54" s="18">
        <v>0.20486111111111099</v>
      </c>
      <c r="F54" s="56">
        <f>D54</f>
        <v>46016</v>
      </c>
      <c r="G54" s="18">
        <v>0.54652777777777795</v>
      </c>
      <c r="H54" s="35" t="s">
        <v>14</v>
      </c>
      <c r="I54" s="62"/>
    </row>
    <row r="55" spans="1:9" ht="25.35" hidden="1" customHeight="1">
      <c r="A55" s="45" t="s">
        <v>70</v>
      </c>
      <c r="B55" s="56">
        <f>F54+4</f>
        <v>46020</v>
      </c>
      <c r="C55" s="18">
        <v>0</v>
      </c>
      <c r="D55" s="56">
        <f>B55+1</f>
        <v>46021</v>
      </c>
      <c r="E55" s="18">
        <v>0.16250000000000001</v>
      </c>
      <c r="F55" s="56">
        <f t="shared" si="1"/>
        <v>46022</v>
      </c>
      <c r="G55" s="18">
        <v>0.56041666666666701</v>
      </c>
      <c r="H55" s="35" t="s">
        <v>14</v>
      </c>
      <c r="I55" s="62"/>
    </row>
    <row r="56" spans="1:9" ht="25.35" hidden="1" customHeight="1">
      <c r="A56" s="45" t="s">
        <v>71</v>
      </c>
      <c r="B56" s="17">
        <f>F55+4</f>
        <v>46026</v>
      </c>
      <c r="C56" s="18">
        <v>0.58333333333333304</v>
      </c>
      <c r="D56" s="17">
        <v>46027</v>
      </c>
      <c r="E56" s="18">
        <v>0.30208333333333298</v>
      </c>
      <c r="F56" s="56">
        <f>D56</f>
        <v>46027</v>
      </c>
      <c r="G56" s="18">
        <v>0.83333333333333304</v>
      </c>
      <c r="H56" s="35" t="s">
        <v>14</v>
      </c>
      <c r="I56" s="62"/>
    </row>
    <row r="57" spans="1:9" ht="25.35" hidden="1" customHeight="1">
      <c r="A57" s="45" t="s">
        <v>72</v>
      </c>
      <c r="B57" s="56">
        <f>F56+1</f>
        <v>46028</v>
      </c>
      <c r="C57" s="18">
        <v>0.83333333333333304</v>
      </c>
      <c r="D57" s="56">
        <f>B57+1</f>
        <v>46029</v>
      </c>
      <c r="E57" s="18">
        <v>0.47916666666666702</v>
      </c>
      <c r="F57" s="56">
        <f>D57</f>
        <v>46029</v>
      </c>
      <c r="G57" s="18">
        <v>0.95833333333333304</v>
      </c>
      <c r="H57" s="35"/>
      <c r="I57" s="62"/>
    </row>
    <row r="58" spans="1:9" ht="25.35" hidden="1" customHeight="1">
      <c r="A58" s="45" t="s">
        <v>73</v>
      </c>
      <c r="B58" s="56">
        <v>46030</v>
      </c>
      <c r="C58" s="18">
        <v>0.45833333333333298</v>
      </c>
      <c r="D58" s="56">
        <f>B58+3</f>
        <v>46033</v>
      </c>
      <c r="E58" s="18">
        <v>0.45833333333333298</v>
      </c>
      <c r="F58" s="56">
        <f>D58</f>
        <v>46033</v>
      </c>
      <c r="G58" s="18">
        <v>0.875</v>
      </c>
      <c r="H58" s="35" t="s">
        <v>14</v>
      </c>
      <c r="I58" s="62"/>
    </row>
    <row r="59" spans="1:9" ht="25.35" hidden="1" customHeight="1">
      <c r="A59" s="45" t="s">
        <v>74</v>
      </c>
      <c r="B59" s="56">
        <v>46036</v>
      </c>
      <c r="C59" s="18">
        <v>0.25</v>
      </c>
      <c r="D59" s="56">
        <f>B59</f>
        <v>46036</v>
      </c>
      <c r="E59" s="18">
        <v>0.9</v>
      </c>
      <c r="F59" s="56">
        <v>46038</v>
      </c>
      <c r="G59" s="18">
        <v>8.3333333333333301E-2</v>
      </c>
      <c r="H59" s="35" t="s">
        <v>14</v>
      </c>
      <c r="I59" s="62"/>
    </row>
    <row r="60" spans="1:9" ht="25.35" hidden="1" customHeight="1">
      <c r="A60" s="45" t="s">
        <v>75</v>
      </c>
      <c r="B60" s="56">
        <f>F59+3</f>
        <v>46041</v>
      </c>
      <c r="C60" s="18">
        <v>0.66666666666666696</v>
      </c>
      <c r="D60" s="56">
        <f>B60+1</f>
        <v>46042</v>
      </c>
      <c r="E60" s="18">
        <v>0.70833333333333304</v>
      </c>
      <c r="F60" s="56">
        <f>D60+1</f>
        <v>46043</v>
      </c>
      <c r="G60" s="18">
        <v>0.25</v>
      </c>
      <c r="H60" s="35" t="s">
        <v>76</v>
      </c>
      <c r="I60" s="62"/>
    </row>
    <row r="61" spans="1:9" ht="25.35" hidden="1" customHeight="1">
      <c r="A61" s="45" t="s">
        <v>77</v>
      </c>
      <c r="B61" s="17">
        <f>F60+1</f>
        <v>46044</v>
      </c>
      <c r="C61" s="18">
        <v>0.25</v>
      </c>
      <c r="D61" s="17">
        <f>B61+1</f>
        <v>46045</v>
      </c>
      <c r="E61" s="18">
        <v>3.6111111111111101E-2</v>
      </c>
      <c r="F61" s="56">
        <f>D61</f>
        <v>46045</v>
      </c>
      <c r="G61" s="18">
        <v>0.30416666666666697</v>
      </c>
      <c r="H61" s="30" t="s">
        <v>14</v>
      </c>
      <c r="I61" s="66"/>
    </row>
    <row r="62" spans="1:9" ht="25.35" hidden="1" customHeight="1">
      <c r="A62" s="45" t="s">
        <v>78</v>
      </c>
      <c r="B62" s="17">
        <f>F61</f>
        <v>46045</v>
      </c>
      <c r="C62" s="18">
        <v>0.79166666666666696</v>
      </c>
      <c r="D62" s="17">
        <f>B62+1</f>
        <v>46046</v>
      </c>
      <c r="E62" s="18">
        <v>0.83333333333333304</v>
      </c>
      <c r="F62" s="56">
        <f t="shared" ref="F62:F63" si="2">D62+1</f>
        <v>46047</v>
      </c>
      <c r="G62" s="18">
        <v>0.25</v>
      </c>
      <c r="H62" s="30" t="s">
        <v>14</v>
      </c>
      <c r="I62" s="66"/>
    </row>
    <row r="63" spans="1:9" ht="25.35" hidden="1" customHeight="1">
      <c r="A63" s="45" t="s">
        <v>79</v>
      </c>
      <c r="B63" s="56">
        <f>F62+2</f>
        <v>46049</v>
      </c>
      <c r="C63" s="18">
        <v>0.91666666666666696</v>
      </c>
      <c r="D63" s="17">
        <f>B63+2</f>
        <v>46051</v>
      </c>
      <c r="E63" s="9">
        <v>0.29166666666666702</v>
      </c>
      <c r="F63" s="56">
        <f t="shared" si="2"/>
        <v>46052</v>
      </c>
      <c r="G63" s="18">
        <v>0.79166666666666696</v>
      </c>
      <c r="H63" s="30" t="s">
        <v>14</v>
      </c>
      <c r="I63" s="62"/>
    </row>
    <row r="64" spans="1:9" ht="25.35" hidden="1" customHeight="1">
      <c r="A64" s="45" t="s">
        <v>80</v>
      </c>
      <c r="B64" s="56">
        <f>F63+4</f>
        <v>46056</v>
      </c>
      <c r="C64" s="18">
        <v>0.875</v>
      </c>
      <c r="D64" s="17">
        <f>B64+4</f>
        <v>46060</v>
      </c>
      <c r="E64" s="9">
        <v>0.25277777777777799</v>
      </c>
      <c r="F64" s="56">
        <f>D64</f>
        <v>46060</v>
      </c>
      <c r="G64" s="18">
        <v>0.68472222222222201</v>
      </c>
      <c r="H64" s="30" t="s">
        <v>14</v>
      </c>
      <c r="I64" s="62"/>
    </row>
    <row r="65" spans="1:9" ht="25.35" hidden="1" customHeight="1">
      <c r="A65" s="45" t="s">
        <v>81</v>
      </c>
      <c r="B65" s="56">
        <f>F64+1</f>
        <v>46061</v>
      </c>
      <c r="C65" s="18">
        <v>0.66666666666666696</v>
      </c>
      <c r="D65" s="17">
        <f>B65+2</f>
        <v>46063</v>
      </c>
      <c r="E65" s="9">
        <v>0.66666666666666696</v>
      </c>
      <c r="F65" s="56">
        <f>D65+1</f>
        <v>46064</v>
      </c>
      <c r="G65" s="18">
        <v>0.104166666666667</v>
      </c>
      <c r="H65" s="30" t="s">
        <v>14</v>
      </c>
      <c r="I65" s="66"/>
    </row>
    <row r="66" spans="1:9" ht="25.35" hidden="1" customHeight="1">
      <c r="A66" s="45" t="s">
        <v>82</v>
      </c>
      <c r="B66" s="56">
        <f>F65</f>
        <v>46064</v>
      </c>
      <c r="C66" s="18">
        <v>0.60416666666666696</v>
      </c>
      <c r="D66" s="39">
        <f>B66+3</f>
        <v>46067</v>
      </c>
      <c r="E66" s="9">
        <v>0.53472222222222199</v>
      </c>
      <c r="F66" s="56">
        <f>D66</f>
        <v>46067</v>
      </c>
      <c r="G66" s="18">
        <v>0.83333333333333304</v>
      </c>
      <c r="H66" s="30" t="s">
        <v>14</v>
      </c>
      <c r="I66" s="66"/>
    </row>
    <row r="67" spans="1:9" ht="25.35" hidden="1" customHeight="1">
      <c r="A67" s="45" t="s">
        <v>83</v>
      </c>
      <c r="B67" s="17">
        <f>F66+3</f>
        <v>46070</v>
      </c>
      <c r="C67" s="18">
        <v>0.66666666666666696</v>
      </c>
      <c r="D67" s="17">
        <f>B67+4</f>
        <v>46074</v>
      </c>
      <c r="E67" s="9">
        <v>0.28749999999999998</v>
      </c>
      <c r="F67" s="17">
        <f t="shared" ref="F67:F68" si="3">D67+1</f>
        <v>46075</v>
      </c>
      <c r="G67" s="18">
        <v>0.76944444444444404</v>
      </c>
      <c r="H67" s="30" t="s">
        <v>14</v>
      </c>
      <c r="I67" s="66"/>
    </row>
    <row r="68" spans="1:9" ht="25.35" hidden="1" customHeight="1">
      <c r="A68" s="45" t="s">
        <v>84</v>
      </c>
      <c r="B68" s="17">
        <f>F67+4</f>
        <v>46079</v>
      </c>
      <c r="C68" s="18">
        <v>0.20833333333333301</v>
      </c>
      <c r="D68" s="17">
        <f>B68</f>
        <v>46079</v>
      </c>
      <c r="E68" s="9">
        <v>0.54166666666666696</v>
      </c>
      <c r="F68" s="17">
        <f t="shared" si="3"/>
        <v>46080</v>
      </c>
      <c r="G68" s="18">
        <v>9.0277777777777804E-2</v>
      </c>
      <c r="H68" s="30" t="s">
        <v>14</v>
      </c>
      <c r="I68" s="62"/>
    </row>
    <row r="69" spans="1:9" ht="25.35" hidden="1" customHeight="1">
      <c r="A69" s="45" t="s">
        <v>85</v>
      </c>
      <c r="B69" s="17">
        <f>F68+1</f>
        <v>46081</v>
      </c>
      <c r="C69" s="18">
        <v>0.125</v>
      </c>
      <c r="D69" s="17">
        <f>B69</f>
        <v>46081</v>
      </c>
      <c r="E69" s="18">
        <v>0.375</v>
      </c>
      <c r="F69" s="17">
        <f>D69</f>
        <v>46081</v>
      </c>
      <c r="G69" s="18">
        <v>0.83333333333333304</v>
      </c>
      <c r="H69" s="35"/>
      <c r="I69" s="66"/>
    </row>
    <row r="70" spans="1:9" ht="25.35" hidden="1" customHeight="1">
      <c r="A70" s="45" t="s">
        <v>86</v>
      </c>
      <c r="B70" s="17">
        <f>F69+1</f>
        <v>46082</v>
      </c>
      <c r="C70" s="18">
        <v>0.41666666666666702</v>
      </c>
      <c r="D70" s="17">
        <f>B70</f>
        <v>46082</v>
      </c>
      <c r="E70" s="18">
        <v>0.53333333333333299</v>
      </c>
      <c r="F70" s="17">
        <f>D70</f>
        <v>46082</v>
      </c>
      <c r="G70" s="18">
        <v>0.83333333333333304</v>
      </c>
      <c r="H70" s="35"/>
      <c r="I70" s="66"/>
    </row>
    <row r="71" spans="1:9" ht="25.35" hidden="1" customHeight="1">
      <c r="A71" s="45" t="s">
        <v>87</v>
      </c>
      <c r="B71" s="17">
        <f>F70+4</f>
        <v>46086</v>
      </c>
      <c r="C71" s="18">
        <v>0.91666666666666696</v>
      </c>
      <c r="D71" s="17">
        <f>B71+2</f>
        <v>46088</v>
      </c>
      <c r="E71" s="18">
        <v>0.91666666666666696</v>
      </c>
      <c r="F71" s="17">
        <f>D71+2</f>
        <v>46090</v>
      </c>
      <c r="G71" s="18">
        <v>0.20833333333333301</v>
      </c>
      <c r="H71" s="30" t="s">
        <v>14</v>
      </c>
      <c r="I71" s="66"/>
    </row>
    <row r="72" spans="1:9" ht="25.35" hidden="1" customHeight="1">
      <c r="A72" s="45" t="s">
        <v>88</v>
      </c>
      <c r="B72" s="17">
        <v>46092</v>
      </c>
      <c r="C72" s="18">
        <v>0.66666666666666696</v>
      </c>
      <c r="D72" s="56">
        <v>46096</v>
      </c>
      <c r="E72" s="18">
        <v>0.36180555555555599</v>
      </c>
      <c r="F72" s="17">
        <f>D72+1</f>
        <v>46097</v>
      </c>
      <c r="G72" s="9">
        <v>0.28958333333333303</v>
      </c>
      <c r="H72" s="30" t="s">
        <v>89</v>
      </c>
      <c r="I72" s="66"/>
    </row>
    <row r="73" spans="1:9" ht="26.85" customHeight="1">
      <c r="A73" s="97" t="s">
        <v>90</v>
      </c>
      <c r="B73" s="82"/>
      <c r="C73" s="82"/>
      <c r="D73" s="82"/>
      <c r="E73" s="82"/>
      <c r="F73" s="82"/>
      <c r="G73" s="82"/>
      <c r="H73" s="82"/>
      <c r="I73" s="82"/>
    </row>
    <row r="74" spans="1:9" ht="26.85" customHeight="1">
      <c r="A74" s="6" t="s">
        <v>4</v>
      </c>
      <c r="B74" s="79" t="s">
        <v>5</v>
      </c>
      <c r="C74" s="80"/>
      <c r="D74" s="79" t="s">
        <v>6</v>
      </c>
      <c r="E74" s="80"/>
      <c r="F74" s="79" t="s">
        <v>7</v>
      </c>
      <c r="G74" s="80"/>
      <c r="H74" s="7" t="s">
        <v>8</v>
      </c>
      <c r="I74" s="7" t="s">
        <v>9</v>
      </c>
    </row>
    <row r="75" spans="1:9" customFormat="1" ht="24" hidden="1" customHeight="1">
      <c r="A75" s="67" t="s">
        <v>86</v>
      </c>
      <c r="B75" s="8">
        <v>46079</v>
      </c>
      <c r="C75" s="18">
        <v>0.33333333333333298</v>
      </c>
      <c r="D75" s="8">
        <v>46084</v>
      </c>
      <c r="E75" s="18">
        <v>0.54166666666666696</v>
      </c>
      <c r="F75" s="8">
        <f>D75</f>
        <v>46084</v>
      </c>
      <c r="G75" s="18">
        <v>0.72916666666666696</v>
      </c>
      <c r="H75" s="30" t="s">
        <v>91</v>
      </c>
      <c r="I75" s="31"/>
    </row>
    <row r="76" spans="1:9" customFormat="1" ht="24" hidden="1" customHeight="1">
      <c r="A76" s="59" t="s">
        <v>85</v>
      </c>
      <c r="B76" s="8">
        <f>F75+1</f>
        <v>46085</v>
      </c>
      <c r="C76" s="18">
        <v>0.20833333333333301</v>
      </c>
      <c r="D76" s="8">
        <f>B76</f>
        <v>46085</v>
      </c>
      <c r="E76" s="18">
        <v>0.83333333333333304</v>
      </c>
      <c r="F76" s="8">
        <f>D76+1</f>
        <v>46086</v>
      </c>
      <c r="G76" s="18">
        <v>8.3333333333333301E-2</v>
      </c>
      <c r="H76" s="30"/>
      <c r="I76" s="31"/>
    </row>
    <row r="77" spans="1:9" customFormat="1" ht="24" hidden="1" customHeight="1">
      <c r="A77" s="59" t="s">
        <v>84</v>
      </c>
      <c r="B77" s="8">
        <f>F76+1</f>
        <v>46087</v>
      </c>
      <c r="C77" s="18">
        <v>0.125</v>
      </c>
      <c r="D77" s="8">
        <f>B77+1</f>
        <v>46088</v>
      </c>
      <c r="E77" s="18">
        <v>0.30902777777777801</v>
      </c>
      <c r="F77" s="8">
        <f>D77</f>
        <v>46088</v>
      </c>
      <c r="G77" s="18">
        <v>0.60624999999999996</v>
      </c>
      <c r="H77" s="30" t="s">
        <v>14</v>
      </c>
      <c r="I77" s="31"/>
    </row>
    <row r="78" spans="1:9" customFormat="1" ht="24" hidden="1" customHeight="1">
      <c r="A78" s="59" t="s">
        <v>87</v>
      </c>
      <c r="B78" s="8">
        <f>F77+4</f>
        <v>46092</v>
      </c>
      <c r="C78" s="18">
        <v>0.25</v>
      </c>
      <c r="D78" s="8">
        <f t="shared" ref="D78" si="4">B78</f>
        <v>46092</v>
      </c>
      <c r="E78" s="18">
        <v>0.70833333333333304</v>
      </c>
      <c r="F78" s="8">
        <v>46094</v>
      </c>
      <c r="G78" s="18">
        <v>0.19166666666666701</v>
      </c>
      <c r="H78" s="30" t="s">
        <v>14</v>
      </c>
      <c r="I78" s="31"/>
    </row>
    <row r="79" spans="1:9" customFormat="1" ht="24" hidden="1" customHeight="1">
      <c r="A79" s="59" t="s">
        <v>92</v>
      </c>
      <c r="B79" s="8">
        <f>F78+3</f>
        <v>46097</v>
      </c>
      <c r="C79" s="18">
        <v>0.83333333333333304</v>
      </c>
      <c r="D79" s="8">
        <f>B79+2</f>
        <v>46099</v>
      </c>
      <c r="E79" s="18">
        <v>0.25</v>
      </c>
      <c r="F79" s="8">
        <f>D79</f>
        <v>46099</v>
      </c>
      <c r="G79" s="18">
        <v>0.70833333333333304</v>
      </c>
      <c r="H79" s="30" t="s">
        <v>14</v>
      </c>
      <c r="I79" s="31"/>
    </row>
    <row r="80" spans="1:9" customFormat="1" ht="24" hidden="1" customHeight="1">
      <c r="A80" s="59" t="s">
        <v>93</v>
      </c>
      <c r="B80" s="8">
        <f>F79+1</f>
        <v>46100</v>
      </c>
      <c r="C80" s="18">
        <v>0.75</v>
      </c>
      <c r="D80" s="8">
        <f>B80+1</f>
        <v>46101</v>
      </c>
      <c r="E80" s="18">
        <v>0.83333333333333304</v>
      </c>
      <c r="F80" s="8">
        <f>D80+1</f>
        <v>46102</v>
      </c>
      <c r="G80" s="18">
        <v>0.14583333333333301</v>
      </c>
      <c r="H80" s="30" t="s">
        <v>14</v>
      </c>
      <c r="I80" s="52"/>
    </row>
    <row r="81" spans="1:9" customFormat="1" ht="24" hidden="1" customHeight="1">
      <c r="A81" s="29" t="s">
        <v>94</v>
      </c>
      <c r="B81" s="8">
        <f>F80</f>
        <v>46102</v>
      </c>
      <c r="C81" s="18">
        <v>0.64583333333333304</v>
      </c>
      <c r="D81" s="8">
        <f>B81+3</f>
        <v>46105</v>
      </c>
      <c r="E81" s="18">
        <v>0.35416666666666702</v>
      </c>
      <c r="F81" s="8">
        <f>D81</f>
        <v>46105</v>
      </c>
      <c r="G81" s="18">
        <v>0.85902777777777795</v>
      </c>
      <c r="H81" s="30" t="s">
        <v>14</v>
      </c>
      <c r="I81" s="52"/>
    </row>
    <row r="82" spans="1:9" customFormat="1" ht="24" hidden="1" customHeight="1">
      <c r="A82" s="59" t="s">
        <v>95</v>
      </c>
      <c r="B82" s="8">
        <f>F81+3</f>
        <v>46108</v>
      </c>
      <c r="C82" s="18">
        <v>0.33333333333333298</v>
      </c>
      <c r="D82" s="8">
        <f>B82+9</f>
        <v>46117</v>
      </c>
      <c r="E82" s="9">
        <v>0.15416666666666701</v>
      </c>
      <c r="F82" s="8">
        <f>D82+1</f>
        <v>46118</v>
      </c>
      <c r="G82" s="18">
        <v>0.625</v>
      </c>
      <c r="H82" s="68"/>
      <c r="I82" s="31"/>
    </row>
    <row r="83" spans="1:9" customFormat="1" ht="24" customHeight="1">
      <c r="A83" s="59" t="s">
        <v>96</v>
      </c>
      <c r="B83" s="8">
        <f>F82+4</f>
        <v>46122</v>
      </c>
      <c r="C83" s="18">
        <v>0.375</v>
      </c>
      <c r="D83" s="8">
        <f>B83</f>
        <v>46122</v>
      </c>
      <c r="E83" s="18">
        <v>0.58333333333333304</v>
      </c>
      <c r="F83" s="8">
        <f>D83+1</f>
        <v>46123</v>
      </c>
      <c r="G83" s="18">
        <v>0.1125</v>
      </c>
      <c r="H83" s="30" t="s">
        <v>14</v>
      </c>
      <c r="I83" s="31"/>
    </row>
    <row r="84" spans="1:9" customFormat="1" ht="24" customHeight="1">
      <c r="A84" s="59" t="s">
        <v>97</v>
      </c>
      <c r="B84" s="8">
        <f>F83+1</f>
        <v>46124</v>
      </c>
      <c r="C84" s="18">
        <v>0.16666666666666666</v>
      </c>
      <c r="D84" s="8">
        <f>B84+1</f>
        <v>46125</v>
      </c>
      <c r="E84" s="18">
        <v>0.625</v>
      </c>
      <c r="F84" s="8">
        <f>D84</f>
        <v>46125</v>
      </c>
      <c r="G84" s="18">
        <v>0.9375</v>
      </c>
      <c r="H84" s="30" t="s">
        <v>14</v>
      </c>
      <c r="I84" s="52"/>
    </row>
    <row r="85" spans="1:9" customFormat="1" ht="24" customHeight="1">
      <c r="A85" s="29" t="s">
        <v>98</v>
      </c>
      <c r="B85" s="8">
        <f>F84+1</f>
        <v>46126</v>
      </c>
      <c r="C85" s="18">
        <v>0.45833333333333331</v>
      </c>
      <c r="D85" s="8">
        <f>B85+1</f>
        <v>46127</v>
      </c>
      <c r="E85" s="18">
        <v>0.375</v>
      </c>
      <c r="F85" s="8">
        <f>D85</f>
        <v>46127</v>
      </c>
      <c r="G85" s="18">
        <v>0.83333333333333337</v>
      </c>
      <c r="H85" s="30" t="s">
        <v>14</v>
      </c>
      <c r="I85" s="52"/>
    </row>
    <row r="86" spans="1:9" customFormat="1" ht="24" customHeight="1">
      <c r="A86" s="59" t="s">
        <v>99</v>
      </c>
      <c r="B86" s="8">
        <f>F85+3</f>
        <v>46130</v>
      </c>
      <c r="C86" s="18">
        <v>0.75</v>
      </c>
      <c r="D86" s="8">
        <f>B86+2</f>
        <v>46132</v>
      </c>
      <c r="E86" s="18">
        <v>0</v>
      </c>
      <c r="F86" s="8">
        <f>D86</f>
        <v>46132</v>
      </c>
      <c r="G86" s="18">
        <v>0.70833333333333337</v>
      </c>
      <c r="H86" s="30" t="s">
        <v>100</v>
      </c>
      <c r="I86" s="31"/>
    </row>
    <row r="87" spans="1:9" ht="26.85" customHeight="1">
      <c r="A87" s="97" t="s">
        <v>101</v>
      </c>
      <c r="B87" s="82"/>
      <c r="C87" s="82"/>
      <c r="D87" s="82"/>
      <c r="E87" s="82"/>
      <c r="F87" s="82"/>
      <c r="G87" s="82"/>
      <c r="H87" s="82"/>
      <c r="I87" s="82"/>
    </row>
    <row r="88" spans="1:9" ht="26.85" customHeight="1">
      <c r="A88" s="6" t="s">
        <v>4</v>
      </c>
      <c r="B88" s="79" t="s">
        <v>5</v>
      </c>
      <c r="C88" s="80"/>
      <c r="D88" s="79" t="s">
        <v>6</v>
      </c>
      <c r="E88" s="80"/>
      <c r="F88" s="79" t="s">
        <v>7</v>
      </c>
      <c r="G88" s="80"/>
      <c r="H88" s="7" t="s">
        <v>8</v>
      </c>
      <c r="I88" s="7" t="s">
        <v>9</v>
      </c>
    </row>
    <row r="89" spans="1:9" customFormat="1" ht="24" customHeight="1">
      <c r="A89" s="59" t="s">
        <v>102</v>
      </c>
      <c r="B89" s="8">
        <v>46129</v>
      </c>
      <c r="C89" s="18">
        <v>0.29166666666666669</v>
      </c>
      <c r="D89" s="8">
        <f>B89+1</f>
        <v>46130</v>
      </c>
      <c r="E89" s="18">
        <v>0.25</v>
      </c>
      <c r="F89" s="8">
        <f>D89</f>
        <v>46130</v>
      </c>
      <c r="G89" s="18">
        <v>0.875</v>
      </c>
      <c r="H89" s="30" t="s">
        <v>103</v>
      </c>
      <c r="I89" s="31"/>
    </row>
    <row r="90" spans="1:9" customFormat="1" ht="24" customHeight="1">
      <c r="A90" s="59" t="s">
        <v>104</v>
      </c>
      <c r="B90" s="8">
        <f>F89+1</f>
        <v>46131</v>
      </c>
      <c r="C90" s="18">
        <v>0.875</v>
      </c>
      <c r="D90" s="8">
        <f>B90+1</f>
        <v>46132</v>
      </c>
      <c r="E90" s="18">
        <v>0.25</v>
      </c>
      <c r="F90" s="8">
        <f>D90</f>
        <v>46132</v>
      </c>
      <c r="G90" s="18">
        <v>0.66666666666666663</v>
      </c>
      <c r="H90" s="30"/>
      <c r="I90" s="31"/>
    </row>
    <row r="91" spans="1:9" customFormat="1" ht="24" customHeight="1">
      <c r="A91" s="59" t="s">
        <v>105</v>
      </c>
      <c r="B91" s="8">
        <f>F90+1</f>
        <v>46133</v>
      </c>
      <c r="C91" s="18">
        <v>0.16666666666666666</v>
      </c>
      <c r="D91" s="8">
        <f>B91</f>
        <v>46133</v>
      </c>
      <c r="E91" s="18">
        <v>0.25</v>
      </c>
      <c r="F91" s="8">
        <f>D91</f>
        <v>46133</v>
      </c>
      <c r="G91" s="18">
        <v>0.66666666666666663</v>
      </c>
      <c r="H91" s="30"/>
      <c r="I91" s="31"/>
    </row>
    <row r="92" spans="1:9" customFormat="1" ht="24" customHeight="1">
      <c r="A92" s="59" t="s">
        <v>106</v>
      </c>
      <c r="B92" s="8">
        <f>F91+3</f>
        <v>46136</v>
      </c>
      <c r="C92" s="18">
        <v>0.66666666666666663</v>
      </c>
      <c r="D92" s="8">
        <f>B92+1</f>
        <v>46137</v>
      </c>
      <c r="E92" s="18">
        <v>0.16666666666666666</v>
      </c>
      <c r="F92" s="8">
        <f>D92+1</f>
        <v>46138</v>
      </c>
      <c r="G92" s="18">
        <v>0.16666666666666666</v>
      </c>
      <c r="H92" s="30" t="s">
        <v>100</v>
      </c>
      <c r="I92" s="31"/>
    </row>
    <row r="94" spans="1:9" ht="25.35" customHeight="1">
      <c r="E94" s="58" t="s">
        <v>30</v>
      </c>
    </row>
  </sheetData>
  <mergeCells count="33">
    <mergeCell ref="A87:I87"/>
    <mergeCell ref="B88:C88"/>
    <mergeCell ref="D88:E88"/>
    <mergeCell ref="F88:G88"/>
    <mergeCell ref="B47:C47"/>
    <mergeCell ref="D47:E47"/>
    <mergeCell ref="F47:G47"/>
    <mergeCell ref="A73:I73"/>
    <mergeCell ref="B74:C74"/>
    <mergeCell ref="D74:E74"/>
    <mergeCell ref="F74:G74"/>
    <mergeCell ref="A34:I34"/>
    <mergeCell ref="B35:C35"/>
    <mergeCell ref="D35:E35"/>
    <mergeCell ref="F35:G35"/>
    <mergeCell ref="A46:I46"/>
    <mergeCell ref="B20:C20"/>
    <mergeCell ref="D20:E20"/>
    <mergeCell ref="F20:G20"/>
    <mergeCell ref="A27:I27"/>
    <mergeCell ref="B28:C28"/>
    <mergeCell ref="D28:E28"/>
    <mergeCell ref="F28:G28"/>
    <mergeCell ref="A4:I4"/>
    <mergeCell ref="B5:C5"/>
    <mergeCell ref="D5:E5"/>
    <mergeCell ref="F5:G5"/>
    <mergeCell ref="A19:I19"/>
    <mergeCell ref="A1:B1"/>
    <mergeCell ref="C1:I1"/>
    <mergeCell ref="A2:B2"/>
    <mergeCell ref="C2:I2"/>
    <mergeCell ref="A3:G3"/>
  </mergeCells>
  <phoneticPr fontId="42" type="noConversion"/>
  <conditionalFormatting sqref="B4 F4:F5 B51:B53 F32:F45">
    <cfRule type="cellIs" dxfId="796" priority="5430" stopIfTrue="1" operator="lessThan">
      <formula>$H$3</formula>
    </cfRule>
  </conditionalFormatting>
  <conditionalFormatting sqref="B5:B8">
    <cfRule type="cellIs" dxfId="795" priority="326" stopIfTrue="1" operator="lessThan">
      <formula>$H$3</formula>
    </cfRule>
  </conditionalFormatting>
  <conditionalFormatting sqref="B9:B12 D32:D45">
    <cfRule type="cellIs" dxfId="794" priority="347" stopIfTrue="1" operator="lessThan">
      <formula>$H$3</formula>
    </cfRule>
  </conditionalFormatting>
  <conditionalFormatting sqref="B9:B12">
    <cfRule type="cellIs" dxfId="793" priority="346" stopIfTrue="1" operator="equal">
      <formula>$H$3</formula>
    </cfRule>
  </conditionalFormatting>
  <conditionalFormatting sqref="B9:B28">
    <cfRule type="cellIs" dxfId="792" priority="345" stopIfTrue="1" operator="lessThan">
      <formula>$H$3</formula>
    </cfRule>
  </conditionalFormatting>
  <conditionalFormatting sqref="B13:B16">
    <cfRule type="cellIs" dxfId="791" priority="304" stopIfTrue="1" operator="equal">
      <formula>$H$3</formula>
    </cfRule>
  </conditionalFormatting>
  <conditionalFormatting sqref="B13:B18">
    <cfRule type="cellIs" dxfId="790" priority="305" stopIfTrue="1" operator="lessThan">
      <formula>$H$3</formula>
    </cfRule>
  </conditionalFormatting>
  <conditionalFormatting sqref="B21:B26">
    <cfRule type="cellIs" dxfId="789" priority="209" stopIfTrue="1" operator="equal">
      <formula>$H$3</formula>
    </cfRule>
    <cfRule type="cellIs" dxfId="788" priority="210" stopIfTrue="1" operator="lessThan">
      <formula>$H$3</formula>
    </cfRule>
  </conditionalFormatting>
  <conditionalFormatting sqref="B29:B30">
    <cfRule type="cellIs" dxfId="787" priority="153" stopIfTrue="1" operator="lessThan">
      <formula>$H$3</formula>
    </cfRule>
    <cfRule type="cellIs" dxfId="786" priority="152" stopIfTrue="1" operator="equal">
      <formula>$H$3</formula>
    </cfRule>
  </conditionalFormatting>
  <conditionalFormatting sqref="B32:B45">
    <cfRule type="cellIs" dxfId="785" priority="125" stopIfTrue="1" operator="equal">
      <formula>$H$3</formula>
    </cfRule>
    <cfRule type="cellIs" dxfId="784" priority="157" stopIfTrue="1" operator="lessThan">
      <formula>$H$3</formula>
    </cfRule>
  </conditionalFormatting>
  <conditionalFormatting sqref="B34:B35">
    <cfRule type="cellIs" dxfId="783" priority="121" stopIfTrue="1" operator="lessThan">
      <formula>$H$3</formula>
    </cfRule>
    <cfRule type="cellIs" dxfId="782" priority="114" stopIfTrue="1" operator="equal">
      <formula>$H$3</formula>
    </cfRule>
  </conditionalFormatting>
  <conditionalFormatting sqref="B35 D35">
    <cfRule type="cellIs" dxfId="781" priority="110" stopIfTrue="1" operator="equal">
      <formula>$H$3</formula>
    </cfRule>
    <cfRule type="cellIs" dxfId="780" priority="111" stopIfTrue="1" operator="lessThan">
      <formula>$H$3</formula>
    </cfRule>
  </conditionalFormatting>
  <conditionalFormatting sqref="B35">
    <cfRule type="cellIs" dxfId="779" priority="109" stopIfTrue="1" operator="lessThan">
      <formula>$H$3</formula>
    </cfRule>
    <cfRule type="cellIs" dxfId="778" priority="108" stopIfTrue="1" operator="equal">
      <formula>$H$3</formula>
    </cfRule>
  </conditionalFormatting>
  <conditionalFormatting sqref="B48:B49">
    <cfRule type="cellIs" dxfId="777" priority="486" stopIfTrue="1" operator="lessThan">
      <formula>$H$3</formula>
    </cfRule>
    <cfRule type="cellIs" dxfId="776" priority="483" stopIfTrue="1" operator="equal">
      <formula>$H$3</formula>
    </cfRule>
  </conditionalFormatting>
  <conditionalFormatting sqref="B51:B72">
    <cfRule type="cellIs" dxfId="775" priority="464" stopIfTrue="1" operator="lessThan">
      <formula>$H$3</formula>
    </cfRule>
  </conditionalFormatting>
  <conditionalFormatting sqref="B54:B55">
    <cfRule type="cellIs" dxfId="774" priority="463" stopIfTrue="1" operator="equal">
      <formula>$H$3</formula>
    </cfRule>
  </conditionalFormatting>
  <conditionalFormatting sqref="B54:B72">
    <cfRule type="cellIs" dxfId="773" priority="363" stopIfTrue="1" operator="equal">
      <formula>$H$3</formula>
    </cfRule>
    <cfRule type="cellIs" dxfId="772" priority="442" stopIfTrue="1" operator="lessThan">
      <formula>$H$3</formula>
    </cfRule>
  </conditionalFormatting>
  <conditionalFormatting sqref="B57:B60">
    <cfRule type="cellIs" dxfId="771" priority="352" stopIfTrue="1" operator="equal">
      <formula>$H$3</formula>
    </cfRule>
    <cfRule type="cellIs" dxfId="770" priority="362" stopIfTrue="1" operator="lessThan">
      <formula>$H$3</formula>
    </cfRule>
  </conditionalFormatting>
  <conditionalFormatting sqref="B63:B66">
    <cfRule type="cellIs" dxfId="769" priority="283" stopIfTrue="1" operator="lessThan">
      <formula>$H$3</formula>
    </cfRule>
    <cfRule type="cellIs" dxfId="768" priority="282" stopIfTrue="1" operator="equal">
      <formula>$H$3</formula>
    </cfRule>
  </conditionalFormatting>
  <conditionalFormatting sqref="B75:B86">
    <cfRule type="cellIs" dxfId="767" priority="129" stopIfTrue="1" operator="equal">
      <formula>$H$3</formula>
    </cfRule>
    <cfRule type="cellIs" dxfId="766" priority="147" stopIfTrue="1" operator="lessThan">
      <formula>$H$3</formula>
    </cfRule>
  </conditionalFormatting>
  <conditionalFormatting sqref="B89:B92">
    <cfRule type="cellIs" dxfId="765" priority="54" stopIfTrue="1" operator="lessThan">
      <formula>$H$3</formula>
    </cfRule>
  </conditionalFormatting>
  <conditionalFormatting sqref="B19:C19 B27:C27">
    <cfRule type="expression" dxfId="764" priority="83727" stopIfTrue="1">
      <formula>AND($B257=$H$3,$B257&lt;&gt;"")</formula>
    </cfRule>
    <cfRule type="expression" dxfId="763" priority="83728" stopIfTrue="1">
      <formula>AND($B257&lt;$H$3,$B257&lt;&gt;"")</formula>
    </cfRule>
  </conditionalFormatting>
  <conditionalFormatting sqref="C4:C18 E32:E39 G32:G38">
    <cfRule type="expression" dxfId="762" priority="5485" stopIfTrue="1">
      <formula>$B4=$H$3</formula>
    </cfRule>
  </conditionalFormatting>
  <conditionalFormatting sqref="C21:C24 C82">
    <cfRule type="expression" dxfId="761" priority="189" stopIfTrue="1">
      <formula>$B21=$H$3</formula>
    </cfRule>
  </conditionalFormatting>
  <conditionalFormatting sqref="C22:C24">
    <cfRule type="expression" dxfId="760" priority="207" stopIfTrue="1">
      <formula>$F22=$H$3</formula>
    </cfRule>
    <cfRule type="expression" dxfId="759" priority="218" stopIfTrue="1">
      <formula>B22&lt;$H$3</formula>
    </cfRule>
  </conditionalFormatting>
  <conditionalFormatting sqref="C29:C30 E29:E30 G29:G30 E75:E86 G75:G86 C32:C45 E41:E45 G41:G45 C48:C49 E48:E49 G48:G49 G51:G71 C75:C81 C83:C86 C51:C72">
    <cfRule type="expression" dxfId="758" priority="161" stopIfTrue="1">
      <formula>$B29=$H$3</formula>
    </cfRule>
  </conditionalFormatting>
  <conditionalFormatting sqref="C32:C33 E86 G86 E33:E35 C5:C18">
    <cfRule type="expression" dxfId="757" priority="319" stopIfTrue="1">
      <formula>B5&lt;$H$3</formula>
    </cfRule>
  </conditionalFormatting>
  <conditionalFormatting sqref="C35:C45 E41:E45 G41:G45">
    <cfRule type="expression" dxfId="756" priority="79" stopIfTrue="1">
      <formula>B35&lt;$H$3</formula>
    </cfRule>
  </conditionalFormatting>
  <conditionalFormatting sqref="C36:C45 E41:E45 G41:G45 E32:E33 G32:G33 E75:E86 C75:C86 C32:C33 C48:C49 E48:E49 G48:G49 E51:G53 E54:E66 G54:G66 E67:G71 E72:F72 G75:G86">
    <cfRule type="expression" dxfId="755" priority="80" stopIfTrue="1">
      <formula>$F32=$H$3</formula>
    </cfRule>
  </conditionalFormatting>
  <conditionalFormatting sqref="C48:C49">
    <cfRule type="expression" dxfId="754" priority="2895" stopIfTrue="1">
      <formula>B48&lt;$H$3</formula>
    </cfRule>
  </conditionalFormatting>
  <conditionalFormatting sqref="C51:C53">
    <cfRule type="expression" dxfId="753" priority="5472" stopIfTrue="1">
      <formula>B51&lt;$H$3</formula>
    </cfRule>
  </conditionalFormatting>
  <conditionalFormatting sqref="C51:C72">
    <cfRule type="expression" dxfId="752" priority="240" stopIfTrue="1">
      <formula>$F51=$H$3</formula>
    </cfRule>
    <cfRule type="expression" dxfId="751" priority="239" stopIfTrue="1">
      <formula>B51&lt;$H$3</formula>
    </cfRule>
  </conditionalFormatting>
  <conditionalFormatting sqref="C75:C82 C84:C86 C21:C24">
    <cfRule type="expression" dxfId="750" priority="184" stopIfTrue="1">
      <formula>B21&lt;$H$3</formula>
    </cfRule>
  </conditionalFormatting>
  <conditionalFormatting sqref="C83:C85">
    <cfRule type="expression" dxfId="749" priority="1" stopIfTrue="1">
      <formula>B83&lt;$H$3</formula>
    </cfRule>
  </conditionalFormatting>
  <conditionalFormatting sqref="C89:C92 E90:E92 G90:G92">
    <cfRule type="expression" dxfId="748" priority="25" stopIfTrue="1">
      <formula>B89&lt;$H$3</formula>
    </cfRule>
    <cfRule type="expression" dxfId="747" priority="24" stopIfTrue="1">
      <formula>$B89=$H$3</formula>
    </cfRule>
    <cfRule type="expression" dxfId="746" priority="23" stopIfTrue="1">
      <formula>$F89=$H$3</formula>
    </cfRule>
  </conditionalFormatting>
  <conditionalFormatting sqref="D4:D8 F5:F8">
    <cfRule type="cellIs" dxfId="745" priority="317" stopIfTrue="1" operator="equal">
      <formula>$H$3</formula>
    </cfRule>
  </conditionalFormatting>
  <conditionalFormatting sqref="D4:D18 F5:F18">
    <cfRule type="cellIs" dxfId="744" priority="318" stopIfTrue="1" operator="lessThan">
      <formula>$H$3</formula>
    </cfRule>
  </conditionalFormatting>
  <conditionalFormatting sqref="D5">
    <cfRule type="cellIs" dxfId="743" priority="395" stopIfTrue="1" operator="equal">
      <formula>$H$3</formula>
    </cfRule>
    <cfRule type="cellIs" dxfId="742" priority="396" stopIfTrue="1" operator="lessThan">
      <formula>$H$3</formula>
    </cfRule>
  </conditionalFormatting>
  <conditionalFormatting sqref="D6:D8 F6:F8">
    <cfRule type="cellIs" dxfId="741" priority="313" stopIfTrue="1" operator="equal">
      <formula>$H$3</formula>
    </cfRule>
    <cfRule type="cellIs" dxfId="740" priority="314" stopIfTrue="1" operator="lessThan">
      <formula>$H$3</formula>
    </cfRule>
  </conditionalFormatting>
  <conditionalFormatting sqref="D9:D18 B17:B28">
    <cfRule type="cellIs" dxfId="739" priority="344" stopIfTrue="1" operator="equal">
      <formula>$H$3</formula>
    </cfRule>
  </conditionalFormatting>
  <conditionalFormatting sqref="D19:D20">
    <cfRule type="cellIs" dxfId="738" priority="228" stopIfTrue="1" operator="lessThan">
      <formula>$H$3</formula>
    </cfRule>
    <cfRule type="cellIs" dxfId="737" priority="227" stopIfTrue="1" operator="equal">
      <formula>$H$3</formula>
    </cfRule>
  </conditionalFormatting>
  <conditionalFormatting sqref="D21:D24">
    <cfRule type="cellIs" dxfId="736" priority="183" stopIfTrue="1" operator="lessThan">
      <formula>$H$3</formula>
    </cfRule>
  </conditionalFormatting>
  <conditionalFormatting sqref="D21:D26">
    <cfRule type="cellIs" dxfId="735" priority="185" stopIfTrue="1" operator="equal">
      <formula>$H$3</formula>
    </cfRule>
  </conditionalFormatting>
  <conditionalFormatting sqref="D25:D26">
    <cfRule type="cellIs" dxfId="734" priority="217" stopIfTrue="1" operator="lessThan">
      <formula>$H$3</formula>
    </cfRule>
  </conditionalFormatting>
  <conditionalFormatting sqref="D27:D28">
    <cfRule type="cellIs" dxfId="733" priority="169" stopIfTrue="1" operator="equal">
      <formula>$H$3</formula>
    </cfRule>
    <cfRule type="cellIs" dxfId="732" priority="170" stopIfTrue="1" operator="lessThan">
      <formula>$H$3</formula>
    </cfRule>
  </conditionalFormatting>
  <conditionalFormatting sqref="D29:D30">
    <cfRule type="cellIs" dxfId="731" priority="134" stopIfTrue="1" operator="lessThan">
      <formula>$H$3</formula>
    </cfRule>
    <cfRule type="cellIs" dxfId="730" priority="133" stopIfTrue="1" operator="equal">
      <formula>$H$3</formula>
    </cfRule>
  </conditionalFormatting>
  <conditionalFormatting sqref="D32:D45">
    <cfRule type="cellIs" dxfId="729" priority="123" stopIfTrue="1" operator="equal">
      <formula>$H$3</formula>
    </cfRule>
  </conditionalFormatting>
  <conditionalFormatting sqref="D34:D35">
    <cfRule type="cellIs" dxfId="728" priority="116" stopIfTrue="1" operator="lessThan">
      <formula>$H$3</formula>
    </cfRule>
    <cfRule type="cellIs" dxfId="727" priority="112" stopIfTrue="1" operator="equal">
      <formula>$H$3</formula>
    </cfRule>
  </conditionalFormatting>
  <conditionalFormatting sqref="D48:D49">
    <cfRule type="cellIs" dxfId="726" priority="485" stopIfTrue="1" operator="lessThan">
      <formula>$H$3</formula>
    </cfRule>
    <cfRule type="cellIs" dxfId="725" priority="484" stopIfTrue="1" operator="equal">
      <formula>$H$3</formula>
    </cfRule>
  </conditionalFormatting>
  <conditionalFormatting sqref="D51:D52 B51:B53 D4:D5 F4:F5 B4:B5">
    <cfRule type="cellIs" dxfId="724" priority="1505" stopIfTrue="1" operator="equal">
      <formula>$H$3</formula>
    </cfRule>
  </conditionalFormatting>
  <conditionalFormatting sqref="D51:D52">
    <cfRule type="cellIs" dxfId="723" priority="977" stopIfTrue="1" operator="equal">
      <formula>$H$3</formula>
    </cfRule>
    <cfRule type="cellIs" dxfId="722" priority="980" stopIfTrue="1" operator="lessThan">
      <formula>$H$3</formula>
    </cfRule>
  </conditionalFormatting>
  <conditionalFormatting sqref="D53:D55">
    <cfRule type="cellIs" dxfId="721" priority="461" stopIfTrue="1" operator="lessThan">
      <formula>$H$3</formula>
    </cfRule>
    <cfRule type="cellIs" dxfId="720" priority="467" stopIfTrue="1" operator="equal">
      <formula>$H$3</formula>
    </cfRule>
  </conditionalFormatting>
  <conditionalFormatting sqref="D53:D71">
    <cfRule type="cellIs" dxfId="719" priority="440" stopIfTrue="1" operator="equal">
      <formula>$H$3</formula>
    </cfRule>
  </conditionalFormatting>
  <conditionalFormatting sqref="D56 F54:F72">
    <cfRule type="cellIs" dxfId="718" priority="439" stopIfTrue="1" operator="lessThan">
      <formula>$H$3</formula>
    </cfRule>
  </conditionalFormatting>
  <conditionalFormatting sqref="D56">
    <cfRule type="cellIs" dxfId="717" priority="434" stopIfTrue="1" operator="lessThan">
      <formula>$H$3</formula>
    </cfRule>
    <cfRule type="cellIs" dxfId="716" priority="437" stopIfTrue="1" operator="equal">
      <formula>$H$3</formula>
    </cfRule>
  </conditionalFormatting>
  <conditionalFormatting sqref="D56:D60">
    <cfRule type="cellIs" dxfId="715" priority="366" stopIfTrue="1" operator="equal">
      <formula>$H$3</formula>
    </cfRule>
  </conditionalFormatting>
  <conditionalFormatting sqref="D57:D60">
    <cfRule type="cellIs" dxfId="714" priority="365" stopIfTrue="1" operator="lessThan">
      <formula>$H$3</formula>
    </cfRule>
    <cfRule type="cellIs" dxfId="713" priority="355" stopIfTrue="1" operator="equal">
      <formula>$H$3</formula>
    </cfRule>
  </conditionalFormatting>
  <conditionalFormatting sqref="D57:D72">
    <cfRule type="cellIs" dxfId="712" priority="199" stopIfTrue="1" operator="lessThan">
      <formula>$H$3</formula>
    </cfRule>
  </conditionalFormatting>
  <conditionalFormatting sqref="D61:D72">
    <cfRule type="cellIs" dxfId="711" priority="198" stopIfTrue="1" operator="equal">
      <formula>$H$3</formula>
    </cfRule>
  </conditionalFormatting>
  <conditionalFormatting sqref="D72">
    <cfRule type="cellIs" dxfId="710" priority="191" stopIfTrue="1" operator="lessThan">
      <formula>$H$3</formula>
    </cfRule>
    <cfRule type="cellIs" dxfId="709" priority="190" stopIfTrue="1" operator="equal">
      <formula>$H$3</formula>
    </cfRule>
  </conditionalFormatting>
  <conditionalFormatting sqref="D75:D86 F75:F86">
    <cfRule type="cellIs" dxfId="708" priority="144" stopIfTrue="1" operator="lessThan">
      <formula>$H$3</formula>
    </cfRule>
    <cfRule type="cellIs" dxfId="707" priority="146" stopIfTrue="1" operator="equal">
      <formula>$H$3</formula>
    </cfRule>
  </conditionalFormatting>
  <conditionalFormatting sqref="D89:D92 F89:F92 B89:B92">
    <cfRule type="cellIs" dxfId="706" priority="56" stopIfTrue="1" operator="equal">
      <formula>$H$3</formula>
    </cfRule>
  </conditionalFormatting>
  <conditionalFormatting sqref="D89:D92 F89:F92">
    <cfRule type="cellIs" dxfId="705" priority="55" stopIfTrue="1" operator="lessThan">
      <formula>$H$3</formula>
    </cfRule>
  </conditionalFormatting>
  <conditionalFormatting sqref="D19:E19 D27:E27">
    <cfRule type="expression" dxfId="704" priority="83769">
      <formula>AND($D257&lt;$H$3,$D257&lt;&gt;"")</formula>
    </cfRule>
    <cfRule type="expression" dxfId="703" priority="83770">
      <formula>AND($D257=$H$3,$D257&lt;&gt;"")</formula>
    </cfRule>
  </conditionalFormatting>
  <conditionalFormatting sqref="D19:F20">
    <cfRule type="cellIs" dxfId="702" priority="224" stopIfTrue="1" operator="lessThan">
      <formula>$H$3</formula>
    </cfRule>
  </conditionalFormatting>
  <conditionalFormatting sqref="D27:F28">
    <cfRule type="cellIs" dxfId="701" priority="166" stopIfTrue="1" operator="lessThan">
      <formula>$H$3</formula>
    </cfRule>
  </conditionalFormatting>
  <conditionalFormatting sqref="E4:E18 G4:G18">
    <cfRule type="expression" dxfId="700" priority="1181" stopIfTrue="1">
      <formula>$B4=$H$3</formula>
    </cfRule>
    <cfRule type="expression" dxfId="699" priority="1180" stopIfTrue="1">
      <formula>D4&lt;$H$3</formula>
    </cfRule>
  </conditionalFormatting>
  <conditionalFormatting sqref="E19 E27">
    <cfRule type="expression" dxfId="698" priority="83781" stopIfTrue="1">
      <formula>$D257=$H$3</formula>
    </cfRule>
  </conditionalFormatting>
  <conditionalFormatting sqref="E21:E24 C21:C24">
    <cfRule type="expression" dxfId="697" priority="188" stopIfTrue="1">
      <formula>$F21=$H$3</formula>
    </cfRule>
  </conditionalFormatting>
  <conditionalFormatting sqref="E21:E24">
    <cfRule type="expression" dxfId="696" priority="187" stopIfTrue="1">
      <formula>$B21=$H$3</formula>
    </cfRule>
    <cfRule type="expression" dxfId="695" priority="186" stopIfTrue="1">
      <formula>D21&lt;$H$3</formula>
    </cfRule>
  </conditionalFormatting>
  <conditionalFormatting sqref="E32">
    <cfRule type="expression" dxfId="694" priority="72" stopIfTrue="1">
      <formula>D32&lt;$H$3</formula>
    </cfRule>
  </conditionalFormatting>
  <conditionalFormatting sqref="E35 E5">
    <cfRule type="expression" dxfId="693" priority="682" stopIfTrue="1">
      <formula>$D5=$H$3</formula>
    </cfRule>
  </conditionalFormatting>
  <conditionalFormatting sqref="E36:E39">
    <cfRule type="expression" dxfId="692" priority="68" stopIfTrue="1">
      <formula>D36&lt;$H$3</formula>
    </cfRule>
    <cfRule type="expression" dxfId="691" priority="69" stopIfTrue="1">
      <formula>$F36=$H$3</formula>
    </cfRule>
  </conditionalFormatting>
  <conditionalFormatting sqref="E48:E49 G48:G49">
    <cfRule type="expression" dxfId="690" priority="478" stopIfTrue="1">
      <formula>D48&lt;$H$3</formula>
    </cfRule>
  </conditionalFormatting>
  <conditionalFormatting sqref="E51:E72">
    <cfRule type="expression" dxfId="689" priority="135" stopIfTrue="1">
      <formula>$B51=$H$3</formula>
    </cfRule>
    <cfRule type="expression" dxfId="688" priority="136" stopIfTrue="1">
      <formula>D51&lt;$H$3</formula>
    </cfRule>
  </conditionalFormatting>
  <conditionalFormatting sqref="E75:E81 G75:G85 C29:C30 E29:E30 G29:G30">
    <cfRule type="expression" dxfId="687" priority="155" stopIfTrue="1">
      <formula>B29&lt;$H$3</formula>
    </cfRule>
  </conditionalFormatting>
  <conditionalFormatting sqref="E82:E85">
    <cfRule type="expression" dxfId="686" priority="2" stopIfTrue="1">
      <formula>D82&lt;$H$3</formula>
    </cfRule>
  </conditionalFormatting>
  <conditionalFormatting sqref="F4:F5">
    <cfRule type="cellIs" dxfId="685" priority="393" stopIfTrue="1" operator="lessThan">
      <formula>$H$3</formula>
    </cfRule>
    <cfRule type="cellIs" dxfId="684" priority="392" stopIfTrue="1" operator="equal">
      <formula>$H$3</formula>
    </cfRule>
  </conditionalFormatting>
  <conditionalFormatting sqref="F9:F28 B6:B8">
    <cfRule type="cellIs" dxfId="683" priority="324" stopIfTrue="1" operator="equal">
      <formula>$H$3</formula>
    </cfRule>
  </conditionalFormatting>
  <conditionalFormatting sqref="F21:F26">
    <cfRule type="cellIs" dxfId="682" priority="208" stopIfTrue="1" operator="lessThan">
      <formula>$H$3</formula>
    </cfRule>
  </conditionalFormatting>
  <conditionalFormatting sqref="F29:F30">
    <cfRule type="cellIs" dxfId="681" priority="132" stopIfTrue="1" operator="lessThan">
      <formula>$H$3</formula>
    </cfRule>
    <cfRule type="cellIs" dxfId="680" priority="131" stopIfTrue="1" operator="equal">
      <formula>$H$3</formula>
    </cfRule>
  </conditionalFormatting>
  <conditionalFormatting sqref="F32:F45">
    <cfRule type="cellIs" dxfId="679" priority="122" stopIfTrue="1" operator="equal">
      <formula>$H$3</formula>
    </cfRule>
  </conditionalFormatting>
  <conditionalFormatting sqref="F34">
    <cfRule type="cellIs" dxfId="678" priority="119" stopIfTrue="1" operator="equal">
      <formula>$H$3</formula>
    </cfRule>
    <cfRule type="cellIs" dxfId="677" priority="120" stopIfTrue="1" operator="lessThan">
      <formula>$H$3</formula>
    </cfRule>
  </conditionalFormatting>
  <conditionalFormatting sqref="F34:F35">
    <cfRule type="cellIs" dxfId="676" priority="117" stopIfTrue="1" operator="equal">
      <formula>$H$3</formula>
    </cfRule>
    <cfRule type="cellIs" dxfId="675" priority="118" stopIfTrue="1" operator="lessThan">
      <formula>$H$3</formula>
    </cfRule>
  </conditionalFormatting>
  <conditionalFormatting sqref="F35">
    <cfRule type="cellIs" dxfId="674" priority="115" stopIfTrue="1" operator="lessThan">
      <formula>$H$3</formula>
    </cfRule>
    <cfRule type="cellIs" dxfId="673" priority="113" stopIfTrue="1" operator="equal">
      <formula>$H$3</formula>
    </cfRule>
  </conditionalFormatting>
  <conditionalFormatting sqref="F35:F44">
    <cfRule type="cellIs" dxfId="672" priority="94" stopIfTrue="1" operator="lessThan">
      <formula>$H$3</formula>
    </cfRule>
    <cfRule type="cellIs" dxfId="671" priority="93" stopIfTrue="1" operator="equal">
      <formula>$H$3</formula>
    </cfRule>
  </conditionalFormatting>
  <conditionalFormatting sqref="F36:F44">
    <cfRule type="expression" dxfId="670" priority="97" stopIfTrue="1">
      <formula>$F36=$H$3</formula>
    </cfRule>
  </conditionalFormatting>
  <conditionalFormatting sqref="F48:F49">
    <cfRule type="cellIs" dxfId="669" priority="493" stopIfTrue="1" operator="equal">
      <formula>$H$3</formula>
    </cfRule>
    <cfRule type="cellIs" dxfId="668" priority="494" stopIfTrue="1" operator="lessThan">
      <formula>$H$3</formula>
    </cfRule>
  </conditionalFormatting>
  <conditionalFormatting sqref="F51:F53">
    <cfRule type="cellIs" dxfId="667" priority="985" stopIfTrue="1" operator="equal">
      <formula>$H$3</formula>
    </cfRule>
    <cfRule type="cellIs" dxfId="666" priority="986" stopIfTrue="1" operator="lessThan">
      <formula>$H$3</formula>
    </cfRule>
  </conditionalFormatting>
  <conditionalFormatting sqref="F51:F66 D51:D71">
    <cfRule type="cellIs" dxfId="665" priority="473" stopIfTrue="1" operator="lessThan">
      <formula>$H$3</formula>
    </cfRule>
  </conditionalFormatting>
  <conditionalFormatting sqref="F51:F66">
    <cfRule type="cellIs" dxfId="664" priority="472" stopIfTrue="1" operator="equal">
      <formula>$H$3</formula>
    </cfRule>
  </conditionalFormatting>
  <conditionalFormatting sqref="F54:F72">
    <cfRule type="cellIs" dxfId="663" priority="356" stopIfTrue="1" operator="equal">
      <formula>$H$3</formula>
    </cfRule>
  </conditionalFormatting>
  <conditionalFormatting sqref="F67:F72">
    <cfRule type="cellIs" dxfId="662" priority="276" stopIfTrue="1" operator="lessThan">
      <formula>$H$3</formula>
    </cfRule>
    <cfRule type="cellIs" dxfId="661" priority="275" stopIfTrue="1" operator="equal">
      <formula>$H$3</formula>
    </cfRule>
  </conditionalFormatting>
  <conditionalFormatting sqref="F19:G19 F27:G27">
    <cfRule type="expression" dxfId="660" priority="83802">
      <formula>AND($F257&lt;$H$3,$F257&lt;&gt;"")</formula>
    </cfRule>
    <cfRule type="expression" dxfId="659" priority="83803">
      <formula>AND($F257=$H$3,$F257&lt;&gt;"")</formula>
    </cfRule>
  </conditionalFormatting>
  <conditionalFormatting sqref="G5:G18 E6:E18 C6:C18 C29:C30 E29:E30 G29:G30">
    <cfRule type="expression" dxfId="658" priority="3134" stopIfTrue="1">
      <formula>$F5=$H$3</formula>
    </cfRule>
  </conditionalFormatting>
  <conditionalFormatting sqref="G19 G27">
    <cfRule type="expression" dxfId="657" priority="83806" stopIfTrue="1">
      <formula>$F257=$H$3</formula>
    </cfRule>
  </conditionalFormatting>
  <conditionalFormatting sqref="G21:G23">
    <cfRule type="expression" dxfId="656" priority="180" stopIfTrue="1">
      <formula>F21&lt;$H$3</formula>
    </cfRule>
    <cfRule type="expression" dxfId="655" priority="181" stopIfTrue="1">
      <formula>$B21=$H$3</formula>
    </cfRule>
    <cfRule type="expression" dxfId="654" priority="182" stopIfTrue="1">
      <formula>$F21=$H$3</formula>
    </cfRule>
  </conditionalFormatting>
  <conditionalFormatting sqref="G32:G35">
    <cfRule type="expression" dxfId="653" priority="71" stopIfTrue="1">
      <formula>F32&lt;$H$3</formula>
    </cfRule>
  </conditionalFormatting>
  <conditionalFormatting sqref="G35:G38">
    <cfRule type="expression" dxfId="652" priority="67" stopIfTrue="1">
      <formula>$F35=$H$3</formula>
    </cfRule>
  </conditionalFormatting>
  <conditionalFormatting sqref="G36:G38">
    <cfRule type="expression" dxfId="651" priority="66" stopIfTrue="1">
      <formula>F36&lt;$H$3</formula>
    </cfRule>
  </conditionalFormatting>
  <conditionalFormatting sqref="G51:G71">
    <cfRule type="expression" dxfId="650" priority="200" stopIfTrue="1">
      <formula>F51&lt;$H$3</formula>
    </cfRule>
  </conditionalFormatting>
  <pageMargins left="0.7" right="0.7" top="0.75" bottom="0.75" header="0.3" footer="0.3"/>
  <pageSetup paperSize="9" scale="53" orientation="portrait"/>
  <ignoredErrors>
    <ignoredError sqref="D82 D43 F81:F82 D80:F80 F71 D77:D78 F76:F77 D24 D70:D71 D67:F67 D66 F22:F23 D64 F64:F66 F61 F12:F13 D60 D58 F9 D54 D52 F52 F5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6"/>
  <sheetViews>
    <sheetView topLeftCell="A39" workbookViewId="0">
      <selection activeCell="F71" sqref="F71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83"/>
      <c r="B1" s="83"/>
      <c r="C1" s="84" t="s">
        <v>0</v>
      </c>
      <c r="D1" s="85"/>
      <c r="E1" s="85"/>
      <c r="F1" s="85"/>
      <c r="G1" s="85"/>
      <c r="H1" s="85"/>
      <c r="I1" s="85"/>
    </row>
    <row r="2" spans="1:14" ht="23.1" customHeight="1">
      <c r="A2" s="86" t="s">
        <v>1</v>
      </c>
      <c r="B2" s="86"/>
      <c r="C2" s="87" t="s">
        <v>2</v>
      </c>
      <c r="D2" s="87"/>
      <c r="E2" s="87"/>
      <c r="F2" s="87"/>
      <c r="G2" s="87"/>
      <c r="H2" s="87"/>
      <c r="I2" s="87"/>
    </row>
    <row r="3" spans="1:14" ht="25.35" customHeight="1">
      <c r="A3" s="88"/>
      <c r="B3" s="88"/>
      <c r="C3" s="88"/>
      <c r="D3" s="88"/>
      <c r="E3" s="88"/>
      <c r="F3" s="88"/>
      <c r="G3" s="88"/>
      <c r="H3" s="3">
        <v>46129</v>
      </c>
      <c r="I3" s="4"/>
    </row>
    <row r="4" spans="1:14" customFormat="1" ht="24" hidden="1" customHeight="1">
      <c r="A4" s="98" t="s">
        <v>107</v>
      </c>
      <c r="B4" s="99"/>
      <c r="C4" s="99"/>
      <c r="D4" s="99"/>
      <c r="E4" s="99"/>
      <c r="F4" s="99"/>
      <c r="G4" s="99"/>
      <c r="H4" s="99"/>
      <c r="I4" s="99"/>
    </row>
    <row r="5" spans="1:14" customFormat="1" ht="24" hidden="1" customHeight="1">
      <c r="A5" s="27" t="s">
        <v>4</v>
      </c>
      <c r="B5" s="77" t="s">
        <v>5</v>
      </c>
      <c r="C5" s="78"/>
      <c r="D5" s="77" t="s">
        <v>6</v>
      </c>
      <c r="E5" s="78"/>
      <c r="F5" s="77" t="s">
        <v>7</v>
      </c>
      <c r="G5" s="78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108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109</v>
      </c>
      <c r="I6" s="52"/>
    </row>
    <row r="7" spans="1:14" ht="25.35" hidden="1" customHeight="1">
      <c r="A7" s="53" t="s">
        <v>110</v>
      </c>
      <c r="B7" s="19"/>
      <c r="C7" s="19"/>
      <c r="D7" s="19"/>
      <c r="E7" s="19"/>
      <c r="F7" s="19"/>
      <c r="G7" s="19"/>
      <c r="H7" s="35" t="s">
        <v>111</v>
      </c>
      <c r="I7" s="13"/>
    </row>
    <row r="8" spans="1:14" ht="25.35" hidden="1" customHeight="1">
      <c r="A8" s="53" t="s">
        <v>112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113</v>
      </c>
      <c r="I8" s="13"/>
    </row>
    <row r="9" spans="1:14" ht="25.35" hidden="1" customHeight="1">
      <c r="A9" s="53" t="s">
        <v>114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115</v>
      </c>
      <c r="I9" s="13"/>
    </row>
    <row r="10" spans="1:14" customFormat="1" ht="25.05" hidden="1" customHeight="1">
      <c r="A10" s="29" t="s">
        <v>116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117</v>
      </c>
      <c r="I10" s="52"/>
    </row>
    <row r="11" spans="1:14" customFormat="1" ht="24" customHeight="1">
      <c r="A11" s="98" t="s">
        <v>118</v>
      </c>
      <c r="B11" s="99"/>
      <c r="C11" s="99"/>
      <c r="D11" s="99"/>
      <c r="E11" s="99"/>
      <c r="F11" s="99"/>
      <c r="G11" s="99"/>
      <c r="H11" s="99"/>
      <c r="I11" s="99"/>
    </row>
    <row r="12" spans="1:14" customFormat="1" ht="24" customHeight="1">
      <c r="A12" s="27" t="s">
        <v>4</v>
      </c>
      <c r="B12" s="77" t="s">
        <v>5</v>
      </c>
      <c r="C12" s="78"/>
      <c r="D12" s="77" t="s">
        <v>6</v>
      </c>
      <c r="E12" s="78"/>
      <c r="F12" s="77" t="s">
        <v>7</v>
      </c>
      <c r="G12" s="78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119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109</v>
      </c>
      <c r="I13" s="52"/>
    </row>
    <row r="14" spans="1:14" ht="25.35" hidden="1" customHeight="1">
      <c r="A14" s="53" t="s">
        <v>120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3" t="s">
        <v>121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4" t="s">
        <v>122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123</v>
      </c>
      <c r="I16" s="13"/>
    </row>
    <row r="17" spans="1:9" ht="25.35" hidden="1" customHeight="1">
      <c r="A17" s="53" t="s">
        <v>124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4" t="s">
        <v>125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126</v>
      </c>
      <c r="I18" s="13"/>
    </row>
    <row r="19" spans="1:9" ht="25.35" hidden="1" customHeight="1">
      <c r="A19" s="53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127</v>
      </c>
      <c r="I19" s="13"/>
    </row>
    <row r="20" spans="1:9" ht="25.35" hidden="1" customHeight="1">
      <c r="A20" s="53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3" t="s">
        <v>128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3" t="s">
        <v>129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130</v>
      </c>
      <c r="I22" s="13"/>
    </row>
    <row r="23" spans="1:9" ht="25.35" hidden="1" customHeight="1">
      <c r="A23" s="53" t="s">
        <v>131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3" t="s">
        <v>132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3" t="s">
        <v>133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3" t="s">
        <v>134</v>
      </c>
      <c r="B26" s="33"/>
      <c r="C26" s="38"/>
      <c r="D26" s="33"/>
      <c r="E26" s="38"/>
      <c r="F26" s="33"/>
      <c r="G26" s="38"/>
      <c r="H26" s="35" t="s">
        <v>135</v>
      </c>
      <c r="I26" s="13"/>
    </row>
    <row r="27" spans="1:9" ht="25.35" hidden="1" customHeight="1">
      <c r="A27" s="53" t="s">
        <v>136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4" t="s">
        <v>137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138</v>
      </c>
      <c r="I28" s="13"/>
    </row>
    <row r="29" spans="1:9" ht="25.35" hidden="1" customHeight="1">
      <c r="A29" s="53" t="s">
        <v>139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3" t="s">
        <v>140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3" t="s">
        <v>141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3" t="s">
        <v>142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14" ht="25.35" hidden="1" customHeight="1">
      <c r="A33" s="53" t="s">
        <v>143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14" ht="25.35" customHeight="1">
      <c r="A34" s="53" t="s">
        <v>50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144</v>
      </c>
      <c r="I34" s="13"/>
    </row>
    <row r="35" spans="1:14" ht="25.35" customHeight="1">
      <c r="A35" s="53" t="s">
        <v>52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14" ht="25.35" customHeight="1">
      <c r="A36" s="53" t="s">
        <v>145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146</v>
      </c>
      <c r="I36" s="13"/>
    </row>
    <row r="37" spans="1:14" ht="25.35" customHeight="1">
      <c r="A37" s="53" t="s">
        <v>147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14" ht="25.35" customHeight="1">
      <c r="A38" s="54" t="s">
        <v>148</v>
      </c>
      <c r="B38" s="56">
        <f>F37+4</f>
        <v>46132</v>
      </c>
      <c r="C38" s="11">
        <v>0.91666666666666663</v>
      </c>
      <c r="D38" s="56">
        <f>B38+1</f>
        <v>46133</v>
      </c>
      <c r="E38" s="11">
        <v>0</v>
      </c>
      <c r="F38" s="56">
        <f>D38</f>
        <v>46133</v>
      </c>
      <c r="G38" s="11">
        <v>0.54166666666666663</v>
      </c>
      <c r="H38" s="30"/>
      <c r="I38" s="13"/>
    </row>
    <row r="39" spans="1:14" ht="25.35" customHeight="1">
      <c r="A39" s="54" t="s">
        <v>149</v>
      </c>
      <c r="B39" s="56">
        <f>F38</f>
        <v>46133</v>
      </c>
      <c r="C39" s="11">
        <v>0.95833333333333337</v>
      </c>
      <c r="D39" s="56">
        <f>B39+1</f>
        <v>46134</v>
      </c>
      <c r="E39" s="11">
        <v>0</v>
      </c>
      <c r="F39" s="56">
        <f>D39</f>
        <v>46134</v>
      </c>
      <c r="G39" s="11">
        <v>0.41666666666666669</v>
      </c>
      <c r="H39" s="30"/>
      <c r="I39" s="13"/>
    </row>
    <row r="40" spans="1:14" ht="25.35" customHeight="1">
      <c r="A40" s="53" t="s">
        <v>150</v>
      </c>
      <c r="B40" s="56">
        <f>F39+1</f>
        <v>46135</v>
      </c>
      <c r="C40" s="11">
        <v>0.58333333333333337</v>
      </c>
      <c r="D40" s="56">
        <f>B40</f>
        <v>46135</v>
      </c>
      <c r="E40" s="11">
        <v>0.875</v>
      </c>
      <c r="F40" s="56">
        <f>D40+1</f>
        <v>46136</v>
      </c>
      <c r="G40" s="11">
        <v>0.375</v>
      </c>
      <c r="H40" s="30"/>
      <c r="I40" s="13"/>
    </row>
    <row r="41" spans="1:14" ht="25.35" customHeight="1">
      <c r="A41" s="53" t="s">
        <v>151</v>
      </c>
      <c r="B41" s="56">
        <f>F40+2</f>
        <v>46138</v>
      </c>
      <c r="C41" s="11">
        <v>0.45833333333333331</v>
      </c>
      <c r="D41" s="56">
        <f>B41</f>
        <v>46138</v>
      </c>
      <c r="E41" s="11">
        <v>0.54166666666666663</v>
      </c>
      <c r="F41" s="56">
        <f>D41</f>
        <v>46138</v>
      </c>
      <c r="G41" s="11">
        <v>0.95833333333333337</v>
      </c>
      <c r="H41" s="30"/>
      <c r="I41" s="13"/>
    </row>
    <row r="42" spans="1:14" ht="25.35" customHeight="1">
      <c r="A42" s="53" t="s">
        <v>308</v>
      </c>
      <c r="B42" s="56">
        <f>F41+3</f>
        <v>46141</v>
      </c>
      <c r="C42" s="11">
        <v>0.45833333333333331</v>
      </c>
      <c r="D42" s="56">
        <f>B42</f>
        <v>46141</v>
      </c>
      <c r="E42" s="11">
        <v>0.95833333333333337</v>
      </c>
      <c r="F42" s="56">
        <f>D42+1</f>
        <v>46142</v>
      </c>
      <c r="G42" s="11">
        <v>0.95833333333333337</v>
      </c>
      <c r="H42" s="30"/>
      <c r="I42" s="13"/>
    </row>
    <row r="43" spans="1:14" ht="25.35" customHeight="1">
      <c r="A43" s="53"/>
      <c r="B43" s="8"/>
      <c r="C43" s="11"/>
      <c r="D43" s="8"/>
      <c r="E43" s="9"/>
      <c r="F43" s="8"/>
      <c r="G43" s="11"/>
      <c r="H43" s="30"/>
      <c r="I43" s="13"/>
    </row>
    <row r="44" spans="1:14" customFormat="1" ht="24" hidden="1" customHeight="1">
      <c r="A44" s="98" t="s">
        <v>152</v>
      </c>
      <c r="B44" s="99"/>
      <c r="C44" s="99"/>
      <c r="D44" s="99"/>
      <c r="E44" s="99"/>
      <c r="F44" s="99"/>
      <c r="G44" s="99"/>
      <c r="H44" s="99"/>
      <c r="I44" s="99"/>
    </row>
    <row r="45" spans="1:14" customFormat="1" ht="24" hidden="1" customHeight="1">
      <c r="A45" s="27" t="s">
        <v>4</v>
      </c>
      <c r="B45" s="77" t="s">
        <v>5</v>
      </c>
      <c r="C45" s="78"/>
      <c r="D45" s="77" t="s">
        <v>6</v>
      </c>
      <c r="E45" s="78"/>
      <c r="F45" s="77" t="s">
        <v>7</v>
      </c>
      <c r="G45" s="78"/>
      <c r="H45" s="28" t="s">
        <v>8</v>
      </c>
      <c r="I45" s="28" t="s">
        <v>9</v>
      </c>
      <c r="N45" t="s">
        <v>30</v>
      </c>
    </row>
    <row r="46" spans="1:14" ht="25.35" hidden="1" customHeight="1">
      <c r="A46" s="53" t="s">
        <v>119</v>
      </c>
      <c r="B46" s="8">
        <v>46026</v>
      </c>
      <c r="C46" s="34">
        <v>0.45694444444444399</v>
      </c>
      <c r="D46" s="8">
        <v>46027</v>
      </c>
      <c r="E46" s="34">
        <v>0.29513888888888901</v>
      </c>
      <c r="F46" s="8">
        <f>D46</f>
        <v>46027</v>
      </c>
      <c r="G46" s="34">
        <v>0.625</v>
      </c>
      <c r="H46" s="35" t="s">
        <v>109</v>
      </c>
      <c r="I46" s="13"/>
    </row>
    <row r="47" spans="1:14" ht="25.35" hidden="1" customHeight="1">
      <c r="A47" s="53" t="s">
        <v>121</v>
      </c>
      <c r="B47" s="8">
        <f>F46+1</f>
        <v>46028</v>
      </c>
      <c r="C47" s="34">
        <v>0.66666666666666696</v>
      </c>
      <c r="D47" s="8">
        <f>B47+1</f>
        <v>46029</v>
      </c>
      <c r="E47" s="34">
        <v>0.104166666666667</v>
      </c>
      <c r="F47" s="8">
        <f>D47</f>
        <v>46029</v>
      </c>
      <c r="G47" s="34">
        <v>0.30486111111111103</v>
      </c>
      <c r="H47" s="35"/>
      <c r="I47" s="13"/>
    </row>
    <row r="48" spans="1:14" ht="25.35" hidden="1" customHeight="1">
      <c r="A48" s="53" t="s">
        <v>122</v>
      </c>
      <c r="B48" s="8">
        <v>46031</v>
      </c>
      <c r="C48" s="34">
        <v>0.20833333333333301</v>
      </c>
      <c r="D48" s="8">
        <f>B48</f>
        <v>46031</v>
      </c>
      <c r="E48" s="34">
        <v>0.46319444444444402</v>
      </c>
      <c r="F48" s="8">
        <f>D48</f>
        <v>46031</v>
      </c>
      <c r="G48" s="11">
        <v>0.69930555555555596</v>
      </c>
      <c r="H48" s="35"/>
      <c r="I48" s="13"/>
    </row>
    <row r="49" spans="1:14" ht="25.35" hidden="1" customHeight="1">
      <c r="A49" s="15" t="s">
        <v>124</v>
      </c>
      <c r="B49" s="8">
        <v>46034</v>
      </c>
      <c r="C49" s="34">
        <v>0.33333333333333298</v>
      </c>
      <c r="D49" s="8">
        <f>B49+4</f>
        <v>46038</v>
      </c>
      <c r="E49" s="34">
        <v>0.125</v>
      </c>
      <c r="F49" s="8">
        <v>46040</v>
      </c>
      <c r="G49" s="11">
        <v>1.3194444444444399E-2</v>
      </c>
      <c r="H49" s="35" t="s">
        <v>14</v>
      </c>
      <c r="I49" s="13"/>
    </row>
    <row r="50" spans="1:14" ht="25.35" hidden="1" customHeight="1">
      <c r="A50" s="15" t="s">
        <v>139</v>
      </c>
      <c r="B50" s="8">
        <f>F49+4</f>
        <v>46044</v>
      </c>
      <c r="C50" s="34">
        <v>0.75</v>
      </c>
      <c r="D50" s="8">
        <v>46046</v>
      </c>
      <c r="E50" s="34">
        <v>0.66666666666666696</v>
      </c>
      <c r="F50" s="8">
        <f t="shared" ref="F50:F53" si="6">D50+1</f>
        <v>46047</v>
      </c>
      <c r="G50" s="11">
        <v>0.27083333333333298</v>
      </c>
      <c r="H50" s="35" t="s">
        <v>14</v>
      </c>
      <c r="I50" s="13"/>
    </row>
    <row r="51" spans="1:14" ht="25.35" hidden="1" customHeight="1">
      <c r="A51" s="15" t="s">
        <v>140</v>
      </c>
      <c r="B51" s="8">
        <f>F50+1</f>
        <v>46048</v>
      </c>
      <c r="C51" s="34">
        <v>0.375</v>
      </c>
      <c r="D51" s="8">
        <f>B51+1</f>
        <v>46049</v>
      </c>
      <c r="E51" s="34">
        <v>0.72916666666666696</v>
      </c>
      <c r="F51" s="8">
        <f t="shared" si="6"/>
        <v>46050</v>
      </c>
      <c r="G51" s="11">
        <v>2.0833333333333301E-2</v>
      </c>
      <c r="H51" s="35" t="s">
        <v>14</v>
      </c>
      <c r="I51" s="13"/>
    </row>
    <row r="52" spans="1:14" ht="25.35" hidden="1" customHeight="1">
      <c r="A52" s="15" t="s">
        <v>141</v>
      </c>
      <c r="B52" s="8">
        <f>F51+1</f>
        <v>46051</v>
      </c>
      <c r="C52" s="34">
        <v>0.70833333333333304</v>
      </c>
      <c r="D52" s="8">
        <f>B52+1</f>
        <v>46052</v>
      </c>
      <c r="E52" s="34">
        <v>0</v>
      </c>
      <c r="F52" s="8">
        <f>D52</f>
        <v>46052</v>
      </c>
      <c r="G52" s="11">
        <v>0.41666666666666702</v>
      </c>
      <c r="H52" s="35"/>
      <c r="I52" s="13"/>
    </row>
    <row r="53" spans="1:14" ht="25.35" hidden="1" customHeight="1">
      <c r="A53" s="15" t="s">
        <v>142</v>
      </c>
      <c r="B53" s="8">
        <f>F52+2</f>
        <v>46054</v>
      </c>
      <c r="C53" s="34">
        <v>0.453472222222222</v>
      </c>
      <c r="D53" s="8">
        <f>B53+4</f>
        <v>46058</v>
      </c>
      <c r="E53" s="34">
        <v>0.21875</v>
      </c>
      <c r="F53" s="8">
        <f t="shared" si="6"/>
        <v>46059</v>
      </c>
      <c r="G53" s="11">
        <v>0.66666666666666696</v>
      </c>
      <c r="H53" s="35" t="s">
        <v>14</v>
      </c>
      <c r="I53" s="13"/>
    </row>
    <row r="54" spans="1:14" ht="25.35" hidden="1" customHeight="1">
      <c r="A54" s="15" t="s">
        <v>50</v>
      </c>
      <c r="B54" s="8">
        <f>F53+7</f>
        <v>46066</v>
      </c>
      <c r="C54" s="34">
        <v>0</v>
      </c>
      <c r="D54" s="8">
        <f>B54+1</f>
        <v>46067</v>
      </c>
      <c r="E54" s="34">
        <v>0.15833333333333299</v>
      </c>
      <c r="F54" s="8">
        <f>D54</f>
        <v>46067</v>
      </c>
      <c r="G54" s="11">
        <v>0.83333333333333304</v>
      </c>
      <c r="H54" s="35" t="s">
        <v>153</v>
      </c>
      <c r="I54" s="13"/>
    </row>
    <row r="55" spans="1:14" ht="25.35" hidden="1" customHeight="1">
      <c r="A55" s="15" t="s">
        <v>52</v>
      </c>
      <c r="B55" s="8">
        <f>F54+1</f>
        <v>46068</v>
      </c>
      <c r="C55" s="18">
        <v>0.91666666666666696</v>
      </c>
      <c r="D55" s="8">
        <f>B55+4</f>
        <v>46072</v>
      </c>
      <c r="E55" s="34">
        <v>0.79166666666666696</v>
      </c>
      <c r="F55" s="8">
        <f>D55+1</f>
        <v>46073</v>
      </c>
      <c r="G55" s="11">
        <v>0.14583333333333301</v>
      </c>
      <c r="H55" s="35" t="s">
        <v>14</v>
      </c>
      <c r="I55" s="13"/>
    </row>
    <row r="56" spans="1:14" ht="25.35" hidden="1" customHeight="1">
      <c r="A56" s="15" t="s">
        <v>145</v>
      </c>
      <c r="B56" s="8">
        <f>F55+1</f>
        <v>46074</v>
      </c>
      <c r="C56" s="18">
        <v>0.75</v>
      </c>
      <c r="D56" s="8">
        <f>B56</f>
        <v>46074</v>
      </c>
      <c r="E56" s="18">
        <v>0.95833333333333304</v>
      </c>
      <c r="F56" s="8">
        <f>D56+1</f>
        <v>46075</v>
      </c>
      <c r="G56" s="11">
        <v>0.15347222222222201</v>
      </c>
      <c r="H56" s="35"/>
      <c r="I56" s="13"/>
    </row>
    <row r="57" spans="1:14" ht="25.35" hidden="1" customHeight="1">
      <c r="A57" s="15" t="s">
        <v>147</v>
      </c>
      <c r="B57" s="8">
        <f>F56+2</f>
        <v>46077</v>
      </c>
      <c r="C57" s="18">
        <v>0.27638888888888902</v>
      </c>
      <c r="D57" s="8">
        <f>B57+4</f>
        <v>46081</v>
      </c>
      <c r="E57" s="18">
        <v>0.66666666666666696</v>
      </c>
      <c r="F57" s="8">
        <f>D57+2</f>
        <v>46083</v>
      </c>
      <c r="G57" s="11">
        <v>0.48819444444444399</v>
      </c>
      <c r="H57" s="35" t="s">
        <v>14</v>
      </c>
      <c r="I57" s="13"/>
    </row>
    <row r="58" spans="1:14" ht="25.35" hidden="1" customHeight="1">
      <c r="A58" s="15" t="s">
        <v>60</v>
      </c>
      <c r="B58" s="8">
        <f>F57+4</f>
        <v>46087</v>
      </c>
      <c r="C58" s="18">
        <v>0.41666666666666702</v>
      </c>
      <c r="D58" s="8">
        <f>B58+1</f>
        <v>46088</v>
      </c>
      <c r="E58" s="18">
        <v>0.70833333333333304</v>
      </c>
      <c r="F58" s="8">
        <f>D58+1</f>
        <v>46089</v>
      </c>
      <c r="G58" s="11">
        <v>0.125</v>
      </c>
      <c r="H58" s="35" t="s">
        <v>14</v>
      </c>
      <c r="I58" s="13"/>
    </row>
    <row r="59" spans="1:14" ht="25.35" hidden="1" customHeight="1">
      <c r="A59" s="15" t="s">
        <v>154</v>
      </c>
      <c r="B59" s="8">
        <f>F58+1</f>
        <v>46090</v>
      </c>
      <c r="C59" s="18">
        <v>0.16666666666666699</v>
      </c>
      <c r="D59" s="8">
        <f>B59+1</f>
        <v>46091</v>
      </c>
      <c r="E59" s="9">
        <v>0.8125</v>
      </c>
      <c r="F59" s="8">
        <f>D59+1</f>
        <v>46092</v>
      </c>
      <c r="G59" s="11">
        <v>0.125</v>
      </c>
      <c r="H59" s="35" t="s">
        <v>14</v>
      </c>
      <c r="I59" s="13"/>
    </row>
    <row r="60" spans="1:14" ht="25.35" hidden="1" customHeight="1">
      <c r="A60" s="15" t="s">
        <v>155</v>
      </c>
      <c r="B60" s="8">
        <f>F59+1</f>
        <v>46093</v>
      </c>
      <c r="C60" s="18">
        <v>0.91666666666666696</v>
      </c>
      <c r="D60" s="8">
        <f>B60+1</f>
        <v>46094</v>
      </c>
      <c r="E60" s="9">
        <v>0.23888888888888901</v>
      </c>
      <c r="F60" s="8">
        <f>D60</f>
        <v>46094</v>
      </c>
      <c r="G60" s="11">
        <v>0.625</v>
      </c>
      <c r="H60" s="35"/>
      <c r="I60" s="13"/>
    </row>
    <row r="61" spans="1:14" ht="25.35" hidden="1" customHeight="1">
      <c r="A61" s="15" t="s">
        <v>156</v>
      </c>
      <c r="B61" s="8">
        <f>F60+2</f>
        <v>46096</v>
      </c>
      <c r="C61" s="18">
        <v>0.625</v>
      </c>
      <c r="D61" s="8">
        <f>B61</f>
        <v>46096</v>
      </c>
      <c r="E61" s="9">
        <v>0.80555555555555602</v>
      </c>
      <c r="F61" s="8">
        <f>D61+1</f>
        <v>46097</v>
      </c>
      <c r="G61" s="11">
        <v>0.89444444444444404</v>
      </c>
      <c r="H61" s="35" t="s">
        <v>157</v>
      </c>
      <c r="I61" s="13"/>
    </row>
    <row r="62" spans="1:14" customFormat="1" ht="24" hidden="1" customHeight="1">
      <c r="A62" s="98" t="s">
        <v>158</v>
      </c>
      <c r="B62" s="99"/>
      <c r="C62" s="99"/>
      <c r="D62" s="99"/>
      <c r="E62" s="99"/>
      <c r="F62" s="99"/>
      <c r="G62" s="99"/>
      <c r="H62" s="99"/>
      <c r="I62" s="99"/>
    </row>
    <row r="63" spans="1:14" customFormat="1" ht="24" hidden="1" customHeight="1">
      <c r="A63" s="27" t="s">
        <v>4</v>
      </c>
      <c r="B63" s="77" t="s">
        <v>5</v>
      </c>
      <c r="C63" s="78"/>
      <c r="D63" s="77" t="s">
        <v>6</v>
      </c>
      <c r="E63" s="78"/>
      <c r="F63" s="77" t="s">
        <v>7</v>
      </c>
      <c r="G63" s="78"/>
      <c r="H63" s="28" t="s">
        <v>8</v>
      </c>
      <c r="I63" s="28" t="s">
        <v>9</v>
      </c>
      <c r="N63" t="s">
        <v>30</v>
      </c>
    </row>
    <row r="64" spans="1:14" ht="25.35" hidden="1" customHeight="1">
      <c r="A64" s="15" t="s">
        <v>159</v>
      </c>
      <c r="B64" s="8">
        <v>46105</v>
      </c>
      <c r="C64" s="11">
        <v>0.20833333333333301</v>
      </c>
      <c r="D64" s="8">
        <f>B64+1</f>
        <v>46106</v>
      </c>
      <c r="E64" s="9">
        <v>0.19236111111111101</v>
      </c>
      <c r="F64" s="8">
        <f>D64+1</f>
        <v>46107</v>
      </c>
      <c r="G64" s="11">
        <v>0.16666666666666699</v>
      </c>
      <c r="H64" s="30" t="s">
        <v>160</v>
      </c>
      <c r="I64" s="13"/>
    </row>
    <row r="65" spans="1:14" ht="25.35" hidden="1" customHeight="1">
      <c r="A65" s="15" t="s">
        <v>161</v>
      </c>
      <c r="B65" s="8">
        <f>F64+1</f>
        <v>46108</v>
      </c>
      <c r="C65" s="11">
        <v>0.25</v>
      </c>
      <c r="D65" s="8">
        <f>B65+1</f>
        <v>46109</v>
      </c>
      <c r="E65" s="9">
        <v>0.375</v>
      </c>
      <c r="F65" s="8">
        <f>D65</f>
        <v>46109</v>
      </c>
      <c r="G65" s="11">
        <v>0.69444444444444398</v>
      </c>
      <c r="H65" s="35" t="s">
        <v>14</v>
      </c>
      <c r="I65" s="13"/>
    </row>
    <row r="66" spans="1:14" ht="25.35" hidden="1" customHeight="1">
      <c r="A66" s="15" t="s">
        <v>162</v>
      </c>
      <c r="B66" s="8">
        <f>F65+2</f>
        <v>46111</v>
      </c>
      <c r="C66" s="11">
        <v>0.33333333333333298</v>
      </c>
      <c r="D66" s="8">
        <f>B66+1</f>
        <v>46112</v>
      </c>
      <c r="E66" s="9">
        <v>0.75</v>
      </c>
      <c r="F66" s="8">
        <f>D66+1</f>
        <v>46113</v>
      </c>
      <c r="G66" s="18">
        <v>0.20833333333333301</v>
      </c>
      <c r="H66" s="35"/>
      <c r="I66" s="13"/>
    </row>
    <row r="67" spans="1:14" ht="25.35" hidden="1" customHeight="1">
      <c r="A67" s="15" t="s">
        <v>163</v>
      </c>
      <c r="B67" s="8">
        <f>F66+2</f>
        <v>46115</v>
      </c>
      <c r="C67" s="11">
        <v>0.20833333333333301</v>
      </c>
      <c r="D67" s="8">
        <v>46116</v>
      </c>
      <c r="E67" s="11">
        <v>0.32222222222222202</v>
      </c>
      <c r="F67" s="8">
        <v>46117</v>
      </c>
      <c r="G67" s="11">
        <v>0.625</v>
      </c>
      <c r="H67" s="57"/>
      <c r="I67" s="13"/>
    </row>
    <row r="68" spans="1:14" ht="25.35" hidden="1" customHeight="1">
      <c r="A68" s="15" t="s">
        <v>164</v>
      </c>
      <c r="B68" s="8">
        <f>F67+4</f>
        <v>46121</v>
      </c>
      <c r="C68" s="9">
        <v>0.41666666666666702</v>
      </c>
      <c r="D68" s="8">
        <f>B68+2</f>
        <v>46123</v>
      </c>
      <c r="E68" s="9">
        <v>0.27013888888888887</v>
      </c>
      <c r="F68" s="8">
        <f>D68+1</f>
        <v>46124</v>
      </c>
      <c r="G68" s="11">
        <v>0.27083333333333331</v>
      </c>
      <c r="H68" s="30" t="s">
        <v>165</v>
      </c>
      <c r="I68" s="13"/>
    </row>
    <row r="69" spans="1:14" customFormat="1" ht="24" customHeight="1">
      <c r="A69" s="98" t="s">
        <v>166</v>
      </c>
      <c r="B69" s="99"/>
      <c r="C69" s="99"/>
      <c r="D69" s="99"/>
      <c r="E69" s="99"/>
      <c r="F69" s="99"/>
      <c r="G69" s="99"/>
      <c r="H69" s="99"/>
      <c r="I69" s="99"/>
    </row>
    <row r="70" spans="1:14" customFormat="1" ht="24" customHeight="1">
      <c r="A70" s="27" t="s">
        <v>4</v>
      </c>
      <c r="B70" s="77" t="s">
        <v>5</v>
      </c>
      <c r="C70" s="78"/>
      <c r="D70" s="77" t="s">
        <v>6</v>
      </c>
      <c r="E70" s="78"/>
      <c r="F70" s="77" t="s">
        <v>7</v>
      </c>
      <c r="G70" s="78"/>
      <c r="H70" s="28" t="s">
        <v>8</v>
      </c>
      <c r="I70" s="28" t="s">
        <v>9</v>
      </c>
      <c r="N70" t="s">
        <v>30</v>
      </c>
    </row>
    <row r="71" spans="1:14" ht="25.05" customHeight="1">
      <c r="A71" s="15" t="s">
        <v>167</v>
      </c>
      <c r="B71" s="8">
        <v>46123</v>
      </c>
      <c r="C71" s="11">
        <v>0.25</v>
      </c>
      <c r="D71" s="8">
        <f>B71+3</f>
        <v>46126</v>
      </c>
      <c r="E71" s="9">
        <v>0.17708333333333334</v>
      </c>
      <c r="F71" s="8">
        <f>D71</f>
        <v>46126</v>
      </c>
      <c r="G71" s="9">
        <v>0.97291666666666665</v>
      </c>
      <c r="H71" s="30" t="s">
        <v>168</v>
      </c>
      <c r="I71" s="13"/>
    </row>
    <row r="72" spans="1:14" ht="25.35" customHeight="1">
      <c r="A72" s="15" t="s">
        <v>169</v>
      </c>
      <c r="B72" s="8">
        <f>F71+2</f>
        <v>46128</v>
      </c>
      <c r="C72" s="18">
        <v>0.25</v>
      </c>
      <c r="D72" s="39">
        <f>B72+1</f>
        <v>46129</v>
      </c>
      <c r="E72" s="9">
        <v>0.91666666666666663</v>
      </c>
      <c r="F72" s="17">
        <f>D72+1</f>
        <v>46130</v>
      </c>
      <c r="G72" s="18">
        <v>0.14583333333333334</v>
      </c>
      <c r="H72" s="35" t="s">
        <v>14</v>
      </c>
      <c r="I72" s="13"/>
    </row>
    <row r="73" spans="1:14" ht="25.35" customHeight="1">
      <c r="A73" s="15" t="s">
        <v>170</v>
      </c>
      <c r="B73" s="17">
        <f>F72+2</f>
        <v>46132</v>
      </c>
      <c r="C73" s="18">
        <v>0.25</v>
      </c>
      <c r="D73" s="17">
        <f>B73</f>
        <v>46132</v>
      </c>
      <c r="E73" s="18">
        <v>0.33333333333333331</v>
      </c>
      <c r="F73" s="17">
        <f>D73</f>
        <v>46132</v>
      </c>
      <c r="G73" s="18">
        <v>0.66666666666666663</v>
      </c>
      <c r="H73" s="30"/>
      <c r="I73" s="13"/>
    </row>
    <row r="74" spans="1:14" ht="25.35" customHeight="1">
      <c r="A74" s="15" t="s">
        <v>171</v>
      </c>
      <c r="B74" s="17">
        <f>F73+3</f>
        <v>46135</v>
      </c>
      <c r="C74" s="18">
        <v>0.16666666666666666</v>
      </c>
      <c r="D74" s="17">
        <f>B74</f>
        <v>46135</v>
      </c>
      <c r="E74" s="18">
        <v>0.66666666666666663</v>
      </c>
      <c r="F74" s="17">
        <f>D74+1</f>
        <v>46136</v>
      </c>
      <c r="G74" s="18">
        <v>0.66666666666666663</v>
      </c>
      <c r="H74" s="30"/>
      <c r="I74" s="13"/>
    </row>
    <row r="75" spans="1:14" ht="25.35" customHeight="1">
      <c r="A75" s="15" t="s">
        <v>312</v>
      </c>
      <c r="B75" s="17">
        <f>F74+5</f>
        <v>46141</v>
      </c>
      <c r="C75" s="18">
        <v>0.41666666666666669</v>
      </c>
      <c r="D75" s="17">
        <f>B75</f>
        <v>46141</v>
      </c>
      <c r="E75" s="18">
        <v>0.5</v>
      </c>
      <c r="F75" s="17">
        <f>D75+1</f>
        <v>46142</v>
      </c>
      <c r="G75" s="18">
        <v>0</v>
      </c>
      <c r="H75" s="30"/>
      <c r="I75" s="13"/>
    </row>
    <row r="76" spans="1:14" ht="25.35" customHeight="1">
      <c r="A76" s="15" t="s">
        <v>313</v>
      </c>
      <c r="B76" s="17">
        <f>F75+1</f>
        <v>46143</v>
      </c>
      <c r="C76" s="18">
        <v>0.16666666666666666</v>
      </c>
      <c r="D76" s="17">
        <f>B76</f>
        <v>46143</v>
      </c>
      <c r="E76" s="18">
        <v>0.5</v>
      </c>
      <c r="F76" s="17">
        <f>D76</f>
        <v>46143</v>
      </c>
      <c r="G76" s="18">
        <v>0.91666666666666663</v>
      </c>
      <c r="H76" s="30"/>
      <c r="I76" s="13"/>
    </row>
  </sheetData>
  <mergeCells count="25">
    <mergeCell ref="B70:C70"/>
    <mergeCell ref="D70:E70"/>
    <mergeCell ref="F70:G70"/>
    <mergeCell ref="A62:I62"/>
    <mergeCell ref="B63:C63"/>
    <mergeCell ref="D63:E63"/>
    <mergeCell ref="F63:G63"/>
    <mergeCell ref="A69:I69"/>
    <mergeCell ref="B12:C12"/>
    <mergeCell ref="D12:E12"/>
    <mergeCell ref="F12:G12"/>
    <mergeCell ref="A44:I44"/>
    <mergeCell ref="B45:C45"/>
    <mergeCell ref="D45:E45"/>
    <mergeCell ref="F45:G45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649" priority="1041" stopIfTrue="1" operator="lessThan">
      <formula>$H$3</formula>
    </cfRule>
    <cfRule type="cellIs" dxfId="648" priority="1040" stopIfTrue="1" operator="equal">
      <formula>$H$3</formula>
    </cfRule>
  </conditionalFormatting>
  <conditionalFormatting sqref="B8:B25 D19:D25">
    <cfRule type="cellIs" dxfId="647" priority="774" stopIfTrue="1" operator="lessThan">
      <formula>$H$3</formula>
    </cfRule>
  </conditionalFormatting>
  <conditionalFormatting sqref="B8:B25">
    <cfRule type="cellIs" dxfId="646" priority="773" stopIfTrue="1" operator="equal">
      <formula>$H$3</formula>
    </cfRule>
  </conditionalFormatting>
  <conditionalFormatting sqref="B27:B37">
    <cfRule type="cellIs" dxfId="645" priority="412" stopIfTrue="1" operator="equal">
      <formula>$H$3</formula>
    </cfRule>
    <cfRule type="cellIs" dxfId="644" priority="413" stopIfTrue="1" operator="lessThan">
      <formula>$H$3</formula>
    </cfRule>
  </conditionalFormatting>
  <conditionalFormatting sqref="B43:B72">
    <cfRule type="cellIs" dxfId="643" priority="238" stopIfTrue="1" operator="equal">
      <formula>$H$3</formula>
    </cfRule>
    <cfRule type="cellIs" dxfId="642" priority="239" stopIfTrue="1" operator="lessThan">
      <formula>$H$3</formula>
    </cfRule>
  </conditionalFormatting>
  <conditionalFormatting sqref="B4:C4">
    <cfRule type="expression" dxfId="641" priority="83721" stopIfTrue="1">
      <formula>AND($B230&lt;$H$3,$B230&lt;&gt;"")</formula>
    </cfRule>
    <cfRule type="expression" dxfId="640" priority="83720" stopIfTrue="1">
      <formula>AND($B230=$H$3,$B230&lt;&gt;"")</formula>
    </cfRule>
  </conditionalFormatting>
  <conditionalFormatting sqref="B11:C11">
    <cfRule type="expression" dxfId="639" priority="83723" stopIfTrue="1">
      <formula>AND($B240&lt;$H$3,$B240&lt;&gt;"")</formula>
    </cfRule>
    <cfRule type="expression" dxfId="638" priority="83722" stopIfTrue="1">
      <formula>AND($B240=$H$3,$B240&lt;&gt;"")</formula>
    </cfRule>
  </conditionalFormatting>
  <conditionalFormatting sqref="B44:C44 B62:C62">
    <cfRule type="expression" dxfId="637" priority="83725" stopIfTrue="1">
      <formula>AND($B248&lt;$H$3,$B248&lt;&gt;"")</formula>
    </cfRule>
    <cfRule type="expression" dxfId="636" priority="83724" stopIfTrue="1">
      <formula>AND($B248=$H$3,$B248&lt;&gt;"")</formula>
    </cfRule>
  </conditionalFormatting>
  <conditionalFormatting sqref="B69:C69">
    <cfRule type="expression" dxfId="635" priority="236" stopIfTrue="1">
      <formula>AND($B273=$H$3,$B273&lt;&gt;"")</formula>
    </cfRule>
    <cfRule type="expression" dxfId="634" priority="237" stopIfTrue="1">
      <formula>AND($B273&lt;$H$3,$B273&lt;&gt;"")</formula>
    </cfRule>
  </conditionalFormatting>
  <conditionalFormatting sqref="C6 E6:G6 E13:G17 C46:C61 G66">
    <cfRule type="expression" dxfId="633" priority="1458" stopIfTrue="1">
      <formula>$F6=$H$3</formula>
    </cfRule>
  </conditionalFormatting>
  <conditionalFormatting sqref="C8:C10 E8:E10 C22:C25 C27:C33 C13:C16">
    <cfRule type="expression" dxfId="632" priority="2407" stopIfTrue="1">
      <formula>B8&lt;$H$3</formula>
    </cfRule>
  </conditionalFormatting>
  <conditionalFormatting sqref="C13:C25 G19:G20 E19:E25">
    <cfRule type="expression" dxfId="631" priority="621" stopIfTrue="1">
      <formula>$F13=$H$3</formula>
    </cfRule>
  </conditionalFormatting>
  <conditionalFormatting sqref="C17:C25">
    <cfRule type="expression" dxfId="630" priority="620" stopIfTrue="1">
      <formula>B17&lt;$H$3</formula>
    </cfRule>
  </conditionalFormatting>
  <conditionalFormatting sqref="C22:C25 C27:C33">
    <cfRule type="expression" dxfId="629" priority="622" stopIfTrue="1">
      <formula>$B22=$H$3</formula>
    </cfRule>
    <cfRule type="expression" dxfId="628" priority="880" stopIfTrue="1">
      <formula>$F22=$H$3</formula>
    </cfRule>
  </conditionalFormatting>
  <conditionalFormatting sqref="C27:C33">
    <cfRule type="expression" dxfId="627" priority="509" stopIfTrue="1">
      <formula>$F27=$H$3</formula>
    </cfRule>
  </conditionalFormatting>
  <conditionalFormatting sqref="C27:C36">
    <cfRule type="expression" dxfId="626" priority="476" stopIfTrue="1">
      <formula>B27&lt;$H$3</formula>
    </cfRule>
  </conditionalFormatting>
  <conditionalFormatting sqref="C34:C36">
    <cfRule type="expression" dxfId="625" priority="473" stopIfTrue="1">
      <formula>$B34=$H$3</formula>
    </cfRule>
    <cfRule type="expression" dxfId="624" priority="474" stopIfTrue="1">
      <formula>$F34=$H$3</formula>
    </cfRule>
  </conditionalFormatting>
  <conditionalFormatting sqref="C34:C38">
    <cfRule type="expression" dxfId="623" priority="324" stopIfTrue="1">
      <formula>B34&lt;$H$3</formula>
    </cfRule>
  </conditionalFormatting>
  <conditionalFormatting sqref="C37:C38">
    <cfRule type="expression" dxfId="622" priority="322" stopIfTrue="1">
      <formula>$B37=$H$3</formula>
    </cfRule>
    <cfRule type="expression" dxfId="621" priority="321" stopIfTrue="1">
      <formula>$F37=$H$3</formula>
    </cfRule>
  </conditionalFormatting>
  <conditionalFormatting sqref="C37:C43">
    <cfRule type="expression" dxfId="620" priority="249" stopIfTrue="1">
      <formula>B37&lt;$H$3</formula>
    </cfRule>
  </conditionalFormatting>
  <conditionalFormatting sqref="C39:C42">
    <cfRule type="expression" dxfId="619" priority="247" stopIfTrue="1">
      <formula>$B39=$H$3</formula>
    </cfRule>
    <cfRule type="expression" dxfId="618" priority="246" stopIfTrue="1">
      <formula>$F39=$H$3</formula>
    </cfRule>
    <cfRule type="expression" dxfId="617" priority="245" stopIfTrue="1">
      <formula>B39&lt;$H$3</formula>
    </cfRule>
  </conditionalFormatting>
  <conditionalFormatting sqref="C43">
    <cfRule type="expression" dxfId="616" priority="309" stopIfTrue="1">
      <formula>B43&lt;$H$3</formula>
    </cfRule>
    <cfRule type="expression" dxfId="615" priority="306" stopIfTrue="1">
      <formula>$F43=$H$3</formula>
    </cfRule>
    <cfRule type="expression" dxfId="614" priority="307" stopIfTrue="1">
      <formula>$B43=$H$3</formula>
    </cfRule>
  </conditionalFormatting>
  <conditionalFormatting sqref="C46:C57">
    <cfRule type="expression" dxfId="613" priority="608" stopIfTrue="1">
      <formula>B46&lt;$H$3</formula>
    </cfRule>
  </conditionalFormatting>
  <conditionalFormatting sqref="C55:C57">
    <cfRule type="expression" dxfId="612" priority="605" stopIfTrue="1">
      <formula>$F55=$H$3</formula>
    </cfRule>
  </conditionalFormatting>
  <conditionalFormatting sqref="C55:C61">
    <cfRule type="expression" dxfId="611" priority="557" stopIfTrue="1">
      <formula>B55&lt;$H$3</formula>
    </cfRule>
    <cfRule type="expression" dxfId="610" priority="529" stopIfTrue="1">
      <formula>$B55=$H$3</formula>
    </cfRule>
  </conditionalFormatting>
  <conditionalFormatting sqref="C64:C67">
    <cfRule type="expression" dxfId="609" priority="87" stopIfTrue="1">
      <formula>B64&lt;$H$3</formula>
    </cfRule>
  </conditionalFormatting>
  <conditionalFormatting sqref="C64:C68">
    <cfRule type="expression" dxfId="608" priority="73" stopIfTrue="1">
      <formula>$B64=$H$3</formula>
    </cfRule>
    <cfRule type="expression" dxfId="607" priority="74" stopIfTrue="1">
      <formula>$F64=$H$3</formula>
    </cfRule>
  </conditionalFormatting>
  <conditionalFormatting sqref="C68">
    <cfRule type="expression" dxfId="606" priority="72" stopIfTrue="1">
      <formula>B68&lt;$H$3</formula>
    </cfRule>
  </conditionalFormatting>
  <conditionalFormatting sqref="C71">
    <cfRule type="expression" dxfId="605" priority="33" stopIfTrue="1">
      <formula>B71&lt;$H$3</formula>
    </cfRule>
    <cfRule type="expression" dxfId="604" priority="31" stopIfTrue="1">
      <formula>$F71=$H$3</formula>
    </cfRule>
    <cfRule type="expression" dxfId="603" priority="26" stopIfTrue="1">
      <formula>B71&lt;$H$3</formula>
    </cfRule>
    <cfRule type="expression" dxfId="602" priority="32" stopIfTrue="1">
      <formula>$B71=$H$3</formula>
    </cfRule>
  </conditionalFormatting>
  <conditionalFormatting sqref="C72">
    <cfRule type="expression" dxfId="601" priority="188" stopIfTrue="1">
      <formula>B72&lt;$H$3</formula>
    </cfRule>
    <cfRule type="expression" dxfId="600" priority="189" stopIfTrue="1">
      <formula>$F72=$H$3</formula>
    </cfRule>
    <cfRule type="expression" dxfId="599" priority="191" stopIfTrue="1">
      <formula>$B72=$H$3</formula>
    </cfRule>
    <cfRule type="expression" dxfId="598" priority="192" stopIfTrue="1">
      <formula>$F72=$H$3</formula>
    </cfRule>
  </conditionalFormatting>
  <conditionalFormatting sqref="C72:C73">
    <cfRule type="expression" dxfId="597" priority="170" stopIfTrue="1">
      <formula>$B72=$H$3</formula>
    </cfRule>
    <cfRule type="expression" dxfId="596" priority="171" stopIfTrue="1">
      <formula>$F72=$H$3</formula>
    </cfRule>
  </conditionalFormatting>
  <conditionalFormatting sqref="C73">
    <cfRule type="expression" dxfId="595" priority="167" stopIfTrue="1">
      <formula>B73&lt;$H$3</formula>
    </cfRule>
    <cfRule type="expression" dxfId="594" priority="168" stopIfTrue="1">
      <formula>$F73=$H$3</formula>
    </cfRule>
  </conditionalFormatting>
  <conditionalFormatting sqref="C73:C74">
    <cfRule type="expression" dxfId="593" priority="150" stopIfTrue="1">
      <formula>$F73=$H$3</formula>
    </cfRule>
    <cfRule type="expression" dxfId="592" priority="149" stopIfTrue="1">
      <formula>$B73=$H$3</formula>
    </cfRule>
  </conditionalFormatting>
  <conditionalFormatting sqref="C74">
    <cfRule type="expression" dxfId="591" priority="148" stopIfTrue="1">
      <formula>B74&lt;$H$3</formula>
    </cfRule>
    <cfRule type="expression" dxfId="590" priority="145" stopIfTrue="1">
      <formula>$F74=$H$3</formula>
    </cfRule>
  </conditionalFormatting>
  <conditionalFormatting sqref="C74:C76">
    <cfRule type="expression" dxfId="589" priority="63" stopIfTrue="1">
      <formula>$B74=$H$3</formula>
    </cfRule>
  </conditionalFormatting>
  <conditionalFormatting sqref="C75:C76">
    <cfRule type="expression" dxfId="588" priority="61" stopIfTrue="1">
      <formula>B75&lt;$H$3</formula>
    </cfRule>
    <cfRule type="expression" dxfId="587" priority="55" stopIfTrue="1">
      <formula>$F75=$H$3</formula>
    </cfRule>
    <cfRule type="expression" dxfId="586" priority="54" stopIfTrue="1">
      <formula>$B75=$H$3</formula>
    </cfRule>
  </conditionalFormatting>
  <conditionalFormatting sqref="C76">
    <cfRule type="expression" dxfId="585" priority="5" stopIfTrue="1">
      <formula>$F76=$H$3</formula>
    </cfRule>
    <cfRule type="expression" dxfId="584" priority="8" stopIfTrue="1">
      <formula>$F76=$H$3</formula>
    </cfRule>
    <cfRule type="expression" dxfId="583" priority="7" stopIfTrue="1">
      <formula>$B76=$H$3</formula>
    </cfRule>
    <cfRule type="expression" dxfId="582" priority="6" stopIfTrue="1">
      <formula>B76&lt;$H$3</formula>
    </cfRule>
  </conditionalFormatting>
  <conditionalFormatting sqref="D4:D5">
    <cfRule type="cellIs" dxfId="581" priority="1054" stopIfTrue="1" operator="equal">
      <formula>$H$3</formula>
    </cfRule>
    <cfRule type="cellIs" dxfId="580" priority="1055" stopIfTrue="1" operator="lessThan">
      <formula>$H$3</formula>
    </cfRule>
  </conditionalFormatting>
  <conditionalFormatting sqref="D6">
    <cfRule type="cellIs" dxfId="579" priority="1039" stopIfTrue="1" operator="lessThan">
      <formula>$H$3</formula>
    </cfRule>
    <cfRule type="cellIs" dxfId="578" priority="1044" stopIfTrue="1" operator="equal">
      <formula>$H$3</formula>
    </cfRule>
  </conditionalFormatting>
  <conditionalFormatting sqref="D8:D10">
    <cfRule type="cellIs" dxfId="577" priority="905" stopIfTrue="1" operator="equal">
      <formula>$H$3</formula>
    </cfRule>
    <cfRule type="cellIs" dxfId="576" priority="901" stopIfTrue="1" operator="lessThan">
      <formula>$H$3</formula>
    </cfRule>
  </conditionalFormatting>
  <conditionalFormatting sqref="D11:D12">
    <cfRule type="cellIs" dxfId="575" priority="965" stopIfTrue="1" operator="equal">
      <formula>$H$3</formula>
    </cfRule>
    <cfRule type="cellIs" dxfId="574" priority="966" stopIfTrue="1" operator="lessThan">
      <formula>$H$3</formula>
    </cfRule>
  </conditionalFormatting>
  <conditionalFormatting sqref="D13:D18">
    <cfRule type="cellIs" dxfId="573" priority="767" stopIfTrue="1" operator="lessThan">
      <formula>$H$3</formula>
    </cfRule>
  </conditionalFormatting>
  <conditionalFormatting sqref="D13:D25">
    <cfRule type="cellIs" dxfId="572" priority="769" stopIfTrue="1" operator="equal">
      <formula>$H$3</formula>
    </cfRule>
  </conditionalFormatting>
  <conditionalFormatting sqref="D27:D37">
    <cfRule type="cellIs" dxfId="571" priority="129" stopIfTrue="1" operator="lessThan">
      <formula>$H$3</formula>
    </cfRule>
    <cfRule type="cellIs" dxfId="570" priority="128" stopIfTrue="1" operator="equal">
      <formula>$H$3</formula>
    </cfRule>
  </conditionalFormatting>
  <conditionalFormatting sqref="D43">
    <cfRule type="cellIs" dxfId="569" priority="300" stopIfTrue="1" operator="lessThan">
      <formula>$H$3</formula>
    </cfRule>
    <cfRule type="cellIs" dxfId="568" priority="299" stopIfTrue="1" operator="equal">
      <formula>$H$3</formula>
    </cfRule>
  </conditionalFormatting>
  <conditionalFormatting sqref="D44:D45">
    <cfRule type="cellIs" dxfId="567" priority="870" stopIfTrue="1" operator="lessThan">
      <formula>$H$3</formula>
    </cfRule>
    <cfRule type="cellIs" dxfId="566" priority="869" stopIfTrue="1" operator="equal">
      <formula>$H$3</formula>
    </cfRule>
  </conditionalFormatting>
  <conditionalFormatting sqref="D46:D63">
    <cfRule type="cellIs" dxfId="565" priority="385" stopIfTrue="1" operator="lessThan">
      <formula>$H$3</formula>
    </cfRule>
    <cfRule type="cellIs" dxfId="564" priority="384" stopIfTrue="1" operator="equal">
      <formula>$H$3</formula>
    </cfRule>
  </conditionalFormatting>
  <conditionalFormatting sqref="D64:D68">
    <cfRule type="cellIs" dxfId="563" priority="115" stopIfTrue="1" operator="lessThan">
      <formula>$H$3</formula>
    </cfRule>
    <cfRule type="cellIs" dxfId="562" priority="114" stopIfTrue="1" operator="equal">
      <formula>$H$3</formula>
    </cfRule>
  </conditionalFormatting>
  <conditionalFormatting sqref="D69:D70">
    <cfRule type="cellIs" dxfId="561" priority="234" stopIfTrue="1" operator="equal">
      <formula>$H$3</formula>
    </cfRule>
    <cfRule type="cellIs" dxfId="560" priority="235" stopIfTrue="1" operator="lessThan">
      <formula>$H$3</formula>
    </cfRule>
  </conditionalFormatting>
  <conditionalFormatting sqref="D71">
    <cfRule type="cellIs" dxfId="559" priority="28" stopIfTrue="1" operator="lessThan">
      <formula>$H$3</formula>
    </cfRule>
    <cfRule type="cellIs" dxfId="558" priority="27" stopIfTrue="1" operator="equal">
      <formula>$H$3</formula>
    </cfRule>
  </conditionalFormatting>
  <conditionalFormatting sqref="D4:E4">
    <cfRule type="expression" dxfId="557" priority="83729">
      <formula>AND($D230&lt;$H$3,$D230&lt;&gt;"")</formula>
    </cfRule>
    <cfRule type="expression" dxfId="556" priority="83730">
      <formula>AND($D230=$H$3,$D230&lt;&gt;"")</formula>
    </cfRule>
  </conditionalFormatting>
  <conditionalFormatting sqref="D11:E11">
    <cfRule type="expression" dxfId="555" priority="83731">
      <formula>AND($D240&lt;$H$3,$D240&lt;&gt;"")</formula>
    </cfRule>
    <cfRule type="expression" dxfId="554" priority="83732">
      <formula>AND($D240=$H$3,$D240&lt;&gt;"")</formula>
    </cfRule>
  </conditionalFormatting>
  <conditionalFormatting sqref="D44:E44 D62:E62">
    <cfRule type="expression" dxfId="553" priority="83733">
      <formula>AND($D248&lt;$H$3,$D248&lt;&gt;"")</formula>
    </cfRule>
    <cfRule type="expression" dxfId="552" priority="83734">
      <formula>AND($D248=$H$3,$D248&lt;&gt;"")</formula>
    </cfRule>
  </conditionalFormatting>
  <conditionalFormatting sqref="D69:E69">
    <cfRule type="expression" dxfId="551" priority="233">
      <formula>AND($D273=$H$3,$D273&lt;&gt;"")</formula>
    </cfRule>
    <cfRule type="expression" dxfId="550" priority="232">
      <formula>AND($D273&lt;$H$3,$D273&lt;&gt;"")</formula>
    </cfRule>
  </conditionalFormatting>
  <conditionalFormatting sqref="D4:F5">
    <cfRule type="cellIs" dxfId="549" priority="1051" stopIfTrue="1" operator="lessThan">
      <formula>$H$3</formula>
    </cfRule>
  </conditionalFormatting>
  <conditionalFormatting sqref="D11:F12">
    <cfRule type="cellIs" dxfId="548" priority="962" stopIfTrue="1" operator="lessThan">
      <formula>$H$3</formula>
    </cfRule>
  </conditionalFormatting>
  <conditionalFormatting sqref="D44:F45">
    <cfRule type="cellIs" dxfId="547" priority="866" stopIfTrue="1" operator="lessThan">
      <formula>$H$3</formula>
    </cfRule>
  </conditionalFormatting>
  <conditionalFormatting sqref="D62:F63">
    <cfRule type="cellIs" dxfId="546" priority="381" stopIfTrue="1" operator="lessThan">
      <formula>$H$3</formula>
    </cfRule>
  </conditionalFormatting>
  <conditionalFormatting sqref="D69:F70">
    <cfRule type="cellIs" dxfId="545" priority="231" stopIfTrue="1" operator="lessThan">
      <formula>$H$3</formula>
    </cfRule>
  </conditionalFormatting>
  <conditionalFormatting sqref="E4">
    <cfRule type="expression" dxfId="544" priority="83737" stopIfTrue="1">
      <formula>$D230=$H$3</formula>
    </cfRule>
  </conditionalFormatting>
  <conditionalFormatting sqref="E11">
    <cfRule type="expression" dxfId="543" priority="83738" stopIfTrue="1">
      <formula>$D240=$H$3</formula>
    </cfRule>
  </conditionalFormatting>
  <conditionalFormatting sqref="E13:E25">
    <cfRule type="expression" dxfId="542" priority="587" stopIfTrue="1">
      <formula>D13&lt;$H$3</formula>
    </cfRule>
  </conditionalFormatting>
  <conditionalFormatting sqref="E21:E25">
    <cfRule type="expression" dxfId="541" priority="2642" stopIfTrue="1">
      <formula>$B21=$H$3</formula>
    </cfRule>
  </conditionalFormatting>
  <conditionalFormatting sqref="E27:E33">
    <cfRule type="expression" dxfId="540" priority="472" stopIfTrue="1">
      <formula>$F27=$H$3</formula>
    </cfRule>
    <cfRule type="expression" dxfId="539" priority="404" stopIfTrue="1">
      <formula>$B27=$H$3</formula>
    </cfRule>
  </conditionalFormatting>
  <conditionalFormatting sqref="E27:E37">
    <cfRule type="expression" dxfId="538" priority="41" stopIfTrue="1">
      <formula>D27&lt;$H$3</formula>
    </cfRule>
  </conditionalFormatting>
  <conditionalFormatting sqref="E34:E37">
    <cfRule type="expression" dxfId="537" priority="39" stopIfTrue="1">
      <formula>$B34=$H$3</formula>
    </cfRule>
    <cfRule type="expression" dxfId="536" priority="40" stopIfTrue="1">
      <formula>$F34=$H$3</formula>
    </cfRule>
  </conditionalFormatting>
  <conditionalFormatting sqref="E36:E37">
    <cfRule type="expression" dxfId="535" priority="38" stopIfTrue="1">
      <formula>$F36=$H$3</formula>
    </cfRule>
    <cfRule type="expression" dxfId="534" priority="37" stopIfTrue="1">
      <formula>D36&lt;$H$3</formula>
    </cfRule>
  </conditionalFormatting>
  <conditionalFormatting sqref="E38">
    <cfRule type="expression" dxfId="533" priority="319" stopIfTrue="1">
      <formula>D38&lt;$H$3</formula>
    </cfRule>
    <cfRule type="expression" dxfId="532" priority="318" stopIfTrue="1">
      <formula>$F38=$H$3</formula>
    </cfRule>
    <cfRule type="expression" dxfId="531" priority="317" stopIfTrue="1">
      <formula>$B38=$H$3</formula>
    </cfRule>
  </conditionalFormatting>
  <conditionalFormatting sqref="E38:E41">
    <cfRule type="expression" dxfId="530" priority="244" stopIfTrue="1">
      <formula>D38&lt;$H$3</formula>
    </cfRule>
  </conditionalFormatting>
  <conditionalFormatting sqref="E39:E41">
    <cfRule type="expression" dxfId="529" priority="242" stopIfTrue="1">
      <formula>$B39=$H$3</formula>
    </cfRule>
    <cfRule type="expression" dxfId="528" priority="243" stopIfTrue="1">
      <formula>$F39=$H$3</formula>
    </cfRule>
  </conditionalFormatting>
  <conditionalFormatting sqref="E39:E43">
    <cfRule type="expression" dxfId="527" priority="24" stopIfTrue="1">
      <formula>D39&lt;$H$3</formula>
    </cfRule>
  </conditionalFormatting>
  <conditionalFormatting sqref="E42">
    <cfRule type="expression" dxfId="526" priority="23" stopIfTrue="1">
      <formula>$F42=$H$3</formula>
    </cfRule>
    <cfRule type="expression" dxfId="525" priority="22" stopIfTrue="1">
      <formula>$B42=$H$3</formula>
    </cfRule>
    <cfRule type="expression" dxfId="524" priority="21" stopIfTrue="1">
      <formula>$F42=$H$3</formula>
    </cfRule>
    <cfRule type="expression" dxfId="523" priority="20" stopIfTrue="1">
      <formula>D42&lt;$H$3</formula>
    </cfRule>
  </conditionalFormatting>
  <conditionalFormatting sqref="E43 E38">
    <cfRule type="expression" dxfId="522" priority="304" stopIfTrue="1">
      <formula>$F38=$H$3</formula>
    </cfRule>
  </conditionalFormatting>
  <conditionalFormatting sqref="E43">
    <cfRule type="expression" dxfId="521" priority="301" stopIfTrue="1">
      <formula>$B43=$H$3</formula>
    </cfRule>
  </conditionalFormatting>
  <conditionalFormatting sqref="E44 E62">
    <cfRule type="expression" dxfId="520" priority="83739" stopIfTrue="1">
      <formula>$D248=$H$3</formula>
    </cfRule>
  </conditionalFormatting>
  <conditionalFormatting sqref="E46:E56 C6 E6">
    <cfRule type="expression" dxfId="519" priority="1412" stopIfTrue="1">
      <formula>B6&lt;$H$3</formula>
    </cfRule>
  </conditionalFormatting>
  <conditionalFormatting sqref="E46:E56">
    <cfRule type="expression" dxfId="518" priority="643" stopIfTrue="1">
      <formula>$F46=$H$3</formula>
    </cfRule>
  </conditionalFormatting>
  <conditionalFormatting sqref="E56">
    <cfRule type="expression" dxfId="517" priority="597" stopIfTrue="1">
      <formula>$B56=$H$3</formula>
    </cfRule>
  </conditionalFormatting>
  <conditionalFormatting sqref="E56:E61">
    <cfRule type="expression" dxfId="516" priority="418" stopIfTrue="1">
      <formula>$F56=$H$3</formula>
    </cfRule>
    <cfRule type="expression" dxfId="515" priority="414" stopIfTrue="1">
      <formula>$B56=$H$3</formula>
    </cfRule>
  </conditionalFormatting>
  <conditionalFormatting sqref="E57:E61">
    <cfRule type="expression" dxfId="514" priority="416" stopIfTrue="1">
      <formula>$F57=$H$3</formula>
    </cfRule>
    <cfRule type="expression" dxfId="513" priority="417" stopIfTrue="1">
      <formula>D57&lt;$H$3</formula>
    </cfRule>
  </conditionalFormatting>
  <conditionalFormatting sqref="E64:E66">
    <cfRule type="expression" dxfId="512" priority="267" stopIfTrue="1">
      <formula>$F64=$H$3</formula>
    </cfRule>
    <cfRule type="expression" dxfId="511" priority="264" stopIfTrue="1">
      <formula>$B64=$H$3</formula>
    </cfRule>
  </conditionalFormatting>
  <conditionalFormatting sqref="E64:E67">
    <cfRule type="expression" dxfId="510" priority="49" stopIfTrue="1">
      <formula>D64&lt;$H$3</formula>
    </cfRule>
  </conditionalFormatting>
  <conditionalFormatting sqref="E67:E68">
    <cfRule type="expression" dxfId="509" priority="36" stopIfTrue="1">
      <formula>$F67=$H$3</formula>
    </cfRule>
    <cfRule type="expression" dxfId="508" priority="35" stopIfTrue="1">
      <formula>$B67=$H$3</formula>
    </cfRule>
  </conditionalFormatting>
  <conditionalFormatting sqref="E68">
    <cfRule type="expression" dxfId="507" priority="34" stopIfTrue="1">
      <formula>D68&lt;$H$3</formula>
    </cfRule>
  </conditionalFormatting>
  <conditionalFormatting sqref="E69">
    <cfRule type="expression" dxfId="506" priority="230" stopIfTrue="1">
      <formula>$D273=$H$3</formula>
    </cfRule>
  </conditionalFormatting>
  <conditionalFormatting sqref="E71">
    <cfRule type="expression" dxfId="505" priority="19" stopIfTrue="1">
      <formula>$F71=$H$3</formula>
    </cfRule>
    <cfRule type="expression" dxfId="504" priority="16" stopIfTrue="1">
      <formula>D71&lt;$H$3</formula>
    </cfRule>
    <cfRule type="expression" dxfId="503" priority="18" stopIfTrue="1">
      <formula>$B71=$H$3</formula>
    </cfRule>
  </conditionalFormatting>
  <conditionalFormatting sqref="E73">
    <cfRule type="expression" dxfId="502" priority="160" stopIfTrue="1">
      <formula>D73&lt;$H$3</formula>
    </cfRule>
    <cfRule type="expression" dxfId="501" priority="164" stopIfTrue="1">
      <formula>$F73=$H$3</formula>
    </cfRule>
    <cfRule type="expression" dxfId="500" priority="163" stopIfTrue="1">
      <formula>$B73=$H$3</formula>
    </cfRule>
    <cfRule type="expression" dxfId="499" priority="161" stopIfTrue="1">
      <formula>$F73=$H$3</formula>
    </cfRule>
  </conditionalFormatting>
  <conditionalFormatting sqref="E73:E74">
    <cfRule type="expression" dxfId="498" priority="143" stopIfTrue="1">
      <formula>$F73=$H$3</formula>
    </cfRule>
    <cfRule type="expression" dxfId="497" priority="139" stopIfTrue="1">
      <formula>D73&lt;$H$3</formula>
    </cfRule>
    <cfRule type="expression" dxfId="496" priority="138" stopIfTrue="1">
      <formula>$F73=$H$3</formula>
    </cfRule>
    <cfRule type="expression" dxfId="495" priority="142" stopIfTrue="1">
      <formula>$B73=$H$3</formula>
    </cfRule>
  </conditionalFormatting>
  <conditionalFormatting sqref="E73:E76">
    <cfRule type="expression" dxfId="494" priority="60" stopIfTrue="1">
      <formula>$B73=$H$3</formula>
    </cfRule>
  </conditionalFormatting>
  <conditionalFormatting sqref="E75:E76">
    <cfRule type="expression" dxfId="493" priority="59" stopIfTrue="1">
      <formula>D75&lt;$H$3</formula>
    </cfRule>
    <cfRule type="expression" dxfId="492" priority="53" stopIfTrue="1">
      <formula>$F75=$H$3</formula>
    </cfRule>
    <cfRule type="expression" dxfId="491" priority="52" stopIfTrue="1">
      <formula>$B75=$H$3</formula>
    </cfRule>
  </conditionalFormatting>
  <conditionalFormatting sqref="E8:G10 F21:G21 F22:F25 C8:C10">
    <cfRule type="expression" dxfId="490" priority="1793" stopIfTrue="1">
      <formula>$F8=$H$3</formula>
    </cfRule>
  </conditionalFormatting>
  <conditionalFormatting sqref="E18:G18">
    <cfRule type="expression" dxfId="489" priority="588" stopIfTrue="1">
      <formula>$F18=$H$3</formula>
    </cfRule>
  </conditionalFormatting>
  <conditionalFormatting sqref="F4:F6">
    <cfRule type="cellIs" dxfId="488" priority="1038" stopIfTrue="1" operator="equal">
      <formula>$H$3</formula>
    </cfRule>
  </conditionalFormatting>
  <conditionalFormatting sqref="F6">
    <cfRule type="cellIs" dxfId="487" priority="1043" stopIfTrue="1" operator="lessThan">
      <formula>$H$3</formula>
    </cfRule>
  </conditionalFormatting>
  <conditionalFormatting sqref="F8:F10">
    <cfRule type="cellIs" dxfId="486" priority="904" stopIfTrue="1" operator="lessThan">
      <formula>$H$3</formula>
    </cfRule>
  </conditionalFormatting>
  <conditionalFormatting sqref="F8:F25">
    <cfRule type="cellIs" dxfId="485" priority="744" stopIfTrue="1" operator="equal">
      <formula>$H$3</formula>
    </cfRule>
  </conditionalFormatting>
  <conditionalFormatting sqref="F13:F25">
    <cfRule type="cellIs" dxfId="484" priority="746" stopIfTrue="1" operator="lessThan">
      <formula>$H$3</formula>
    </cfRule>
  </conditionalFormatting>
  <conditionalFormatting sqref="F27:F37">
    <cfRule type="cellIs" dxfId="483" priority="100" stopIfTrue="1" operator="lessThan">
      <formula>$H$3</formula>
    </cfRule>
    <cfRule type="cellIs" dxfId="482" priority="99" stopIfTrue="1" operator="equal">
      <formula>$H$3</formula>
    </cfRule>
  </conditionalFormatting>
  <conditionalFormatting sqref="F43">
    <cfRule type="expression" dxfId="481" priority="297" stopIfTrue="1">
      <formula>$F43=$H$3</formula>
    </cfRule>
    <cfRule type="cellIs" dxfId="480" priority="296" stopIfTrue="1" operator="lessThan">
      <formula>$H$3</formula>
    </cfRule>
  </conditionalFormatting>
  <conditionalFormatting sqref="F43:F68">
    <cfRule type="cellIs" dxfId="479" priority="78" stopIfTrue="1" operator="equal">
      <formula>$H$3</formula>
    </cfRule>
  </conditionalFormatting>
  <conditionalFormatting sqref="F46:F61">
    <cfRule type="cellIs" dxfId="478" priority="711" stopIfTrue="1" operator="lessThan">
      <formula>$H$3</formula>
    </cfRule>
  </conditionalFormatting>
  <conditionalFormatting sqref="F64:F68">
    <cfRule type="cellIs" dxfId="477" priority="79" stopIfTrue="1" operator="lessThan">
      <formula>$H$3</formula>
    </cfRule>
  </conditionalFormatting>
  <conditionalFormatting sqref="F69:F70">
    <cfRule type="cellIs" dxfId="476" priority="229" stopIfTrue="1" operator="equal">
      <formula>$H$3</formula>
    </cfRule>
  </conditionalFormatting>
  <conditionalFormatting sqref="F71">
    <cfRule type="cellIs" dxfId="475" priority="12" stopIfTrue="1" operator="equal">
      <formula>$H$3</formula>
    </cfRule>
    <cfRule type="cellIs" dxfId="474" priority="13" stopIfTrue="1" operator="lessThan">
      <formula>$H$3</formula>
    </cfRule>
  </conditionalFormatting>
  <conditionalFormatting sqref="F4:G4">
    <cfRule type="expression" dxfId="473" priority="83745">
      <formula>AND($F230&lt;$H$3,$F230&lt;&gt;"")</formula>
    </cfRule>
    <cfRule type="expression" dxfId="472" priority="83746">
      <formula>AND($F230=$H$3,$F230&lt;&gt;"")</formula>
    </cfRule>
  </conditionalFormatting>
  <conditionalFormatting sqref="F11:G11">
    <cfRule type="expression" dxfId="471" priority="83747">
      <formula>AND($F240&lt;$H$3,$F240&lt;&gt;"")</formula>
    </cfRule>
    <cfRule type="expression" dxfId="470" priority="83748">
      <formula>AND($F240=$H$3,$F240&lt;&gt;"")</formula>
    </cfRule>
  </conditionalFormatting>
  <conditionalFormatting sqref="F27:G33">
    <cfRule type="expression" dxfId="469" priority="391" stopIfTrue="1">
      <formula>$F27=$H$3</formula>
    </cfRule>
  </conditionalFormatting>
  <conditionalFormatting sqref="F44:G44 F62:G62">
    <cfRule type="expression" dxfId="468" priority="83749">
      <formula>AND($F248&lt;$H$3,$F248&lt;&gt;"")</formula>
    </cfRule>
    <cfRule type="expression" dxfId="467" priority="83750">
      <formula>AND($F248=$H$3,$F248&lt;&gt;"")</formula>
    </cfRule>
  </conditionalFormatting>
  <conditionalFormatting sqref="F64:G66">
    <cfRule type="expression" dxfId="466" priority="258" stopIfTrue="1">
      <formula>$F64=$H$3</formula>
    </cfRule>
  </conditionalFormatting>
  <conditionalFormatting sqref="F69:G69">
    <cfRule type="expression" dxfId="465" priority="228">
      <formula>AND($F273=$H$3,$F273&lt;&gt;"")</formula>
    </cfRule>
    <cfRule type="expression" dxfId="464" priority="227">
      <formula>AND($F273&lt;$H$3,$F273&lt;&gt;"")</formula>
    </cfRule>
  </conditionalFormatting>
  <conditionalFormatting sqref="G4">
    <cfRule type="expression" dxfId="463" priority="83753" stopIfTrue="1">
      <formula>$F230=$H$3</formula>
    </cfRule>
  </conditionalFormatting>
  <conditionalFormatting sqref="G6 G8:G10">
    <cfRule type="expression" dxfId="462" priority="1015" stopIfTrue="1">
      <formula>F6&lt;$H$3</formula>
    </cfRule>
  </conditionalFormatting>
  <conditionalFormatting sqref="G11">
    <cfRule type="expression" dxfId="461" priority="83754" stopIfTrue="1">
      <formula>$F240=$H$3</formula>
    </cfRule>
  </conditionalFormatting>
  <conditionalFormatting sqref="G13:G21">
    <cfRule type="expression" dxfId="460" priority="611" stopIfTrue="1">
      <formula>F13&lt;$H$3</formula>
    </cfRule>
  </conditionalFormatting>
  <conditionalFormatting sqref="G22:G25">
    <cfRule type="expression" dxfId="459" priority="575" stopIfTrue="1">
      <formula>$F22=$H$3</formula>
    </cfRule>
    <cfRule type="expression" dxfId="458" priority="574" stopIfTrue="1">
      <formula>F22&lt;$H$3</formula>
    </cfRule>
  </conditionalFormatting>
  <conditionalFormatting sqref="G27:G43">
    <cfRule type="expression" dxfId="457" priority="98" stopIfTrue="1">
      <formula>F27&lt;$H$3</formula>
    </cfRule>
  </conditionalFormatting>
  <conditionalFormatting sqref="G33">
    <cfRule type="expression" dxfId="456" priority="467" stopIfTrue="1">
      <formula>$F33=$H$3</formula>
    </cfRule>
    <cfRule type="expression" dxfId="455" priority="463" stopIfTrue="1">
      <formula>F33&lt;$H$3</formula>
    </cfRule>
    <cfRule type="expression" dxfId="454" priority="461" stopIfTrue="1">
      <formula>$B33=$H$3</formula>
    </cfRule>
  </conditionalFormatting>
  <conditionalFormatting sqref="G33:G37">
    <cfRule type="expression" dxfId="453" priority="96" stopIfTrue="1">
      <formula>$B33=$H$3</formula>
    </cfRule>
  </conditionalFormatting>
  <conditionalFormatting sqref="G34:G37">
    <cfRule type="expression" dxfId="452" priority="97" stopIfTrue="1">
      <formula>$F34=$H$3</formula>
    </cfRule>
  </conditionalFormatting>
  <conditionalFormatting sqref="G38:G42">
    <cfRule type="expression" dxfId="451" priority="314" stopIfTrue="1">
      <formula>F38&lt;$H$3</formula>
    </cfRule>
    <cfRule type="expression" dxfId="450" priority="313" stopIfTrue="1">
      <formula>$F38=$H$3</formula>
    </cfRule>
    <cfRule type="expression" dxfId="449" priority="312" stopIfTrue="1">
      <formula>$B38=$H$3</formula>
    </cfRule>
  </conditionalFormatting>
  <conditionalFormatting sqref="G38:G43">
    <cfRule type="expression" dxfId="448" priority="294" stopIfTrue="1">
      <formula>$F38=$H$3</formula>
    </cfRule>
  </conditionalFormatting>
  <conditionalFormatting sqref="G44 G62">
    <cfRule type="expression" dxfId="447" priority="83755" stopIfTrue="1">
      <formula>$F248=$H$3</formula>
    </cfRule>
  </conditionalFormatting>
  <conditionalFormatting sqref="G46:G61">
    <cfRule type="expression" dxfId="446" priority="579" stopIfTrue="1">
      <formula>$F46=$H$3</formula>
    </cfRule>
    <cfRule type="expression" dxfId="445" priority="523" stopIfTrue="1">
      <formula>F46&lt;$H$3</formula>
    </cfRule>
  </conditionalFormatting>
  <conditionalFormatting sqref="G64:G65">
    <cfRule type="expression" dxfId="444" priority="256" stopIfTrue="1">
      <formula>F64&lt;$H$3</formula>
    </cfRule>
  </conditionalFormatting>
  <conditionalFormatting sqref="G66">
    <cfRule type="expression" dxfId="443" priority="292" stopIfTrue="1">
      <formula>F66&lt;$H$3</formula>
    </cfRule>
    <cfRule type="expression" dxfId="442" priority="327" stopIfTrue="1">
      <formula>$B66=$H$3</formula>
    </cfRule>
  </conditionalFormatting>
  <conditionalFormatting sqref="G67:G68">
    <cfRule type="expression" dxfId="441" priority="75" stopIfTrue="1">
      <formula>$B67=$H$3</formula>
    </cfRule>
    <cfRule type="expression" dxfId="440" priority="76" stopIfTrue="1">
      <formula>$F67=$H$3</formula>
    </cfRule>
    <cfRule type="expression" dxfId="439" priority="77" stopIfTrue="1">
      <formula>F67&lt;$H$3</formula>
    </cfRule>
  </conditionalFormatting>
  <conditionalFormatting sqref="G69">
    <cfRule type="expression" dxfId="438" priority="226" stopIfTrue="1">
      <formula>$F273=$H$3</formula>
    </cfRule>
  </conditionalFormatting>
  <conditionalFormatting sqref="G71">
    <cfRule type="expression" dxfId="437" priority="11" stopIfTrue="1">
      <formula>$F71=$H$3</formula>
    </cfRule>
    <cfRule type="expression" dxfId="436" priority="10" stopIfTrue="1">
      <formula>$B71=$H$3</formula>
    </cfRule>
    <cfRule type="expression" dxfId="435" priority="9" stopIfTrue="1">
      <formula>F71&lt;$H$3</formula>
    </cfRule>
  </conditionalFormatting>
  <conditionalFormatting sqref="G73">
    <cfRule type="expression" dxfId="434" priority="155" stopIfTrue="1">
      <formula>F73&lt;$H$3</formula>
    </cfRule>
    <cfRule type="expression" dxfId="433" priority="156" stopIfTrue="1">
      <formula>$B73=$H$3</formula>
    </cfRule>
    <cfRule type="expression" dxfId="432" priority="157" stopIfTrue="1">
      <formula>$F73=$H$3</formula>
    </cfRule>
  </conditionalFormatting>
  <conditionalFormatting sqref="G73:G74">
    <cfRule type="expression" dxfId="431" priority="135" stopIfTrue="1">
      <formula>$B73=$H$3</formula>
    </cfRule>
    <cfRule type="expression" dxfId="430" priority="136" stopIfTrue="1">
      <formula>$F73=$H$3</formula>
    </cfRule>
  </conditionalFormatting>
  <conditionalFormatting sqref="G74">
    <cfRule type="expression" dxfId="429" priority="134" stopIfTrue="1">
      <formula>F74&lt;$H$3</formula>
    </cfRule>
  </conditionalFormatting>
  <conditionalFormatting sqref="G74:G75">
    <cfRule type="expression" dxfId="428" priority="58" stopIfTrue="1">
      <formula>$F74=$H$3</formula>
    </cfRule>
    <cfRule type="expression" dxfId="427" priority="57" stopIfTrue="1">
      <formula>$B74=$H$3</formula>
    </cfRule>
  </conditionalFormatting>
  <conditionalFormatting sqref="G75">
    <cfRule type="expression" dxfId="426" priority="56" stopIfTrue="1">
      <formula>F75&lt;$H$3</formula>
    </cfRule>
    <cfRule type="expression" dxfId="425" priority="51" stopIfTrue="1">
      <formula>$F75=$H$3</formula>
    </cfRule>
  </conditionalFormatting>
  <conditionalFormatting sqref="G75:G76">
    <cfRule type="expression" dxfId="424" priority="4" stopIfTrue="1">
      <formula>$B75=$H$3</formula>
    </cfRule>
  </conditionalFormatting>
  <conditionalFormatting sqref="G76">
    <cfRule type="expression" dxfId="423" priority="1" stopIfTrue="1">
      <formula>$B76=$H$3</formula>
    </cfRule>
    <cfRule type="expression" dxfId="422" priority="2" stopIfTrue="1">
      <formula>$F76=$H$3</formula>
    </cfRule>
    <cfRule type="expression" dxfId="421" priority="3" stopIfTrue="1">
      <formula>F76&lt;$H$3</formula>
    </cfRule>
  </conditionalFormatting>
  <pageMargins left="0.7" right="0.7" top="0.75" bottom="0.75" header="0.3" footer="0.3"/>
  <pageSetup paperSize="9" scale="69" orientation="landscape"/>
  <ignoredErrors>
    <ignoredError sqref="B36 F65 D36 F32:F33 D31:D33 F60:F61 F57:F58 F24 F22 D24 F52:F54 D53:D54 D56:D57 D20:D22 D48:D49 F15:F17 D14:D17 B5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8"/>
  <sheetViews>
    <sheetView workbookViewId="0">
      <selection activeCell="D58" sqref="D58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69" t="s">
        <v>0</v>
      </c>
      <c r="D1" s="70"/>
      <c r="E1" s="70"/>
      <c r="F1" s="70"/>
      <c r="G1" s="70"/>
      <c r="H1" s="70"/>
      <c r="I1" s="70"/>
    </row>
    <row r="2" spans="1:13" ht="23.1" customHeight="1">
      <c r="A2" s="71" t="s">
        <v>1</v>
      </c>
      <c r="B2" s="71"/>
      <c r="C2" s="72" t="s">
        <v>2</v>
      </c>
      <c r="D2" s="72"/>
      <c r="E2" s="72"/>
      <c r="F2" s="72"/>
      <c r="G2" s="72"/>
      <c r="H2" s="72"/>
      <c r="I2" s="72"/>
    </row>
    <row r="3" spans="1:13" ht="25.05" customHeight="1">
      <c r="A3" s="73"/>
      <c r="B3" s="73"/>
      <c r="C3" s="73"/>
      <c r="D3" s="73"/>
      <c r="E3" s="73"/>
      <c r="F3" s="73"/>
      <c r="G3" s="73"/>
      <c r="H3" s="3">
        <v>46129</v>
      </c>
      <c r="I3" s="26"/>
    </row>
    <row r="4" spans="1:13" s="1" customFormat="1" ht="25.35" hidden="1" customHeight="1">
      <c r="A4" s="74" t="s">
        <v>172</v>
      </c>
      <c r="B4" s="75"/>
      <c r="C4" s="75"/>
      <c r="D4" s="75"/>
      <c r="E4" s="75"/>
      <c r="F4" s="75"/>
      <c r="G4" s="75"/>
      <c r="H4" s="75"/>
      <c r="I4" s="76"/>
    </row>
    <row r="5" spans="1:13" ht="24" hidden="1" customHeight="1">
      <c r="A5" s="27" t="s">
        <v>4</v>
      </c>
      <c r="B5" s="77" t="s">
        <v>5</v>
      </c>
      <c r="C5" s="78"/>
      <c r="D5" s="77" t="s">
        <v>6</v>
      </c>
      <c r="E5" s="78"/>
      <c r="F5" s="77" t="s">
        <v>7</v>
      </c>
      <c r="G5" s="78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173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174</v>
      </c>
      <c r="I6" s="13"/>
    </row>
    <row r="7" spans="1:13" s="1" customFormat="1" ht="25.35" hidden="1" customHeight="1">
      <c r="A7" s="41" t="s">
        <v>175</v>
      </c>
      <c r="B7" s="44"/>
      <c r="C7" s="44"/>
      <c r="D7" s="44"/>
      <c r="E7" s="44"/>
      <c r="F7" s="44"/>
      <c r="G7" s="44"/>
      <c r="H7" s="35" t="s">
        <v>176</v>
      </c>
      <c r="I7" s="13"/>
    </row>
    <row r="8" spans="1:13" s="1" customFormat="1" ht="25.35" hidden="1" customHeight="1">
      <c r="A8" s="41" t="s">
        <v>177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178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179</v>
      </c>
      <c r="I9" s="46"/>
    </row>
    <row r="10" spans="1:13" s="1" customFormat="1" ht="25.35" hidden="1" customHeight="1">
      <c r="A10" s="45" t="s">
        <v>180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181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182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183</v>
      </c>
      <c r="I12" s="13"/>
    </row>
    <row r="13" spans="1:13" s="1" customFormat="1" ht="25.35" hidden="1" customHeight="1">
      <c r="A13" s="41" t="s">
        <v>184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185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186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187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188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189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190</v>
      </c>
      <c r="I18" s="13"/>
    </row>
    <row r="19" spans="1:9" s="1" customFormat="1" ht="25.05" hidden="1" customHeight="1">
      <c r="A19" s="41" t="s">
        <v>191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192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193</v>
      </c>
      <c r="I20" s="13"/>
    </row>
    <row r="21" spans="1:9" s="1" customFormat="1" ht="25.5" hidden="1" customHeight="1">
      <c r="A21" s="41" t="s">
        <v>194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115</v>
      </c>
      <c r="I21" s="13"/>
    </row>
    <row r="22" spans="1:9" s="1" customFormat="1" ht="25.05" hidden="1" customHeight="1">
      <c r="A22" s="41" t="s">
        <v>195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196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197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198</v>
      </c>
      <c r="I24" s="13"/>
    </row>
    <row r="25" spans="1:9" s="1" customFormat="1" ht="25.5" hidden="1" customHeight="1">
      <c r="A25" s="41" t="s">
        <v>199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200</v>
      </c>
      <c r="I25" s="13"/>
    </row>
    <row r="26" spans="1:9" s="1" customFormat="1" ht="25.05" hidden="1" customHeight="1">
      <c r="A26" s="41" t="s">
        <v>201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202</v>
      </c>
      <c r="I26" s="13"/>
    </row>
    <row r="27" spans="1:9" s="1" customFormat="1" ht="25.05" hidden="1" customHeight="1">
      <c r="A27" s="41" t="s">
        <v>203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204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183</v>
      </c>
      <c r="I28" s="13"/>
    </row>
    <row r="29" spans="1:9" s="1" customFormat="1" ht="25.5" hidden="1" customHeight="1">
      <c r="A29" s="41" t="s">
        <v>205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206</v>
      </c>
      <c r="I29" s="13"/>
    </row>
    <row r="30" spans="1:9" s="1" customFormat="1" ht="25.05" hidden="1" customHeight="1">
      <c r="A30" s="41" t="s">
        <v>207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208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209</v>
      </c>
      <c r="I31" s="13"/>
    </row>
    <row r="32" spans="1:9" s="1" customFormat="1" ht="25.05" hidden="1" customHeight="1">
      <c r="A32" s="41" t="s">
        <v>210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211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212</v>
      </c>
      <c r="I33" s="13"/>
    </row>
    <row r="34" spans="1:13" s="1" customFormat="1" ht="25.05" hidden="1" customHeight="1">
      <c r="A34" s="42" t="s">
        <v>213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214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215</v>
      </c>
      <c r="I35" s="13"/>
    </row>
    <row r="36" spans="1:13" s="1" customFormat="1" ht="25.05" hidden="1" customHeight="1">
      <c r="A36" s="41" t="s">
        <v>141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216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217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218</v>
      </c>
      <c r="I38" s="13"/>
    </row>
    <row r="39" spans="1:13" s="1" customFormat="1" ht="25.35" hidden="1" customHeight="1">
      <c r="A39" s="74" t="s">
        <v>219</v>
      </c>
      <c r="B39" s="75"/>
      <c r="C39" s="75"/>
      <c r="D39" s="75"/>
      <c r="E39" s="75"/>
      <c r="F39" s="75"/>
      <c r="G39" s="75"/>
      <c r="H39" s="75"/>
      <c r="I39" s="76"/>
    </row>
    <row r="40" spans="1:13" ht="24" hidden="1" customHeight="1">
      <c r="A40" s="27" t="s">
        <v>4</v>
      </c>
      <c r="B40" s="77" t="s">
        <v>5</v>
      </c>
      <c r="C40" s="78"/>
      <c r="D40" s="77" t="s">
        <v>6</v>
      </c>
      <c r="E40" s="78"/>
      <c r="F40" s="77" t="s">
        <v>7</v>
      </c>
      <c r="G40" s="78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220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221</v>
      </c>
      <c r="I41" s="47"/>
    </row>
    <row r="42" spans="1:13" ht="24" hidden="1" customHeight="1">
      <c r="A42" s="29" t="s">
        <v>222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223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224</v>
      </c>
      <c r="I43" s="47"/>
    </row>
    <row r="44" spans="1:13" ht="24" hidden="1" customHeight="1">
      <c r="A44" s="29" t="s">
        <v>145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225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226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227</v>
      </c>
      <c r="I46" s="48"/>
    </row>
    <row r="47" spans="1:13" s="1" customFormat="1" ht="25.35" customHeight="1">
      <c r="A47" s="74" t="s">
        <v>228</v>
      </c>
      <c r="B47" s="75"/>
      <c r="C47" s="75"/>
      <c r="D47" s="75"/>
      <c r="E47" s="75"/>
      <c r="F47" s="75"/>
      <c r="G47" s="75"/>
      <c r="H47" s="75"/>
      <c r="I47" s="76"/>
    </row>
    <row r="48" spans="1:13" ht="24" customHeight="1">
      <c r="A48" s="27" t="s">
        <v>4</v>
      </c>
      <c r="B48" s="77" t="s">
        <v>5</v>
      </c>
      <c r="C48" s="78"/>
      <c r="D48" s="77" t="s">
        <v>6</v>
      </c>
      <c r="E48" s="78"/>
      <c r="F48" s="77" t="s">
        <v>7</v>
      </c>
      <c r="G48" s="78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229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230</v>
      </c>
      <c r="I49" s="13"/>
    </row>
    <row r="50" spans="1:14" s="1" customFormat="1" ht="25.5" hidden="1" customHeight="1">
      <c r="A50" s="41" t="s">
        <v>231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232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233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183</v>
      </c>
      <c r="I52" s="13"/>
    </row>
    <row r="53" spans="1:14" s="1" customFormat="1" ht="24.45" customHeight="1">
      <c r="A53" s="41" t="s">
        <v>234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customHeight="1">
      <c r="A54" s="41" t="s">
        <v>162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customHeight="1">
      <c r="A55" s="41" t="s">
        <v>235</v>
      </c>
      <c r="B55" s="19"/>
      <c r="C55" s="19"/>
      <c r="D55" s="19"/>
      <c r="E55" s="19"/>
      <c r="F55" s="19"/>
      <c r="G55" s="19"/>
      <c r="H55" s="35" t="s">
        <v>236</v>
      </c>
      <c r="I55" s="13"/>
    </row>
    <row r="56" spans="1:14" s="1" customFormat="1" ht="24.45" customHeight="1">
      <c r="A56" s="41" t="s">
        <v>237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customHeight="1">
      <c r="A57" s="41" t="s">
        <v>238</v>
      </c>
      <c r="B57" s="8">
        <f>F56+3</f>
        <v>46123</v>
      </c>
      <c r="C57" s="18">
        <v>0.39583333333333298</v>
      </c>
      <c r="D57" s="17">
        <f>B57+8</f>
        <v>46131</v>
      </c>
      <c r="E57" s="50">
        <v>0.79166666666666663</v>
      </c>
      <c r="F57" s="17">
        <f>D57+2</f>
        <v>46133</v>
      </c>
      <c r="G57" s="50">
        <v>4.1666666666666664E-2</v>
      </c>
      <c r="H57" s="35" t="s">
        <v>311</v>
      </c>
      <c r="I57" s="13"/>
    </row>
    <row r="58" spans="1:14" s="1" customFormat="1" ht="24.45" customHeight="1">
      <c r="A58" s="41" t="s">
        <v>239</v>
      </c>
      <c r="B58" s="19"/>
      <c r="C58" s="19"/>
      <c r="D58" s="19"/>
      <c r="E58" s="19"/>
      <c r="F58" s="19"/>
      <c r="G58" s="19"/>
      <c r="H58" s="35" t="s">
        <v>236</v>
      </c>
      <c r="I58" s="13"/>
    </row>
    <row r="59" spans="1:14" s="1" customFormat="1" ht="24.45" customHeight="1">
      <c r="A59" s="41" t="s">
        <v>242</v>
      </c>
      <c r="B59" s="17">
        <f>F57+2</f>
        <v>46135</v>
      </c>
      <c r="C59" s="18">
        <v>0.79166666666666663</v>
      </c>
      <c r="D59" s="17">
        <f>B59+1</f>
        <v>46136</v>
      </c>
      <c r="E59" s="18">
        <v>0</v>
      </c>
      <c r="F59" s="17">
        <f>D59</f>
        <v>46136</v>
      </c>
      <c r="G59" s="18">
        <v>0.41666666666666669</v>
      </c>
      <c r="H59" s="35" t="s">
        <v>309</v>
      </c>
      <c r="I59" s="13"/>
    </row>
    <row r="60" spans="1:14" s="1" customFormat="1" ht="24" customHeight="1">
      <c r="A60" s="81" t="s">
        <v>241</v>
      </c>
      <c r="B60" s="82"/>
      <c r="C60" s="82"/>
      <c r="D60" s="82"/>
      <c r="E60" s="82"/>
      <c r="F60" s="82"/>
      <c r="G60" s="82"/>
      <c r="H60" s="82"/>
      <c r="I60" s="82"/>
    </row>
    <row r="61" spans="1:14" s="1" customFormat="1" ht="24" customHeight="1">
      <c r="A61" s="6" t="s">
        <v>4</v>
      </c>
      <c r="B61" s="79" t="s">
        <v>5</v>
      </c>
      <c r="C61" s="80"/>
      <c r="D61" s="79" t="s">
        <v>6</v>
      </c>
      <c r="E61" s="80"/>
      <c r="F61" s="79" t="s">
        <v>7</v>
      </c>
      <c r="G61" s="80"/>
      <c r="H61" s="7" t="s">
        <v>8</v>
      </c>
      <c r="I61" s="7" t="s">
        <v>9</v>
      </c>
      <c r="N61" s="1" t="s">
        <v>30</v>
      </c>
    </row>
    <row r="62" spans="1:14" s="1" customFormat="1" ht="25.05" customHeight="1">
      <c r="A62" s="14" t="s">
        <v>242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243</v>
      </c>
      <c r="I62" s="13"/>
    </row>
    <row r="63" spans="1:14" s="1" customFormat="1" ht="25.05" customHeight="1">
      <c r="A63" s="5" t="s">
        <v>239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customHeight="1">
      <c r="A64" s="5" t="s">
        <v>244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9" s="1" customFormat="1" ht="24.45" customHeight="1">
      <c r="A65" s="51" t="s">
        <v>245</v>
      </c>
      <c r="B65" s="8">
        <f>F64+2</f>
        <v>46123</v>
      </c>
      <c r="C65" s="18">
        <v>0.45833333333333298</v>
      </c>
      <c r="D65" s="8">
        <f>B65+3</f>
        <v>46126</v>
      </c>
      <c r="E65" s="18">
        <v>0.79027777777777775</v>
      </c>
      <c r="F65" s="8">
        <f>D65+1</f>
        <v>46127</v>
      </c>
      <c r="G65" s="18">
        <v>0.60416666666666663</v>
      </c>
      <c r="H65" s="35"/>
      <c r="I65" s="13"/>
    </row>
    <row r="66" spans="1:9" s="1" customFormat="1" ht="24.45" customHeight="1">
      <c r="A66" s="42" t="s">
        <v>246</v>
      </c>
      <c r="B66" s="8">
        <f>F65</f>
        <v>46127</v>
      </c>
      <c r="C66" s="18">
        <v>0.66666666666666663</v>
      </c>
      <c r="D66" s="8">
        <f>B66+1</f>
        <v>46128</v>
      </c>
      <c r="E66" s="18">
        <v>0.71666666666666667</v>
      </c>
      <c r="F66" s="39">
        <f>D66+1</f>
        <v>46129</v>
      </c>
      <c r="G66" s="9">
        <v>0.48333333333333334</v>
      </c>
      <c r="H66" s="35" t="s">
        <v>310</v>
      </c>
      <c r="I66" s="13"/>
    </row>
    <row r="67" spans="1:9" s="1" customFormat="1" ht="25.05" customHeight="1">
      <c r="A67" s="5" t="s">
        <v>247</v>
      </c>
      <c r="B67" s="17">
        <f>F66+2</f>
        <v>46131</v>
      </c>
      <c r="C67" s="18">
        <v>0.83333333333333337</v>
      </c>
      <c r="D67" s="17">
        <f>B67</f>
        <v>46131</v>
      </c>
      <c r="E67" s="18">
        <v>0.91666666666666663</v>
      </c>
      <c r="F67" s="17">
        <f>D67+1</f>
        <v>46132</v>
      </c>
      <c r="G67" s="18">
        <v>0.33333333333333331</v>
      </c>
      <c r="H67" s="12"/>
      <c r="I67" s="13"/>
    </row>
    <row r="68" spans="1:9" s="1" customFormat="1" ht="25.05" customHeight="1">
      <c r="A68" s="5" t="s">
        <v>248</v>
      </c>
      <c r="B68" s="17">
        <f>F67+1</f>
        <v>46133</v>
      </c>
      <c r="C68" s="18">
        <v>0.95833333333333337</v>
      </c>
      <c r="D68" s="17">
        <f>B68+1</f>
        <v>46134</v>
      </c>
      <c r="E68" s="18">
        <v>4.1666666666666664E-2</v>
      </c>
      <c r="F68" s="17">
        <f>D68</f>
        <v>46134</v>
      </c>
      <c r="G68" s="18">
        <v>0.45833333333333331</v>
      </c>
      <c r="H68" s="12" t="s">
        <v>249</v>
      </c>
      <c r="I68" s="13"/>
    </row>
  </sheetData>
  <mergeCells count="20">
    <mergeCell ref="B61:C61"/>
    <mergeCell ref="D61:E61"/>
    <mergeCell ref="F61:G61"/>
    <mergeCell ref="A47:I47"/>
    <mergeCell ref="B48:C48"/>
    <mergeCell ref="D48:E48"/>
    <mergeCell ref="F48:G48"/>
    <mergeCell ref="A60:I60"/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</mergeCells>
  <phoneticPr fontId="42" type="noConversion"/>
  <conditionalFormatting sqref="B5">
    <cfRule type="cellIs" dxfId="420" priority="841" stopIfTrue="1" operator="equal">
      <formula>$H$3</formula>
    </cfRule>
  </conditionalFormatting>
  <conditionalFormatting sqref="B5:B6">
    <cfRule type="cellIs" dxfId="419" priority="784" stopIfTrue="1" operator="lessThan">
      <formula>$H$3</formula>
    </cfRule>
  </conditionalFormatting>
  <conditionalFormatting sqref="B6">
    <cfRule type="cellIs" dxfId="418" priority="783" stopIfTrue="1" operator="equal">
      <formula>$H$3</formula>
    </cfRule>
  </conditionalFormatting>
  <conditionalFormatting sqref="B8:B38 D8:D38 F8:F38">
    <cfRule type="cellIs" dxfId="417" priority="585" stopIfTrue="1" operator="lessThan">
      <formula>$H$3</formula>
    </cfRule>
    <cfRule type="cellIs" dxfId="416" priority="584" stopIfTrue="1" operator="equal">
      <formula>$H$3</formula>
    </cfRule>
  </conditionalFormatting>
  <conditionalFormatting sqref="B40:B46">
    <cfRule type="cellIs" dxfId="415" priority="235" stopIfTrue="1" operator="equal">
      <formula>$H$3</formula>
    </cfRule>
    <cfRule type="cellIs" dxfId="414" priority="234" stopIfTrue="1" operator="lessThan">
      <formula>$H$3</formula>
    </cfRule>
  </conditionalFormatting>
  <conditionalFormatting sqref="B48:B54">
    <cfRule type="cellIs" dxfId="413" priority="45" stopIfTrue="1" operator="lessThan">
      <formula>$H$3</formula>
    </cfRule>
  </conditionalFormatting>
  <conditionalFormatting sqref="B54">
    <cfRule type="cellIs" dxfId="412" priority="44" stopIfTrue="1" operator="equal">
      <formula>$H$3</formula>
    </cfRule>
  </conditionalFormatting>
  <conditionalFormatting sqref="B56:B57">
    <cfRule type="cellIs" dxfId="411" priority="21" stopIfTrue="1" operator="equal">
      <formula>$H$3</formula>
    </cfRule>
    <cfRule type="cellIs" dxfId="410" priority="22" stopIfTrue="1" operator="lessThan">
      <formula>$H$3</formula>
    </cfRule>
  </conditionalFormatting>
  <conditionalFormatting sqref="B60:B66">
    <cfRule type="cellIs" dxfId="409" priority="1" stopIfTrue="1" operator="equal">
      <formula>$H$3</formula>
    </cfRule>
    <cfRule type="cellIs" dxfId="408" priority="2" stopIfTrue="1" operator="lessThan">
      <formula>$H$3</formula>
    </cfRule>
  </conditionalFormatting>
  <conditionalFormatting sqref="B60:C60">
    <cfRule type="expression" dxfId="407" priority="83609" stopIfTrue="1">
      <formula>AND($B244=$H$3,$B244&lt;&gt;"")</formula>
    </cfRule>
    <cfRule type="expression" dxfId="406" priority="83610" stopIfTrue="1">
      <formula>AND($B244&lt;$H$3,$B244&lt;&gt;"")</formula>
    </cfRule>
  </conditionalFormatting>
  <conditionalFormatting sqref="C5:C6 E67:E68">
    <cfRule type="expression" dxfId="405" priority="835" stopIfTrue="1">
      <formula>B5&lt;$H$3</formula>
    </cfRule>
  </conditionalFormatting>
  <conditionalFormatting sqref="C5:C6">
    <cfRule type="expression" dxfId="404" priority="834" stopIfTrue="1">
      <formula>$B5=$H$3</formula>
    </cfRule>
  </conditionalFormatting>
  <conditionalFormatting sqref="C6 C50:C54 C56 E52:E54 E56">
    <cfRule type="expression" dxfId="403" priority="1415" stopIfTrue="1">
      <formula>$F6=$H$3</formula>
    </cfRule>
  </conditionalFormatting>
  <conditionalFormatting sqref="C8:C19 C25:C33">
    <cfRule type="expression" dxfId="402" priority="796" stopIfTrue="1">
      <formula>B8&lt;$H$3</formula>
    </cfRule>
  </conditionalFormatting>
  <conditionalFormatting sqref="C8:C38">
    <cfRule type="expression" dxfId="401" priority="314" stopIfTrue="1">
      <formula>B8&lt;$H$3</formula>
    </cfRule>
  </conditionalFormatting>
  <conditionalFormatting sqref="C13:C19">
    <cfRule type="expression" dxfId="400" priority="795" stopIfTrue="1">
      <formula>$B13=$H$3</formula>
    </cfRule>
  </conditionalFormatting>
  <conditionalFormatting sqref="C25:C38">
    <cfRule type="expression" dxfId="399" priority="315" stopIfTrue="1">
      <formula>$F25=$H$3</formula>
    </cfRule>
    <cfRule type="expression" dxfId="398" priority="316" stopIfTrue="1">
      <formula>$B25=$H$3</formula>
    </cfRule>
  </conditionalFormatting>
  <conditionalFormatting sqref="C34:C38">
    <cfRule type="expression" dxfId="397" priority="312" stopIfTrue="1">
      <formula>$F34=$H$3</formula>
    </cfRule>
    <cfRule type="expression" dxfId="396" priority="313" stopIfTrue="1">
      <formula>$B34=$H$3</formula>
    </cfRule>
    <cfRule type="expression" dxfId="395" priority="311" stopIfTrue="1">
      <formula>B34&lt;$H$3</formula>
    </cfRule>
  </conditionalFormatting>
  <conditionalFormatting sqref="C40">
    <cfRule type="expression" dxfId="394" priority="267" stopIfTrue="1">
      <formula>B40&lt;$H$3</formula>
    </cfRule>
  </conditionalFormatting>
  <conditionalFormatting sqref="C40:C46 E41:E46 G41:G45 C48:C54 E49:E54 G48:G54 E56">
    <cfRule type="expression" dxfId="393" priority="228" stopIfTrue="1">
      <formula>$B40=$H$3</formula>
    </cfRule>
  </conditionalFormatting>
  <conditionalFormatting sqref="C41:C46 E40:E46">
    <cfRule type="expression" dxfId="392" priority="219" stopIfTrue="1">
      <formula>B40&lt;$H$3</formula>
    </cfRule>
  </conditionalFormatting>
  <conditionalFormatting sqref="C41:C46">
    <cfRule type="expression" dxfId="391" priority="251" stopIfTrue="1">
      <formula>$F41=$H$3</formula>
    </cfRule>
  </conditionalFormatting>
  <conditionalFormatting sqref="C46">
    <cfRule type="expression" dxfId="390" priority="214" stopIfTrue="1">
      <formula>$F46=$H$3</formula>
    </cfRule>
  </conditionalFormatting>
  <conditionalFormatting sqref="C48 C50:C54 C56:C57 C59">
    <cfRule type="expression" dxfId="389" priority="310" stopIfTrue="1">
      <formula>B48&lt;$H$3</formula>
    </cfRule>
  </conditionalFormatting>
  <conditionalFormatting sqref="C49">
    <cfRule type="expression" dxfId="388" priority="213" stopIfTrue="1">
      <formula>$F49=$H$3</formula>
    </cfRule>
    <cfRule type="expression" dxfId="387" priority="210" stopIfTrue="1">
      <formula>B49&lt;$H$3</formula>
    </cfRule>
  </conditionalFormatting>
  <conditionalFormatting sqref="C56:C57 C59">
    <cfRule type="expression" dxfId="386" priority="194" stopIfTrue="1">
      <formula>$B56=$H$3</formula>
    </cfRule>
  </conditionalFormatting>
  <conditionalFormatting sqref="C57 C59">
    <cfRule type="expression" dxfId="385" priority="196" stopIfTrue="1">
      <formula>$F57=$H$3</formula>
    </cfRule>
    <cfRule type="expression" dxfId="384" priority="195" stopIfTrue="1">
      <formula>B57&lt;$H$3</formula>
    </cfRule>
  </conditionalFormatting>
  <conditionalFormatting sqref="C62:C65 E62:E66">
    <cfRule type="expression" dxfId="383" priority="41" stopIfTrue="1">
      <formula>$F62=$H$3</formula>
    </cfRule>
  </conditionalFormatting>
  <conditionalFormatting sqref="C62:C65">
    <cfRule type="expression" dxfId="382" priority="38" stopIfTrue="1">
      <formula>B62&lt;$H$3</formula>
    </cfRule>
  </conditionalFormatting>
  <conditionalFormatting sqref="C66">
    <cfRule type="expression" dxfId="381" priority="3" stopIfTrue="1">
      <formula>B66&lt;$H$3</formula>
    </cfRule>
    <cfRule type="expression" dxfId="380" priority="4" stopIfTrue="1">
      <formula>$F66=$H$3</formula>
    </cfRule>
  </conditionalFormatting>
  <conditionalFormatting sqref="D5">
    <cfRule type="cellIs" dxfId="379" priority="850" stopIfTrue="1" operator="lessThan">
      <formula>$H$3</formula>
    </cfRule>
    <cfRule type="cellIs" dxfId="378" priority="849" stopIfTrue="1" operator="equal">
      <formula>$H$3</formula>
    </cfRule>
  </conditionalFormatting>
  <conditionalFormatting sqref="D5:D6">
    <cfRule type="cellIs" dxfId="377" priority="776" stopIfTrue="1" operator="lessThan">
      <formula>$H$3</formula>
    </cfRule>
    <cfRule type="cellIs" dxfId="376" priority="775" stopIfTrue="1" operator="equal">
      <formula>$H$3</formula>
    </cfRule>
  </conditionalFormatting>
  <conditionalFormatting sqref="D40">
    <cfRule type="cellIs" dxfId="375" priority="272" stopIfTrue="1" operator="lessThan">
      <formula>$H$3</formula>
    </cfRule>
    <cfRule type="cellIs" dxfId="374" priority="271" stopIfTrue="1" operator="equal">
      <formula>$H$3</formula>
    </cfRule>
  </conditionalFormatting>
  <conditionalFormatting sqref="D40:D46">
    <cfRule type="cellIs" dxfId="373" priority="232" stopIfTrue="1" operator="equal">
      <formula>$H$3</formula>
    </cfRule>
    <cfRule type="cellIs" dxfId="372" priority="233" stopIfTrue="1" operator="lessThan">
      <formula>$H$3</formula>
    </cfRule>
  </conditionalFormatting>
  <conditionalFormatting sqref="D48">
    <cfRule type="cellIs" dxfId="371" priority="289" stopIfTrue="1" operator="equal">
      <formula>$H$3</formula>
    </cfRule>
    <cfRule type="cellIs" dxfId="370" priority="290" stopIfTrue="1" operator="lessThan">
      <formula>$H$3</formula>
    </cfRule>
  </conditionalFormatting>
  <conditionalFormatting sqref="D48:D51">
    <cfRule type="cellIs" dxfId="369" priority="208" stopIfTrue="1" operator="lessThan">
      <formula>$H$3</formula>
    </cfRule>
  </conditionalFormatting>
  <conditionalFormatting sqref="D48:D53">
    <cfRule type="cellIs" dxfId="368" priority="174" stopIfTrue="1" operator="equal">
      <formula>$H$3</formula>
    </cfRule>
  </conditionalFormatting>
  <conditionalFormatting sqref="D52:D54">
    <cfRule type="cellIs" dxfId="367" priority="43" stopIfTrue="1" operator="lessThan">
      <formula>$H$3</formula>
    </cfRule>
  </conditionalFormatting>
  <conditionalFormatting sqref="D54">
    <cfRule type="cellIs" dxfId="366" priority="42" stopIfTrue="1" operator="equal">
      <formula>$H$3</formula>
    </cfRule>
  </conditionalFormatting>
  <conditionalFormatting sqref="D56">
    <cfRule type="cellIs" dxfId="365" priority="20" stopIfTrue="1" operator="lessThan">
      <formula>$H$3</formula>
    </cfRule>
    <cfRule type="cellIs" dxfId="364" priority="19" stopIfTrue="1" operator="equal">
      <formula>$H$3</formula>
    </cfRule>
  </conditionalFormatting>
  <conditionalFormatting sqref="D60:D61">
    <cfRule type="cellIs" dxfId="363" priority="148" stopIfTrue="1" operator="equal">
      <formula>$H$3</formula>
    </cfRule>
    <cfRule type="cellIs" dxfId="362" priority="149" stopIfTrue="1" operator="lessThan">
      <formula>$H$3</formula>
    </cfRule>
  </conditionalFormatting>
  <conditionalFormatting sqref="D62:D66 F64:F65">
    <cfRule type="cellIs" dxfId="361" priority="16" stopIfTrue="1" operator="equal">
      <formula>$H$3</formula>
    </cfRule>
  </conditionalFormatting>
  <conditionalFormatting sqref="D60:E60">
    <cfRule type="expression" dxfId="360" priority="83625">
      <formula>AND($D244=$H$3,$D244&lt;&gt;"")</formula>
    </cfRule>
    <cfRule type="expression" dxfId="359" priority="83624">
      <formula>AND($D244&lt;$H$3,$D244&lt;&gt;"")</formula>
    </cfRule>
  </conditionalFormatting>
  <conditionalFormatting sqref="D60:F61">
    <cfRule type="cellIs" dxfId="358" priority="145" stopIfTrue="1" operator="lessThan">
      <formula>$H$3</formula>
    </cfRule>
  </conditionalFormatting>
  <conditionalFormatting sqref="E5">
    <cfRule type="expression" dxfId="357" priority="1369" stopIfTrue="1">
      <formula>$D5=$H$3</formula>
    </cfRule>
    <cfRule type="expression" dxfId="356" priority="1370" stopIfTrue="1">
      <formula>$B5=$H$3</formula>
    </cfRule>
  </conditionalFormatting>
  <conditionalFormatting sqref="E5:E6">
    <cfRule type="expression" dxfId="355" priority="771" stopIfTrue="1">
      <formula>D5&lt;$H$3</formula>
    </cfRule>
  </conditionalFormatting>
  <conditionalFormatting sqref="E6">
    <cfRule type="expression" dxfId="354" priority="1438" stopIfTrue="1">
      <formula>$F6=$H$3</formula>
    </cfRule>
    <cfRule type="expression" dxfId="353" priority="1439" stopIfTrue="1">
      <formula>$B6=$H$3</formula>
    </cfRule>
  </conditionalFormatting>
  <conditionalFormatting sqref="E8:E38 G8:G38">
    <cfRule type="expression" dxfId="352" priority="368" stopIfTrue="1">
      <formula>$B8=$H$3</formula>
    </cfRule>
  </conditionalFormatting>
  <conditionalFormatting sqref="E29:E38">
    <cfRule type="expression" dxfId="351" priority="349" stopIfTrue="1">
      <formula>D29&lt;$H$3</formula>
    </cfRule>
  </conditionalFormatting>
  <conditionalFormatting sqref="E40">
    <cfRule type="expression" dxfId="350" priority="276" stopIfTrue="1">
      <formula>$D40=$H$3</formula>
    </cfRule>
    <cfRule type="expression" dxfId="349" priority="277" stopIfTrue="1">
      <formula>$B40=$H$3</formula>
    </cfRule>
  </conditionalFormatting>
  <conditionalFormatting sqref="E41:E46">
    <cfRule type="expression" dxfId="348" priority="250" stopIfTrue="1">
      <formula>$F41=$H$3</formula>
    </cfRule>
  </conditionalFormatting>
  <conditionalFormatting sqref="E48">
    <cfRule type="expression" dxfId="347" priority="294" stopIfTrue="1">
      <formula>$D48=$H$3</formula>
    </cfRule>
    <cfRule type="expression" dxfId="346" priority="295" stopIfTrue="1">
      <formula>$B48=$H$3</formula>
    </cfRule>
  </conditionalFormatting>
  <conditionalFormatting sqref="E48:E51">
    <cfRule type="expression" dxfId="345" priority="206" stopIfTrue="1">
      <formula>D48&lt;$H$3</formula>
    </cfRule>
  </conditionalFormatting>
  <conditionalFormatting sqref="E49:E51">
    <cfRule type="expression" dxfId="344" priority="209" stopIfTrue="1">
      <formula>$F49=$H$3</formula>
    </cfRule>
  </conditionalFormatting>
  <conditionalFormatting sqref="E52:E54 E56">
    <cfRule type="expression" dxfId="343" priority="278" stopIfTrue="1">
      <formula>D52&lt;$H$3</formula>
    </cfRule>
  </conditionalFormatting>
  <conditionalFormatting sqref="E54 E56">
    <cfRule type="expression" dxfId="342" priority="185" stopIfTrue="1">
      <formula>D54&lt;$H$3</formula>
    </cfRule>
  </conditionalFormatting>
  <conditionalFormatting sqref="E59">
    <cfRule type="expression" dxfId="341" priority="13" stopIfTrue="1">
      <formula>D59&lt;$H$3</formula>
    </cfRule>
    <cfRule type="expression" dxfId="340" priority="12" stopIfTrue="1">
      <formula>$B59=$H$3</formula>
    </cfRule>
    <cfRule type="expression" dxfId="339" priority="9" stopIfTrue="1">
      <formula>D59&lt;$H$3</formula>
    </cfRule>
    <cfRule type="expression" dxfId="338" priority="15" stopIfTrue="1">
      <formula>$F59=$H$3</formula>
    </cfRule>
  </conditionalFormatting>
  <conditionalFormatting sqref="E60">
    <cfRule type="expression" dxfId="337" priority="83626" stopIfTrue="1">
      <formula>$D244=$H$3</formula>
    </cfRule>
  </conditionalFormatting>
  <conditionalFormatting sqref="E62:E63">
    <cfRule type="expression" dxfId="336" priority="36" stopIfTrue="1">
      <formula>D62&lt;$H$3</formula>
    </cfRule>
  </conditionalFormatting>
  <conditionalFormatting sqref="E62:E66 G64:G65">
    <cfRule type="expression" dxfId="335" priority="18" stopIfTrue="1">
      <formula>D62&lt;$H$3</formula>
    </cfRule>
  </conditionalFormatting>
  <conditionalFormatting sqref="E67:E68">
    <cfRule type="expression" dxfId="334" priority="92" stopIfTrue="1">
      <formula>$F67=$H$3</formula>
    </cfRule>
    <cfRule type="expression" dxfId="333" priority="89" stopIfTrue="1">
      <formula>D67&lt;$H$3</formula>
    </cfRule>
  </conditionalFormatting>
  <conditionalFormatting sqref="F5 B5">
    <cfRule type="cellIs" dxfId="332" priority="847" stopIfTrue="1" operator="lessThan">
      <formula>$H$3</formula>
    </cfRule>
  </conditionalFormatting>
  <conditionalFormatting sqref="F5">
    <cfRule type="cellIs" dxfId="331" priority="846" stopIfTrue="1" operator="equal">
      <formula>$H$3</formula>
    </cfRule>
  </conditionalFormatting>
  <conditionalFormatting sqref="F5:F6">
    <cfRule type="cellIs" dxfId="330" priority="772" stopIfTrue="1" operator="equal">
      <formula>$H$3</formula>
    </cfRule>
    <cfRule type="cellIs" dxfId="329" priority="773" stopIfTrue="1" operator="lessThan">
      <formula>$H$3</formula>
    </cfRule>
  </conditionalFormatting>
  <conditionalFormatting sqref="F40 B40">
    <cfRule type="cellIs" dxfId="328" priority="270" stopIfTrue="1" operator="lessThan">
      <formula>$H$3</formula>
    </cfRule>
  </conditionalFormatting>
  <conditionalFormatting sqref="F40">
    <cfRule type="cellIs" dxfId="327" priority="262" stopIfTrue="1" operator="lessThan">
      <formula>$H$3</formula>
    </cfRule>
    <cfRule type="cellIs" dxfId="326" priority="269" stopIfTrue="1" operator="equal">
      <formula>$H$3</formula>
    </cfRule>
  </conditionalFormatting>
  <conditionalFormatting sqref="F40:F46">
    <cfRule type="cellIs" dxfId="325" priority="230" stopIfTrue="1" operator="equal">
      <formula>$H$3</formula>
    </cfRule>
  </conditionalFormatting>
  <conditionalFormatting sqref="F41:F46">
    <cfRule type="cellIs" dxfId="324" priority="229" stopIfTrue="1" operator="lessThan">
      <formula>$H$3</formula>
    </cfRule>
  </conditionalFormatting>
  <conditionalFormatting sqref="F48 B48">
    <cfRule type="cellIs" dxfId="323" priority="288" stopIfTrue="1" operator="lessThan">
      <formula>$H$3</formula>
    </cfRule>
  </conditionalFormatting>
  <conditionalFormatting sqref="F48">
    <cfRule type="cellIs" dxfId="322" priority="287" stopIfTrue="1" operator="equal">
      <formula>$H$3</formula>
    </cfRule>
  </conditionalFormatting>
  <conditionalFormatting sqref="F48:F52">
    <cfRule type="cellIs" dxfId="321" priority="203" stopIfTrue="1" operator="equal">
      <formula>$H$3</formula>
    </cfRule>
  </conditionalFormatting>
  <conditionalFormatting sqref="F48:F54">
    <cfRule type="cellIs" dxfId="320" priority="204" stopIfTrue="1" operator="lessThan">
      <formula>$H$3</formula>
    </cfRule>
  </conditionalFormatting>
  <conditionalFormatting sqref="F53:F54 B48:B53">
    <cfRule type="cellIs" dxfId="319" priority="212" stopIfTrue="1" operator="equal">
      <formula>$H$3</formula>
    </cfRule>
  </conditionalFormatting>
  <conditionalFormatting sqref="F56">
    <cfRule type="cellIs" dxfId="318" priority="23" stopIfTrue="1" operator="lessThan">
      <formula>$H$3</formula>
    </cfRule>
    <cfRule type="cellIs" dxfId="317" priority="24" stopIfTrue="1" operator="equal">
      <formula>$H$3</formula>
    </cfRule>
  </conditionalFormatting>
  <conditionalFormatting sqref="F60:F63">
    <cfRule type="cellIs" dxfId="316" priority="34" stopIfTrue="1" operator="equal">
      <formula>$H$3</formula>
    </cfRule>
  </conditionalFormatting>
  <conditionalFormatting sqref="F62:F65 D62:D66">
    <cfRule type="cellIs" dxfId="315" priority="17" stopIfTrue="1" operator="lessThan">
      <formula>$H$3</formula>
    </cfRule>
  </conditionalFormatting>
  <conditionalFormatting sqref="F60:G60">
    <cfRule type="expression" dxfId="314" priority="83644">
      <formula>AND($F244&lt;$H$3,$F244&lt;&gt;"")</formula>
    </cfRule>
    <cfRule type="expression" dxfId="313" priority="83645">
      <formula>AND($F244=$H$3,$F244&lt;&gt;"")</formula>
    </cfRule>
  </conditionalFormatting>
  <conditionalFormatting sqref="G5:G6 C8:C33">
    <cfRule type="expression" dxfId="312" priority="1273" stopIfTrue="1">
      <formula>$B5=$H$3</formula>
    </cfRule>
    <cfRule type="expression" dxfId="311" priority="1272" stopIfTrue="1">
      <formula>$F5=$H$3</formula>
    </cfRule>
  </conditionalFormatting>
  <conditionalFormatting sqref="G5:G6">
    <cfRule type="expression" dxfId="310" priority="1266" stopIfTrue="1">
      <formula>F5&lt;$H$3</formula>
    </cfRule>
  </conditionalFormatting>
  <conditionalFormatting sqref="G8:G35 E8:E38">
    <cfRule type="expression" dxfId="309" priority="366" stopIfTrue="1">
      <formula>D8&lt;$H$3</formula>
    </cfRule>
    <cfRule type="expression" dxfId="308" priority="367" stopIfTrue="1">
      <formula>$F8=$H$3</formula>
    </cfRule>
  </conditionalFormatting>
  <conditionalFormatting sqref="G29:G35 E29:E38">
    <cfRule type="expression" dxfId="307" priority="364" stopIfTrue="1">
      <formula>$F29=$H$3</formula>
    </cfRule>
    <cfRule type="expression" dxfId="306" priority="365" stopIfTrue="1">
      <formula>$B29=$H$3</formula>
    </cfRule>
  </conditionalFormatting>
  <conditionalFormatting sqref="G29:G35">
    <cfRule type="expression" dxfId="305" priority="363" stopIfTrue="1">
      <formula>F29&lt;$H$3</formula>
    </cfRule>
  </conditionalFormatting>
  <conditionalFormatting sqref="G36:G38">
    <cfRule type="expression" dxfId="304" priority="414" stopIfTrue="1">
      <formula>F36&lt;$H$3</formula>
    </cfRule>
    <cfRule type="expression" dxfId="303" priority="416" stopIfTrue="1">
      <formula>$B36=$H$3</formula>
    </cfRule>
    <cfRule type="expression" dxfId="302" priority="415" stopIfTrue="1">
      <formula>$F36=$H$3</formula>
    </cfRule>
  </conditionalFormatting>
  <conditionalFormatting sqref="G40">
    <cfRule type="expression" dxfId="301" priority="274" stopIfTrue="1">
      <formula>$F40=$H$3</formula>
    </cfRule>
    <cfRule type="expression" dxfId="300" priority="275" stopIfTrue="1">
      <formula>$B40=$H$3</formula>
    </cfRule>
  </conditionalFormatting>
  <conditionalFormatting sqref="G40:G43">
    <cfRule type="expression" dxfId="299" priority="259" stopIfTrue="1">
      <formula>F40&lt;$H$3</formula>
    </cfRule>
  </conditionalFormatting>
  <conditionalFormatting sqref="G41:G43">
    <cfRule type="expression" dxfId="298" priority="249" stopIfTrue="1">
      <formula>$F41=$H$3</formula>
    </cfRule>
  </conditionalFormatting>
  <conditionalFormatting sqref="G44:G45">
    <cfRule type="expression" dxfId="297" priority="236" stopIfTrue="1">
      <formula>F44&lt;$H$3</formula>
    </cfRule>
    <cfRule type="expression" dxfId="296" priority="216" stopIfTrue="1">
      <formula>$F44=$H$3</formula>
    </cfRule>
  </conditionalFormatting>
  <conditionalFormatting sqref="G48:G50">
    <cfRule type="expression" dxfId="295" priority="205" stopIfTrue="1">
      <formula>$F48=$H$3</formula>
    </cfRule>
    <cfRule type="expression" dxfId="294" priority="202" stopIfTrue="1">
      <formula>F48&lt;$H$3</formula>
    </cfRule>
  </conditionalFormatting>
  <conditionalFormatting sqref="G51:G54 C13:C19">
    <cfRule type="expression" dxfId="293" priority="794" stopIfTrue="1">
      <formula>$F13=$H$3</formula>
    </cfRule>
  </conditionalFormatting>
  <conditionalFormatting sqref="G51:G54">
    <cfRule type="expression" dxfId="292" priority="302" stopIfTrue="1">
      <formula>F51&lt;$H$3</formula>
    </cfRule>
    <cfRule type="expression" dxfId="291" priority="322" stopIfTrue="1">
      <formula>$B51=$H$3</formula>
    </cfRule>
  </conditionalFormatting>
  <conditionalFormatting sqref="G56">
    <cfRule type="expression" dxfId="290" priority="25" stopIfTrue="1">
      <formula>F56&lt;$H$3</formula>
    </cfRule>
    <cfRule type="expression" dxfId="289" priority="49" stopIfTrue="1">
      <formula>$B56=$H$3</formula>
    </cfRule>
    <cfRule type="expression" dxfId="288" priority="27" stopIfTrue="1">
      <formula>$F56=$H$3</formula>
    </cfRule>
    <cfRule type="expression" dxfId="287" priority="26" stopIfTrue="1">
      <formula>$B56=$H$3</formula>
    </cfRule>
  </conditionalFormatting>
  <conditionalFormatting sqref="G59">
    <cfRule type="expression" dxfId="286" priority="7" stopIfTrue="1">
      <formula>$F59=$H$3</formula>
    </cfRule>
    <cfRule type="expression" dxfId="285" priority="6" stopIfTrue="1">
      <formula>$B59=$H$3</formula>
    </cfRule>
    <cfRule type="expression" dxfId="284" priority="8" stopIfTrue="1">
      <formula>F59&lt;$H$3</formula>
    </cfRule>
  </conditionalFormatting>
  <conditionalFormatting sqref="G60">
    <cfRule type="expression" dxfId="283" priority="83646" stopIfTrue="1">
      <formula>$F244=$H$3</formula>
    </cfRule>
  </conditionalFormatting>
  <conditionalFormatting sqref="G62:G63">
    <cfRule type="expression" dxfId="282" priority="37" stopIfTrue="1">
      <formula>F62&lt;$H$3</formula>
    </cfRule>
    <cfRule type="expression" dxfId="281" priority="39" stopIfTrue="1">
      <formula>$B62=$H$3</formula>
    </cfRule>
  </conditionalFormatting>
  <conditionalFormatting sqref="G62:G65 E62:E68 C62:C66">
    <cfRule type="expression" dxfId="280" priority="35" stopIfTrue="1">
      <formula>$B62=$H$3</formula>
    </cfRule>
  </conditionalFormatting>
  <conditionalFormatting sqref="G62:G65">
    <cfRule type="expression" dxfId="279" priority="40" stopIfTrue="1">
      <formula>$F62=$H$3</formula>
    </cfRule>
  </conditionalFormatting>
  <conditionalFormatting sqref="G67:G68">
    <cfRule type="expression" dxfId="278" priority="79" stopIfTrue="1">
      <formula>$B67=$H$3</formula>
    </cfRule>
    <cfRule type="expression" dxfId="277" priority="72" stopIfTrue="1">
      <formula>F67&lt;$H$3</formula>
    </cfRule>
    <cfRule type="expression" dxfId="276" priority="78" stopIfTrue="1">
      <formula>$F67=$H$3</formula>
    </cfRule>
  </conditionalFormatting>
  <pageMargins left="0.7" right="0.7" top="0.75" bottom="0.75" header="0.3" footer="0.3"/>
  <pageSetup paperSize="9" scale="60" orientation="landscape"/>
  <ignoredErrors>
    <ignoredError sqref="F66 B66 B52 F34:F36 D36:D37 F29 F27 D27 B24 D19:D20 F19:F21 D18:F18 B20 B16 F17 F14 F11:F12 D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7"/>
  <sheetViews>
    <sheetView tabSelected="1" workbookViewId="0">
      <selection activeCell="H73" sqref="H73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69" t="s">
        <v>0</v>
      </c>
      <c r="D1" s="70"/>
      <c r="E1" s="70"/>
      <c r="F1" s="70"/>
      <c r="G1" s="70"/>
      <c r="H1" s="70"/>
      <c r="I1" s="70"/>
    </row>
    <row r="2" spans="1:13" ht="23.1" customHeight="1">
      <c r="A2" s="71" t="s">
        <v>1</v>
      </c>
      <c r="B2" s="71"/>
      <c r="C2" s="72" t="s">
        <v>2</v>
      </c>
      <c r="D2" s="72"/>
      <c r="E2" s="72"/>
      <c r="F2" s="72"/>
      <c r="G2" s="72"/>
      <c r="H2" s="72"/>
      <c r="I2" s="72"/>
    </row>
    <row r="3" spans="1:13" ht="25.05" customHeight="1">
      <c r="A3" s="73"/>
      <c r="B3" s="73"/>
      <c r="C3" s="73"/>
      <c r="D3" s="73"/>
      <c r="E3" s="73"/>
      <c r="F3" s="73"/>
      <c r="G3" s="73"/>
      <c r="H3" s="3">
        <v>46129</v>
      </c>
      <c r="I3" s="26"/>
    </row>
    <row r="4" spans="1:13" s="1" customFormat="1" ht="25.35" hidden="1" customHeight="1">
      <c r="A4" s="74" t="s">
        <v>250</v>
      </c>
      <c r="B4" s="75"/>
      <c r="C4" s="75"/>
      <c r="D4" s="75"/>
      <c r="E4" s="75"/>
      <c r="F4" s="75"/>
      <c r="G4" s="75"/>
      <c r="H4" s="75"/>
      <c r="I4" s="76"/>
    </row>
    <row r="5" spans="1:13" ht="24" hidden="1" customHeight="1">
      <c r="A5" s="27" t="s">
        <v>4</v>
      </c>
      <c r="B5" s="77" t="s">
        <v>5</v>
      </c>
      <c r="C5" s="78"/>
      <c r="D5" s="77" t="s">
        <v>6</v>
      </c>
      <c r="E5" s="78"/>
      <c r="F5" s="77" t="s">
        <v>7</v>
      </c>
      <c r="G5" s="78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196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240</v>
      </c>
      <c r="I6" s="31"/>
    </row>
    <row r="7" spans="1:13" ht="24" hidden="1" customHeight="1">
      <c r="A7" s="29" t="s">
        <v>197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195</v>
      </c>
      <c r="B8" s="19"/>
      <c r="C8" s="32"/>
      <c r="D8" s="19"/>
      <c r="E8" s="32"/>
      <c r="F8" s="33"/>
      <c r="G8" s="32"/>
      <c r="H8" s="30" t="s">
        <v>135</v>
      </c>
      <c r="I8" s="31"/>
    </row>
    <row r="9" spans="1:13" ht="24" hidden="1" customHeight="1">
      <c r="A9" s="29" t="s">
        <v>251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200</v>
      </c>
      <c r="I9" s="31"/>
    </row>
    <row r="10" spans="1:13" ht="24" hidden="1" customHeight="1">
      <c r="A10" s="36" t="s">
        <v>204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203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252</v>
      </c>
      <c r="I11" s="31"/>
    </row>
    <row r="12" spans="1:13" ht="24" hidden="1" customHeight="1">
      <c r="A12" s="29" t="s">
        <v>201</v>
      </c>
      <c r="B12" s="19"/>
      <c r="C12" s="32"/>
      <c r="D12" s="19"/>
      <c r="E12" s="32"/>
      <c r="F12" s="33"/>
      <c r="G12" s="32"/>
      <c r="H12" s="30" t="s">
        <v>135</v>
      </c>
      <c r="I12" s="31"/>
    </row>
    <row r="13" spans="1:13" ht="24" hidden="1" customHeight="1">
      <c r="A13" s="29" t="s">
        <v>253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254</v>
      </c>
      <c r="I13" s="31"/>
    </row>
    <row r="14" spans="1:13" ht="24" hidden="1" customHeight="1">
      <c r="A14" s="36" t="s">
        <v>207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208</v>
      </c>
      <c r="B15" s="19"/>
      <c r="C15" s="32"/>
      <c r="D15" s="19"/>
      <c r="E15" s="32"/>
      <c r="F15" s="33"/>
      <c r="G15" s="32"/>
      <c r="H15" s="30" t="s">
        <v>255</v>
      </c>
      <c r="I15" s="31"/>
    </row>
    <row r="16" spans="1:13" ht="24" hidden="1" customHeight="1">
      <c r="A16" s="29" t="s">
        <v>210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256</v>
      </c>
      <c r="I16" s="31"/>
    </row>
    <row r="17" spans="1:14" ht="24" hidden="1" customHeight="1">
      <c r="A17" s="29" t="s">
        <v>257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258</v>
      </c>
      <c r="I17" s="31"/>
    </row>
    <row r="18" spans="1:14" s="1" customFormat="1" ht="24" hidden="1" customHeight="1">
      <c r="A18" s="81" t="s">
        <v>259</v>
      </c>
      <c r="B18" s="82"/>
      <c r="C18" s="82"/>
      <c r="D18" s="82"/>
      <c r="E18" s="82"/>
      <c r="F18" s="82"/>
      <c r="G18" s="82"/>
      <c r="H18" s="82"/>
      <c r="I18" s="82"/>
    </row>
    <row r="19" spans="1:14" s="1" customFormat="1" ht="24" hidden="1" customHeight="1">
      <c r="A19" s="6" t="s">
        <v>4</v>
      </c>
      <c r="B19" s="79" t="s">
        <v>5</v>
      </c>
      <c r="C19" s="80"/>
      <c r="D19" s="79" t="s">
        <v>6</v>
      </c>
      <c r="E19" s="80"/>
      <c r="F19" s="79" t="s">
        <v>7</v>
      </c>
      <c r="G19" s="80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260</v>
      </c>
      <c r="B20" s="19"/>
      <c r="C20" s="32"/>
      <c r="D20" s="19"/>
      <c r="E20" s="32"/>
      <c r="F20" s="33"/>
      <c r="G20" s="32"/>
      <c r="H20" s="12" t="s">
        <v>236</v>
      </c>
      <c r="I20" s="13"/>
    </row>
    <row r="21" spans="1:14" s="1" customFormat="1" ht="25.05" hidden="1" customHeight="1">
      <c r="A21" s="15" t="s">
        <v>261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262</v>
      </c>
      <c r="I21" s="13"/>
    </row>
    <row r="22" spans="1:14" s="1" customFormat="1" ht="25.05" hidden="1" customHeight="1">
      <c r="A22" s="15" t="s">
        <v>128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129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263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264</v>
      </c>
      <c r="I24" s="13"/>
    </row>
    <row r="25" spans="1:14" s="1" customFormat="1" ht="25.05" hidden="1" customHeight="1">
      <c r="A25" s="15" t="s">
        <v>265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8" t="s">
        <v>266</v>
      </c>
      <c r="B26" s="99"/>
      <c r="C26" s="99"/>
      <c r="D26" s="99"/>
      <c r="E26" s="99"/>
      <c r="F26" s="99"/>
      <c r="G26" s="99"/>
      <c r="H26" s="99"/>
      <c r="I26" s="99"/>
    </row>
    <row r="27" spans="1:14" ht="24" hidden="1" customHeight="1">
      <c r="A27" s="27" t="s">
        <v>4</v>
      </c>
      <c r="B27" s="77" t="s">
        <v>5</v>
      </c>
      <c r="C27" s="78"/>
      <c r="D27" s="77" t="s">
        <v>6</v>
      </c>
      <c r="E27" s="78"/>
      <c r="F27" s="77" t="s">
        <v>7</v>
      </c>
      <c r="G27" s="78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267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268</v>
      </c>
      <c r="I28" s="13"/>
    </row>
    <row r="29" spans="1:14" s="1" customFormat="1" ht="25.35" hidden="1" customHeight="1">
      <c r="A29" s="29" t="s">
        <v>269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270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271</v>
      </c>
      <c r="B31" s="19"/>
      <c r="C31" s="32"/>
      <c r="D31" s="19"/>
      <c r="E31" s="32"/>
      <c r="F31" s="33"/>
      <c r="G31" s="32"/>
      <c r="H31" s="30" t="s">
        <v>135</v>
      </c>
      <c r="I31" s="31"/>
    </row>
    <row r="32" spans="1:14" ht="24" hidden="1" customHeight="1">
      <c r="A32" s="29" t="s">
        <v>272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260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261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128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123</v>
      </c>
      <c r="I35" s="31"/>
    </row>
    <row r="36" spans="1:14" ht="24" hidden="1" customHeight="1">
      <c r="A36" s="29" t="s">
        <v>129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273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209</v>
      </c>
      <c r="I37" s="13"/>
    </row>
    <row r="38" spans="1:14" s="1" customFormat="1" ht="25.35" hidden="1" customHeight="1">
      <c r="A38" s="29" t="s">
        <v>274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134</v>
      </c>
      <c r="B39" s="33"/>
      <c r="C39" s="38"/>
      <c r="D39" s="33"/>
      <c r="E39" s="38"/>
      <c r="F39" s="33"/>
      <c r="G39" s="38"/>
      <c r="H39" s="35" t="s">
        <v>135</v>
      </c>
      <c r="I39" s="13"/>
    </row>
    <row r="40" spans="1:14" ht="24" hidden="1" customHeight="1">
      <c r="A40" s="29" t="s">
        <v>136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141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202</v>
      </c>
      <c r="I41" s="31"/>
    </row>
    <row r="42" spans="1:14" ht="24" hidden="1" customHeight="1">
      <c r="A42" s="29" t="s">
        <v>213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214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215</v>
      </c>
      <c r="I43" s="31"/>
    </row>
    <row r="44" spans="1:14" ht="24" hidden="1" customHeight="1">
      <c r="A44" s="29" t="s">
        <v>142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275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56</v>
      </c>
      <c r="I45" s="31"/>
    </row>
    <row r="46" spans="1:14" s="1" customFormat="1" ht="24" hidden="1" customHeight="1">
      <c r="A46" s="81" t="s">
        <v>276</v>
      </c>
      <c r="B46" s="82"/>
      <c r="C46" s="82"/>
      <c r="D46" s="82"/>
      <c r="E46" s="82"/>
      <c r="F46" s="82"/>
      <c r="G46" s="82"/>
      <c r="H46" s="82"/>
      <c r="I46" s="82"/>
    </row>
    <row r="47" spans="1:14" s="1" customFormat="1" ht="24" hidden="1" customHeight="1">
      <c r="A47" s="6" t="s">
        <v>4</v>
      </c>
      <c r="B47" s="79" t="s">
        <v>5</v>
      </c>
      <c r="C47" s="80"/>
      <c r="D47" s="79" t="s">
        <v>6</v>
      </c>
      <c r="E47" s="80"/>
      <c r="F47" s="79" t="s">
        <v>7</v>
      </c>
      <c r="G47" s="80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277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278</v>
      </c>
      <c r="I48" s="13"/>
    </row>
    <row r="49" spans="1:14" s="1" customFormat="1" ht="25.05" hidden="1" customHeight="1">
      <c r="A49" s="40" t="s">
        <v>279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224</v>
      </c>
      <c r="I49" s="13"/>
    </row>
    <row r="50" spans="1:14" s="1" customFormat="1" ht="25.05" hidden="1" customHeight="1">
      <c r="A50" s="40" t="s">
        <v>280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281</v>
      </c>
      <c r="B51" s="21"/>
      <c r="C51" s="21"/>
      <c r="D51" s="21"/>
      <c r="E51" s="21"/>
      <c r="F51" s="21"/>
      <c r="G51" s="21"/>
      <c r="H51" s="35" t="s">
        <v>282</v>
      </c>
      <c r="I51" s="13"/>
    </row>
    <row r="52" spans="1:14" ht="24" hidden="1" customHeight="1">
      <c r="A52" s="29" t="s">
        <v>283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284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285</v>
      </c>
      <c r="I53" s="31"/>
    </row>
    <row r="54" spans="1:14" ht="24" hidden="1" customHeight="1">
      <c r="A54" s="36" t="s">
        <v>222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223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145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147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58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264</v>
      </c>
      <c r="I58" s="31"/>
    </row>
    <row r="59" spans="1:14" s="1" customFormat="1" ht="24" hidden="1" customHeight="1">
      <c r="A59" s="81" t="s">
        <v>286</v>
      </c>
      <c r="B59" s="82"/>
      <c r="C59" s="82"/>
      <c r="D59" s="82"/>
      <c r="E59" s="82"/>
      <c r="F59" s="82"/>
      <c r="G59" s="82"/>
      <c r="H59" s="82"/>
      <c r="I59" s="82"/>
    </row>
    <row r="60" spans="1:14" s="1" customFormat="1" ht="24" hidden="1" customHeight="1">
      <c r="A60" s="6" t="s">
        <v>4</v>
      </c>
      <c r="B60" s="79" t="s">
        <v>5</v>
      </c>
      <c r="C60" s="80"/>
      <c r="D60" s="79" t="s">
        <v>6</v>
      </c>
      <c r="E60" s="80"/>
      <c r="F60" s="79" t="s">
        <v>7</v>
      </c>
      <c r="G60" s="80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287</v>
      </c>
      <c r="B61" s="33"/>
      <c r="C61" s="38"/>
      <c r="D61" s="33"/>
      <c r="E61" s="38"/>
      <c r="F61" s="33"/>
      <c r="G61" s="38"/>
      <c r="H61" s="35" t="s">
        <v>255</v>
      </c>
      <c r="I61" s="13"/>
    </row>
    <row r="62" spans="1:14" s="1" customFormat="1" ht="24.45" hidden="1" customHeight="1">
      <c r="A62" s="41" t="s">
        <v>288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289</v>
      </c>
      <c r="I62" s="13"/>
    </row>
    <row r="63" spans="1:14" s="1" customFormat="1" ht="24.45" hidden="1" customHeight="1">
      <c r="A63" s="41" t="s">
        <v>290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291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3" s="1" customFormat="1" ht="24.45" hidden="1" customHeight="1">
      <c r="A65" s="41" t="s">
        <v>232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3" s="1" customFormat="1" ht="24.45" hidden="1" customHeight="1">
      <c r="A66" s="41" t="s">
        <v>233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3" s="1" customFormat="1" ht="24.45" hidden="1" customHeight="1">
      <c r="A67" s="41" t="s">
        <v>231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292</v>
      </c>
      <c r="I67" s="13"/>
    </row>
    <row r="68" spans="1:13" s="1" customFormat="1" ht="24.45" hidden="1" customHeight="1">
      <c r="A68" s="41" t="s">
        <v>293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3" s="1" customFormat="1" ht="24.45" hidden="1" customHeight="1">
      <c r="A69" s="42" t="s">
        <v>294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295</v>
      </c>
      <c r="I69" s="13"/>
    </row>
    <row r="70" spans="1:13" s="1" customFormat="1" ht="24.45" hidden="1" customHeight="1">
      <c r="A70" s="41" t="s">
        <v>296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3" s="1" customFormat="1" ht="25.35" customHeight="1">
      <c r="A71" s="74" t="s">
        <v>297</v>
      </c>
      <c r="B71" s="75"/>
      <c r="C71" s="75"/>
      <c r="D71" s="75"/>
      <c r="E71" s="75"/>
      <c r="F71" s="75"/>
      <c r="G71" s="75"/>
      <c r="H71" s="75"/>
      <c r="I71" s="76"/>
    </row>
    <row r="72" spans="1:13" ht="24" customHeight="1">
      <c r="A72" s="27" t="s">
        <v>4</v>
      </c>
      <c r="B72" s="77" t="s">
        <v>5</v>
      </c>
      <c r="C72" s="78"/>
      <c r="D72" s="77" t="s">
        <v>6</v>
      </c>
      <c r="E72" s="78"/>
      <c r="F72" s="77" t="s">
        <v>7</v>
      </c>
      <c r="G72" s="78"/>
      <c r="H72" s="28" t="s">
        <v>8</v>
      </c>
      <c r="I72" s="28" t="s">
        <v>9</v>
      </c>
      <c r="M72" t="s">
        <v>10</v>
      </c>
    </row>
    <row r="73" spans="1:13" s="1" customFormat="1" ht="24.45" customHeight="1">
      <c r="A73" s="41" t="s">
        <v>239</v>
      </c>
      <c r="B73" s="19"/>
      <c r="C73" s="19"/>
      <c r="D73" s="19"/>
      <c r="E73" s="19"/>
      <c r="F73" s="19"/>
      <c r="G73" s="19"/>
      <c r="H73" s="35" t="s">
        <v>236</v>
      </c>
      <c r="I73" s="13"/>
    </row>
    <row r="74" spans="1:13" s="1" customFormat="1" ht="24.45" customHeight="1">
      <c r="A74" s="41" t="s">
        <v>242</v>
      </c>
      <c r="B74" s="17">
        <v>46135</v>
      </c>
      <c r="C74" s="18">
        <v>0.79166666666666663</v>
      </c>
      <c r="D74" s="17">
        <v>46136</v>
      </c>
      <c r="E74" s="18">
        <v>0</v>
      </c>
      <c r="F74" s="17">
        <v>46136</v>
      </c>
      <c r="G74" s="18">
        <v>0.41666666666666669</v>
      </c>
      <c r="H74" s="35" t="s">
        <v>309</v>
      </c>
      <c r="I74" s="13"/>
    </row>
    <row r="75" spans="1:13" s="1" customFormat="1" ht="24.45" customHeight="1">
      <c r="A75" s="41" t="s">
        <v>244</v>
      </c>
      <c r="B75" s="17">
        <f>F74+1</f>
        <v>46137</v>
      </c>
      <c r="C75" s="18">
        <v>0.66666666666666663</v>
      </c>
      <c r="D75" s="17">
        <f>B75</f>
        <v>46137</v>
      </c>
      <c r="E75" s="18">
        <v>0.75</v>
      </c>
      <c r="F75" s="17">
        <f>D75+1</f>
        <v>46138</v>
      </c>
      <c r="G75" s="18">
        <v>8.3333333333333329E-2</v>
      </c>
      <c r="H75" s="35"/>
      <c r="I75" s="13"/>
    </row>
    <row r="76" spans="1:13" s="1" customFormat="1" ht="24.45" customHeight="1">
      <c r="A76" s="41" t="s">
        <v>246</v>
      </c>
      <c r="B76" s="17">
        <f>F75+2</f>
        <v>46140</v>
      </c>
      <c r="C76" s="18">
        <v>0.58333333333333337</v>
      </c>
      <c r="D76" s="17">
        <f>B76+1</f>
        <v>46141</v>
      </c>
      <c r="E76" s="18">
        <v>8.3333333333333329E-2</v>
      </c>
      <c r="F76" s="17">
        <f>D76+1</f>
        <v>46142</v>
      </c>
      <c r="G76" s="18">
        <v>8.3333333333333329E-2</v>
      </c>
      <c r="H76" s="35"/>
      <c r="I76" s="13"/>
    </row>
    <row r="77" spans="1:13" s="1" customFormat="1" ht="24.45" customHeight="1">
      <c r="A77" s="41" t="s">
        <v>298</v>
      </c>
      <c r="B77" s="17">
        <f>F76+2</f>
        <v>46144</v>
      </c>
      <c r="C77" s="18">
        <v>0.58333333333333337</v>
      </c>
      <c r="D77" s="17">
        <f>B77</f>
        <v>46144</v>
      </c>
      <c r="E77" s="18">
        <v>0.70833333333333337</v>
      </c>
      <c r="F77" s="17">
        <f>D77+1</f>
        <v>46145</v>
      </c>
      <c r="G77" s="18">
        <v>0.125</v>
      </c>
      <c r="H77" s="35" t="s">
        <v>314</v>
      </c>
      <c r="I77" s="13"/>
    </row>
  </sheetData>
  <mergeCells count="28"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B5:C5"/>
    <mergeCell ref="D5:E5"/>
    <mergeCell ref="F5:G5"/>
    <mergeCell ref="A18:I18"/>
    <mergeCell ref="B19:C19"/>
    <mergeCell ref="D19:E19"/>
    <mergeCell ref="F19:G19"/>
    <mergeCell ref="C1:I1"/>
    <mergeCell ref="A2:B2"/>
    <mergeCell ref="C2:I2"/>
    <mergeCell ref="A3:G3"/>
    <mergeCell ref="A4:I4"/>
  </mergeCells>
  <phoneticPr fontId="42" type="noConversion"/>
  <conditionalFormatting sqref="B5">
    <cfRule type="cellIs" dxfId="275" priority="831" stopIfTrue="1" operator="equal">
      <formula>$H$3</formula>
    </cfRule>
  </conditionalFormatting>
  <conditionalFormatting sqref="B5:B7 D6:D7">
    <cfRule type="cellIs" dxfId="274" priority="760" stopIfTrue="1" operator="lessThan">
      <formula>$H$3</formula>
    </cfRule>
  </conditionalFormatting>
  <conditionalFormatting sqref="B6:B7 D7">
    <cfRule type="cellIs" dxfId="273" priority="759" stopIfTrue="1" operator="equal">
      <formula>$H$3</formula>
    </cfRule>
  </conditionalFormatting>
  <conditionalFormatting sqref="B9:B11">
    <cfRule type="cellIs" dxfId="272" priority="817" stopIfTrue="1" operator="lessThan">
      <formula>$H$3</formula>
    </cfRule>
    <cfRule type="cellIs" dxfId="271" priority="816" stopIfTrue="1" operator="equal">
      <formula>$H$3</formula>
    </cfRule>
  </conditionalFormatting>
  <conditionalFormatting sqref="B13:B14">
    <cfRule type="cellIs" dxfId="270" priority="735" stopIfTrue="1" operator="lessThan">
      <formula>$H$3</formula>
    </cfRule>
    <cfRule type="cellIs" dxfId="269" priority="734" stopIfTrue="1" operator="equal">
      <formula>$H$3</formula>
    </cfRule>
  </conditionalFormatting>
  <conditionalFormatting sqref="B16:B30">
    <cfRule type="cellIs" dxfId="268" priority="706" stopIfTrue="1" operator="lessThan">
      <formula>$H$3</formula>
    </cfRule>
    <cfRule type="cellIs" dxfId="267" priority="705" stopIfTrue="1" operator="equal">
      <formula>$H$3</formula>
    </cfRule>
  </conditionalFormatting>
  <conditionalFormatting sqref="B18:B19">
    <cfRule type="cellIs" dxfId="266" priority="653" stopIfTrue="1" operator="lessThan">
      <formula>$H$3</formula>
    </cfRule>
    <cfRule type="cellIs" dxfId="265" priority="652" stopIfTrue="1" operator="equal">
      <formula>$H$3</formula>
    </cfRule>
  </conditionalFormatting>
  <conditionalFormatting sqref="B21:B25">
    <cfRule type="cellIs" dxfId="264" priority="527" stopIfTrue="1" operator="lessThan">
      <formula>$H$3</formula>
    </cfRule>
    <cfRule type="cellIs" dxfId="263" priority="526" stopIfTrue="1" operator="equal">
      <formula>$H$3</formula>
    </cfRule>
  </conditionalFormatting>
  <conditionalFormatting sqref="B28:B30">
    <cfRule type="cellIs" dxfId="262" priority="700" stopIfTrue="1" operator="lessThan">
      <formula>$H$3</formula>
    </cfRule>
    <cfRule type="cellIs" dxfId="261" priority="699" stopIfTrue="1" operator="equal">
      <formula>$H$3</formula>
    </cfRule>
  </conditionalFormatting>
  <conditionalFormatting sqref="B32:B35">
    <cfRule type="cellIs" dxfId="260" priority="662" stopIfTrue="1" operator="lessThan">
      <formula>$H$3</formula>
    </cfRule>
    <cfRule type="cellIs" dxfId="259" priority="661" stopIfTrue="1" operator="equal">
      <formula>$H$3</formula>
    </cfRule>
  </conditionalFormatting>
  <conditionalFormatting sqref="B33:B38">
    <cfRule type="cellIs" dxfId="258" priority="575" stopIfTrue="1" operator="lessThan">
      <formula>$H$3</formula>
    </cfRule>
    <cfRule type="cellIs" dxfId="257" priority="574" stopIfTrue="1" operator="equal">
      <formula>$H$3</formula>
    </cfRule>
  </conditionalFormatting>
  <conditionalFormatting sqref="B37:B38">
    <cfRule type="cellIs" dxfId="256" priority="560" stopIfTrue="1" operator="equal">
      <formula>$H$3</formula>
    </cfRule>
    <cfRule type="cellIs" dxfId="255" priority="561" stopIfTrue="1" operator="lessThan">
      <formula>$H$3</formula>
    </cfRule>
  </conditionalFormatting>
  <conditionalFormatting sqref="B40:B50">
    <cfRule type="cellIs" dxfId="254" priority="469" stopIfTrue="1" operator="equal">
      <formula>$H$3</formula>
    </cfRule>
    <cfRule type="cellIs" dxfId="253" priority="470" stopIfTrue="1" operator="lessThan">
      <formula>$H$3</formula>
    </cfRule>
  </conditionalFormatting>
  <conditionalFormatting sqref="B52:B60">
    <cfRule type="cellIs" dxfId="252" priority="419" stopIfTrue="1" operator="lessThan">
      <formula>$H$3</formula>
    </cfRule>
    <cfRule type="cellIs" dxfId="251" priority="418" stopIfTrue="1" operator="equal">
      <formula>$H$3</formula>
    </cfRule>
  </conditionalFormatting>
  <conditionalFormatting sqref="B62:B70">
    <cfRule type="cellIs" dxfId="250" priority="86" stopIfTrue="1" operator="lessThan">
      <formula>$H$3</formula>
    </cfRule>
    <cfRule type="cellIs" dxfId="249" priority="85" stopIfTrue="1" operator="equal">
      <formula>$H$3</formula>
    </cfRule>
  </conditionalFormatting>
  <conditionalFormatting sqref="B72">
    <cfRule type="cellIs" dxfId="248" priority="71" stopIfTrue="1" operator="equal">
      <formula>$H$3</formula>
    </cfRule>
    <cfRule type="cellIs" dxfId="247" priority="74" stopIfTrue="1" operator="lessThan">
      <formula>$H$3</formula>
    </cfRule>
    <cfRule type="cellIs" dxfId="246" priority="63" stopIfTrue="1" operator="lessThan">
      <formula>$H$3</formula>
    </cfRule>
  </conditionalFormatting>
  <conditionalFormatting sqref="B18:C18">
    <cfRule type="expression" dxfId="245" priority="83682" stopIfTrue="1">
      <formula>AND($B231=$H$3,$B231&lt;&gt;"")</formula>
    </cfRule>
    <cfRule type="expression" dxfId="244" priority="83683" stopIfTrue="1">
      <formula>AND($B231&lt;$H$3,$B231&lt;&gt;"")</formula>
    </cfRule>
  </conditionalFormatting>
  <conditionalFormatting sqref="B26:C26">
    <cfRule type="expression" dxfId="243" priority="83685" stopIfTrue="1">
      <formula>AND($B195&lt;$H$3,$B195&lt;&gt;"")</formula>
    </cfRule>
    <cfRule type="expression" dxfId="242" priority="83684" stopIfTrue="1">
      <formula>AND($B195=$H$3,$B195&lt;&gt;"")</formula>
    </cfRule>
  </conditionalFormatting>
  <conditionalFormatting sqref="B46:C46 B59:C59">
    <cfRule type="expression" dxfId="241" priority="83686" stopIfTrue="1">
      <formula>AND($B222=$H$3,$B222&lt;&gt;"")</formula>
    </cfRule>
    <cfRule type="expression" dxfId="240" priority="83687" stopIfTrue="1">
      <formula>AND($B222&lt;$H$3,$B222&lt;&gt;"")</formula>
    </cfRule>
  </conditionalFormatting>
  <conditionalFormatting sqref="C9:C11">
    <cfRule type="expression" dxfId="239" priority="813" stopIfTrue="1">
      <formula>B9&lt;$H$3</formula>
    </cfRule>
  </conditionalFormatting>
  <conditionalFormatting sqref="C13:C14">
    <cfRule type="expression" dxfId="238" priority="733" stopIfTrue="1">
      <formula>B13&lt;$H$3</formula>
    </cfRule>
  </conditionalFormatting>
  <conditionalFormatting sqref="C21">
    <cfRule type="expression" dxfId="237" priority="563" stopIfTrue="1">
      <formula>B21&lt;$H$3</formula>
    </cfRule>
  </conditionalFormatting>
  <conditionalFormatting sqref="C22">
    <cfRule type="expression" dxfId="236" priority="624" stopIfTrue="1">
      <formula>$B22=$H$3</formula>
    </cfRule>
    <cfRule type="expression" dxfId="235" priority="627" stopIfTrue="1">
      <formula>B22&lt;$H$3</formula>
    </cfRule>
    <cfRule type="expression" dxfId="234" priority="625" stopIfTrue="1">
      <formula>$F22=$H$3</formula>
    </cfRule>
  </conditionalFormatting>
  <conditionalFormatting sqref="C28:C30 E28:E30 G28:G30">
    <cfRule type="expression" dxfId="233" priority="3389" stopIfTrue="1">
      <formula>B28&lt;$H$3</formula>
    </cfRule>
  </conditionalFormatting>
  <conditionalFormatting sqref="C28:C30 E28:G30 G5 E6:G7 E9:G11 C9:C11 C6:C7 C16 E16:G16 C17:G17 G21:G24 E25:G25 E13:G14 C13:C14 E32:G38 C21:C22 E22:E23 E40:G45 C32:C38 C40:C45 E62:E68">
    <cfRule type="expression" dxfId="232" priority="3411" stopIfTrue="1">
      <formula>$F5=$H$3</formula>
    </cfRule>
  </conditionalFormatting>
  <conditionalFormatting sqref="C32:C38">
    <cfRule type="expression" dxfId="231" priority="515" stopIfTrue="1">
      <formula>B32&lt;$H$3</formula>
    </cfRule>
  </conditionalFormatting>
  <conditionalFormatting sqref="C40:C45">
    <cfRule type="expression" dxfId="230" priority="511" stopIfTrue="1">
      <formula>B40&lt;$H$3</formula>
    </cfRule>
  </conditionalFormatting>
  <conditionalFormatting sqref="C48:C50">
    <cfRule type="expression" dxfId="229" priority="466" stopIfTrue="1">
      <formula>$F48=$H$3</formula>
    </cfRule>
    <cfRule type="expression" dxfId="228" priority="465" stopIfTrue="1">
      <formula>B48&lt;$H$3</formula>
    </cfRule>
  </conditionalFormatting>
  <conditionalFormatting sqref="C52:C58">
    <cfRule type="expression" dxfId="227" priority="420" stopIfTrue="1">
      <formula>B52&lt;$H$3</formula>
    </cfRule>
  </conditionalFormatting>
  <conditionalFormatting sqref="C62:C67">
    <cfRule type="expression" dxfId="226" priority="384" stopIfTrue="1">
      <formula>$B62=$H$3</formula>
    </cfRule>
  </conditionalFormatting>
  <conditionalFormatting sqref="C62:C68">
    <cfRule type="expression" dxfId="225" priority="376" stopIfTrue="1">
      <formula>B62&lt;$H$3</formula>
    </cfRule>
  </conditionalFormatting>
  <conditionalFormatting sqref="C62:C69">
    <cfRule type="expression" dxfId="224" priority="377" stopIfTrue="1">
      <formula>$F62=$H$3</formula>
    </cfRule>
  </conditionalFormatting>
  <conditionalFormatting sqref="C68">
    <cfRule type="expression" dxfId="223" priority="340" stopIfTrue="1">
      <formula>$F68=$H$3</formula>
    </cfRule>
    <cfRule type="expression" dxfId="222" priority="341" stopIfTrue="1">
      <formula>$B68=$H$3</formula>
    </cfRule>
    <cfRule type="expression" dxfId="221" priority="342" stopIfTrue="1">
      <formula>B68&lt;$H$3</formula>
    </cfRule>
  </conditionalFormatting>
  <conditionalFormatting sqref="C68:C69 E62:E68 G62:G68">
    <cfRule type="expression" dxfId="220" priority="265" stopIfTrue="1">
      <formula>B62&lt;$H$3</formula>
    </cfRule>
  </conditionalFormatting>
  <conditionalFormatting sqref="C68:C69">
    <cfRule type="expression" dxfId="219" priority="343" stopIfTrue="1">
      <formula>$B68=$H$3</formula>
    </cfRule>
    <cfRule type="expression" dxfId="218" priority="345" stopIfTrue="1">
      <formula>$F68=$H$3</formula>
    </cfRule>
  </conditionalFormatting>
  <conditionalFormatting sqref="C68:C70">
    <cfRule type="expression" dxfId="217" priority="124" stopIfTrue="1">
      <formula>$B68=$H$3</formula>
    </cfRule>
  </conditionalFormatting>
  <conditionalFormatting sqref="C70 E70">
    <cfRule type="expression" dxfId="216" priority="102" stopIfTrue="1">
      <formula>B70&lt;$H$3</formula>
    </cfRule>
  </conditionalFormatting>
  <conditionalFormatting sqref="C70">
    <cfRule type="expression" dxfId="215" priority="118" stopIfTrue="1">
      <formula>$F70=$H$3</formula>
    </cfRule>
    <cfRule type="expression" dxfId="214" priority="101" stopIfTrue="1">
      <formula>$B70=$H$3</formula>
    </cfRule>
  </conditionalFormatting>
  <conditionalFormatting sqref="C72 C74:C77">
    <cfRule type="expression" dxfId="213" priority="14" stopIfTrue="1">
      <formula>$B72=$H$3</formula>
    </cfRule>
  </conditionalFormatting>
  <conditionalFormatting sqref="C72">
    <cfRule type="expression" dxfId="212" priority="17" stopIfTrue="1">
      <formula>B72&lt;$H$3</formula>
    </cfRule>
  </conditionalFormatting>
  <conditionalFormatting sqref="C74:C76">
    <cfRule type="expression" dxfId="211" priority="44" stopIfTrue="1">
      <formula>B74&lt;$H$3</formula>
    </cfRule>
    <cfRule type="expression" dxfId="210" priority="41" stopIfTrue="1">
      <formula>$F74=$H$3</formula>
    </cfRule>
  </conditionalFormatting>
  <conditionalFormatting sqref="C74:C77">
    <cfRule type="expression" dxfId="209" priority="34" stopIfTrue="1">
      <formula>B74&lt;$H$3</formula>
    </cfRule>
  </conditionalFormatting>
  <conditionalFormatting sqref="C77">
    <cfRule type="expression" dxfId="208" priority="33" stopIfTrue="1">
      <formula>$F77=$H$3</formula>
    </cfRule>
    <cfRule type="expression" dxfId="207" priority="32" stopIfTrue="1">
      <formula>B77&lt;$H$3</formula>
    </cfRule>
  </conditionalFormatting>
  <conditionalFormatting sqref="D5">
    <cfRule type="cellIs" dxfId="206" priority="835" stopIfTrue="1" operator="equal">
      <formula>$H$3</formula>
    </cfRule>
    <cfRule type="cellIs" dxfId="205" priority="830" stopIfTrue="1" operator="lessThan">
      <formula>$H$3</formula>
    </cfRule>
  </conditionalFormatting>
  <conditionalFormatting sqref="D9:D10">
    <cfRule type="cellIs" dxfId="204" priority="790" stopIfTrue="1" operator="equal">
      <formula>$H$3</formula>
    </cfRule>
  </conditionalFormatting>
  <conditionalFormatting sqref="D9:D11">
    <cfRule type="cellIs" dxfId="203" priority="791" stopIfTrue="1" operator="lessThan">
      <formula>$H$3</formula>
    </cfRule>
  </conditionalFormatting>
  <conditionalFormatting sqref="D11 D5:D6">
    <cfRule type="cellIs" dxfId="202" priority="820" stopIfTrue="1" operator="equal">
      <formula>$H$3</formula>
    </cfRule>
  </conditionalFormatting>
  <conditionalFormatting sqref="D13">
    <cfRule type="cellIs" dxfId="201" priority="708" stopIfTrue="1" operator="equal">
      <formula>$H$3</formula>
    </cfRule>
  </conditionalFormatting>
  <conditionalFormatting sqref="D13:D14">
    <cfRule type="cellIs" dxfId="200" priority="709" stopIfTrue="1" operator="lessThan">
      <formula>$H$3</formula>
    </cfRule>
  </conditionalFormatting>
  <conditionalFormatting sqref="D14 D16">
    <cfRule type="cellIs" dxfId="199" priority="738" stopIfTrue="1" operator="equal">
      <formula>$H$3</formula>
    </cfRule>
  </conditionalFormatting>
  <conditionalFormatting sqref="D16:D25">
    <cfRule type="cellIs" dxfId="198" priority="554" stopIfTrue="1" operator="lessThan">
      <formula>$H$3</formula>
    </cfRule>
  </conditionalFormatting>
  <conditionalFormatting sqref="D17:D25">
    <cfRule type="cellIs" dxfId="197" priority="530" stopIfTrue="1" operator="equal">
      <formula>$H$3</formula>
    </cfRule>
  </conditionalFormatting>
  <conditionalFormatting sqref="D18:D19">
    <cfRule type="cellIs" dxfId="196" priority="648" stopIfTrue="1" operator="equal">
      <formula>$H$3</formula>
    </cfRule>
    <cfRule type="cellIs" dxfId="195" priority="649" stopIfTrue="1" operator="lessThan">
      <formula>$H$3</formula>
    </cfRule>
  </conditionalFormatting>
  <conditionalFormatting sqref="D21:D25">
    <cfRule type="cellIs" dxfId="194" priority="525" stopIfTrue="1" operator="lessThan">
      <formula>$H$3</formula>
    </cfRule>
  </conditionalFormatting>
  <conditionalFormatting sqref="D26:D30 F28:F30">
    <cfRule type="cellIs" dxfId="193" priority="689" stopIfTrue="1" operator="equal">
      <formula>$H$3</formula>
    </cfRule>
  </conditionalFormatting>
  <conditionalFormatting sqref="D26:D30">
    <cfRule type="cellIs" dxfId="192" priority="694" stopIfTrue="1" operator="lessThan">
      <formula>$H$3</formula>
    </cfRule>
  </conditionalFormatting>
  <conditionalFormatting sqref="D28:D30 F28:F30">
    <cfRule type="cellIs" dxfId="191" priority="688" stopIfTrue="1" operator="lessThan">
      <formula>$H$3</formula>
    </cfRule>
  </conditionalFormatting>
  <conditionalFormatting sqref="D33:D37 F36:F37">
    <cfRule type="cellIs" dxfId="190" priority="576" stopIfTrue="1" operator="equal">
      <formula>$H$3</formula>
    </cfRule>
  </conditionalFormatting>
  <conditionalFormatting sqref="D33:D37 F37">
    <cfRule type="cellIs" dxfId="189" priority="573" stopIfTrue="1" operator="lessThan">
      <formula>$H$3</formula>
    </cfRule>
  </conditionalFormatting>
  <conditionalFormatting sqref="D37:D38 F37:F38">
    <cfRule type="cellIs" dxfId="188" priority="562" stopIfTrue="1" operator="equal">
      <formula>$H$3</formula>
    </cfRule>
  </conditionalFormatting>
  <conditionalFormatting sqref="D38 D40:D45">
    <cfRule type="cellIs" dxfId="187" priority="550" stopIfTrue="1" operator="equal">
      <formula>$H$3</formula>
    </cfRule>
  </conditionalFormatting>
  <conditionalFormatting sqref="D38">
    <cfRule type="cellIs" dxfId="186" priority="547" stopIfTrue="1" operator="lessThan">
      <formula>$H$3</formula>
    </cfRule>
  </conditionalFormatting>
  <conditionalFormatting sqref="D40:D47">
    <cfRule type="cellIs" dxfId="185" priority="506" stopIfTrue="1" operator="lessThan">
      <formula>$H$3</formula>
    </cfRule>
  </conditionalFormatting>
  <conditionalFormatting sqref="D46:D47">
    <cfRule type="cellIs" dxfId="184" priority="505" stopIfTrue="1" operator="equal">
      <formula>$H$3</formula>
    </cfRule>
  </conditionalFormatting>
  <conditionalFormatting sqref="D48:D50">
    <cfRule type="cellIs" dxfId="183" priority="496" stopIfTrue="1" operator="lessThan">
      <formula>$H$3</formula>
    </cfRule>
  </conditionalFormatting>
  <conditionalFormatting sqref="D52:D58 D48:D50">
    <cfRule type="cellIs" dxfId="182" priority="473" stopIfTrue="1" operator="equal">
      <formula>$H$3</formula>
    </cfRule>
  </conditionalFormatting>
  <conditionalFormatting sqref="D52:D60">
    <cfRule type="cellIs" dxfId="181" priority="415" stopIfTrue="1" operator="lessThan">
      <formula>$H$3</formula>
    </cfRule>
  </conditionalFormatting>
  <conditionalFormatting sqref="D59:D60">
    <cfRule type="cellIs" dxfId="180" priority="414" stopIfTrue="1" operator="equal">
      <formula>$H$3</formula>
    </cfRule>
  </conditionalFormatting>
  <conditionalFormatting sqref="D62:D70">
    <cfRule type="cellIs" dxfId="179" priority="87" stopIfTrue="1" operator="equal">
      <formula>$H$3</formula>
    </cfRule>
    <cfRule type="cellIs" dxfId="178" priority="88" stopIfTrue="1" operator="lessThan">
      <formula>$H$3</formula>
    </cfRule>
  </conditionalFormatting>
  <conditionalFormatting sqref="D72">
    <cfRule type="cellIs" dxfId="177" priority="76" stopIfTrue="1" operator="lessThan">
      <formula>$H$3</formula>
    </cfRule>
    <cfRule type="cellIs" dxfId="176" priority="75" stopIfTrue="1" operator="equal">
      <formula>$H$3</formula>
    </cfRule>
  </conditionalFormatting>
  <conditionalFormatting sqref="D18:E18">
    <cfRule type="expression" dxfId="175" priority="83691">
      <formula>AND($D231=$H$3,$D231&lt;&gt;"")</formula>
    </cfRule>
    <cfRule type="expression" dxfId="174" priority="83690">
      <formula>AND($D231&lt;$H$3,$D231&lt;&gt;"")</formula>
    </cfRule>
  </conditionalFormatting>
  <conditionalFormatting sqref="D26:E26">
    <cfRule type="expression" dxfId="173" priority="83693">
      <formula>AND($D195=$H$3,$D195&lt;&gt;"")</formula>
    </cfRule>
    <cfRule type="expression" dxfId="172" priority="83692">
      <formula>AND($D195&lt;$H$3,$D195&lt;&gt;"")</formula>
    </cfRule>
  </conditionalFormatting>
  <conditionalFormatting sqref="D46:E46 D59:E59">
    <cfRule type="expression" dxfId="171" priority="83694">
      <formula>AND($D222&lt;$H$3,$D222&lt;&gt;"")</formula>
    </cfRule>
    <cfRule type="expression" dxfId="170" priority="83695">
      <formula>AND($D222=$H$3,$D222&lt;&gt;"")</formula>
    </cfRule>
  </conditionalFormatting>
  <conditionalFormatting sqref="D18:F19">
    <cfRule type="cellIs" dxfId="169" priority="645" stopIfTrue="1" operator="lessThan">
      <formula>$H$3</formula>
    </cfRule>
  </conditionalFormatting>
  <conditionalFormatting sqref="D26:F27">
    <cfRule type="cellIs" dxfId="168" priority="685" stopIfTrue="1" operator="lessThan">
      <formula>$H$3</formula>
    </cfRule>
  </conditionalFormatting>
  <conditionalFormatting sqref="D46:F47">
    <cfRule type="cellIs" dxfId="167" priority="502" stopIfTrue="1" operator="lessThan">
      <formula>$H$3</formula>
    </cfRule>
  </conditionalFormatting>
  <conditionalFormatting sqref="D59:F60">
    <cfRule type="cellIs" dxfId="166" priority="411" stopIfTrue="1" operator="lessThan">
      <formula>$H$3</formula>
    </cfRule>
  </conditionalFormatting>
  <conditionalFormatting sqref="E5">
    <cfRule type="expression" dxfId="165" priority="837" stopIfTrue="1">
      <formula>$D5=$H$3</formula>
    </cfRule>
    <cfRule type="expression" dxfId="164" priority="838" stopIfTrue="1">
      <formula>$B5=$H$3</formula>
    </cfRule>
    <cfRule type="expression" dxfId="163" priority="839" stopIfTrue="1">
      <formula>D5&lt;$H$3</formula>
    </cfRule>
  </conditionalFormatting>
  <conditionalFormatting sqref="E6:E7">
    <cfRule type="expression" dxfId="162" priority="753" stopIfTrue="1">
      <formula>D6&lt;$H$3</formula>
    </cfRule>
  </conditionalFormatting>
  <conditionalFormatting sqref="E9:E11">
    <cfRule type="expression" dxfId="161" priority="793" stopIfTrue="1">
      <formula>D9&lt;$H$3</formula>
    </cfRule>
  </conditionalFormatting>
  <conditionalFormatting sqref="E13:E14">
    <cfRule type="expression" dxfId="160" priority="707" stopIfTrue="1">
      <formula>D13&lt;$H$3</formula>
    </cfRule>
  </conditionalFormatting>
  <conditionalFormatting sqref="E18">
    <cfRule type="expression" dxfId="159" priority="83698" stopIfTrue="1">
      <formula>$D231=$H$3</formula>
    </cfRule>
  </conditionalFormatting>
  <conditionalFormatting sqref="E21:E22 C23:C24 E24">
    <cfRule type="expression" dxfId="158" priority="534" stopIfTrue="1">
      <formula>$F21=$H$3</formula>
    </cfRule>
  </conditionalFormatting>
  <conditionalFormatting sqref="E21:E25 C23:C24">
    <cfRule type="expression" dxfId="157" priority="533" stopIfTrue="1">
      <formula>B21&lt;$H$3</formula>
    </cfRule>
  </conditionalFormatting>
  <conditionalFormatting sqref="E22">
    <cfRule type="expression" dxfId="156" priority="604" stopIfTrue="1">
      <formula>$B22=$H$3</formula>
    </cfRule>
  </conditionalFormatting>
  <conditionalFormatting sqref="E25 G25">
    <cfRule type="expression" dxfId="155" priority="521" stopIfTrue="1">
      <formula>$B25=$H$3</formula>
    </cfRule>
    <cfRule type="expression" dxfId="154" priority="522" stopIfTrue="1">
      <formula>$F25=$H$3</formula>
    </cfRule>
  </conditionalFormatting>
  <conditionalFormatting sqref="E26">
    <cfRule type="expression" dxfId="153" priority="83699" stopIfTrue="1">
      <formula>$D195=$H$3</formula>
    </cfRule>
  </conditionalFormatting>
  <conditionalFormatting sqref="E32:E38">
    <cfRule type="expression" dxfId="152" priority="514" stopIfTrue="1">
      <formula>D32&lt;$H$3</formula>
    </cfRule>
  </conditionalFormatting>
  <conditionalFormatting sqref="E40:E45">
    <cfRule type="expression" dxfId="151" priority="535" stopIfTrue="1">
      <formula>D40&lt;$H$3</formula>
    </cfRule>
  </conditionalFormatting>
  <conditionalFormatting sqref="E46 E59">
    <cfRule type="expression" dxfId="150" priority="83700" stopIfTrue="1">
      <formula>$D222=$H$3</formula>
    </cfRule>
  </conditionalFormatting>
  <conditionalFormatting sqref="E48:E50">
    <cfRule type="expression" dxfId="149" priority="450" stopIfTrue="1">
      <formula>D48&lt;$H$3</formula>
    </cfRule>
    <cfRule type="expression" dxfId="148" priority="451" stopIfTrue="1">
      <formula>$F48=$H$3</formula>
    </cfRule>
  </conditionalFormatting>
  <conditionalFormatting sqref="E52:E58">
    <cfRule type="expression" dxfId="147" priority="423" stopIfTrue="1">
      <formula>D52&lt;$H$3</formula>
    </cfRule>
  </conditionalFormatting>
  <conditionalFormatting sqref="E62:E70">
    <cfRule type="expression" dxfId="146" priority="96" stopIfTrue="1">
      <formula>$B62=$H$3</formula>
    </cfRule>
  </conditionalFormatting>
  <conditionalFormatting sqref="E69">
    <cfRule type="expression" dxfId="145" priority="98" stopIfTrue="1">
      <formula>$F69=$H$3</formula>
    </cfRule>
    <cfRule type="expression" dxfId="144" priority="95" stopIfTrue="1">
      <formula>D69&lt;$H$3</formula>
    </cfRule>
  </conditionalFormatting>
  <conditionalFormatting sqref="E70">
    <cfRule type="expression" dxfId="143" priority="127" stopIfTrue="1">
      <formula>$F70=$H$3</formula>
    </cfRule>
  </conditionalFormatting>
  <conditionalFormatting sqref="E72">
    <cfRule type="expression" dxfId="142" priority="77" stopIfTrue="1">
      <formula>$D72=$H$3</formula>
    </cfRule>
    <cfRule type="expression" dxfId="141" priority="13" stopIfTrue="1">
      <formula>D72&lt;$H$3</formula>
    </cfRule>
    <cfRule type="expression" dxfId="140" priority="78" stopIfTrue="1">
      <formula>$B72=$H$3</formula>
    </cfRule>
  </conditionalFormatting>
  <conditionalFormatting sqref="E74:E76">
    <cfRule type="expression" dxfId="139" priority="42" stopIfTrue="1">
      <formula>$B74=$H$3</formula>
    </cfRule>
    <cfRule type="expression" dxfId="138" priority="43" stopIfTrue="1">
      <formula>D74&lt;$H$3</formula>
    </cfRule>
    <cfRule type="expression" dxfId="137" priority="45" stopIfTrue="1">
      <formula>$F74=$H$3</formula>
    </cfRule>
  </conditionalFormatting>
  <conditionalFormatting sqref="E74:E77">
    <cfRule type="expression" dxfId="136" priority="30" stopIfTrue="1">
      <formula>D74&lt;$H$3</formula>
    </cfRule>
  </conditionalFormatting>
  <conditionalFormatting sqref="E77">
    <cfRule type="expression" dxfId="135" priority="29" stopIfTrue="1">
      <formula>$F77=$H$3</formula>
    </cfRule>
    <cfRule type="expression" dxfId="134" priority="25" stopIfTrue="1">
      <formula>D77&lt;$H$3</formula>
    </cfRule>
    <cfRule type="expression" dxfId="133" priority="24" stopIfTrue="1">
      <formula>$B77=$H$3</formula>
    </cfRule>
  </conditionalFormatting>
  <conditionalFormatting sqref="E52:G58 C52:C58">
    <cfRule type="expression" dxfId="132" priority="476" stopIfTrue="1">
      <formula>$F52=$H$3</formula>
    </cfRule>
  </conditionalFormatting>
  <conditionalFormatting sqref="F5 B5">
    <cfRule type="cellIs" dxfId="131" priority="833" stopIfTrue="1" operator="lessThan">
      <formula>$H$3</formula>
    </cfRule>
  </conditionalFormatting>
  <conditionalFormatting sqref="F5">
    <cfRule type="cellIs" dxfId="130" priority="832" stopIfTrue="1" operator="equal">
      <formula>$H$3</formula>
    </cfRule>
  </conditionalFormatting>
  <conditionalFormatting sqref="F5:F7 F9:F11">
    <cfRule type="cellIs" dxfId="129" priority="818" stopIfTrue="1" operator="equal">
      <formula>$H$3</formula>
    </cfRule>
    <cfRule type="cellIs" dxfId="128" priority="819" stopIfTrue="1" operator="lessThan">
      <formula>$H$3</formula>
    </cfRule>
  </conditionalFormatting>
  <conditionalFormatting sqref="F13:F14 F16:F25">
    <cfRule type="cellIs" dxfId="127" priority="737" stopIfTrue="1" operator="lessThan">
      <formula>$H$3</formula>
    </cfRule>
  </conditionalFormatting>
  <conditionalFormatting sqref="F13:F14">
    <cfRule type="cellIs" dxfId="126" priority="736" stopIfTrue="1" operator="equal">
      <formula>$H$3</formula>
    </cfRule>
  </conditionalFormatting>
  <conditionalFormatting sqref="F16:F27">
    <cfRule type="cellIs" dxfId="125" priority="679" stopIfTrue="1" operator="equal">
      <formula>$H$3</formula>
    </cfRule>
  </conditionalFormatting>
  <conditionalFormatting sqref="F18:F19">
    <cfRule type="cellIs" dxfId="124" priority="643" stopIfTrue="1" operator="equal">
      <formula>$H$3</formula>
    </cfRule>
  </conditionalFormatting>
  <conditionalFormatting sqref="F21:F22">
    <cfRule type="cellIs" dxfId="123" priority="565" stopIfTrue="1" operator="lessThan">
      <formula>$H$3</formula>
    </cfRule>
  </conditionalFormatting>
  <conditionalFormatting sqref="F21:F24">
    <cfRule type="cellIs" dxfId="122" priority="566" stopIfTrue="1" operator="equal">
      <formula>$H$3</formula>
    </cfRule>
  </conditionalFormatting>
  <conditionalFormatting sqref="F23:F24">
    <cfRule type="expression" dxfId="121" priority="1111" stopIfTrue="1">
      <formula>$F23=$H$3</formula>
    </cfRule>
  </conditionalFormatting>
  <conditionalFormatting sqref="F25">
    <cfRule type="cellIs" dxfId="120" priority="519" stopIfTrue="1" operator="equal">
      <formula>$H$3</formula>
    </cfRule>
    <cfRule type="cellIs" dxfId="119" priority="520" stopIfTrue="1" operator="lessThan">
      <formula>$H$3</formula>
    </cfRule>
  </conditionalFormatting>
  <conditionalFormatting sqref="F28:F30 D28:D30">
    <cfRule type="cellIs" dxfId="118" priority="3437" stopIfTrue="1" operator="equal">
      <formula>$H$3</formula>
    </cfRule>
  </conditionalFormatting>
  <conditionalFormatting sqref="F28:F30">
    <cfRule type="cellIs" dxfId="117" priority="3434" stopIfTrue="1" operator="lessThan">
      <formula>$H$3</formula>
    </cfRule>
  </conditionalFormatting>
  <conditionalFormatting sqref="F32">
    <cfRule type="cellIs" dxfId="116" priority="671" stopIfTrue="1" operator="lessThan">
      <formula>$H$3</formula>
    </cfRule>
  </conditionalFormatting>
  <conditionalFormatting sqref="F32:F35 D32:D36">
    <cfRule type="cellIs" dxfId="115" priority="663" stopIfTrue="1" operator="equal">
      <formula>$H$3</formula>
    </cfRule>
  </conditionalFormatting>
  <conditionalFormatting sqref="F33:F35 D32:D36">
    <cfRule type="cellIs" dxfId="114" priority="660" stopIfTrue="1" operator="lessThan">
      <formula>$H$3</formula>
    </cfRule>
  </conditionalFormatting>
  <conditionalFormatting sqref="F33:F35">
    <cfRule type="cellIs" dxfId="113" priority="655" stopIfTrue="1" operator="equal">
      <formula>$H$3</formula>
    </cfRule>
  </conditionalFormatting>
  <conditionalFormatting sqref="F33:F36">
    <cfRule type="cellIs" dxfId="112" priority="585" stopIfTrue="1" operator="lessThan">
      <formula>$H$3</formula>
    </cfRule>
  </conditionalFormatting>
  <conditionalFormatting sqref="F37:F38 D37:D38">
    <cfRule type="cellIs" dxfId="111" priority="559" stopIfTrue="1" operator="lessThan">
      <formula>$H$3</formula>
    </cfRule>
  </conditionalFormatting>
  <conditionalFormatting sqref="F38">
    <cfRule type="cellIs" dxfId="110" priority="556" stopIfTrue="1" operator="equal">
      <formula>$H$3</formula>
    </cfRule>
  </conditionalFormatting>
  <conditionalFormatting sqref="F40:F45 F38">
    <cfRule type="cellIs" dxfId="109" priority="551" stopIfTrue="1" operator="lessThan">
      <formula>$H$3</formula>
    </cfRule>
  </conditionalFormatting>
  <conditionalFormatting sqref="F40:F50">
    <cfRule type="cellIs" dxfId="108" priority="495" stopIfTrue="1" operator="equal">
      <formula>$H$3</formula>
    </cfRule>
  </conditionalFormatting>
  <conditionalFormatting sqref="F48:F50">
    <cfRule type="expression" dxfId="107" priority="492" stopIfTrue="1">
      <formula>$F48=$H$3</formula>
    </cfRule>
    <cfRule type="cellIs" dxfId="106" priority="487" stopIfTrue="1" operator="lessThan">
      <formula>$H$3</formula>
    </cfRule>
  </conditionalFormatting>
  <conditionalFormatting sqref="F52:F58">
    <cfRule type="cellIs" dxfId="105" priority="474" stopIfTrue="1" operator="lessThan">
      <formula>$H$3</formula>
    </cfRule>
  </conditionalFormatting>
  <conditionalFormatting sqref="F52:F60">
    <cfRule type="cellIs" dxfId="104" priority="409" stopIfTrue="1" operator="equal">
      <formula>$H$3</formula>
    </cfRule>
  </conditionalFormatting>
  <conditionalFormatting sqref="F62:F70">
    <cfRule type="cellIs" dxfId="103" priority="84" stopIfTrue="1" operator="lessThan">
      <formula>$H$3</formula>
    </cfRule>
    <cfRule type="cellIs" dxfId="102" priority="83" stopIfTrue="1" operator="equal">
      <formula>$H$3</formula>
    </cfRule>
  </conditionalFormatting>
  <conditionalFormatting sqref="F72">
    <cfRule type="cellIs" dxfId="101" priority="67" stopIfTrue="1" operator="lessThan">
      <formula>$H$3</formula>
    </cfRule>
    <cfRule type="cellIs" dxfId="100" priority="66" stopIfTrue="1" operator="equal">
      <formula>$H$3</formula>
    </cfRule>
  </conditionalFormatting>
  <conditionalFormatting sqref="F18:G18">
    <cfRule type="expression" dxfId="99" priority="83702">
      <formula>AND($F231&lt;$H$3,$F231&lt;&gt;"")</formula>
    </cfRule>
    <cfRule type="expression" dxfId="98" priority="83703">
      <formula>AND($F231=$H$3,$F231&lt;&gt;"")</formula>
    </cfRule>
  </conditionalFormatting>
  <conditionalFormatting sqref="F26:G26">
    <cfRule type="expression" dxfId="97" priority="83704">
      <formula>AND($F195&lt;$H$3,$F195&lt;&gt;"")</formula>
    </cfRule>
    <cfRule type="expression" dxfId="96" priority="83705">
      <formula>AND($F195=$H$3,$F195&lt;&gt;"")</formula>
    </cfRule>
  </conditionalFormatting>
  <conditionalFormatting sqref="F46:G46 F59:G59">
    <cfRule type="expression" dxfId="95" priority="83706">
      <formula>AND($F222&lt;$H$3,$F222&lt;&gt;"")</formula>
    </cfRule>
    <cfRule type="expression" dxfId="94" priority="83707">
      <formula>AND($F222=$H$3,$F222&lt;&gt;"")</formula>
    </cfRule>
  </conditionalFormatting>
  <conditionalFormatting sqref="G5 C5:C7 E6:E7">
    <cfRule type="expression" dxfId="93" priority="3459" stopIfTrue="1">
      <formula>$B5=$H$3</formula>
    </cfRule>
  </conditionalFormatting>
  <conditionalFormatting sqref="G5:G7 G9:G11">
    <cfRule type="expression" dxfId="92" priority="821" stopIfTrue="1">
      <formula>F5&lt;$H$3</formula>
    </cfRule>
  </conditionalFormatting>
  <conditionalFormatting sqref="G13:G14">
    <cfRule type="expression" dxfId="91" priority="739" stopIfTrue="1">
      <formula>F13&lt;$H$3</formula>
    </cfRule>
  </conditionalFormatting>
  <conditionalFormatting sqref="G18">
    <cfRule type="expression" dxfId="90" priority="83710" stopIfTrue="1">
      <formula>$F231=$H$3</formula>
    </cfRule>
  </conditionalFormatting>
  <conditionalFormatting sqref="G21:G25 C5:C7 C16:C17 E16:E17 G16:G17">
    <cfRule type="expression" dxfId="89" priority="756" stopIfTrue="1">
      <formula>B5&lt;$H$3</formula>
    </cfRule>
  </conditionalFormatting>
  <conditionalFormatting sqref="G26">
    <cfRule type="expression" dxfId="88" priority="83711" stopIfTrue="1">
      <formula>$F195=$H$3</formula>
    </cfRule>
  </conditionalFormatting>
  <conditionalFormatting sqref="G32:G38 G40:G45">
    <cfRule type="expression" dxfId="87" priority="579" stopIfTrue="1">
      <formula>F32&lt;$H$3</formula>
    </cfRule>
  </conditionalFormatting>
  <conditionalFormatting sqref="G46 G59">
    <cfRule type="expression" dxfId="86" priority="83712" stopIfTrue="1">
      <formula>$F222=$H$3</formula>
    </cfRule>
  </conditionalFormatting>
  <conditionalFormatting sqref="G48:G50">
    <cfRule type="expression" dxfId="85" priority="462" stopIfTrue="1">
      <formula>$F48=$H$3</formula>
    </cfRule>
    <cfRule type="expression" dxfId="84" priority="461" stopIfTrue="1">
      <formula>F48&lt;$H$3</formula>
    </cfRule>
  </conditionalFormatting>
  <conditionalFormatting sqref="G52:G58">
    <cfRule type="expression" dxfId="83" priority="421" stopIfTrue="1">
      <formula>F52&lt;$H$3</formula>
    </cfRule>
  </conditionalFormatting>
  <conditionalFormatting sqref="G62:G68">
    <cfRule type="expression" dxfId="82" priority="325" stopIfTrue="1">
      <formula>$F62=$H$3</formula>
    </cfRule>
  </conditionalFormatting>
  <conditionalFormatting sqref="G62:G70">
    <cfRule type="expression" dxfId="81" priority="82" stopIfTrue="1">
      <formula>$B62=$H$3</formula>
    </cfRule>
  </conditionalFormatting>
  <conditionalFormatting sqref="G69:G70">
    <cfRule type="expression" dxfId="80" priority="81" stopIfTrue="1">
      <formula>$F69=$H$3</formula>
    </cfRule>
    <cfRule type="expression" dxfId="79" priority="80" stopIfTrue="1">
      <formula>F69&lt;$H$3</formula>
    </cfRule>
  </conditionalFormatting>
  <conditionalFormatting sqref="G72">
    <cfRule type="expression" dxfId="78" priority="68" stopIfTrue="1">
      <formula>$F72=$H$3</formula>
    </cfRule>
    <cfRule type="expression" dxfId="77" priority="72" stopIfTrue="1">
      <formula>$B72=$H$3</formula>
    </cfRule>
    <cfRule type="expression" dxfId="76" priority="4" stopIfTrue="1">
      <formula>F72&lt;$H$3</formula>
    </cfRule>
  </conditionalFormatting>
  <conditionalFormatting sqref="G74:G77">
    <cfRule type="expression" dxfId="75" priority="23" stopIfTrue="1">
      <formula>F74&lt;$H$3</formula>
    </cfRule>
    <cfRule type="expression" dxfId="74" priority="22" stopIfTrue="1">
      <formula>$F74=$H$3</formula>
    </cfRule>
    <cfRule type="expression" dxfId="73" priority="20" stopIfTrue="1">
      <formula>$B74=$H$3</formula>
    </cfRule>
  </conditionalFormatting>
  <conditionalFormatting sqref="G77">
    <cfRule type="expression" dxfId="72" priority="21" stopIfTrue="1">
      <formula>F77&lt;$H$3</formula>
    </cfRule>
    <cfRule type="expression" dxfId="71" priority="19" stopIfTrue="1">
      <formula>$F77=$H$3</formula>
    </cfRule>
    <cfRule type="expression" dxfId="70" priority="18" stopIfTrue="1">
      <formula>$B77=$H$3</formula>
    </cfRule>
  </conditionalFormatting>
  <pageMargins left="0.7" right="0.7" top="0.75" bottom="0.75" header="0.3" footer="0.3"/>
  <pageSetup paperSize="9" scale="60" orientation="landscape"/>
  <ignoredErrors>
    <ignoredError sqref="F76 D65 B64 F65:F66 B66 D57 D63 F54 D56:F56 B54 B34 F36 D34:D36 F3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83"/>
      <c r="B1" s="83"/>
      <c r="C1" s="84" t="s">
        <v>0</v>
      </c>
      <c r="D1" s="85"/>
      <c r="E1" s="85"/>
      <c r="F1" s="85"/>
      <c r="G1" s="85"/>
      <c r="H1" s="85"/>
      <c r="I1" s="85"/>
    </row>
    <row r="2" spans="1:14" ht="23.1" customHeight="1">
      <c r="A2" s="86" t="s">
        <v>1</v>
      </c>
      <c r="B2" s="86"/>
      <c r="C2" s="87" t="s">
        <v>2</v>
      </c>
      <c r="D2" s="87"/>
      <c r="E2" s="87"/>
      <c r="F2" s="87"/>
      <c r="G2" s="87"/>
      <c r="H2" s="87"/>
      <c r="I2" s="87"/>
    </row>
    <row r="3" spans="1:14" ht="25.35" customHeight="1">
      <c r="A3" s="88"/>
      <c r="B3" s="88"/>
      <c r="C3" s="88"/>
      <c r="D3" s="88"/>
      <c r="E3" s="88"/>
      <c r="F3" s="88"/>
      <c r="G3" s="88"/>
      <c r="H3" s="3">
        <v>46032</v>
      </c>
      <c r="I3" s="4"/>
    </row>
    <row r="4" spans="1:14" ht="24" customHeight="1">
      <c r="A4" s="81" t="s">
        <v>299</v>
      </c>
      <c r="B4" s="82"/>
      <c r="C4" s="82"/>
      <c r="D4" s="82"/>
      <c r="E4" s="82"/>
      <c r="F4" s="82"/>
      <c r="G4" s="82"/>
      <c r="H4" s="82"/>
      <c r="I4" s="82"/>
    </row>
    <row r="5" spans="1:14" ht="24" customHeight="1">
      <c r="A5" s="6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116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117</v>
      </c>
      <c r="I6" s="13"/>
    </row>
    <row r="7" spans="1:14" ht="25.05" hidden="1" customHeight="1">
      <c r="A7" s="14" t="s">
        <v>300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301</v>
      </c>
      <c r="I7" s="13"/>
    </row>
    <row r="8" spans="1:14" ht="25.05" hidden="1" customHeight="1">
      <c r="A8" s="15" t="s">
        <v>302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303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304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305</v>
      </c>
      <c r="I10" s="13"/>
    </row>
    <row r="11" spans="1:14" ht="25.05" customHeight="1">
      <c r="A11" s="15" t="s">
        <v>306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307</v>
      </c>
      <c r="I11" s="13"/>
    </row>
    <row r="12" spans="1:14" ht="25.05" customHeight="1">
      <c r="A12" s="16" t="s">
        <v>260</v>
      </c>
      <c r="B12" s="19"/>
      <c r="C12" s="20"/>
      <c r="D12" s="19"/>
      <c r="E12" s="21"/>
      <c r="F12" s="19"/>
      <c r="G12" s="21"/>
      <c r="H12" s="12" t="s">
        <v>236</v>
      </c>
      <c r="I12" s="13"/>
    </row>
    <row r="13" spans="1:14" ht="25.05" customHeight="1">
      <c r="A13" s="15" t="s">
        <v>261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262</v>
      </c>
      <c r="I13" s="13"/>
    </row>
    <row r="14" spans="1:14" ht="25.05" customHeight="1">
      <c r="A14" s="15" t="s">
        <v>128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129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263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264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2026-04-17T06:05:09Z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