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F1B5E274-D22F-42A2-8144-FD1EF0A1CDCE}" xr6:coauthVersionLast="47" xr6:coauthVersionMax="47" xr10:uidLastSave="{00000000-0000-0000-0000-000000000000}"/>
  <bookViews>
    <workbookView xWindow="3528" yWindow="24" windowWidth="15384" windowHeight="16704" xr2:uid="{9B32C720-DF50-4A66-A3CD-2AF2D1E65D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0" i="1" l="1"/>
  <c r="J80" i="1" s="1"/>
  <c r="G80" i="1"/>
  <c r="F80" i="1"/>
  <c r="I79" i="1"/>
  <c r="J79" i="1" s="1"/>
  <c r="G79" i="1"/>
  <c r="F79" i="1"/>
  <c r="I78" i="1"/>
  <c r="J78" i="1" s="1"/>
  <c r="G78" i="1"/>
  <c r="F78" i="1"/>
  <c r="I77" i="1"/>
  <c r="J77" i="1" s="1"/>
  <c r="G77" i="1"/>
  <c r="F77" i="1"/>
  <c r="I76" i="1"/>
  <c r="J76" i="1" s="1"/>
  <c r="G76" i="1"/>
  <c r="F76" i="1"/>
  <c r="I71" i="1"/>
  <c r="J71" i="1" s="1"/>
  <c r="G71" i="1"/>
  <c r="F71" i="1"/>
  <c r="I70" i="1"/>
  <c r="J70" i="1" s="1"/>
  <c r="G70" i="1"/>
  <c r="F70" i="1"/>
  <c r="I69" i="1"/>
  <c r="J69" i="1" s="1"/>
  <c r="G69" i="1"/>
  <c r="F69" i="1"/>
  <c r="I68" i="1"/>
  <c r="J68" i="1" s="1"/>
  <c r="G68" i="1"/>
  <c r="F68" i="1"/>
  <c r="I67" i="1"/>
  <c r="J67" i="1" s="1"/>
  <c r="G67" i="1"/>
  <c r="F67" i="1"/>
  <c r="I62" i="1"/>
  <c r="J62" i="1" s="1"/>
  <c r="G62" i="1"/>
  <c r="F62" i="1"/>
  <c r="I61" i="1"/>
  <c r="J61" i="1" s="1"/>
  <c r="G61" i="1"/>
  <c r="F61" i="1"/>
  <c r="I60" i="1"/>
  <c r="J60" i="1" s="1"/>
  <c r="G60" i="1"/>
  <c r="F60" i="1"/>
  <c r="I59" i="1"/>
  <c r="J59" i="1" s="1"/>
  <c r="G59" i="1"/>
  <c r="F59" i="1"/>
  <c r="I58" i="1"/>
  <c r="J58" i="1" s="1"/>
  <c r="G58" i="1"/>
  <c r="F58" i="1"/>
  <c r="I57" i="1"/>
  <c r="J57" i="1" s="1"/>
  <c r="G57" i="1"/>
  <c r="F57" i="1"/>
  <c r="I52" i="1"/>
  <c r="J52" i="1" s="1"/>
  <c r="G52" i="1"/>
  <c r="F52" i="1"/>
  <c r="I51" i="1"/>
  <c r="J51" i="1" s="1"/>
  <c r="G51" i="1"/>
  <c r="F51" i="1"/>
  <c r="I50" i="1"/>
  <c r="J50" i="1" s="1"/>
  <c r="G50" i="1"/>
  <c r="F50" i="1"/>
  <c r="I48" i="1"/>
  <c r="J48" i="1" s="1"/>
  <c r="G48" i="1"/>
  <c r="F48" i="1"/>
  <c r="I43" i="1"/>
  <c r="G43" i="1"/>
  <c r="F43" i="1"/>
  <c r="I42" i="1"/>
  <c r="G42" i="1"/>
  <c r="F42" i="1"/>
  <c r="I41" i="1"/>
  <c r="G41" i="1"/>
  <c r="F41" i="1"/>
  <c r="I40" i="1"/>
  <c r="G40" i="1"/>
  <c r="F40" i="1"/>
  <c r="I39" i="1"/>
  <c r="G39" i="1"/>
  <c r="F39" i="1"/>
  <c r="I34" i="1"/>
  <c r="G34" i="1"/>
  <c r="F34" i="1"/>
  <c r="I33" i="1"/>
  <c r="G33" i="1"/>
  <c r="F33" i="1"/>
  <c r="I32" i="1"/>
  <c r="G32" i="1"/>
  <c r="F32" i="1"/>
  <c r="I31" i="1"/>
  <c r="G31" i="1"/>
  <c r="F31" i="1"/>
  <c r="I30" i="1"/>
  <c r="G30" i="1"/>
  <c r="F30" i="1"/>
  <c r="I25" i="1"/>
  <c r="J25" i="1" s="1"/>
  <c r="K25" i="1" s="1"/>
  <c r="G25" i="1"/>
  <c r="F25" i="1"/>
  <c r="I24" i="1"/>
  <c r="J24" i="1" s="1"/>
  <c r="K24" i="1" s="1"/>
  <c r="G24" i="1"/>
  <c r="F24" i="1"/>
  <c r="J23" i="1"/>
  <c r="K23" i="1" s="1"/>
  <c r="I23" i="1"/>
  <c r="G23" i="1"/>
  <c r="F23" i="1"/>
  <c r="I22" i="1"/>
  <c r="J22" i="1" s="1"/>
  <c r="K22" i="1" s="1"/>
  <c r="G22" i="1"/>
  <c r="F22" i="1"/>
  <c r="I21" i="1"/>
  <c r="J21" i="1" s="1"/>
  <c r="K21" i="1" s="1"/>
  <c r="G21" i="1"/>
  <c r="F21" i="1"/>
  <c r="I16" i="1"/>
  <c r="J16" i="1" s="1"/>
  <c r="G16" i="1"/>
  <c r="F16" i="1"/>
  <c r="I15" i="1"/>
  <c r="J15" i="1" s="1"/>
  <c r="G15" i="1"/>
  <c r="F15" i="1"/>
  <c r="I14" i="1"/>
  <c r="J14" i="1" s="1"/>
  <c r="G14" i="1"/>
  <c r="F14" i="1"/>
  <c r="I13" i="1"/>
  <c r="J13" i="1" s="1"/>
  <c r="G13" i="1"/>
  <c r="F13" i="1"/>
  <c r="I12" i="1"/>
  <c r="J12" i="1" s="1"/>
  <c r="G12" i="1"/>
  <c r="F12" i="1"/>
</calcChain>
</file>

<file path=xl/sharedStrings.xml><?xml version="1.0" encoding="utf-8"?>
<sst xmlns="http://schemas.openxmlformats.org/spreadsheetml/2006/main" count="346" uniqueCount="190">
  <si>
    <t>亚海航运上海口岸船期表2026-04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</si>
  <si>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</si>
  <si>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</si>
  <si>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</si>
  <si>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</si>
  <si>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</si>
  <si>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</si>
  <si>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</si>
  <si>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</si>
  <si>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</si>
  <si>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</si>
  <si>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</si>
  <si>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</si>
  <si>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</si>
  <si>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</si>
  <si>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</si>
  <si>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</si>
  <si>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</si>
  <si>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</si>
  <si>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</si>
  <si>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</si>
  <si>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</si>
  <si>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</si>
  <si>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</si>
  <si>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</si>
  <si>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</si>
  <si>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 OSAKA</t>
  </si>
  <si>
    <t>V.2607W</t>
    <phoneticPr fontId="2" type="noConversion"/>
  </si>
  <si>
    <t>HHX1</t>
  </si>
  <si>
    <t xml:space="preserve">CA KOBE </t>
  </si>
  <si>
    <t>V.2608W</t>
    <phoneticPr fontId="2" type="noConversion"/>
  </si>
  <si>
    <t>CA OSAKA</t>
  </si>
  <si>
    <t>V.2609W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</si>
  <si>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</si>
  <si>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</si>
  <si>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</si>
  <si>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</si>
  <si>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</si>
  <si>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</si>
  <si>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JY BONITO</t>
  </si>
  <si>
    <t>V.2610W</t>
    <phoneticPr fontId="2" type="noConversion"/>
  </si>
  <si>
    <t>0Z610</t>
    <phoneticPr fontId="2" type="noConversion"/>
  </si>
  <si>
    <t>HHX2</t>
  </si>
  <si>
    <t>HAN HUA JU LI</t>
  </si>
  <si>
    <t>V.2613W</t>
    <phoneticPr fontId="2" type="noConversion"/>
  </si>
  <si>
    <t>BE613</t>
    <phoneticPr fontId="2" type="noConversion"/>
  </si>
  <si>
    <t>V.2611W</t>
    <phoneticPr fontId="2" type="noConversion"/>
  </si>
  <si>
    <t>0Z611</t>
    <phoneticPr fontId="2" type="noConversion"/>
  </si>
  <si>
    <t>V.2614W</t>
    <phoneticPr fontId="2" type="noConversion"/>
  </si>
  <si>
    <t>BE614</t>
    <phoneticPr fontId="2" type="noConversion"/>
  </si>
  <si>
    <t>V.2612W</t>
    <phoneticPr fontId="2" type="noConversion"/>
  </si>
  <si>
    <t>0Z612</t>
    <phoneticPr fontId="2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</si>
  <si>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</si>
  <si>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</si>
  <si>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</si>
  <si>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</si>
  <si>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GREEN EARTH</t>
  </si>
  <si>
    <t>V.68S</t>
    <phoneticPr fontId="2" type="noConversion"/>
  </si>
  <si>
    <t>3G68S</t>
    <phoneticPr fontId="2" type="noConversion"/>
  </si>
  <si>
    <t>NPX</t>
  </si>
  <si>
    <t>CA SAIGON</t>
  </si>
  <si>
    <t>V.2606S</t>
    <phoneticPr fontId="28" type="noConversion"/>
  </si>
  <si>
    <t>KANWAY FORTUNE</t>
    <phoneticPr fontId="28" type="noConversion"/>
  </si>
  <si>
    <t>V.81S</t>
    <phoneticPr fontId="28" type="noConversion"/>
  </si>
  <si>
    <t>9881S</t>
    <phoneticPr fontId="2" type="noConversion"/>
  </si>
  <si>
    <t>V.2607S</t>
    <phoneticPr fontId="28" type="noConversion"/>
  </si>
  <si>
    <t>V.82S</t>
    <phoneticPr fontId="28" type="noConversion"/>
  </si>
  <si>
    <t>9882S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</si>
  <si>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</si>
  <si>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</si>
  <si>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</si>
  <si>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</si>
  <si>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CHANG SHENG JI 7</t>
    <phoneticPr fontId="28" type="noConversion"/>
  </si>
  <si>
    <t>V.2613S</t>
    <phoneticPr fontId="2" type="noConversion"/>
  </si>
  <si>
    <t>IC613</t>
    <phoneticPr fontId="2" type="noConversion"/>
  </si>
  <si>
    <t>NPX2</t>
  </si>
  <si>
    <t>XIAN FENG JU HE</t>
  </si>
  <si>
    <t>V.2606S</t>
    <phoneticPr fontId="2" type="noConversion"/>
  </si>
  <si>
    <t>A3606</t>
    <phoneticPr fontId="2" type="noConversion"/>
  </si>
  <si>
    <t>V.2615S</t>
    <phoneticPr fontId="2" type="noConversion"/>
  </si>
  <si>
    <t>IC615</t>
    <phoneticPr fontId="2" type="noConversion"/>
  </si>
  <si>
    <t>V.2607S</t>
    <phoneticPr fontId="2" type="noConversion"/>
  </si>
  <si>
    <t>A3607</t>
    <phoneticPr fontId="2" type="noConversion"/>
  </si>
  <si>
    <t>V.2617S</t>
    <phoneticPr fontId="2" type="noConversion"/>
  </si>
  <si>
    <t>IC617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</si>
  <si>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</si>
  <si>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</si>
  <si>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</si>
  <si>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</si>
  <si>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</si>
  <si>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SEA OF LUCK</t>
    <phoneticPr fontId="28" type="noConversion"/>
  </si>
  <si>
    <t>V.0XSPJS</t>
    <phoneticPr fontId="28" type="noConversion"/>
  </si>
  <si>
    <t>E1PJS</t>
    <phoneticPr fontId="2" type="noConversion"/>
  </si>
  <si>
    <t>CSE</t>
  </si>
  <si>
    <t>CNC PLUTO</t>
  </si>
  <si>
    <t>V.0XSPLS</t>
    <phoneticPr fontId="2" type="noConversion"/>
  </si>
  <si>
    <t>BLANK SAILING</t>
    <phoneticPr fontId="2" type="noConversion"/>
  </si>
  <si>
    <t>CNC MARS</t>
  </si>
  <si>
    <t>V.0XSPNS</t>
    <phoneticPr fontId="2" type="noConversion"/>
  </si>
  <si>
    <t>R7PNS</t>
    <phoneticPr fontId="2" type="noConversion"/>
  </si>
  <si>
    <t>CNC PLUTO</t>
    <phoneticPr fontId="2" type="noConversion"/>
  </si>
  <si>
    <t>V.0XSPPS</t>
    <phoneticPr fontId="28" type="noConversion"/>
  </si>
  <si>
    <t>9PPPS</t>
    <phoneticPr fontId="2" type="noConversion"/>
  </si>
  <si>
    <t>ZHONG GU BO HAI</t>
    <phoneticPr fontId="28" type="noConversion"/>
  </si>
  <si>
    <t>V.0XSPRS</t>
    <phoneticPr fontId="28" type="noConversion"/>
  </si>
  <si>
    <t>Z5PRS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</si>
  <si>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</si>
  <si>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</si>
  <si>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</si>
  <si>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POS BANGKOK</t>
  </si>
  <si>
    <t>V.1082S</t>
    <phoneticPr fontId="2" type="noConversion"/>
  </si>
  <si>
    <t>CVT2</t>
  </si>
  <si>
    <t>ASL QINGDAO</t>
  </si>
  <si>
    <t>V.2604S</t>
    <phoneticPr fontId="2" type="noConversion"/>
  </si>
  <si>
    <t>REN JIAN 6</t>
  </si>
  <si>
    <t>V.2605S</t>
    <phoneticPr fontId="2" type="noConversion"/>
  </si>
  <si>
    <t>3D605</t>
    <phoneticPr fontId="2" type="noConversion"/>
  </si>
  <si>
    <t>V.1083S</t>
    <phoneticPr fontId="2" type="noConversion"/>
  </si>
  <si>
    <t>3D606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</si>
  <si>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</si>
  <si>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</si>
  <si>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</si>
  <si>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</si>
  <si>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XIN YAN TIAN</t>
  </si>
  <si>
    <t>V.115S</t>
    <phoneticPr fontId="2" type="noConversion"/>
  </si>
  <si>
    <t>73115</t>
    <phoneticPr fontId="2" type="noConversion"/>
  </si>
  <si>
    <t>新盐田</t>
    <phoneticPr fontId="2" type="noConversion"/>
  </si>
  <si>
    <t>CHINA-1</t>
  </si>
  <si>
    <t>ZHONG GU FU ZHOU</t>
  </si>
  <si>
    <t>V.1QALOS</t>
    <phoneticPr fontId="2" type="noConversion"/>
  </si>
  <si>
    <t>L7LOS</t>
    <phoneticPr fontId="2" type="noConversion"/>
  </si>
  <si>
    <t>XIN YAN TAI</t>
  </si>
  <si>
    <t>V.269S</t>
    <phoneticPr fontId="2" type="noConversion"/>
  </si>
  <si>
    <t>39269</t>
    <phoneticPr fontId="2" type="noConversion"/>
  </si>
  <si>
    <t>新烟台</t>
    <phoneticPr fontId="2" type="noConversion"/>
  </si>
  <si>
    <t>ZHONG GU JI NAN</t>
  </si>
  <si>
    <t>V.1QALSS</t>
    <phoneticPr fontId="2" type="noConversion"/>
  </si>
  <si>
    <t xml:space="preserve"> CYLSS</t>
    <phoneticPr fontId="2" type="noConversion"/>
  </si>
  <si>
    <t>V.116S</t>
    <phoneticPr fontId="2" type="noConversion"/>
  </si>
  <si>
    <t>73116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</si>
  <si>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</si>
  <si>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</si>
  <si>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</si>
  <si>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CUL YANGPU</t>
  </si>
  <si>
    <t>V.2611S</t>
    <phoneticPr fontId="2" type="noConversion"/>
  </si>
  <si>
    <t>1U611</t>
    <phoneticPr fontId="2" type="noConversion"/>
  </si>
  <si>
    <t>RBC1</t>
  </si>
  <si>
    <t>LITTLE WARRIOR</t>
  </si>
  <si>
    <t>V.035S</t>
    <phoneticPr fontId="2" type="noConversion"/>
  </si>
  <si>
    <t>KHUNA BHUM</t>
  </si>
  <si>
    <t>V.078S</t>
    <phoneticPr fontId="2" type="noConversion"/>
  </si>
  <si>
    <t>4K078</t>
    <phoneticPr fontId="2" type="noConversion"/>
  </si>
  <si>
    <t>V.2614S</t>
    <phoneticPr fontId="2" type="noConversion"/>
  </si>
  <si>
    <t>1U614</t>
    <phoneticPr fontId="2" type="noConversion"/>
  </si>
  <si>
    <t>V.036S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</si>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</sst>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39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color theme="1"/>
      <name val="Times New Roman"/>
      <family val="1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ED0000"/>
      <name val="Times New Roman"/>
      <family val="1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9"/>
      <color rgb="FFFF0000"/>
      <name val="Times New Roman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0" fontId="32" fillId="0" borderId="0"/>
    <xf numFmtId="178" fontId="32" fillId="0" borderId="0"/>
  </cellStyleXfs>
  <cellXfs count="117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/>
    </xf>
    <xf numFmtId="177" fontId="17" fillId="0" borderId="4" xfId="0" applyNumberFormat="1" applyFont="1" applyBorder="1" applyAlignment="1">
      <alignment horizontal="center" vertical="center"/>
    </xf>
    <xf numFmtId="16" fontId="17" fillId="0" borderId="4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4" xfId="1" applyFont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77" fontId="17" fillId="4" borderId="4" xfId="0" applyNumberFormat="1" applyFont="1" applyFill="1" applyBorder="1" applyAlignment="1">
      <alignment horizontal="center" vertical="center"/>
    </xf>
    <xf numFmtId="0" fontId="0" fillId="4" borderId="0" xfId="0" applyFill="1"/>
    <xf numFmtId="0" fontId="20" fillId="0" borderId="4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15" fillId="0" borderId="4" xfId="1" applyFont="1" applyBorder="1" applyAlignment="1">
      <alignment horizontal="center"/>
    </xf>
    <xf numFmtId="0" fontId="22" fillId="0" borderId="4" xfId="0" applyFont="1" applyBorder="1" applyAlignment="1">
      <alignment vertical="center" shrinkToFit="1"/>
    </xf>
    <xf numFmtId="177" fontId="12" fillId="0" borderId="4" xfId="0" applyNumberFormat="1" applyFont="1" applyBorder="1" applyAlignment="1">
      <alignment horizontal="center" vertical="center"/>
    </xf>
    <xf numFmtId="0" fontId="15" fillId="4" borderId="4" xfId="1" applyFont="1" applyFill="1" applyBorder="1" applyAlignment="1">
      <alignment horizontal="center"/>
    </xf>
    <xf numFmtId="0" fontId="15" fillId="4" borderId="4" xfId="1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vertical="center" shrinkToFit="1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4" fillId="0" borderId="0" xfId="0" applyFont="1"/>
    <xf numFmtId="0" fontId="22" fillId="0" borderId="4" xfId="0" applyFont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left" vertical="center"/>
    </xf>
    <xf numFmtId="0" fontId="30" fillId="0" borderId="0" xfId="0" applyFont="1"/>
    <xf numFmtId="0" fontId="31" fillId="0" borderId="0" xfId="0" applyFont="1"/>
    <xf numFmtId="0" fontId="12" fillId="3" borderId="4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" fillId="0" borderId="0" xfId="0" applyFont="1"/>
    <xf numFmtId="0" fontId="1" fillId="4" borderId="0" xfId="0" applyFont="1" applyFill="1"/>
    <xf numFmtId="0" fontId="15" fillId="4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7" fillId="0" borderId="0" xfId="0" applyFont="1"/>
    <xf numFmtId="0" fontId="26" fillId="3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center" vertical="center" shrinkToFit="1"/>
    </xf>
    <xf numFmtId="0" fontId="15" fillId="0" borderId="4" xfId="2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5" fillId="4" borderId="4" xfId="2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0" fontId="22" fillId="0" borderId="0" xfId="0" applyFont="1"/>
    <xf numFmtId="178" fontId="33" fillId="4" borderId="4" xfId="3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34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5" fillId="0" borderId="0" xfId="0" applyFont="1"/>
    <xf numFmtId="0" fontId="17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176" fontId="15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78" fontId="20" fillId="0" borderId="4" xfId="3" applyFont="1" applyBorder="1" applyAlignment="1">
      <alignment horizontal="center"/>
    </xf>
    <xf numFmtId="176" fontId="20" fillId="0" borderId="4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0" fontId="20" fillId="4" borderId="4" xfId="2" applyFont="1" applyFill="1" applyBorder="1" applyAlignment="1">
      <alignment horizontal="center"/>
    </xf>
    <xf numFmtId="176" fontId="20" fillId="4" borderId="4" xfId="0" applyNumberFormat="1" applyFont="1" applyFill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12" fillId="5" borderId="4" xfId="0" applyNumberFormat="1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5" fillId="0" borderId="8" xfId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16" fontId="26" fillId="0" borderId="0" xfId="0" applyNumberFormat="1" applyFont="1" applyAlignment="1">
      <alignment horizontal="center" vertical="center" shrinkToFit="1"/>
    </xf>
    <xf numFmtId="0" fontId="22" fillId="0" borderId="0" xfId="2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</cellXfs>
  <cellStyles count="4">
    <cellStyle name="常规" xfId="0" builtinId="0"/>
    <cellStyle name="常规_Sheet1" xfId="1" xr:uid="{473CDCD3-08A0-4595-9368-B72A92A5FE2E}"/>
    <cellStyle name="一般_2005-03-01 Long Term Schedule-China-1" xfId="2" xr:uid="{70869488-FF9F-4195-9BB7-23BBB1018AC3}"/>
    <cellStyle name="一般_2005-03-01 Long Term Schedule-China-1 2" xfId="3" xr:uid="{A9C22436-6907-459A-926F-135F3A3D20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143AA1A7-33D5-4DE4-B5C6-588D95A1C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541CC-D33F-4F40-AB0A-2A2095494ED4}">
  <dimension ref="A1:BZ107"/>
  <sheetViews>
    <sheetView tabSelected="1" zoomScaleNormal="100" workbookViewId="0">
      <selection activeCell="D51" sqref="D51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1" customWidth="1"/>
    <col min="5" max="5" width="9.5546875" style="2" customWidth="1"/>
    <col min="6" max="7" width="7.5546875" style="2" customWidth="1"/>
    <col min="8" max="8" width="19.33203125" style="2" customWidth="1"/>
    <col min="9" max="9" width="18" style="2" customWidth="1"/>
    <col min="10" max="10" width="18" bestFit="1" customWidth="1"/>
    <col min="11" max="11" width="19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3" t="s">
        <v>0</v>
      </c>
      <c r="D1" s="3"/>
      <c r="E1" s="3"/>
      <c r="F1" s="3"/>
      <c r="G1" s="3"/>
      <c r="H1" s="3"/>
      <c r="I1" s="3"/>
    </row>
    <row r="2" spans="1:78" ht="17.399999999999999" customHeight="1" x14ac:dyDescent="0.25">
      <c r="B2" s="4" t="s">
        <v>1</v>
      </c>
      <c r="C2" s="3"/>
      <c r="D2" s="3"/>
      <c r="E2" s="3"/>
      <c r="F2" s="3"/>
      <c r="G2" s="3"/>
      <c r="H2" s="3"/>
      <c r="I2" s="3"/>
    </row>
    <row r="3" spans="1:78" ht="17.399999999999999" customHeight="1" x14ac:dyDescent="0.25">
      <c r="B3" s="4" t="s">
        <v>2</v>
      </c>
      <c r="C3" s="3"/>
      <c r="D3" s="3"/>
      <c r="E3" s="3"/>
      <c r="F3" s="3"/>
      <c r="G3" s="3"/>
      <c r="H3" s="3"/>
      <c r="I3" s="3"/>
    </row>
    <row r="4" spans="1:78" ht="17.399999999999999" x14ac:dyDescent="0.25">
      <c r="B4" s="4" t="s">
        <v>3</v>
      </c>
      <c r="C4" s="5" t="s">
        <v>4</v>
      </c>
      <c r="D4" s="5"/>
      <c r="E4" s="5"/>
      <c r="F4" s="5"/>
      <c r="G4" s="5"/>
      <c r="H4" s="5"/>
      <c r="I4" s="5"/>
    </row>
    <row r="5" spans="1:78" ht="17.399999999999999" x14ac:dyDescent="0.25">
      <c r="B5" s="4" t="s">
        <v>5</v>
      </c>
      <c r="C5" s="6" t="s">
        <v>6</v>
      </c>
      <c r="D5" s="6"/>
      <c r="E5" s="6"/>
      <c r="F5" s="6"/>
      <c r="G5" s="6"/>
      <c r="H5" s="6"/>
      <c r="I5" s="6"/>
    </row>
    <row r="6" spans="1:78" x14ac:dyDescent="0.25">
      <c r="C6" s="7" t="s">
        <v>7</v>
      </c>
      <c r="D6" s="7"/>
      <c r="E6" s="7"/>
      <c r="F6" s="7"/>
      <c r="G6" s="7"/>
      <c r="H6" s="7"/>
      <c r="I6" s="7"/>
    </row>
    <row r="7" spans="1:78" ht="15.6" x14ac:dyDescent="0.25">
      <c r="C7" s="8"/>
      <c r="D7" s="8"/>
      <c r="E7" s="8"/>
      <c r="F7" s="8"/>
      <c r="G7" s="8"/>
      <c r="H7" s="8"/>
      <c r="I7" s="8"/>
    </row>
    <row r="8" spans="1:78" ht="15.6" x14ac:dyDescent="0.25">
      <c r="A8" s="9" t="s">
        <v>8</v>
      </c>
      <c r="B8" s="10"/>
      <c r="C8" s="10"/>
      <c r="D8" s="10"/>
      <c r="E8" s="10"/>
      <c r="F8" s="10"/>
      <c r="G8" s="10"/>
      <c r="H8" s="10"/>
      <c r="I8" s="11"/>
    </row>
    <row r="9" spans="1:78" x14ac:dyDescent="0.25">
      <c r="A9" s="12" t="s">
        <v>9</v>
      </c>
      <c r="B9" s="13"/>
      <c r="C9" s="13"/>
      <c r="D9" s="13"/>
      <c r="E9" s="13"/>
      <c r="F9" s="13"/>
      <c r="G9" s="13"/>
      <c r="H9" s="13"/>
      <c r="I9" s="14"/>
    </row>
    <row r="10" spans="1:78" x14ac:dyDescent="0.25">
      <c r="A10" s="15" t="s">
        <v>10</v>
      </c>
      <c r="B10" s="16" t="s">
        <v>11</v>
      </c>
      <c r="C10" s="17" t="s">
        <v>12</v>
      </c>
      <c r="D10" s="18" t="s">
        <v>13</v>
      </c>
      <c r="E10" s="16" t="s">
        <v>14</v>
      </c>
      <c r="F10" s="19" t="s">
        <v>15</v>
      </c>
      <c r="G10" s="19" t="s">
        <v>16</v>
      </c>
      <c r="H10" s="19" t="s">
        <v>17</v>
      </c>
      <c r="I10" s="19" t="s">
        <v>18</v>
      </c>
      <c r="J10" s="19" t="s">
        <v>18</v>
      </c>
    </row>
    <row r="11" spans="1:78" x14ac:dyDescent="0.25">
      <c r="A11" s="15" t="s">
        <v>19</v>
      </c>
      <c r="B11" s="19" t="s">
        <v>20</v>
      </c>
      <c r="C11" s="17" t="s">
        <v>21</v>
      </c>
      <c r="D11" s="20"/>
      <c r="E11" s="15" t="s">
        <v>22</v>
      </c>
      <c r="F11" s="15"/>
      <c r="G11" s="15"/>
      <c r="H11" s="15" t="s">
        <v>23</v>
      </c>
      <c r="I11" s="15" t="s">
        <v>24</v>
      </c>
      <c r="J11" s="15" t="s">
        <v>25</v>
      </c>
    </row>
    <row r="12" spans="1:78" x14ac:dyDescent="0.25">
      <c r="A12" s="21" t="s">
        <v>26</v>
      </c>
      <c r="B12" s="22" t="s">
        <v>27</v>
      </c>
      <c r="C12" s="23">
        <v>66607</v>
      </c>
      <c r="D12" s="24"/>
      <c r="E12" s="25" t="s">
        <v>28</v>
      </c>
      <c r="F12" s="26">
        <f>H12-4</f>
        <v>46104</v>
      </c>
      <c r="G12" s="26">
        <f>H12-1</f>
        <v>46107</v>
      </c>
      <c r="H12" s="27">
        <v>46108</v>
      </c>
      <c r="I12" s="26">
        <f>H12+5</f>
        <v>46113</v>
      </c>
      <c r="J12" s="26">
        <f>I12+3</f>
        <v>46116</v>
      </c>
      <c r="K12" s="28"/>
    </row>
    <row r="13" spans="1:78" s="32" customFormat="1" x14ac:dyDescent="0.25">
      <c r="A13" s="21" t="s">
        <v>29</v>
      </c>
      <c r="B13" s="29" t="s">
        <v>30</v>
      </c>
      <c r="C13" s="23">
        <v>89608</v>
      </c>
      <c r="D13" s="24"/>
      <c r="E13" s="30" t="s">
        <v>28</v>
      </c>
      <c r="F13" s="31">
        <f t="shared" ref="F13:F16" si="0">H13-4</f>
        <v>46111</v>
      </c>
      <c r="G13" s="31">
        <f t="shared" ref="G13:G16" si="1">H13-1</f>
        <v>46114</v>
      </c>
      <c r="H13" s="27">
        <v>46115</v>
      </c>
      <c r="I13" s="31">
        <f t="shared" ref="I13:I16" si="2">H13+5</f>
        <v>46120</v>
      </c>
      <c r="J13" s="31">
        <f t="shared" ref="J13:J16" si="3">I13+3</f>
        <v>46123</v>
      </c>
      <c r="K13" s="2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32" customFormat="1" x14ac:dyDescent="0.25">
      <c r="A14" s="33" t="s">
        <v>31</v>
      </c>
      <c r="B14" s="29" t="s">
        <v>30</v>
      </c>
      <c r="C14" s="23">
        <v>66608</v>
      </c>
      <c r="D14" s="24"/>
      <c r="E14" s="30" t="s">
        <v>28</v>
      </c>
      <c r="F14" s="31">
        <f t="shared" si="0"/>
        <v>46118</v>
      </c>
      <c r="G14" s="31">
        <f t="shared" si="1"/>
        <v>46121</v>
      </c>
      <c r="H14" s="27">
        <v>46122</v>
      </c>
      <c r="I14" s="31">
        <f t="shared" si="2"/>
        <v>46127</v>
      </c>
      <c r="J14" s="31">
        <f t="shared" si="3"/>
        <v>46130</v>
      </c>
      <c r="K14" s="2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32" customFormat="1" x14ac:dyDescent="0.25">
      <c r="A15" s="21" t="s">
        <v>29</v>
      </c>
      <c r="B15" s="29" t="s">
        <v>32</v>
      </c>
      <c r="C15" s="23">
        <v>89609</v>
      </c>
      <c r="D15" s="24"/>
      <c r="E15" s="30" t="s">
        <v>28</v>
      </c>
      <c r="F15" s="31">
        <f t="shared" si="0"/>
        <v>46125</v>
      </c>
      <c r="G15" s="31">
        <f t="shared" si="1"/>
        <v>46128</v>
      </c>
      <c r="H15" s="27">
        <v>46129</v>
      </c>
      <c r="I15" s="31">
        <f t="shared" si="2"/>
        <v>46134</v>
      </c>
      <c r="J15" s="31">
        <f t="shared" si="3"/>
        <v>46137</v>
      </c>
      <c r="K15" s="2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32" customFormat="1" x14ac:dyDescent="0.25">
      <c r="A16" s="33" t="s">
        <v>31</v>
      </c>
      <c r="B16" s="29" t="s">
        <v>32</v>
      </c>
      <c r="C16" s="23">
        <v>66609</v>
      </c>
      <c r="D16" s="24"/>
      <c r="E16" s="30" t="s">
        <v>28</v>
      </c>
      <c r="F16" s="31">
        <f t="shared" si="0"/>
        <v>46132</v>
      </c>
      <c r="G16" s="31">
        <f t="shared" si="1"/>
        <v>46135</v>
      </c>
      <c r="H16" s="27">
        <v>46136</v>
      </c>
      <c r="I16" s="31">
        <f t="shared" si="2"/>
        <v>46141</v>
      </c>
      <c r="J16" s="31">
        <f t="shared" si="3"/>
        <v>46144</v>
      </c>
      <c r="K16" s="2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ht="15.6" x14ac:dyDescent="0.25">
      <c r="A17" s="34" t="s">
        <v>33</v>
      </c>
      <c r="B17" s="10"/>
      <c r="C17" s="10"/>
      <c r="D17" s="10"/>
      <c r="E17" s="10"/>
      <c r="F17" s="10"/>
      <c r="G17" s="10"/>
      <c r="H17" s="10"/>
      <c r="I17" s="11"/>
    </row>
    <row r="18" spans="1:78" x14ac:dyDescent="0.25">
      <c r="A18" s="12" t="s">
        <v>34</v>
      </c>
      <c r="B18" s="13"/>
      <c r="C18" s="13"/>
      <c r="D18" s="13"/>
      <c r="E18" s="13"/>
      <c r="F18" s="13"/>
      <c r="G18" s="13"/>
      <c r="H18" s="13"/>
      <c r="I18" s="14"/>
    </row>
    <row r="19" spans="1:78" x14ac:dyDescent="0.25">
      <c r="A19" s="15" t="s">
        <v>10</v>
      </c>
      <c r="B19" s="19" t="s">
        <v>11</v>
      </c>
      <c r="C19" s="17" t="s">
        <v>35</v>
      </c>
      <c r="D19" s="18" t="s">
        <v>13</v>
      </c>
      <c r="E19" s="16" t="s">
        <v>14</v>
      </c>
      <c r="F19" s="19" t="s">
        <v>15</v>
      </c>
      <c r="G19" s="19" t="s">
        <v>16</v>
      </c>
      <c r="H19" s="19" t="s">
        <v>17</v>
      </c>
      <c r="I19" s="19" t="s">
        <v>36</v>
      </c>
      <c r="J19" s="19" t="s">
        <v>18</v>
      </c>
      <c r="K19" s="19" t="s">
        <v>18</v>
      </c>
    </row>
    <row r="20" spans="1:78" x14ac:dyDescent="0.25">
      <c r="A20" s="15" t="s">
        <v>19</v>
      </c>
      <c r="B20" s="19" t="s">
        <v>37</v>
      </c>
      <c r="C20" s="17" t="s">
        <v>21</v>
      </c>
      <c r="D20" s="20"/>
      <c r="E20" s="15" t="s">
        <v>22</v>
      </c>
      <c r="F20" s="15"/>
      <c r="G20" s="15"/>
      <c r="H20" s="15" t="s">
        <v>23</v>
      </c>
      <c r="I20" s="15" t="s">
        <v>38</v>
      </c>
      <c r="J20" s="15" t="s">
        <v>24</v>
      </c>
      <c r="K20" s="19" t="s">
        <v>25</v>
      </c>
    </row>
    <row r="21" spans="1:78" x14ac:dyDescent="0.25">
      <c r="A21" s="35" t="s">
        <v>39</v>
      </c>
      <c r="B21" s="22" t="s">
        <v>40</v>
      </c>
      <c r="C21" s="25" t="s">
        <v>41</v>
      </c>
      <c r="D21" s="36"/>
      <c r="E21" s="25" t="s">
        <v>42</v>
      </c>
      <c r="F21" s="26">
        <f>H21-4</f>
        <v>46106</v>
      </c>
      <c r="G21" s="26">
        <f>H21-1</f>
        <v>46109</v>
      </c>
      <c r="H21" s="27">
        <v>46110</v>
      </c>
      <c r="I21" s="26">
        <f>H21+3</f>
        <v>46113</v>
      </c>
      <c r="J21" s="37">
        <f>I21+2</f>
        <v>46115</v>
      </c>
      <c r="K21" s="37">
        <f>J21+2</f>
        <v>46117</v>
      </c>
    </row>
    <row r="22" spans="1:78" s="32" customFormat="1" x14ac:dyDescent="0.25">
      <c r="A22" s="38" t="s">
        <v>43</v>
      </c>
      <c r="B22" s="39" t="s">
        <v>44</v>
      </c>
      <c r="C22" s="25" t="s">
        <v>45</v>
      </c>
      <c r="D22" s="40"/>
      <c r="E22" s="25" t="s">
        <v>42</v>
      </c>
      <c r="F22" s="26">
        <f t="shared" ref="F22:F25" si="4">H22-4</f>
        <v>46113</v>
      </c>
      <c r="G22" s="26">
        <f t="shared" ref="G22:G25" si="5">H22-1</f>
        <v>46116</v>
      </c>
      <c r="H22" s="27">
        <v>46117</v>
      </c>
      <c r="I22" s="26">
        <f t="shared" ref="I22:I25" si="6">H22+3</f>
        <v>46120</v>
      </c>
      <c r="J22" s="37">
        <f t="shared" ref="J22:K25" si="7">I22+2</f>
        <v>46122</v>
      </c>
      <c r="K22" s="37">
        <f t="shared" si="7"/>
        <v>46124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</row>
    <row r="23" spans="1:78" s="32" customFormat="1" x14ac:dyDescent="0.25">
      <c r="A23" s="38" t="s">
        <v>39</v>
      </c>
      <c r="B23" s="39" t="s">
        <v>46</v>
      </c>
      <c r="C23" s="25" t="s">
        <v>47</v>
      </c>
      <c r="D23" s="40"/>
      <c r="E23" s="25" t="s">
        <v>42</v>
      </c>
      <c r="F23" s="26">
        <f t="shared" si="4"/>
        <v>46120</v>
      </c>
      <c r="G23" s="26">
        <f t="shared" si="5"/>
        <v>46123</v>
      </c>
      <c r="H23" s="27">
        <v>46124</v>
      </c>
      <c r="I23" s="26">
        <f t="shared" si="6"/>
        <v>46127</v>
      </c>
      <c r="J23" s="37">
        <f t="shared" si="7"/>
        <v>46129</v>
      </c>
      <c r="K23" s="37">
        <f t="shared" si="7"/>
        <v>46131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s="32" customFormat="1" x14ac:dyDescent="0.25">
      <c r="A24" s="38" t="s">
        <v>43</v>
      </c>
      <c r="B24" s="39" t="s">
        <v>48</v>
      </c>
      <c r="C24" s="25" t="s">
        <v>49</v>
      </c>
      <c r="D24" s="40"/>
      <c r="E24" s="25" t="s">
        <v>42</v>
      </c>
      <c r="F24" s="26">
        <f t="shared" si="4"/>
        <v>46127</v>
      </c>
      <c r="G24" s="26">
        <f t="shared" si="5"/>
        <v>46130</v>
      </c>
      <c r="H24" s="27">
        <v>46131</v>
      </c>
      <c r="I24" s="26">
        <f t="shared" si="6"/>
        <v>46134</v>
      </c>
      <c r="J24" s="37">
        <f t="shared" si="7"/>
        <v>46136</v>
      </c>
      <c r="K24" s="37">
        <f t="shared" si="7"/>
        <v>46138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</row>
    <row r="25" spans="1:78" s="32" customFormat="1" x14ac:dyDescent="0.25">
      <c r="A25" s="38" t="s">
        <v>39</v>
      </c>
      <c r="B25" s="39" t="s">
        <v>50</v>
      </c>
      <c r="C25" s="25" t="s">
        <v>51</v>
      </c>
      <c r="D25" s="40"/>
      <c r="E25" s="25" t="s">
        <v>42</v>
      </c>
      <c r="F25" s="26">
        <f t="shared" si="4"/>
        <v>46134</v>
      </c>
      <c r="G25" s="26">
        <f t="shared" si="5"/>
        <v>46137</v>
      </c>
      <c r="H25" s="27">
        <v>46138</v>
      </c>
      <c r="I25" s="26">
        <f t="shared" si="6"/>
        <v>46141</v>
      </c>
      <c r="J25" s="37">
        <f t="shared" si="7"/>
        <v>46143</v>
      </c>
      <c r="K25" s="37">
        <f t="shared" si="7"/>
        <v>46145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</row>
    <row r="26" spans="1:78" ht="15.6" x14ac:dyDescent="0.25">
      <c r="A26" s="41" t="s">
        <v>52</v>
      </c>
      <c r="B26" s="42"/>
      <c r="C26" s="42"/>
      <c r="D26" s="42"/>
      <c r="E26" s="42"/>
      <c r="F26" s="42"/>
      <c r="G26" s="42"/>
      <c r="H26" s="42"/>
      <c r="I26" s="43"/>
    </row>
    <row r="27" spans="1:78" x14ac:dyDescent="0.25">
      <c r="A27" s="44" t="s">
        <v>53</v>
      </c>
      <c r="B27" s="45"/>
      <c r="C27" s="45"/>
      <c r="D27" s="45"/>
      <c r="E27" s="45"/>
      <c r="F27" s="45"/>
      <c r="G27" s="45"/>
      <c r="H27" s="45"/>
      <c r="I27" s="46"/>
    </row>
    <row r="28" spans="1:78" x14ac:dyDescent="0.25">
      <c r="A28" s="47" t="s">
        <v>10</v>
      </c>
      <c r="B28" s="48" t="s">
        <v>11</v>
      </c>
      <c r="C28" s="49" t="s">
        <v>35</v>
      </c>
      <c r="D28" s="50" t="s">
        <v>13</v>
      </c>
      <c r="E28" s="48" t="s">
        <v>14</v>
      </c>
      <c r="F28" s="51" t="s">
        <v>15</v>
      </c>
      <c r="G28" s="51" t="s">
        <v>16</v>
      </c>
      <c r="H28" s="51" t="s">
        <v>17</v>
      </c>
      <c r="I28" s="51" t="s">
        <v>54</v>
      </c>
    </row>
    <row r="29" spans="1:78" x14ac:dyDescent="0.25">
      <c r="A29" s="47" t="s">
        <v>19</v>
      </c>
      <c r="B29" s="51" t="s">
        <v>20</v>
      </c>
      <c r="C29" s="49" t="s">
        <v>21</v>
      </c>
      <c r="D29" s="20"/>
      <c r="E29" s="47" t="s">
        <v>22</v>
      </c>
      <c r="F29" s="47"/>
      <c r="G29" s="47"/>
      <c r="H29" s="47" t="s">
        <v>23</v>
      </c>
      <c r="I29" s="47" t="s">
        <v>55</v>
      </c>
    </row>
    <row r="30" spans="1:78" s="54" customFormat="1" x14ac:dyDescent="0.25">
      <c r="A30" s="35" t="s">
        <v>56</v>
      </c>
      <c r="B30" s="22" t="s">
        <v>57</v>
      </c>
      <c r="C30" s="52" t="s">
        <v>58</v>
      </c>
      <c r="D30" s="53"/>
      <c r="E30" s="25" t="s">
        <v>59</v>
      </c>
      <c r="F30" s="26">
        <f>H30-4</f>
        <v>46105</v>
      </c>
      <c r="G30" s="26">
        <f>H30-2</f>
        <v>46107</v>
      </c>
      <c r="H30" s="26">
        <v>46109</v>
      </c>
      <c r="I30" s="26">
        <f>H30+5</f>
        <v>46114</v>
      </c>
    </row>
    <row r="31" spans="1:78" x14ac:dyDescent="0.25">
      <c r="A31" s="35" t="s">
        <v>60</v>
      </c>
      <c r="B31" s="22" t="s">
        <v>61</v>
      </c>
      <c r="C31" s="25">
        <v>97606</v>
      </c>
      <c r="D31" s="55"/>
      <c r="E31" s="25" t="s">
        <v>59</v>
      </c>
      <c r="F31" s="26">
        <f t="shared" ref="F31:F34" si="8">H31-4</f>
        <v>46112</v>
      </c>
      <c r="G31" s="26">
        <f t="shared" ref="G31:G34" si="9">H31-2</f>
        <v>46114</v>
      </c>
      <c r="H31" s="26">
        <v>46116</v>
      </c>
      <c r="I31" s="26">
        <f t="shared" ref="I31:I34" si="10">H31+5</f>
        <v>46121</v>
      </c>
    </row>
    <row r="32" spans="1:78" x14ac:dyDescent="0.25">
      <c r="A32" s="35" t="s">
        <v>62</v>
      </c>
      <c r="B32" s="35" t="s">
        <v>63</v>
      </c>
      <c r="C32" s="52" t="s">
        <v>64</v>
      </c>
      <c r="D32" s="55"/>
      <c r="E32" s="25" t="s">
        <v>59</v>
      </c>
      <c r="F32" s="26">
        <f t="shared" si="8"/>
        <v>46119</v>
      </c>
      <c r="G32" s="26">
        <f t="shared" si="9"/>
        <v>46121</v>
      </c>
      <c r="H32" s="26">
        <v>46123</v>
      </c>
      <c r="I32" s="26">
        <f t="shared" si="10"/>
        <v>46128</v>
      </c>
    </row>
    <row r="33" spans="1:78" x14ac:dyDescent="0.25">
      <c r="A33" s="35" t="s">
        <v>60</v>
      </c>
      <c r="B33" s="22" t="s">
        <v>65</v>
      </c>
      <c r="C33" s="25">
        <v>97607</v>
      </c>
      <c r="D33" s="55"/>
      <c r="E33" s="25" t="s">
        <v>59</v>
      </c>
      <c r="F33" s="26">
        <f t="shared" si="8"/>
        <v>46126</v>
      </c>
      <c r="G33" s="26">
        <f t="shared" si="9"/>
        <v>46128</v>
      </c>
      <c r="H33" s="26">
        <v>46130</v>
      </c>
      <c r="I33" s="26">
        <f t="shared" si="10"/>
        <v>46135</v>
      </c>
    </row>
    <row r="34" spans="1:78" x14ac:dyDescent="0.25">
      <c r="A34" s="35" t="s">
        <v>62</v>
      </c>
      <c r="B34" s="35" t="s">
        <v>66</v>
      </c>
      <c r="C34" s="52" t="s">
        <v>67</v>
      </c>
      <c r="D34" s="55"/>
      <c r="E34" s="25" t="s">
        <v>59</v>
      </c>
      <c r="F34" s="26">
        <f t="shared" si="8"/>
        <v>46133</v>
      </c>
      <c r="G34" s="26">
        <f t="shared" si="9"/>
        <v>46135</v>
      </c>
      <c r="H34" s="26">
        <v>46137</v>
      </c>
      <c r="I34" s="26">
        <f t="shared" si="10"/>
        <v>46142</v>
      </c>
    </row>
    <row r="35" spans="1:78" s="58" customFormat="1" ht="15.6" x14ac:dyDescent="0.25">
      <c r="A35" s="56" t="s">
        <v>68</v>
      </c>
      <c r="B35" s="56"/>
      <c r="C35" s="56"/>
      <c r="D35" s="56"/>
      <c r="E35" s="56"/>
      <c r="F35" s="56"/>
      <c r="G35" s="56"/>
      <c r="H35" s="56"/>
      <c r="I35" s="56"/>
      <c r="J35" s="57"/>
      <c r="K35" s="57"/>
    </row>
    <row r="36" spans="1:78" s="54" customFormat="1" ht="14.25" customHeight="1" x14ac:dyDescent="0.25">
      <c r="A36" s="59" t="s">
        <v>69</v>
      </c>
      <c r="B36" s="59"/>
      <c r="C36" s="59"/>
      <c r="D36" s="59"/>
      <c r="E36" s="59"/>
      <c r="F36" s="59"/>
      <c r="G36" s="59"/>
      <c r="H36" s="59"/>
      <c r="I36" s="59"/>
      <c r="J36"/>
      <c r="K36"/>
      <c r="L36"/>
      <c r="M36"/>
    </row>
    <row r="37" spans="1:78" s="54" customFormat="1" ht="14.25" customHeight="1" x14ac:dyDescent="0.25">
      <c r="A37" s="15" t="s">
        <v>10</v>
      </c>
      <c r="B37" s="16" t="s">
        <v>11</v>
      </c>
      <c r="C37" s="60" t="s">
        <v>35</v>
      </c>
      <c r="D37" s="18" t="s">
        <v>13</v>
      </c>
      <c r="E37" s="16" t="s">
        <v>14</v>
      </c>
      <c r="F37" s="19" t="s">
        <v>15</v>
      </c>
      <c r="G37" s="19" t="s">
        <v>16</v>
      </c>
      <c r="H37" s="19" t="s">
        <v>17</v>
      </c>
      <c r="I37" s="19" t="s">
        <v>36</v>
      </c>
      <c r="J37" s="61"/>
      <c r="K37"/>
      <c r="L37"/>
    </row>
    <row r="38" spans="1:78" s="54" customFormat="1" ht="14.25" customHeight="1" x14ac:dyDescent="0.25">
      <c r="A38" s="15" t="s">
        <v>70</v>
      </c>
      <c r="B38" s="19" t="s">
        <v>20</v>
      </c>
      <c r="C38" s="60" t="s">
        <v>21</v>
      </c>
      <c r="D38" s="20"/>
      <c r="E38" s="15" t="s">
        <v>22</v>
      </c>
      <c r="F38" s="15"/>
      <c r="G38" s="15"/>
      <c r="H38" s="15" t="s">
        <v>23</v>
      </c>
      <c r="I38" s="15" t="s">
        <v>71</v>
      </c>
      <c r="J38" s="62"/>
      <c r="K38"/>
      <c r="L38"/>
    </row>
    <row r="39" spans="1:78" s="63" customFormat="1" ht="16.2" customHeight="1" x14ac:dyDescent="0.25">
      <c r="A39" s="21" t="s">
        <v>72</v>
      </c>
      <c r="B39" s="22" t="s">
        <v>73</v>
      </c>
      <c r="C39" s="52" t="s">
        <v>74</v>
      </c>
      <c r="D39" s="24"/>
      <c r="E39" s="25" t="s">
        <v>75</v>
      </c>
      <c r="F39" s="26">
        <f>H39-4</f>
        <v>46107</v>
      </c>
      <c r="G39" s="26">
        <f>H39-1</f>
        <v>46110</v>
      </c>
      <c r="H39" s="27">
        <v>46111</v>
      </c>
      <c r="I39" s="26">
        <f>H39+5</f>
        <v>46116</v>
      </c>
    </row>
    <row r="40" spans="1:78" s="64" customFormat="1" ht="16.2" customHeight="1" x14ac:dyDescent="0.25">
      <c r="A40" s="21" t="s">
        <v>76</v>
      </c>
      <c r="B40" s="22" t="s">
        <v>77</v>
      </c>
      <c r="C40" s="52" t="s">
        <v>78</v>
      </c>
      <c r="D40" s="24"/>
      <c r="E40" s="25" t="s">
        <v>75</v>
      </c>
      <c r="F40" s="26">
        <f t="shared" ref="F40:F43" si="11">H40-4</f>
        <v>46114</v>
      </c>
      <c r="G40" s="26">
        <f t="shared" ref="G40:G43" si="12">H40-1</f>
        <v>46117</v>
      </c>
      <c r="H40" s="27">
        <v>46118</v>
      </c>
      <c r="I40" s="26">
        <f t="shared" ref="I40:I43" si="13">H40+5</f>
        <v>46123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</row>
    <row r="41" spans="1:78" s="64" customFormat="1" ht="16.2" customHeight="1" x14ac:dyDescent="0.25">
      <c r="A41" s="65" t="s">
        <v>72</v>
      </c>
      <c r="B41" s="22" t="s">
        <v>79</v>
      </c>
      <c r="C41" s="52" t="s">
        <v>80</v>
      </c>
      <c r="D41" s="24"/>
      <c r="E41" s="25" t="s">
        <v>75</v>
      </c>
      <c r="F41" s="26">
        <f t="shared" si="11"/>
        <v>46121</v>
      </c>
      <c r="G41" s="26">
        <f t="shared" si="12"/>
        <v>46124</v>
      </c>
      <c r="H41" s="27">
        <v>46125</v>
      </c>
      <c r="I41" s="26">
        <f t="shared" si="13"/>
        <v>46130</v>
      </c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</row>
    <row r="42" spans="1:78" s="64" customFormat="1" ht="16.2" customHeight="1" x14ac:dyDescent="0.25">
      <c r="A42" s="21" t="s">
        <v>76</v>
      </c>
      <c r="B42" s="22" t="s">
        <v>81</v>
      </c>
      <c r="C42" s="52" t="s">
        <v>82</v>
      </c>
      <c r="D42" s="24"/>
      <c r="E42" s="25" t="s">
        <v>75</v>
      </c>
      <c r="F42" s="26">
        <f t="shared" si="11"/>
        <v>46128</v>
      </c>
      <c r="G42" s="26">
        <f t="shared" si="12"/>
        <v>46131</v>
      </c>
      <c r="H42" s="27">
        <v>46132</v>
      </c>
      <c r="I42" s="26">
        <f t="shared" si="13"/>
        <v>46137</v>
      </c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</row>
    <row r="43" spans="1:78" s="64" customFormat="1" ht="16.2" customHeight="1" x14ac:dyDescent="0.25">
      <c r="A43" s="65" t="s">
        <v>72</v>
      </c>
      <c r="B43" s="22" t="s">
        <v>83</v>
      </c>
      <c r="C43" s="52" t="s">
        <v>84</v>
      </c>
      <c r="D43" s="24"/>
      <c r="E43" s="25" t="s">
        <v>75</v>
      </c>
      <c r="F43" s="26">
        <f t="shared" si="11"/>
        <v>46135</v>
      </c>
      <c r="G43" s="26">
        <f t="shared" si="12"/>
        <v>46138</v>
      </c>
      <c r="H43" s="27">
        <v>46139</v>
      </c>
      <c r="I43" s="26">
        <f t="shared" si="13"/>
        <v>46144</v>
      </c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</row>
    <row r="44" spans="1:78" s="69" customFormat="1" ht="15.6" x14ac:dyDescent="0.25">
      <c r="A44" s="66" t="s">
        <v>85</v>
      </c>
      <c r="B44" s="67"/>
      <c r="C44" s="67"/>
      <c r="D44" s="67"/>
      <c r="E44" s="67"/>
      <c r="F44" s="67"/>
      <c r="G44" s="67"/>
      <c r="H44" s="67"/>
      <c r="I44" s="68"/>
      <c r="L44"/>
      <c r="M44"/>
      <c r="N44"/>
    </row>
    <row r="45" spans="1:78" x14ac:dyDescent="0.25">
      <c r="A45" s="70" t="s">
        <v>86</v>
      </c>
      <c r="B45" s="70"/>
      <c r="C45" s="70"/>
      <c r="D45" s="70"/>
      <c r="E45" s="70"/>
      <c r="F45" s="70"/>
      <c r="G45" s="70"/>
      <c r="H45" s="70"/>
      <c r="I45" s="70"/>
      <c r="J45" s="69"/>
      <c r="K45" s="69"/>
      <c r="L45" s="69"/>
      <c r="M45" s="69"/>
    </row>
    <row r="46" spans="1:78" x14ac:dyDescent="0.25">
      <c r="A46" s="47" t="s">
        <v>10</v>
      </c>
      <c r="B46" s="48" t="s">
        <v>11</v>
      </c>
      <c r="C46" s="49" t="s">
        <v>35</v>
      </c>
      <c r="D46" s="50" t="s">
        <v>13</v>
      </c>
      <c r="E46" s="48" t="s">
        <v>14</v>
      </c>
      <c r="F46" s="51" t="s">
        <v>15</v>
      </c>
      <c r="G46" s="51" t="s">
        <v>16</v>
      </c>
      <c r="H46" s="51" t="s">
        <v>87</v>
      </c>
      <c r="I46" s="51" t="s">
        <v>36</v>
      </c>
      <c r="J46" s="51" t="s">
        <v>36</v>
      </c>
      <c r="K46" s="69"/>
      <c r="L46" s="69"/>
      <c r="M46" s="69"/>
    </row>
    <row r="47" spans="1:78" x14ac:dyDescent="0.25">
      <c r="A47" s="47" t="s">
        <v>19</v>
      </c>
      <c r="B47" s="51" t="s">
        <v>20</v>
      </c>
      <c r="C47" s="49" t="s">
        <v>21</v>
      </c>
      <c r="D47" s="71"/>
      <c r="E47" s="51" t="s">
        <v>22</v>
      </c>
      <c r="F47" s="47"/>
      <c r="G47" s="47"/>
      <c r="H47" s="47" t="s">
        <v>23</v>
      </c>
      <c r="I47" s="47" t="s">
        <v>88</v>
      </c>
      <c r="J47" s="47" t="s">
        <v>89</v>
      </c>
      <c r="K47" s="69"/>
      <c r="L47" s="69"/>
      <c r="M47" s="69"/>
    </row>
    <row r="48" spans="1:78" s="73" customFormat="1" ht="16.2" customHeight="1" x14ac:dyDescent="0.25">
      <c r="A48" s="72" t="s">
        <v>90</v>
      </c>
      <c r="B48" s="21" t="s">
        <v>91</v>
      </c>
      <c r="C48" s="52" t="s">
        <v>92</v>
      </c>
      <c r="D48" s="24"/>
      <c r="E48" s="25" t="s">
        <v>93</v>
      </c>
      <c r="F48" s="26">
        <f>SUM(H48-4)</f>
        <v>46104</v>
      </c>
      <c r="G48" s="26">
        <f>H48-2</f>
        <v>46106</v>
      </c>
      <c r="H48" s="27">
        <v>46108</v>
      </c>
      <c r="I48" s="26">
        <f>H48+11</f>
        <v>46119</v>
      </c>
      <c r="J48" s="26">
        <f>I48+2</f>
        <v>46121</v>
      </c>
    </row>
    <row r="49" spans="1:14" s="78" customFormat="1" ht="16.2" customHeight="1" x14ac:dyDescent="0.25">
      <c r="A49" s="74" t="s">
        <v>94</v>
      </c>
      <c r="B49" s="21" t="s">
        <v>95</v>
      </c>
      <c r="C49" s="75" t="s">
        <v>96</v>
      </c>
      <c r="D49" s="76"/>
      <c r="E49" s="76"/>
      <c r="F49" s="76"/>
      <c r="G49" s="76"/>
      <c r="H49" s="76"/>
      <c r="I49" s="76"/>
      <c r="J49" s="77"/>
    </row>
    <row r="50" spans="1:14" s="63" customFormat="1" ht="16.2" customHeight="1" x14ac:dyDescent="0.25">
      <c r="A50" s="74" t="s">
        <v>97</v>
      </c>
      <c r="B50" s="21" t="s">
        <v>98</v>
      </c>
      <c r="C50" s="52" t="s">
        <v>99</v>
      </c>
      <c r="D50" s="24"/>
      <c r="E50" s="25" t="s">
        <v>93</v>
      </c>
      <c r="F50" s="26">
        <f t="shared" ref="F50:F52" si="14">SUM(H50-4)</f>
        <v>46118</v>
      </c>
      <c r="G50" s="26">
        <f t="shared" ref="G50:G52" si="15">H50-2</f>
        <v>46120</v>
      </c>
      <c r="H50" s="27">
        <v>46122</v>
      </c>
      <c r="I50" s="26">
        <f t="shared" ref="I50:I52" si="16">H50+11</f>
        <v>46133</v>
      </c>
      <c r="J50" s="26">
        <f t="shared" ref="J50:J52" si="17">I50+2</f>
        <v>46135</v>
      </c>
    </row>
    <row r="51" spans="1:14" s="63" customFormat="1" ht="16.2" customHeight="1" x14ac:dyDescent="0.25">
      <c r="A51" s="79" t="s">
        <v>100</v>
      </c>
      <c r="B51" s="21" t="s">
        <v>101</v>
      </c>
      <c r="C51" s="80" t="s">
        <v>102</v>
      </c>
      <c r="D51" s="24"/>
      <c r="E51" s="25" t="s">
        <v>93</v>
      </c>
      <c r="F51" s="26">
        <f t="shared" si="14"/>
        <v>46125</v>
      </c>
      <c r="G51" s="26">
        <f t="shared" si="15"/>
        <v>46127</v>
      </c>
      <c r="H51" s="27">
        <v>46129</v>
      </c>
      <c r="I51" s="26">
        <f t="shared" si="16"/>
        <v>46140</v>
      </c>
      <c r="J51" s="26">
        <f t="shared" si="17"/>
        <v>46142</v>
      </c>
    </row>
    <row r="52" spans="1:14" s="63" customFormat="1" ht="16.2" customHeight="1" x14ac:dyDescent="0.25">
      <c r="A52" s="74" t="s">
        <v>103</v>
      </c>
      <c r="B52" s="21" t="s">
        <v>104</v>
      </c>
      <c r="C52" s="52" t="s">
        <v>105</v>
      </c>
      <c r="D52" s="24"/>
      <c r="E52" s="25" t="s">
        <v>93</v>
      </c>
      <c r="F52" s="26">
        <f t="shared" si="14"/>
        <v>46132</v>
      </c>
      <c r="G52" s="26">
        <f t="shared" si="15"/>
        <v>46134</v>
      </c>
      <c r="H52" s="27">
        <v>46136</v>
      </c>
      <c r="I52" s="26">
        <f t="shared" si="16"/>
        <v>46147</v>
      </c>
      <c r="J52" s="26">
        <f t="shared" si="17"/>
        <v>46149</v>
      </c>
    </row>
    <row r="53" spans="1:14" s="69" customFormat="1" ht="15.6" x14ac:dyDescent="0.25">
      <c r="A53" s="81" t="s">
        <v>106</v>
      </c>
      <c r="B53" s="82"/>
      <c r="C53" s="82"/>
      <c r="D53" s="82"/>
      <c r="E53" s="82"/>
      <c r="F53" s="82"/>
      <c r="G53" s="82"/>
      <c r="H53" s="82"/>
      <c r="I53" s="83"/>
      <c r="J53" s="84"/>
    </row>
    <row r="54" spans="1:14" s="69" customFormat="1" x14ac:dyDescent="0.25">
      <c r="A54" s="59" t="s">
        <v>107</v>
      </c>
      <c r="B54" s="59"/>
      <c r="C54" s="59"/>
      <c r="D54" s="59"/>
      <c r="E54" s="59"/>
      <c r="F54" s="59"/>
      <c r="G54" s="59"/>
      <c r="H54" s="59"/>
      <c r="I54" s="59"/>
    </row>
    <row r="55" spans="1:14" s="69" customFormat="1" x14ac:dyDescent="0.25">
      <c r="A55" s="85" t="s">
        <v>10</v>
      </c>
      <c r="B55" s="48" t="s">
        <v>11</v>
      </c>
      <c r="C55" s="49" t="s">
        <v>35</v>
      </c>
      <c r="D55" s="50" t="s">
        <v>13</v>
      </c>
      <c r="E55" s="48" t="s">
        <v>14</v>
      </c>
      <c r="F55" s="51" t="s">
        <v>15</v>
      </c>
      <c r="G55" s="51" t="s">
        <v>16</v>
      </c>
      <c r="H55" s="51" t="s">
        <v>17</v>
      </c>
      <c r="I55" s="51" t="s">
        <v>36</v>
      </c>
      <c r="J55" s="51" t="s">
        <v>36</v>
      </c>
      <c r="M55" s="54"/>
      <c r="N55" s="54"/>
    </row>
    <row r="56" spans="1:14" s="54" customFormat="1" x14ac:dyDescent="0.25">
      <c r="A56" s="85" t="s">
        <v>19</v>
      </c>
      <c r="B56" s="51" t="s">
        <v>20</v>
      </c>
      <c r="C56" s="49" t="s">
        <v>21</v>
      </c>
      <c r="D56" s="86"/>
      <c r="E56" s="51" t="s">
        <v>22</v>
      </c>
      <c r="F56" s="47"/>
      <c r="G56" s="47"/>
      <c r="H56" s="47" t="s">
        <v>23</v>
      </c>
      <c r="I56" s="47" t="s">
        <v>108</v>
      </c>
      <c r="J56" s="47" t="s">
        <v>89</v>
      </c>
    </row>
    <row r="57" spans="1:14" s="91" customFormat="1" x14ac:dyDescent="0.25">
      <c r="A57" s="21" t="s">
        <v>109</v>
      </c>
      <c r="B57" s="87" t="s">
        <v>110</v>
      </c>
      <c r="C57" s="88">
        <v>67082</v>
      </c>
      <c r="D57" s="89"/>
      <c r="E57" s="90" t="s">
        <v>111</v>
      </c>
      <c r="F57" s="90">
        <f>SUM(H57-4)</f>
        <v>46102</v>
      </c>
      <c r="G57" s="90">
        <f>H57-2</f>
        <v>46104</v>
      </c>
      <c r="H57" s="90">
        <v>46106</v>
      </c>
      <c r="I57" s="90">
        <f>H57+6</f>
        <v>46112</v>
      </c>
      <c r="J57" s="90">
        <f>I57+2</f>
        <v>46114</v>
      </c>
    </row>
    <row r="58" spans="1:14" s="91" customFormat="1" x14ac:dyDescent="0.25">
      <c r="A58" s="21" t="s">
        <v>112</v>
      </c>
      <c r="B58" s="22" t="s">
        <v>113</v>
      </c>
      <c r="C58" s="25">
        <v>45604</v>
      </c>
      <c r="D58" s="89"/>
      <c r="E58" s="90" t="s">
        <v>111</v>
      </c>
      <c r="F58" s="90">
        <f t="shared" ref="F58:F62" si="18">SUM(H58-4)</f>
        <v>46109</v>
      </c>
      <c r="G58" s="90">
        <f t="shared" ref="G58:G62" si="19">H58-2</f>
        <v>46111</v>
      </c>
      <c r="H58" s="90">
        <v>46113</v>
      </c>
      <c r="I58" s="90">
        <f t="shared" ref="I58:I62" si="20">H58+6</f>
        <v>46119</v>
      </c>
      <c r="J58" s="90">
        <f t="shared" ref="J58:J62" si="21">I58+2</f>
        <v>46121</v>
      </c>
    </row>
    <row r="59" spans="1:14" s="91" customFormat="1" x14ac:dyDescent="0.25">
      <c r="A59" s="21" t="s">
        <v>114</v>
      </c>
      <c r="B59" s="22" t="s">
        <v>115</v>
      </c>
      <c r="C59" s="88" t="s">
        <v>116</v>
      </c>
      <c r="D59" s="89"/>
      <c r="E59" s="90" t="s">
        <v>111</v>
      </c>
      <c r="F59" s="90">
        <f t="shared" si="18"/>
        <v>46116</v>
      </c>
      <c r="G59" s="90">
        <f t="shared" si="19"/>
        <v>46118</v>
      </c>
      <c r="H59" s="90">
        <v>46120</v>
      </c>
      <c r="I59" s="90">
        <f t="shared" si="20"/>
        <v>46126</v>
      </c>
      <c r="J59" s="90">
        <f t="shared" si="21"/>
        <v>46128</v>
      </c>
    </row>
    <row r="60" spans="1:14" s="91" customFormat="1" x14ac:dyDescent="0.25">
      <c r="A60" s="21" t="s">
        <v>109</v>
      </c>
      <c r="B60" s="87" t="s">
        <v>117</v>
      </c>
      <c r="C60" s="88">
        <v>67083</v>
      </c>
      <c r="D60" s="89"/>
      <c r="E60" s="90" t="s">
        <v>111</v>
      </c>
      <c r="F60" s="90">
        <f t="shared" si="18"/>
        <v>46123</v>
      </c>
      <c r="G60" s="90">
        <f t="shared" si="19"/>
        <v>46125</v>
      </c>
      <c r="H60" s="90">
        <v>46127</v>
      </c>
      <c r="I60" s="90">
        <f t="shared" si="20"/>
        <v>46133</v>
      </c>
      <c r="J60" s="90">
        <f t="shared" si="21"/>
        <v>46135</v>
      </c>
    </row>
    <row r="61" spans="1:14" s="91" customFormat="1" x14ac:dyDescent="0.25">
      <c r="A61" s="21" t="s">
        <v>112</v>
      </c>
      <c r="B61" s="22" t="s">
        <v>115</v>
      </c>
      <c r="C61" s="25">
        <v>45605</v>
      </c>
      <c r="D61" s="89"/>
      <c r="E61" s="90" t="s">
        <v>111</v>
      </c>
      <c r="F61" s="90">
        <f t="shared" si="18"/>
        <v>46130</v>
      </c>
      <c r="G61" s="90">
        <f t="shared" si="19"/>
        <v>46132</v>
      </c>
      <c r="H61" s="90">
        <v>46134</v>
      </c>
      <c r="I61" s="90">
        <f t="shared" si="20"/>
        <v>46140</v>
      </c>
      <c r="J61" s="90">
        <f t="shared" si="21"/>
        <v>46142</v>
      </c>
    </row>
    <row r="62" spans="1:14" s="91" customFormat="1" x14ac:dyDescent="0.25">
      <c r="A62" s="21" t="s">
        <v>114</v>
      </c>
      <c r="B62" s="21" t="s">
        <v>77</v>
      </c>
      <c r="C62" s="88" t="s">
        <v>118</v>
      </c>
      <c r="D62" s="89"/>
      <c r="E62" s="90" t="s">
        <v>111</v>
      </c>
      <c r="F62" s="90">
        <f t="shared" si="18"/>
        <v>46137</v>
      </c>
      <c r="G62" s="90">
        <f t="shared" si="19"/>
        <v>46139</v>
      </c>
      <c r="H62" s="90">
        <v>46141</v>
      </c>
      <c r="I62" s="90">
        <f t="shared" si="20"/>
        <v>46147</v>
      </c>
      <c r="J62" s="90">
        <f t="shared" si="21"/>
        <v>46149</v>
      </c>
    </row>
    <row r="63" spans="1:14" s="69" customFormat="1" ht="15.6" x14ac:dyDescent="0.25">
      <c r="A63" s="92" t="s">
        <v>119</v>
      </c>
      <c r="B63" s="93"/>
      <c r="C63" s="93"/>
      <c r="D63" s="93"/>
      <c r="E63" s="93"/>
      <c r="F63" s="93"/>
      <c r="G63" s="93"/>
      <c r="H63" s="93"/>
      <c r="I63" s="94"/>
    </row>
    <row r="64" spans="1:14" s="69" customFormat="1" x14ac:dyDescent="0.25">
      <c r="A64" s="44" t="s">
        <v>120</v>
      </c>
      <c r="B64" s="45"/>
      <c r="C64" s="45"/>
      <c r="D64" s="45"/>
      <c r="E64" s="45"/>
      <c r="F64" s="45"/>
      <c r="G64" s="45"/>
      <c r="H64" s="45"/>
      <c r="I64" s="46"/>
    </row>
    <row r="65" spans="1:14" s="69" customFormat="1" x14ac:dyDescent="0.25">
      <c r="A65" s="47" t="s">
        <v>10</v>
      </c>
      <c r="B65" s="51" t="s">
        <v>11</v>
      </c>
      <c r="C65" s="49" t="s">
        <v>35</v>
      </c>
      <c r="D65" s="50" t="s">
        <v>13</v>
      </c>
      <c r="E65" s="48" t="s">
        <v>14</v>
      </c>
      <c r="F65" s="51" t="s">
        <v>15</v>
      </c>
      <c r="G65" s="51" t="s">
        <v>16</v>
      </c>
      <c r="H65" s="51" t="s">
        <v>87</v>
      </c>
      <c r="I65" s="51" t="s">
        <v>36</v>
      </c>
      <c r="J65" s="51" t="s">
        <v>54</v>
      </c>
      <c r="M65" s="54"/>
    </row>
    <row r="66" spans="1:14" x14ac:dyDescent="0.25">
      <c r="A66" s="47" t="s">
        <v>19</v>
      </c>
      <c r="B66" s="51" t="s">
        <v>20</v>
      </c>
      <c r="C66" s="49" t="s">
        <v>21</v>
      </c>
      <c r="D66" s="47"/>
      <c r="E66" s="47" t="s">
        <v>22</v>
      </c>
      <c r="F66" s="47"/>
      <c r="G66" s="47"/>
      <c r="H66" s="47" t="s">
        <v>23</v>
      </c>
      <c r="I66" s="47" t="s">
        <v>121</v>
      </c>
      <c r="J66" s="47" t="s">
        <v>122</v>
      </c>
      <c r="K66" s="54"/>
      <c r="L66" s="54"/>
      <c r="M66" s="54"/>
    </row>
    <row r="67" spans="1:14" x14ac:dyDescent="0.25">
      <c r="A67" s="95" t="s">
        <v>123</v>
      </c>
      <c r="B67" s="96" t="s">
        <v>124</v>
      </c>
      <c r="C67" s="97" t="s">
        <v>125</v>
      </c>
      <c r="D67" s="98" t="s">
        <v>126</v>
      </c>
      <c r="E67" s="99" t="s">
        <v>127</v>
      </c>
      <c r="F67" s="37">
        <f>H67-4</f>
        <v>46105</v>
      </c>
      <c r="G67" s="37">
        <f>H67-1</f>
        <v>46108</v>
      </c>
      <c r="H67" s="37">
        <v>46109</v>
      </c>
      <c r="I67" s="37">
        <f>H67+13</f>
        <v>46122</v>
      </c>
      <c r="J67" s="37">
        <f>I67+4</f>
        <v>46126</v>
      </c>
      <c r="K67" s="54"/>
      <c r="L67" s="54"/>
      <c r="M67" s="54"/>
    </row>
    <row r="68" spans="1:14" x14ac:dyDescent="0.25">
      <c r="A68" s="100" t="s">
        <v>128</v>
      </c>
      <c r="B68" s="101" t="s">
        <v>129</v>
      </c>
      <c r="C68" s="97" t="s">
        <v>130</v>
      </c>
      <c r="D68" s="102"/>
      <c r="E68" s="99" t="s">
        <v>127</v>
      </c>
      <c r="F68" s="37">
        <f t="shared" ref="F68:F71" si="22">H68-4</f>
        <v>46112</v>
      </c>
      <c r="G68" s="37">
        <f t="shared" ref="G68:G71" si="23">H68-1</f>
        <v>46115</v>
      </c>
      <c r="H68" s="37">
        <v>46116</v>
      </c>
      <c r="I68" s="37">
        <f t="shared" ref="I68:I71" si="24">H68+13</f>
        <v>46129</v>
      </c>
      <c r="J68" s="37">
        <f t="shared" ref="J68:J71" si="25">I68+4</f>
        <v>46133</v>
      </c>
      <c r="K68" s="54"/>
      <c r="L68" s="54"/>
      <c r="M68" s="54"/>
    </row>
    <row r="69" spans="1:14" x14ac:dyDescent="0.25">
      <c r="A69" s="100" t="s">
        <v>131</v>
      </c>
      <c r="B69" s="101" t="s">
        <v>132</v>
      </c>
      <c r="C69" s="97" t="s">
        <v>133</v>
      </c>
      <c r="D69" s="102" t="s">
        <v>134</v>
      </c>
      <c r="E69" s="99" t="s">
        <v>127</v>
      </c>
      <c r="F69" s="37">
        <f t="shared" si="22"/>
        <v>46119</v>
      </c>
      <c r="G69" s="37">
        <f t="shared" si="23"/>
        <v>46122</v>
      </c>
      <c r="H69" s="37">
        <v>46123</v>
      </c>
      <c r="I69" s="37">
        <f t="shared" si="24"/>
        <v>46136</v>
      </c>
      <c r="J69" s="37">
        <f t="shared" si="25"/>
        <v>46140</v>
      </c>
      <c r="K69" s="54"/>
      <c r="L69" s="54"/>
      <c r="M69" s="54"/>
    </row>
    <row r="70" spans="1:14" x14ac:dyDescent="0.25">
      <c r="A70" s="100" t="s">
        <v>135</v>
      </c>
      <c r="B70" s="101" t="s">
        <v>136</v>
      </c>
      <c r="C70" s="103" t="s">
        <v>137</v>
      </c>
      <c r="D70" s="102"/>
      <c r="E70" s="99" t="s">
        <v>127</v>
      </c>
      <c r="F70" s="37">
        <f t="shared" si="22"/>
        <v>46126</v>
      </c>
      <c r="G70" s="37">
        <f t="shared" si="23"/>
        <v>46129</v>
      </c>
      <c r="H70" s="37">
        <v>46130</v>
      </c>
      <c r="I70" s="37">
        <f t="shared" si="24"/>
        <v>46143</v>
      </c>
      <c r="J70" s="37">
        <f t="shared" si="25"/>
        <v>46147</v>
      </c>
      <c r="K70" s="54"/>
      <c r="L70" s="54"/>
      <c r="M70" s="54"/>
    </row>
    <row r="71" spans="1:14" x14ac:dyDescent="0.25">
      <c r="A71" s="100" t="s">
        <v>123</v>
      </c>
      <c r="B71" s="101" t="s">
        <v>138</v>
      </c>
      <c r="C71" s="104" t="s">
        <v>139</v>
      </c>
      <c r="D71" s="98" t="s">
        <v>126</v>
      </c>
      <c r="E71" s="99" t="s">
        <v>127</v>
      </c>
      <c r="F71" s="37">
        <f t="shared" si="22"/>
        <v>46133</v>
      </c>
      <c r="G71" s="37">
        <f t="shared" si="23"/>
        <v>46136</v>
      </c>
      <c r="H71" s="37">
        <v>46137</v>
      </c>
      <c r="I71" s="37">
        <f t="shared" si="24"/>
        <v>46150</v>
      </c>
      <c r="J71" s="37">
        <f t="shared" si="25"/>
        <v>46154</v>
      </c>
      <c r="K71" s="54"/>
      <c r="L71" s="54"/>
      <c r="M71" s="54"/>
    </row>
    <row r="72" spans="1:14" ht="15.6" x14ac:dyDescent="0.25">
      <c r="A72" s="105" t="s">
        <v>140</v>
      </c>
      <c r="B72" s="106"/>
      <c r="C72" s="106"/>
      <c r="D72" s="106"/>
      <c r="E72" s="106"/>
      <c r="F72" s="106"/>
      <c r="G72" s="106"/>
      <c r="H72" s="106"/>
      <c r="I72" s="106"/>
      <c r="J72" s="54"/>
      <c r="K72" s="54"/>
      <c r="L72" s="54"/>
      <c r="M72" s="54"/>
    </row>
    <row r="73" spans="1:14" x14ac:dyDescent="0.25">
      <c r="A73" s="59" t="s">
        <v>141</v>
      </c>
      <c r="B73" s="59"/>
      <c r="C73" s="59"/>
      <c r="D73" s="59"/>
      <c r="E73" s="59"/>
      <c r="F73" s="59"/>
      <c r="G73" s="59"/>
      <c r="H73" s="59"/>
      <c r="I73" s="59"/>
      <c r="J73" s="54"/>
      <c r="K73" s="54"/>
      <c r="L73" s="54"/>
      <c r="M73" s="54"/>
    </row>
    <row r="74" spans="1:14" x14ac:dyDescent="0.25">
      <c r="A74" s="107" t="s">
        <v>10</v>
      </c>
      <c r="B74" s="16" t="s">
        <v>11</v>
      </c>
      <c r="C74" s="60" t="s">
        <v>35</v>
      </c>
      <c r="D74" s="18" t="s">
        <v>13</v>
      </c>
      <c r="E74" s="16" t="s">
        <v>14</v>
      </c>
      <c r="F74" s="19" t="s">
        <v>15</v>
      </c>
      <c r="G74" s="19" t="s">
        <v>16</v>
      </c>
      <c r="H74" s="19" t="s">
        <v>142</v>
      </c>
      <c r="I74" s="19" t="s">
        <v>36</v>
      </c>
      <c r="J74" s="19" t="s">
        <v>36</v>
      </c>
      <c r="K74" s="54"/>
      <c r="L74" s="54"/>
      <c r="M74" s="54"/>
    </row>
    <row r="75" spans="1:14" x14ac:dyDescent="0.25">
      <c r="A75" s="107" t="s">
        <v>19</v>
      </c>
      <c r="B75" s="19" t="s">
        <v>20</v>
      </c>
      <c r="C75" s="60" t="s">
        <v>21</v>
      </c>
      <c r="D75" s="108"/>
      <c r="E75" s="19" t="s">
        <v>22</v>
      </c>
      <c r="F75" s="15"/>
      <c r="G75" s="15"/>
      <c r="H75" s="15" t="s">
        <v>23</v>
      </c>
      <c r="I75" s="15" t="s">
        <v>89</v>
      </c>
      <c r="J75" s="15" t="s">
        <v>88</v>
      </c>
      <c r="K75" s="54"/>
      <c r="L75" s="54"/>
      <c r="M75" s="54"/>
      <c r="N75" s="54"/>
    </row>
    <row r="76" spans="1:14" s="63" customFormat="1" x14ac:dyDescent="0.25">
      <c r="A76" s="21" t="s">
        <v>143</v>
      </c>
      <c r="B76" s="109" t="s">
        <v>144</v>
      </c>
      <c r="C76" s="110" t="s">
        <v>145</v>
      </c>
      <c r="D76" s="111"/>
      <c r="E76" s="90" t="s">
        <v>146</v>
      </c>
      <c r="F76" s="90">
        <f>SUM(H76-4)</f>
        <v>46106</v>
      </c>
      <c r="G76" s="90">
        <f>H76-2</f>
        <v>46108</v>
      </c>
      <c r="H76" s="90">
        <v>46110</v>
      </c>
      <c r="I76" s="90">
        <f>H76+6</f>
        <v>46116</v>
      </c>
      <c r="J76" s="90">
        <f>I76+1</f>
        <v>46117</v>
      </c>
      <c r="K76" s="54"/>
      <c r="L76" s="54"/>
      <c r="M76" s="54"/>
      <c r="N76" s="54"/>
    </row>
    <row r="77" spans="1:14" s="63" customFormat="1" x14ac:dyDescent="0.25">
      <c r="A77" s="21" t="s">
        <v>147</v>
      </c>
      <c r="B77" s="109" t="s">
        <v>148</v>
      </c>
      <c r="C77" s="112">
        <v>86035</v>
      </c>
      <c r="D77" s="111"/>
      <c r="E77" s="90" t="s">
        <v>146</v>
      </c>
      <c r="F77" s="90">
        <f t="shared" ref="F77:F80" si="26">SUM(H77-4)</f>
        <v>46113</v>
      </c>
      <c r="G77" s="90">
        <f t="shared" ref="G77:G80" si="27">H77-2</f>
        <v>46115</v>
      </c>
      <c r="H77" s="90">
        <v>46117</v>
      </c>
      <c r="I77" s="90">
        <f t="shared" ref="I77:I80" si="28">H77+6</f>
        <v>46123</v>
      </c>
      <c r="J77" s="90">
        <f t="shared" ref="J77:J80" si="29">I77+1</f>
        <v>46124</v>
      </c>
      <c r="K77" s="54"/>
      <c r="L77" s="54"/>
      <c r="M77" s="54"/>
      <c r="N77" s="54"/>
    </row>
    <row r="78" spans="1:14" s="63" customFormat="1" x14ac:dyDescent="0.25">
      <c r="A78" s="21" t="s">
        <v>149</v>
      </c>
      <c r="B78" s="109" t="s">
        <v>150</v>
      </c>
      <c r="C78" s="110" t="s">
        <v>151</v>
      </c>
      <c r="D78" s="111"/>
      <c r="E78" s="90" t="s">
        <v>146</v>
      </c>
      <c r="F78" s="90">
        <f t="shared" si="26"/>
        <v>46120</v>
      </c>
      <c r="G78" s="90">
        <f t="shared" si="27"/>
        <v>46122</v>
      </c>
      <c r="H78" s="90">
        <v>46124</v>
      </c>
      <c r="I78" s="90">
        <f t="shared" si="28"/>
        <v>46130</v>
      </c>
      <c r="J78" s="90">
        <f t="shared" si="29"/>
        <v>46131</v>
      </c>
      <c r="K78" s="54"/>
      <c r="L78" s="54"/>
      <c r="M78" s="54"/>
      <c r="N78" s="54"/>
    </row>
    <row r="79" spans="1:14" s="63" customFormat="1" x14ac:dyDescent="0.25">
      <c r="A79" s="21" t="s">
        <v>143</v>
      </c>
      <c r="B79" s="22" t="s">
        <v>152</v>
      </c>
      <c r="C79" s="110" t="s">
        <v>153</v>
      </c>
      <c r="D79" s="111"/>
      <c r="E79" s="90" t="s">
        <v>146</v>
      </c>
      <c r="F79" s="90">
        <f t="shared" si="26"/>
        <v>46127</v>
      </c>
      <c r="G79" s="90">
        <f t="shared" si="27"/>
        <v>46129</v>
      </c>
      <c r="H79" s="90">
        <v>46131</v>
      </c>
      <c r="I79" s="90">
        <f t="shared" si="28"/>
        <v>46137</v>
      </c>
      <c r="J79" s="90">
        <f t="shared" si="29"/>
        <v>46138</v>
      </c>
      <c r="K79" s="54"/>
      <c r="L79" s="54"/>
      <c r="M79" s="54"/>
      <c r="N79" s="54"/>
    </row>
    <row r="80" spans="1:14" s="63" customFormat="1" x14ac:dyDescent="0.25">
      <c r="A80" s="21" t="s">
        <v>147</v>
      </c>
      <c r="B80" s="22" t="s">
        <v>154</v>
      </c>
      <c r="C80" s="112">
        <v>86036</v>
      </c>
      <c r="D80" s="111"/>
      <c r="E80" s="90" t="s">
        <v>146</v>
      </c>
      <c r="F80" s="90">
        <f t="shared" si="26"/>
        <v>46134</v>
      </c>
      <c r="G80" s="90">
        <f t="shared" si="27"/>
        <v>46136</v>
      </c>
      <c r="H80" s="90">
        <v>46138</v>
      </c>
      <c r="I80" s="90">
        <f t="shared" si="28"/>
        <v>46144</v>
      </c>
      <c r="J80" s="90">
        <f t="shared" si="29"/>
        <v>46145</v>
      </c>
      <c r="K80" s="54"/>
      <c r="L80" s="54"/>
      <c r="M80" s="54"/>
      <c r="N80" s="54"/>
    </row>
    <row r="82" spans="1:13" x14ac:dyDescent="0.25">
      <c r="L82" s="54"/>
      <c r="M82" s="54"/>
    </row>
    <row r="83" spans="1:13" x14ac:dyDescent="0.25">
      <c r="K83" s="69"/>
    </row>
    <row r="84" spans="1:13" x14ac:dyDescent="0.25">
      <c r="A84" s="2" t="s">
        <v>155</v>
      </c>
      <c r="D84" s="2"/>
      <c r="F84" s="113"/>
      <c r="G84" s="113"/>
      <c r="H84" s="113"/>
      <c r="I84" s="113"/>
      <c r="J84" s="113"/>
      <c r="K84" s="69"/>
      <c r="L84" s="69"/>
      <c r="M84" s="69"/>
    </row>
    <row r="85" spans="1:13" x14ac:dyDescent="0.25">
      <c r="A85" s="114" t="s">
        <v>156</v>
      </c>
      <c r="C85" s="115"/>
      <c r="D85" s="2"/>
      <c r="F85" s="113"/>
      <c r="G85" s="113"/>
      <c r="H85" s="113"/>
      <c r="I85" s="113"/>
      <c r="J85" s="113"/>
      <c r="K85" s="69"/>
      <c r="L85" s="69"/>
      <c r="M85" s="69"/>
    </row>
    <row r="86" spans="1:13" x14ac:dyDescent="0.25">
      <c r="A86" s="114"/>
      <c r="C86" s="115"/>
      <c r="D86" s="2"/>
      <c r="F86" s="113"/>
      <c r="G86" s="113"/>
      <c r="H86" s="113"/>
      <c r="I86" s="113"/>
      <c r="J86" s="113"/>
      <c r="L86" s="69"/>
      <c r="M86" s="69"/>
    </row>
    <row r="87" spans="1:13" x14ac:dyDescent="0.25">
      <c r="A87" s="116" t="s">
        <v>157</v>
      </c>
      <c r="B87" s="116"/>
      <c r="C87" s="116"/>
      <c r="D87" s="116"/>
      <c r="E87" s="116"/>
      <c r="F87" s="116"/>
      <c r="G87" s="116"/>
    </row>
    <row r="88" spans="1:13" x14ac:dyDescent="0.25">
      <c r="A88" s="116" t="s">
        <v>158</v>
      </c>
      <c r="B88" s="116" t="s">
        <v>159</v>
      </c>
      <c r="C88" s="116"/>
      <c r="D88" s="116"/>
      <c r="E88" s="116"/>
      <c r="F88" s="116"/>
      <c r="G88" s="116"/>
    </row>
    <row r="89" spans="1:13" x14ac:dyDescent="0.25">
      <c r="A89" s="116"/>
      <c r="B89" s="116"/>
      <c r="C89" s="116" t="s">
        <v>160</v>
      </c>
      <c r="D89" s="116"/>
      <c r="E89" s="116"/>
      <c r="F89" s="116"/>
    </row>
    <row r="90" spans="1:13" x14ac:dyDescent="0.25">
      <c r="A90" s="116"/>
      <c r="B90" s="116"/>
      <c r="C90" s="116" t="s">
        <v>161</v>
      </c>
      <c r="D90" s="116"/>
      <c r="E90" s="116"/>
      <c r="F90" s="116"/>
    </row>
    <row r="91" spans="1:13" x14ac:dyDescent="0.25">
      <c r="A91" s="116"/>
      <c r="B91" s="116"/>
      <c r="C91" s="116" t="s">
        <v>162</v>
      </c>
      <c r="D91" s="116"/>
      <c r="E91" s="116"/>
      <c r="F91" s="116"/>
    </row>
    <row r="92" spans="1:13" x14ac:dyDescent="0.25">
      <c r="A92" s="116"/>
      <c r="B92" s="116"/>
      <c r="C92" s="116" t="s">
        <v>163</v>
      </c>
      <c r="D92" s="116" t="s">
        <v>164</v>
      </c>
      <c r="E92" s="116"/>
      <c r="F92" s="116"/>
    </row>
    <row r="93" spans="1:13" x14ac:dyDescent="0.25">
      <c r="A93" s="116"/>
      <c r="B93" s="116"/>
      <c r="C93" s="116" t="s">
        <v>165</v>
      </c>
      <c r="D93" s="116"/>
      <c r="E93" s="116"/>
      <c r="F93" s="116"/>
    </row>
    <row r="94" spans="1:13" x14ac:dyDescent="0.25">
      <c r="A94" s="116"/>
      <c r="B94" s="116" t="s">
        <v>166</v>
      </c>
      <c r="C94" s="116"/>
      <c r="D94" s="116"/>
      <c r="E94" s="116"/>
      <c r="F94" s="116"/>
      <c r="G94" s="116"/>
    </row>
    <row r="95" spans="1:13" x14ac:dyDescent="0.25">
      <c r="A95" s="116"/>
      <c r="B95" s="116"/>
      <c r="C95" s="116" t="s">
        <v>167</v>
      </c>
      <c r="D95" s="116"/>
      <c r="E95" s="116"/>
      <c r="F95" s="116"/>
    </row>
    <row r="96" spans="1:13" x14ac:dyDescent="0.25">
      <c r="A96" s="116"/>
      <c r="B96" s="116"/>
      <c r="C96" s="116" t="s">
        <v>168</v>
      </c>
      <c r="D96" s="116"/>
      <c r="E96" s="116"/>
      <c r="F96" s="116"/>
    </row>
    <row r="97" spans="1:9" x14ac:dyDescent="0.25">
      <c r="A97" s="116"/>
      <c r="B97" s="116"/>
      <c r="C97" s="116" t="s">
        <v>169</v>
      </c>
      <c r="D97" s="116"/>
      <c r="E97" s="116"/>
      <c r="F97" s="116"/>
    </row>
    <row r="98" spans="1:9" x14ac:dyDescent="0.25">
      <c r="A98" s="116"/>
      <c r="B98" s="116"/>
      <c r="C98" s="116" t="s">
        <v>170</v>
      </c>
      <c r="D98" s="116" t="s">
        <v>171</v>
      </c>
      <c r="E98" s="116"/>
      <c r="F98" s="116"/>
    </row>
    <row r="99" spans="1:9" x14ac:dyDescent="0.25">
      <c r="A99" s="116"/>
      <c r="B99" s="116"/>
      <c r="C99" s="116" t="s">
        <v>172</v>
      </c>
      <c r="D99" s="116"/>
      <c r="E99" s="116"/>
      <c r="F99" s="116"/>
    </row>
    <row r="100" spans="1:9" x14ac:dyDescent="0.25">
      <c r="A100" s="116" t="s">
        <v>173</v>
      </c>
      <c r="B100" s="116" t="s">
        <v>174</v>
      </c>
      <c r="C100" s="116"/>
      <c r="D100" s="116"/>
      <c r="E100" s="116"/>
      <c r="F100" s="116"/>
      <c r="G100" s="116"/>
      <c r="H100" s="116"/>
      <c r="I100" s="116"/>
    </row>
    <row r="101" spans="1:9" x14ac:dyDescent="0.25">
      <c r="A101" s="116" t="s">
        <v>175</v>
      </c>
      <c r="B101" s="116" t="s">
        <v>176</v>
      </c>
      <c r="C101" s="116"/>
      <c r="D101" s="116"/>
      <c r="E101" s="116"/>
      <c r="F101" s="116"/>
      <c r="G101" s="116"/>
      <c r="H101" s="116"/>
      <c r="I101" s="116"/>
    </row>
    <row r="102" spans="1:9" x14ac:dyDescent="0.25">
      <c r="A102" s="116" t="s">
        <v>177</v>
      </c>
      <c r="B102" s="116" t="s">
        <v>178</v>
      </c>
      <c r="C102" s="116"/>
      <c r="D102" s="116"/>
      <c r="E102" s="116"/>
      <c r="F102" s="116"/>
      <c r="G102" s="116"/>
      <c r="H102" s="116"/>
      <c r="I102" s="116"/>
    </row>
    <row r="103" spans="1:9" x14ac:dyDescent="0.25">
      <c r="A103" s="116" t="s">
        <v>179</v>
      </c>
      <c r="B103" s="116" t="s">
        <v>180</v>
      </c>
      <c r="C103" s="116"/>
      <c r="D103" s="116"/>
      <c r="E103" s="116"/>
      <c r="F103" s="116"/>
      <c r="G103" s="116"/>
    </row>
    <row r="104" spans="1:9" x14ac:dyDescent="0.25">
      <c r="A104" s="116" t="s">
        <v>181</v>
      </c>
      <c r="B104" s="116" t="s">
        <v>182</v>
      </c>
      <c r="C104" s="116"/>
      <c r="D104" s="116"/>
      <c r="E104" s="116"/>
      <c r="F104" s="116"/>
      <c r="G104" s="116"/>
    </row>
    <row r="105" spans="1:9" x14ac:dyDescent="0.25">
      <c r="A105" s="1" t="s">
        <v>183</v>
      </c>
      <c r="B105" s="2" t="s">
        <v>184</v>
      </c>
      <c r="D105" s="116"/>
      <c r="F105" s="116"/>
    </row>
    <row r="106" spans="1:9" x14ac:dyDescent="0.25">
      <c r="C106" s="2" t="s">
        <v>185</v>
      </c>
    </row>
    <row r="107" spans="1:9" x14ac:dyDescent="0.25">
      <c r="A107" s="1" t="s">
        <v>186</v>
      </c>
      <c r="B107" s="2" t="s">
        <v>187</v>
      </c>
      <c r="C107" s="2" t="s">
        <v>188</v>
      </c>
      <c r="D107" s="1" t="s">
        <v>189</v>
      </c>
    </row>
  </sheetData>
  <mergeCells count="18">
    <mergeCell ref="A45:I45"/>
    <mergeCell ref="C49:J49"/>
    <mergeCell ref="A54:I54"/>
    <mergeCell ref="A63:I63"/>
    <mergeCell ref="A64:I64"/>
    <mergeCell ref="A73:I73"/>
    <mergeCell ref="A17:I17"/>
    <mergeCell ref="A18:I18"/>
    <mergeCell ref="A26:I26"/>
    <mergeCell ref="A27:I27"/>
    <mergeCell ref="A35:I35"/>
    <mergeCell ref="A36:I36"/>
    <mergeCell ref="C1:I3"/>
    <mergeCell ref="C4:I4"/>
    <mergeCell ref="C5:I5"/>
    <mergeCell ref="C6:I6"/>
    <mergeCell ref="A8:I8"/>
    <mergeCell ref="A9:I9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2026-04-08T01:55:01Z</dcterms:created>
  <dcterms:modified xsi:type="dcterms:W3CDTF">2026-04-08T01:56:15Z</dcterms:modified>
</cp:coreProperties>
</file>