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B62C4DE5-EB7B-4C9A-AA7D-AA52D43A43D0}" xr6:coauthVersionLast="47" xr6:coauthVersionMax="47" xr10:uidLastSave="{00000000-0000-0000-0000-000000000000}"/>
  <bookViews>
    <workbookView xWindow="-108" yWindow="-108" windowWidth="23256" windowHeight="12456" tabRatio="593" activeTab="1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243" l="1"/>
  <c r="F36" i="243"/>
  <c r="F35" i="243"/>
  <c r="D35" i="243"/>
  <c r="B69" i="246"/>
  <c r="D81" i="242"/>
  <c r="F43" i="242"/>
  <c r="D43" i="242"/>
  <c r="B43" i="242"/>
  <c r="D57" i="245"/>
  <c r="B57" i="245"/>
  <c r="F56" i="245"/>
  <c r="B56" i="245"/>
  <c r="F55" i="245"/>
  <c r="F54" i="245"/>
  <c r="D54" i="245"/>
  <c r="B54" i="245"/>
  <c r="F68" i="246"/>
  <c r="F64" i="245"/>
  <c r="D64" i="245"/>
  <c r="B64" i="245"/>
  <c r="D65" i="243"/>
  <c r="B65" i="243"/>
  <c r="D64" i="243"/>
  <c r="D63" i="243"/>
  <c r="F69" i="246" l="1"/>
  <c r="B63" i="245" l="1"/>
  <c r="F36" i="242" l="1"/>
  <c r="D63" i="245" l="1"/>
  <c r="F63" i="245" s="1"/>
  <c r="B37" i="242"/>
  <c r="D37" i="242" s="1"/>
  <c r="F37" i="242" l="1"/>
  <c r="B38" i="242" s="1"/>
  <c r="D38" i="242" s="1"/>
  <c r="F38" i="242" s="1"/>
  <c r="B39" i="242" s="1"/>
  <c r="D39" i="242" s="1"/>
  <c r="D61" i="243"/>
  <c r="F61" i="243" s="1"/>
  <c r="B78" i="242" l="1"/>
  <c r="F71" i="242" l="1"/>
  <c r="F39" i="242" l="1"/>
  <c r="B40" i="242" s="1"/>
  <c r="B58" i="246"/>
  <c r="D58" i="246" s="1"/>
  <c r="D78" i="242"/>
  <c r="F78" i="242" s="1"/>
  <c r="D62" i="246"/>
  <c r="F62" i="246" s="1"/>
  <c r="D40" i="242" l="1"/>
  <c r="F58" i="246"/>
  <c r="F40" i="242" l="1"/>
  <c r="B41" i="242" s="1"/>
  <c r="D41" i="242" s="1"/>
  <c r="F41" i="242" s="1"/>
  <c r="B42" i="242" s="1"/>
  <c r="D42" i="242" s="1"/>
  <c r="F42" i="242" s="1"/>
  <c r="F49" i="245"/>
  <c r="B50" i="245" s="1"/>
  <c r="D50" i="245" s="1"/>
  <c r="F50" i="245" s="1"/>
  <c r="B51" i="245" l="1"/>
  <c r="D51" i="245" s="1"/>
  <c r="F51" i="245" s="1"/>
  <c r="B63" i="246"/>
  <c r="D63" i="246" s="1"/>
  <c r="F63" i="246" l="1"/>
  <c r="B64" i="246" s="1"/>
  <c r="D64" i="246" s="1"/>
  <c r="F64" i="246" s="1"/>
  <c r="B65" i="246" s="1"/>
  <c r="D65" i="246" s="1"/>
  <c r="F53" i="246" l="1"/>
  <c r="F65" i="246" l="1"/>
  <c r="B66" i="246" s="1"/>
  <c r="D66" i="246" s="1"/>
  <c r="F66" i="246" s="1"/>
  <c r="B67" i="246" s="1"/>
  <c r="B54" i="246"/>
  <c r="D54" i="246" s="1"/>
  <c r="F54" i="246" s="1"/>
  <c r="D67" i="246" l="1"/>
  <c r="F67" i="246" s="1"/>
  <c r="B68" i="246" s="1"/>
  <c r="D68" i="246" s="1"/>
  <c r="B55" i="246"/>
  <c r="D55" i="246" s="1"/>
  <c r="F55" i="246" s="1"/>
  <c r="B56" i="246"/>
  <c r="D56" i="246" s="1"/>
  <c r="F56" i="246" s="1"/>
  <c r="B45" i="245"/>
  <c r="D45" i="245" l="1"/>
  <c r="F45" i="245" s="1"/>
  <c r="B46" i="245" s="1"/>
  <c r="F74" i="242"/>
  <c r="B75" i="242" s="1"/>
  <c r="D75" i="242" s="1"/>
  <c r="F75" i="242" s="1"/>
  <c r="D46" i="245" l="1"/>
  <c r="F46" i="245" s="1"/>
  <c r="B76" i="242"/>
  <c r="D76" i="242" s="1"/>
  <c r="F76" i="242" s="1"/>
  <c r="B77" i="242" s="1"/>
  <c r="D77" i="242" s="1"/>
  <c r="B70" i="246" l="1"/>
  <c r="B79" i="242"/>
  <c r="D79" i="242" s="1"/>
  <c r="F79" i="242" s="1"/>
  <c r="B80" i="242" s="1"/>
  <c r="B50" i="246"/>
  <c r="D50" i="246" s="1"/>
  <c r="F50" i="246" s="1"/>
  <c r="D70" i="246" l="1"/>
  <c r="D80" i="242"/>
  <c r="F80" i="242" s="1"/>
  <c r="B81" i="242" s="1"/>
  <c r="F21" i="242"/>
  <c r="B22" i="242" s="1"/>
  <c r="D22" i="242" s="1"/>
  <c r="F81" i="242" l="1"/>
  <c r="B82" i="242" s="1"/>
  <c r="D82" i="242" s="1"/>
  <c r="F70" i="246"/>
  <c r="B71" i="246" s="1"/>
  <c r="F22" i="242"/>
  <c r="B23" i="242" s="1"/>
  <c r="D23" i="242" s="1"/>
  <c r="F23" i="242" s="1"/>
  <c r="D71" i="246" l="1"/>
  <c r="F82" i="242"/>
  <c r="B24" i="242"/>
  <c r="D24" i="242" s="1"/>
  <c r="F24" i="242" s="1"/>
  <c r="B25" i="242" s="1"/>
  <c r="D25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D6" i="248"/>
  <c r="F6" i="248" s="1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B52" i="246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F47" i="243"/>
  <c r="B48" i="243" s="1"/>
  <c r="D48" i="243" s="1"/>
  <c r="F48" i="243" s="1"/>
  <c r="B49" i="243" s="1"/>
  <c r="D49" i="243" s="1"/>
  <c r="F49" i="243" s="1"/>
  <c r="B50" i="243" s="1"/>
  <c r="D50" i="243" s="1"/>
  <c r="F50" i="243" s="1"/>
  <c r="B51" i="243" s="1"/>
  <c r="B47" i="243"/>
  <c r="D46" i="243"/>
  <c r="D45" i="243"/>
  <c r="F45" i="243" s="1"/>
  <c r="F43" i="243"/>
  <c r="B44" i="243" s="1"/>
  <c r="D44" i="243" s="1"/>
  <c r="F44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59" i="242"/>
  <c r="D59" i="242" s="1"/>
  <c r="F59" i="242" s="1"/>
  <c r="B60" i="242" s="1"/>
  <c r="D60" i="242" s="1"/>
  <c r="F60" i="242" s="1"/>
  <c r="B61" i="242" s="1"/>
  <c r="D61" i="242" s="1"/>
  <c r="F61" i="242" s="1"/>
  <c r="B62" i="242" s="1"/>
  <c r="D62" i="242" s="1"/>
  <c r="F62" i="242" s="1"/>
  <c r="B63" i="242" s="1"/>
  <c r="D63" i="242" s="1"/>
  <c r="F63" i="242" s="1"/>
  <c r="B64" i="242" s="1"/>
  <c r="D64" i="242" s="1"/>
  <c r="F64" i="242" s="1"/>
  <c r="B65" i="242" s="1"/>
  <c r="D58" i="242"/>
  <c r="D57" i="242"/>
  <c r="F57" i="242" s="1"/>
  <c r="F55" i="242"/>
  <c r="B56" i="242" s="1"/>
  <c r="D56" i="242" s="1"/>
  <c r="F56" i="242" s="1"/>
  <c r="F47" i="242"/>
  <c r="B48" i="242" s="1"/>
  <c r="D48" i="242" s="1"/>
  <c r="F48" i="242" s="1"/>
  <c r="B50" i="242" s="1"/>
  <c r="D50" i="242" s="1"/>
  <c r="F50" i="242" s="1"/>
  <c r="B51" i="242" s="1"/>
  <c r="D51" i="242" s="1"/>
  <c r="F51" i="242" s="1"/>
  <c r="B52" i="242" s="1"/>
  <c r="D52" i="242" s="1"/>
  <c r="F52" i="242" s="1"/>
  <c r="B53" i="242" s="1"/>
  <c r="D53" i="242" s="1"/>
  <c r="F53" i="242" s="1"/>
  <c r="B54" i="242" s="1"/>
  <c r="D54" i="242" s="1"/>
  <c r="F54" i="242" s="1"/>
  <c r="B55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F71" i="246" l="1"/>
  <c r="B72" i="246" s="1"/>
  <c r="D72" i="246" s="1"/>
  <c r="F72" i="246" s="1"/>
  <c r="D65" i="242"/>
  <c r="F65" i="242" s="1"/>
  <c r="B66" i="242" s="1"/>
  <c r="D66" i="242" s="1"/>
  <c r="F66" i="242" s="1"/>
  <c r="B67" i="242" s="1"/>
  <c r="D67" i="242" s="1"/>
  <c r="F67" i="242" s="1"/>
  <c r="F25" i="242"/>
  <c r="D33" i="245"/>
  <c r="F33" i="245" s="1"/>
  <c r="B34" i="245" s="1"/>
  <c r="D34" i="245" s="1"/>
  <c r="F34" i="245" s="1"/>
  <c r="B35" i="245" s="1"/>
  <c r="D51" i="243"/>
  <c r="F51" i="243" s="1"/>
  <c r="D18" i="243"/>
  <c r="F18" i="243"/>
  <c r="B19" i="243" s="1"/>
  <c r="F14" i="243"/>
  <c r="D14" i="243"/>
  <c r="B83" i="242" l="1"/>
  <c r="D83" i="242" s="1"/>
  <c r="B26" i="242"/>
  <c r="D26" i="242" s="1"/>
  <c r="F26" i="242" s="1"/>
  <c r="B68" i="242"/>
  <c r="D35" i="245"/>
  <c r="F35" i="245" s="1"/>
  <c r="B36" i="245" s="1"/>
  <c r="D36" i="245" s="1"/>
  <c r="F36" i="245" s="1"/>
  <c r="B52" i="243"/>
  <c r="D52" i="243" s="1"/>
  <c r="F52" i="243" s="1"/>
  <c r="B53" i="243" s="1"/>
  <c r="F19" i="243"/>
  <c r="B20" i="243" s="1"/>
  <c r="D20" i="243" s="1"/>
  <c r="F20" i="243" s="1"/>
  <c r="B21" i="243" s="1"/>
  <c r="D21" i="243" s="1"/>
  <c r="F21" i="243" s="1"/>
  <c r="D19" i="243"/>
  <c r="F83" i="242" l="1"/>
  <c r="B84" i="242" s="1"/>
  <c r="D84" i="242" s="1"/>
  <c r="D68" i="242"/>
  <c r="F68" i="242" s="1"/>
  <c r="B69" i="242" s="1"/>
  <c r="D69" i="242" s="1"/>
  <c r="F69" i="242" s="1"/>
  <c r="B22" i="243"/>
  <c r="D22" i="243" s="1"/>
  <c r="F22" i="243" s="1"/>
  <c r="B23" i="243" s="1"/>
  <c r="B37" i="245"/>
  <c r="D37" i="245" s="1"/>
  <c r="F37" i="245" s="1"/>
  <c r="B38" i="245" s="1"/>
  <c r="D38" i="245" s="1"/>
  <c r="F38" i="245" s="1"/>
  <c r="F84" i="242" l="1"/>
  <c r="B85" i="242" s="1"/>
  <c r="D85" i="242" s="1"/>
  <c r="F85" i="242" s="1"/>
  <c r="B86" i="242" s="1"/>
  <c r="D86" i="242" s="1"/>
  <c r="F86" i="242" s="1"/>
  <c r="B70" i="242"/>
  <c r="D70" i="242" s="1"/>
  <c r="F70" i="242" s="1"/>
  <c r="D23" i="243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53" i="243"/>
  <c r="D29" i="243" l="1"/>
  <c r="F29" i="243" s="1"/>
  <c r="B30" i="243" s="1"/>
  <c r="D30" i="243" s="1"/>
  <c r="F30" i="243" s="1"/>
  <c r="B31" i="243" s="1"/>
  <c r="F53" i="243"/>
  <c r="B54" i="243" s="1"/>
  <c r="D54" i="243" s="1"/>
  <c r="F54" i="243" s="1"/>
  <c r="B55" i="243" s="1"/>
  <c r="D55" i="243" s="1"/>
  <c r="F55" i="243" s="1"/>
  <c r="B57" i="246" l="1"/>
  <c r="D57" i="246" s="1"/>
  <c r="B52" i="245" l="1"/>
  <c r="B56" i="243"/>
  <c r="D52" i="245" l="1"/>
  <c r="D56" i="243"/>
  <c r="F52" i="245" l="1"/>
  <c r="F56" i="243"/>
  <c r="B57" i="243" s="1"/>
  <c r="B53" i="245" l="1"/>
  <c r="D53" i="245" s="1"/>
  <c r="D31" i="243"/>
  <c r="F31" i="243" s="1"/>
  <c r="B32" i="243" s="1"/>
  <c r="D32" i="243" s="1"/>
  <c r="D57" i="243"/>
  <c r="F57" i="243" s="1"/>
  <c r="B58" i="243" s="1"/>
  <c r="F53" i="245" l="1"/>
  <c r="D58" i="243"/>
  <c r="F58" i="243" s="1"/>
  <c r="B62" i="243" l="1"/>
  <c r="D62" i="243" s="1"/>
  <c r="F62" i="243" s="1"/>
  <c r="F32" i="243"/>
  <c r="B33" i="243" s="1"/>
  <c r="B55" i="245" l="1"/>
  <c r="D55" i="245" s="1"/>
  <c r="B63" i="243"/>
  <c r="D33" i="243"/>
  <c r="F33" i="243" s="1"/>
  <c r="B34" i="243" s="1"/>
  <c r="D34" i="243" s="1"/>
  <c r="D56" i="245" l="1"/>
  <c r="F57" i="245" s="1"/>
  <c r="F63" i="243"/>
  <c r="B64" i="243" s="1"/>
  <c r="F65" i="243"/>
  <c r="F34" i="243"/>
  <c r="B35" i="243" s="1"/>
  <c r="B36" i="243" s="1"/>
  <c r="D36" i="243" l="1"/>
  <c r="D37" i="243" s="1"/>
  <c r="F37" i="243" l="1"/>
  <c r="B38" i="243" l="1"/>
  <c r="D38" i="243" s="1"/>
  <c r="F38" i="243" s="1"/>
  <c r="B39" i="243" s="1"/>
  <c r="D39" i="243" s="1"/>
  <c r="F39" i="243" s="1"/>
</calcChain>
</file>

<file path=xl/sharedStrings.xml><?xml version="1.0" encoding="utf-8"?>
<sst xmlns="http://schemas.openxmlformats.org/spreadsheetml/2006/main" count="592" uniqueCount="316">
  <si>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</si>
  <si>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</si>
  <si>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</si>
  <si>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</si>
  <si>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</si>
  <si>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</si>
  <si>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</si>
  <si>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</si>
  <si>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</si>
  <si>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</si>
  <si>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</si>
  <si>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</si>
  <si>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</si>
  <si>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</si>
  <si>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</si>
  <si>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</si>
  <si>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</si>
  <si>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</si>
  <si>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</si>
  <si>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</si>
  <si>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</si>
  <si>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</si>
  <si>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</si>
  <si>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</si>
  <si>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</si>
  <si>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</si>
  <si>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</si>
  <si>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 xml:space="preserve"> </t>
  </si>
  <si>
    <t>NGB/2604S</t>
  </si>
  <si>
    <t>SHA/2604S</t>
  </si>
  <si>
    <t>MNN/2604N</t>
  </si>
  <si>
    <t>TAO/2605W</t>
  </si>
  <si>
    <t>P/I HHX2 line at TAO</t>
  </si>
  <si>
    <t>SHA/2605W</t>
  </si>
  <si>
    <t>HKG/2605W</t>
  </si>
  <si>
    <t>NGB/61S</t>
  </si>
  <si>
    <t>P/I NPX line at NGB/port congestion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</si>
  <si>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</si>
  <si>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</si>
  <si>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</si>
  <si>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</si>
  <si>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</si>
  <si>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</si>
  <si>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</si>
  <si>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</si>
  <si>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</si>
  <si>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</si>
  <si>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</si>
  <si>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</si>
  <si>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</si>
  <si>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</si>
  <si>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</si>
  <si>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</si>
  <si>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</si>
  <si>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</si>
  <si>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</si>
  <si>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</si>
  <si>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TAO/66S</t>
  </si>
  <si>
    <t>SHA/66S</t>
  </si>
  <si>
    <t>NGB/66S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</si>
  <si>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</si>
  <si>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</si>
  <si>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</si>
  <si>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</si>
  <si>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</si>
  <si>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</si>
  <si>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</si>
  <si>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</si>
  <si>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</si>
  <si>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</si>
  <si>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</si>
  <si>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</si>
  <si>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</si>
  <si>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</si>
  <si>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</si>
  <si>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</si>
  <si>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</si>
  <si>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</si>
  <si>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</si>
  <si>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</si>
  <si>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</si>
  <si>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</si>
  <si>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TAO/2602S</t>
  </si>
  <si>
    <t>RIZHAO/2602S</t>
  </si>
  <si>
    <t>SHA/2602S</t>
  </si>
  <si>
    <t>XMN/2602S</t>
  </si>
  <si>
    <t>MNS/2602N</t>
  </si>
  <si>
    <t>TAO/2603S</t>
  </si>
  <si>
    <t>SHA/2603S</t>
  </si>
  <si>
    <t>XMN/2603S</t>
  </si>
  <si>
    <t>MNS/2603N</t>
  </si>
  <si>
    <t>TAO/2605S</t>
  </si>
  <si>
    <t>SHA/2605S</t>
  </si>
  <si>
    <t>XMN/2605S</t>
  </si>
  <si>
    <t>MNS/2605N</t>
  </si>
  <si>
    <t>TAO/2607S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</si>
  <si>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</si>
  <si>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</si>
  <si>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</si>
  <si>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</si>
  <si>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</si>
  <si>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</si>
  <si>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</si>
  <si>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</si>
  <si>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</si>
  <si>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</si>
  <si>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</si>
  <si>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</si>
  <si>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</si>
  <si>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</si>
  <si>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</si>
  <si>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</si>
  <si>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</si>
  <si>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</si>
  <si>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</si>
  <si>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</si>
  <si>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</si>
  <si>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</si>
  <si>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</si>
  <si>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</si>
  <si>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</si>
  <si>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</si>
  <si>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</si>
  <si>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</si>
  <si>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</si>
  <si>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</si>
  <si>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</si>
  <si>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</si>
  <si>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</si>
  <si>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</si>
  <si>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</si>
  <si>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</si>
  <si>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</si>
  <si>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</si>
  <si>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</si>
  <si>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SHK/2603S</t>
  </si>
  <si>
    <t>NSA/2603S</t>
  </si>
  <si>
    <t>call NCT terminal</t>
  </si>
  <si>
    <t>MMN/2603N</t>
  </si>
  <si>
    <t>XMN/2604S</t>
  </si>
  <si>
    <t>SHK/2604S</t>
  </si>
  <si>
    <t>SVP2 MV."LI DA WANG" V 2548S/N</t>
  </si>
  <si>
    <t>P/I SVP2 line at SHK</t>
  </si>
  <si>
    <t>omit XMN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</si>
  <si>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</si>
  <si>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</si>
  <si>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</si>
  <si>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</si>
  <si>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</si>
  <si>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</si>
  <si>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</si>
  <si>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</si>
  <si>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</si>
  <si>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</si>
  <si>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OMIT SHK</t>
  </si>
  <si>
    <t>NSA/2601S</t>
  </si>
  <si>
    <t>P/I SVP2 line at NSA/delay arrival due to big wind and waves</t>
  </si>
  <si>
    <t>SHA/2602W</t>
  </si>
  <si>
    <t>P/I HHX1 line at SHA</t>
  </si>
  <si>
    <t>NGB/2602W</t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</si>
  <si>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</si>
  <si>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</si>
  <si>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</si>
  <si>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</si>
  <si>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</si>
  <si>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</si>
  <si>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</si>
  <si>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</si>
  <si>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</si>
  <si>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t>P/I HHX2 line at NGB</t>
  </si>
  <si>
    <t>QINZHOU/2604S</t>
  </si>
  <si>
    <t>P/I SVP2 line at QINZHOU</t>
  </si>
  <si>
    <t>NSA/2604S</t>
  </si>
  <si>
    <t>MNS/2604N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</si>
  <si>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</si>
  <si>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</si>
  <si>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</si>
  <si>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</si>
  <si>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</si>
  <si>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</si>
  <si>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</si>
  <si>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</si>
  <si>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</si>
  <si>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port congestion</t>
    <phoneticPr fontId="41" type="noConversion"/>
  </si>
  <si>
    <r>
      <t xml:space="preserve">NPX2 </t>
    </r>
    <r>
      <rPr>
        <sz val="10"/>
        <rFont val="Verdana"/>
        <family val="2"/>
      </rPr>
      <t xml:space="preserve"> MV."UGL SHENZHEN" V 2605S/N</t>
    </r>
    <phoneticPr fontId="41" type="noConversion"/>
  </si>
  <si>
    <t>port congestion/call QQCTU</t>
    <phoneticPr fontId="41" type="noConversion"/>
  </si>
  <si>
    <t>delay arrive due to bad weather/port congestion</t>
    <phoneticPr fontId="41" type="noConversion"/>
  </si>
  <si>
    <r>
      <t xml:space="preserve">SVP2 </t>
    </r>
    <r>
      <rPr>
        <sz val="10"/>
        <rFont val="Verdana"/>
        <family val="2"/>
      </rPr>
      <t xml:space="preserve"> MV."HOPE C" V 2601S/N</t>
    </r>
    <phoneticPr fontId="41" type="noConversion"/>
  </si>
  <si>
    <t>port congestion/will bunker first at HKG anchorage after departure MNN</t>
    <phoneticPr fontId="41" type="noConversion"/>
  </si>
  <si>
    <t>TAO/2603S</t>
    <phoneticPr fontId="41" type="noConversion"/>
  </si>
  <si>
    <t>P/I NPX line at NGB/port congestion</t>
    <phoneticPr fontId="41" type="noConversion"/>
  </si>
  <si>
    <t>SHA/2607S</t>
    <phoneticPr fontId="41" type="noConversion"/>
  </si>
  <si>
    <t>call NCT terminal/port congestion</t>
    <phoneticPr fontId="41" type="noConversion"/>
  </si>
  <si>
    <t>MNN/65N</t>
    <phoneticPr fontId="41" type="noConversion"/>
  </si>
  <si>
    <t>MNN/66N</t>
    <phoneticPr fontId="41" type="noConversion"/>
  </si>
  <si>
    <t>NPX MV."BIG BREEZY" V 2601S/N</t>
    <phoneticPr fontId="41" type="noConversion"/>
  </si>
  <si>
    <r>
      <t xml:space="preserve">NPX </t>
    </r>
    <r>
      <rPr>
        <sz val="10"/>
        <rFont val="Verdana"/>
        <family val="2"/>
      </rPr>
      <t xml:space="preserve"> MV."CA KOBE" V 2604S/N</t>
    </r>
    <phoneticPr fontId="41" type="noConversion"/>
  </si>
  <si>
    <t>port congestion/delay departure due to slowing cargo operations</t>
    <phoneticPr fontId="41" type="noConversion"/>
  </si>
  <si>
    <t>XMN/2607S</t>
    <phoneticPr fontId="41" type="noConversion"/>
  </si>
  <si>
    <t>SVP MV."HONG YONG LAN TIAN" V 2603S/N</t>
    <phoneticPr fontId="41" type="noConversion"/>
  </si>
  <si>
    <t>port congestion/port closed from 0940/15th to 1815/15th due to big fog</t>
    <phoneticPr fontId="41" type="noConversion"/>
  </si>
  <si>
    <t>P/O NPX line at DA CHAN BAY/port congestion</t>
    <phoneticPr fontId="41" type="noConversion"/>
  </si>
  <si>
    <t>MNS/2607N</t>
    <phoneticPr fontId="41" type="noConversion"/>
  </si>
  <si>
    <t>RIZHAO/2603S</t>
    <phoneticPr fontId="41" type="noConversion"/>
  </si>
  <si>
    <t>SHA/2603S</t>
    <phoneticPr fontId="41" type="noConversion"/>
  </si>
  <si>
    <t>OMIT XMN</t>
    <phoneticPr fontId="41" type="noConversion"/>
  </si>
  <si>
    <t>MNN/2604N</t>
    <phoneticPr fontId="41" type="noConversion"/>
  </si>
  <si>
    <t>NSA/2603S</t>
    <phoneticPr fontId="41" type="noConversion"/>
  </si>
  <si>
    <t>XMN/2603S</t>
    <phoneticPr fontId="41" type="noConversion"/>
  </si>
  <si>
    <r>
      <t xml:space="preserve">NPX </t>
    </r>
    <r>
      <rPr>
        <sz val="10"/>
        <rFont val="Verdana"/>
        <family val="2"/>
      </rPr>
      <t xml:space="preserve"> MV."JY BONITO" V 2609S/N</t>
    </r>
    <phoneticPr fontId="41" type="noConversion"/>
  </si>
  <si>
    <t>TAO/2609S</t>
    <phoneticPr fontId="42" type="noConversion"/>
  </si>
  <si>
    <t>SHA/2609S</t>
    <phoneticPr fontId="42" type="noConversion"/>
  </si>
  <si>
    <t>NGB/2609S</t>
    <phoneticPr fontId="42" type="noConversion"/>
  </si>
  <si>
    <t>MNN/2609N</t>
    <phoneticPr fontId="42" type="noConversion"/>
  </si>
  <si>
    <t>P/I NPX line at NGB</t>
    <phoneticPr fontId="42" type="noConversion"/>
  </si>
  <si>
    <t>NGB/66S</t>
    <phoneticPr fontId="42" type="noConversion"/>
  </si>
  <si>
    <t>SHA/66S</t>
    <phoneticPr fontId="42" type="noConversion"/>
  </si>
  <si>
    <t>TAO/66S</t>
    <phoneticPr fontId="42" type="noConversion"/>
  </si>
  <si>
    <t>MNN/66N</t>
    <phoneticPr fontId="42" type="noConversion"/>
  </si>
  <si>
    <t>TAO/67S</t>
    <phoneticPr fontId="42" type="noConversion"/>
  </si>
  <si>
    <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  <phoneticPr fontId="41" type="noConversion"/>
  </si>
  <si>
    <t>MNS/2603N</t>
    <phoneticPr fontId="41" type="noConversion"/>
  </si>
  <si>
    <t>add call MNN/port congestion</t>
    <phoneticPr fontId="41" type="noConversion"/>
  </si>
  <si>
    <t>port congestion/berth delay due to slowing cargo operations</t>
    <phoneticPr fontId="41" type="noConversion"/>
  </si>
  <si>
    <t>XMN/2603N</t>
    <phoneticPr fontId="41" type="noConversion"/>
  </si>
  <si>
    <t>SVP MV."HONG YONG LAN TIAN" V 2610S/N</t>
    <phoneticPr fontId="41" type="noConversion"/>
  </si>
  <si>
    <t>XMN/2610S</t>
    <phoneticPr fontId="41" type="noConversion"/>
  </si>
  <si>
    <t>SHK/2610S</t>
    <phoneticPr fontId="41" type="noConversion"/>
  </si>
  <si>
    <t>MMN/2610N</t>
    <phoneticPr fontId="41" type="noConversion"/>
  </si>
  <si>
    <t>NSA/2610S</t>
    <phoneticPr fontId="41" type="noConversion"/>
  </si>
  <si>
    <t>SHK/2605S</t>
  </si>
  <si>
    <t>SHK/2605S</t>
    <phoneticPr fontId="41" type="noConversion"/>
  </si>
  <si>
    <t>NSA/2605S</t>
  </si>
  <si>
    <t>NSA/2605S</t>
    <phoneticPr fontId="41" type="noConversion"/>
  </si>
  <si>
    <t>XMN/2605S</t>
    <phoneticPr fontId="41" type="noConversion"/>
  </si>
  <si>
    <t>MNS/2605N</t>
    <phoneticPr fontId="41" type="noConversion"/>
  </si>
  <si>
    <t>P/O SVP line at XMN</t>
    <phoneticPr fontId="41" type="noConversion"/>
  </si>
  <si>
    <t>P/I SVP line at SAD</t>
    <phoneticPr fontId="41" type="noConversion"/>
  </si>
  <si>
    <t>SAD/2605S</t>
  </si>
  <si>
    <t>SVP MV."CA MANILA" V 2605S/N</t>
    <phoneticPr fontId="41" type="noConversion"/>
  </si>
  <si>
    <t>NSA/2606S</t>
    <phoneticPr fontId="41" type="noConversion"/>
  </si>
  <si>
    <t>P/I BTX line at NSA</t>
    <phoneticPr fontId="41" type="noConversion"/>
  </si>
  <si>
    <t>call NCT terminal</t>
    <phoneticPr fontId="41" type="noConversion"/>
  </si>
  <si>
    <t>SHA/67S</t>
    <phoneticPr fontId="42" type="noConversion"/>
  </si>
  <si>
    <t xml:space="preserve">MNN/2605N </t>
    <phoneticPr fontId="41" type="noConversion"/>
  </si>
  <si>
    <t>NGB/67S</t>
    <phoneticPr fontId="41" type="noConversion"/>
  </si>
  <si>
    <t>SHK/66N</t>
    <phoneticPr fontId="41" type="noConversion"/>
  </si>
  <si>
    <t>will change name and flag at HKG after departure MNS</t>
    <phoneticPr fontId="41" type="noConversion"/>
  </si>
  <si>
    <t>port congestion/P/I NPX line at TAO</t>
    <phoneticPr fontId="42" type="noConversion"/>
  </si>
  <si>
    <t>P/O NPX line at SHK</t>
    <phoneticPr fontId="42" type="noConversion"/>
  </si>
  <si>
    <t>MNN/67N</t>
    <phoneticPr fontId="42" type="noConversion"/>
  </si>
  <si>
    <t>PORT</t>
    <phoneticPr fontId="41" type="noConversion"/>
  </si>
  <si>
    <t>TAO/2611S</t>
    <phoneticPr fontId="41" type="noConversion"/>
  </si>
  <si>
    <t>SHA/2611S</t>
    <phoneticPr fontId="41" type="noConversion"/>
  </si>
  <si>
    <t>XMN/2611S</t>
    <phoneticPr fontId="41" type="noConversion"/>
  </si>
  <si>
    <t>MNS/2611N</t>
    <phoneticPr fontId="41" type="noConversion"/>
  </si>
  <si>
    <r>
      <t xml:space="preserve">SVP2 </t>
    </r>
    <r>
      <rPr>
        <sz val="10"/>
        <rFont val="Verdana"/>
        <family val="2"/>
      </rPr>
      <t xml:space="preserve"> MV."CA OSAKA" V 2605S/N</t>
    </r>
    <phoneticPr fontId="41" type="noConversion"/>
  </si>
  <si>
    <r>
      <t xml:space="preserve">NPX2 </t>
    </r>
    <r>
      <rPr>
        <sz val="10"/>
        <rFont val="Verdana"/>
        <family val="2"/>
      </rPr>
      <t xml:space="preserve"> MV."CUL HUMEN" V 2611S/N</t>
    </r>
    <phoneticPr fontId="41" type="noConversion"/>
  </si>
  <si>
    <t>RIZHAO/2605S</t>
    <phoneticPr fontId="41" type="noConversion"/>
  </si>
  <si>
    <r>
      <t xml:space="preserve">SVP2 </t>
    </r>
    <r>
      <rPr>
        <sz val="10"/>
        <rFont val="Verdana"/>
        <family val="2"/>
      </rPr>
      <t xml:space="preserve"> MV."HOPE C" V 2609S/N</t>
    </r>
    <phoneticPr fontId="41" type="noConversion"/>
  </si>
  <si>
    <t>XMN/2609S</t>
    <phoneticPr fontId="41" type="noConversion"/>
  </si>
  <si>
    <t>SHK/2609S</t>
    <phoneticPr fontId="41" type="noConversion"/>
  </si>
  <si>
    <t>NSA/2609S</t>
    <phoneticPr fontId="41" type="noConversion"/>
  </si>
  <si>
    <t>MMS/2609N</t>
    <phoneticPr fontId="41" type="noConversion"/>
  </si>
  <si>
    <t>SHA/2606W</t>
    <phoneticPr fontId="41" type="noConversion"/>
  </si>
  <si>
    <t>P/I HHX1 line at SHA</t>
    <phoneticPr fontId="41" type="noConversion"/>
  </si>
  <si>
    <t>NGB/2610S</t>
    <phoneticPr fontId="41" type="noConversion"/>
  </si>
  <si>
    <t>omit NGB</t>
    <phoneticPr fontId="41" type="noConversion"/>
  </si>
  <si>
    <r>
      <t xml:space="preserve">NPX2 </t>
    </r>
    <r>
      <rPr>
        <sz val="10"/>
        <rFont val="Verdana"/>
        <family val="2"/>
      </rPr>
      <t xml:space="preserve"> MV."XIAN FENG JU HE" V 2603S/N</t>
    </r>
    <phoneticPr fontId="41" type="noConversion"/>
  </si>
  <si>
    <t>TAO/2610W</t>
    <phoneticPr fontId="42" type="noConversion"/>
  </si>
  <si>
    <t>drop anchor from 10th 0235LT to 10th 1500LT to shelter rough sea/delay arrive due to bad weather</t>
    <phoneticPr fontId="41" type="noConversion"/>
  </si>
  <si>
    <t>TAO/68S</t>
    <phoneticPr fontId="42" type="noConversion"/>
  </si>
  <si>
    <t xml:space="preserve"> </t>
    <phoneticPr fontId="41" type="noConversion"/>
  </si>
  <si>
    <t>SHA/68S</t>
    <phoneticPr fontId="42" type="noConversion"/>
  </si>
  <si>
    <t>port congestion/P/I SVP line at NGB/add call NGB</t>
    <phoneticPr fontId="41" type="noConversion"/>
  </si>
  <si>
    <t>omit SHK</t>
    <phoneticPr fontId="41" type="noConversion"/>
  </si>
  <si>
    <t>P/I SVP2 line at NSA</t>
    <phoneticPr fontId="41" type="noConversion"/>
  </si>
  <si>
    <t>TAO/2605S</t>
    <phoneticPr fontId="41" type="noConversion"/>
  </si>
  <si>
    <t>will bunker first at HKG anchorage after departure NSA</t>
    <phoneticPr fontId="41" type="noConversion"/>
  </si>
  <si>
    <t>SHA/2605S</t>
    <phoneticPr fontId="41" type="noConversion"/>
  </si>
  <si>
    <t>SHK/2611S</t>
    <phoneticPr fontId="41" type="noConversion"/>
  </si>
  <si>
    <t>NGB/2605S</t>
    <phoneticPr fontId="42" type="noConversion"/>
  </si>
  <si>
    <t>MNN/2605N</t>
    <phoneticPr fontId="42" type="noConversion"/>
  </si>
  <si>
    <t>NPX MV."CA SAIGON" V 2605S/N</t>
    <phoneticPr fontId="41" type="noConversion"/>
  </si>
  <si>
    <t>NSA/2611S</t>
    <phoneticPr fontId="41" type="noConversion"/>
  </si>
  <si>
    <t>NGB/68S</t>
    <phoneticPr fontId="41" type="noConversion"/>
  </si>
  <si>
    <t>MMS/2610N</t>
    <phoneticPr fontId="41" type="noConversion"/>
  </si>
  <si>
    <t>MMN/2611N</t>
    <phoneticPr fontId="41" type="noConversion"/>
  </si>
  <si>
    <t>TAO/2606S</t>
    <phoneticPr fontId="41" type="noConversion"/>
  </si>
  <si>
    <r>
      <t xml:space="preserve">NPX </t>
    </r>
    <r>
      <rPr>
        <sz val="10"/>
        <rFont val="Verdana"/>
        <family val="2"/>
      </rPr>
      <t xml:space="preserve"> MV."GREEN EARTH" V 67S/N</t>
    </r>
    <phoneticPr fontId="41" type="noConversion"/>
  </si>
  <si>
    <t>MNN/68N</t>
    <phoneticPr fontId="42" type="noConversion"/>
  </si>
  <si>
    <t>port congestion/change to call QQCTU</t>
    <phoneticPr fontId="41" type="noConversion"/>
  </si>
  <si>
    <t>P/I HHX2 line at TAO/port congestion/port closed from 0330/25 to … due to poor visibility</t>
    <phoneticPr fontId="41" type="noConversion"/>
  </si>
  <si>
    <t>SHA/2606S</t>
    <phoneticPr fontId="41" type="noConversion"/>
  </si>
  <si>
    <t>TAO/69S</t>
    <phoneticPr fontId="42" type="noConversion"/>
  </si>
  <si>
    <t>RIZHAO/2606S</t>
    <phoneticPr fontId="41" type="noConversion"/>
  </si>
  <si>
    <t>P/I NPX line at TAO/port congestion/port closed from 0330/25 to 2325/25 due to poor visibility</t>
    <phoneticPr fontId="41" type="noConversion"/>
  </si>
  <si>
    <t>SHK/2614S</t>
    <phoneticPr fontId="41" type="noConversion"/>
  </si>
  <si>
    <t>NSA/2614S</t>
    <phoneticPr fontId="41" type="noConversion"/>
  </si>
  <si>
    <t>THLEM/2614S</t>
    <phoneticPr fontId="41" type="noConversion"/>
  </si>
  <si>
    <t>BKK/2614N</t>
    <phoneticPr fontId="41" type="noConversion"/>
  </si>
  <si>
    <t>NSA/2612S</t>
  </si>
  <si>
    <t>SHK/2612S</t>
  </si>
  <si>
    <t>XMN/2612S</t>
  </si>
  <si>
    <t>MMS/2612N</t>
    <phoneticPr fontId="41" type="noConversion"/>
  </si>
  <si>
    <t>MMN/2612N</t>
    <phoneticPr fontId="41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</si>
  <si>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1" type="noConversion"/>
  </si>
  <si>
    <t>P/I SVP line at NSA</t>
    <phoneticPr fontId="41" type="noConversion"/>
  </si>
  <si>
    <t>add call MNS</t>
    <phoneticPr fontId="41" type="noConversion"/>
  </si>
  <si>
    <t>P/I BTX2 line at SHK/berth will not be arranged earlier than 4th 1900LT</t>
    <phoneticPr fontId="41" type="noConversion"/>
  </si>
  <si>
    <t>TAO/2611N</t>
    <phoneticPr fontId="41" type="noConversion"/>
  </si>
  <si>
    <t>P/O NPX2 line at TAO</t>
    <phoneticPr fontId="41" type="noConversion"/>
  </si>
  <si>
    <t>port congestion/berth delay due to previous vessel delay</t>
    <phoneticPr fontId="41" type="noConversion"/>
  </si>
  <si>
    <t>NGB/2606S</t>
    <phoneticPr fontId="42" type="noConversion"/>
  </si>
  <si>
    <t>port closed from 0300/30th due to poor visibility/port congestion</t>
    <phoneticPr fontId="41" type="noConversion"/>
  </si>
  <si>
    <t>MNN/2606N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</si>
</sst>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2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theme="9" tint="-0.249977111117893"/>
      <name val="Verdana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0">
    <xf numFmtId="176" fontId="0" fillId="0" borderId="0"/>
    <xf numFmtId="9" fontId="1" fillId="0" borderId="0" applyFont="0" applyFill="0" applyBorder="0" applyAlignment="0" applyProtection="0">
      <alignment vertical="center"/>
    </xf>
    <xf numFmtId="176" fontId="16" fillId="8" borderId="0" applyNumberFormat="0" applyBorder="0" applyAlignment="0" applyProtection="0">
      <alignment vertical="center"/>
    </xf>
    <xf numFmtId="176" fontId="16" fillId="9" borderId="0" applyNumberFormat="0" applyBorder="0" applyAlignment="0" applyProtection="0">
      <alignment vertical="center"/>
    </xf>
    <xf numFmtId="176" fontId="16" fillId="10" borderId="0" applyNumberFormat="0" applyBorder="0" applyAlignment="0" applyProtection="0">
      <alignment vertical="center"/>
    </xf>
    <xf numFmtId="176" fontId="16" fillId="11" borderId="0" applyNumberFormat="0" applyBorder="0" applyAlignment="0" applyProtection="0">
      <alignment vertical="center"/>
    </xf>
    <xf numFmtId="176" fontId="16" fillId="12" borderId="0" applyNumberFormat="0" applyBorder="0" applyAlignment="0" applyProtection="0">
      <alignment vertical="center"/>
    </xf>
    <xf numFmtId="176" fontId="16" fillId="13" borderId="0" applyNumberFormat="0" applyBorder="0" applyAlignment="0" applyProtection="0">
      <alignment vertical="center"/>
    </xf>
    <xf numFmtId="176" fontId="16" fillId="14" borderId="0" applyNumberFormat="0" applyBorder="0" applyAlignment="0" applyProtection="0">
      <alignment vertical="center"/>
    </xf>
    <xf numFmtId="176" fontId="16" fillId="15" borderId="0" applyNumberFormat="0" applyBorder="0" applyAlignment="0" applyProtection="0">
      <alignment vertical="center"/>
    </xf>
    <xf numFmtId="176" fontId="16" fillId="16" borderId="0" applyNumberFormat="0" applyBorder="0" applyAlignment="0" applyProtection="0">
      <alignment vertical="center"/>
    </xf>
    <xf numFmtId="176" fontId="16" fillId="17" borderId="0" applyNumberFormat="0" applyBorder="0" applyAlignment="0" applyProtection="0">
      <alignment vertical="center"/>
    </xf>
    <xf numFmtId="176" fontId="17" fillId="18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9" borderId="0" applyNumberFormat="0" applyBorder="0" applyAlignment="0" applyProtection="0">
      <alignment vertical="center"/>
    </xf>
    <xf numFmtId="176" fontId="17" fillId="20" borderId="0" applyNumberFormat="0" applyBorder="0" applyAlignment="0" applyProtection="0">
      <alignment vertical="center"/>
    </xf>
    <xf numFmtId="176" fontId="17" fillId="21" borderId="0" applyNumberFormat="0" applyBorder="0" applyAlignment="0" applyProtection="0">
      <alignment vertical="center"/>
    </xf>
    <xf numFmtId="176" fontId="18" fillId="0" borderId="0"/>
    <xf numFmtId="9" fontId="1" fillId="0" borderId="0" applyFont="0" applyFill="0" applyBorder="0" applyAlignment="0" applyProtection="0">
      <alignment vertical="center"/>
    </xf>
    <xf numFmtId="176" fontId="19" fillId="0" borderId="6" applyNumberFormat="0" applyFill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1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/>
    <xf numFmtId="176" fontId="24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9" applyNumberFormat="0" applyFill="0" applyAlignment="0" applyProtection="0">
      <alignment vertical="center"/>
    </xf>
    <xf numFmtId="176" fontId="28" fillId="3" borderId="10" applyNumberFormat="0" applyAlignment="0" applyProtection="0">
      <alignment vertical="center"/>
    </xf>
    <xf numFmtId="176" fontId="29" fillId="22" borderId="11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17" fillId="23" borderId="0" applyNumberFormat="0" applyBorder="0" applyAlignment="0" applyProtection="0">
      <alignment vertical="center"/>
    </xf>
    <xf numFmtId="176" fontId="17" fillId="24" borderId="0" applyNumberFormat="0" applyBorder="0" applyAlignment="0" applyProtection="0">
      <alignment vertical="center"/>
    </xf>
    <xf numFmtId="176" fontId="17" fillId="25" borderId="0" applyNumberFormat="0" applyBorder="0" applyAlignment="0" applyProtection="0">
      <alignment vertical="center"/>
    </xf>
    <xf numFmtId="176" fontId="17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3" applyNumberFormat="0" applyAlignment="0" applyProtection="0">
      <alignment vertical="center"/>
    </xf>
    <xf numFmtId="176" fontId="35" fillId="13" borderId="10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1" fillId="28" borderId="14" applyNumberFormat="0" applyFont="0" applyAlignment="0" applyProtection="0">
      <alignment vertical="center"/>
    </xf>
  </cellStyleXfs>
  <cellXfs count="96">
    <xf numFmtId="176" fontId="0" fillId="0" borderId="0" xfId="0"/>
    <xf numFmtId="176" fontId="1" fillId="0" borderId="0" xfId="27"/>
    <xf numFmtId="176" fontId="1" fillId="0" borderId="0" xfId="27" applyAlignment="1">
      <alignment vertical="center"/>
    </xf>
    <xf numFmtId="14" fontId="7" fillId="2" borderId="1" xfId="27" applyNumberFormat="1" applyFont="1" applyFill="1" applyBorder="1" applyAlignment="1">
      <alignment wrapText="1"/>
    </xf>
    <xf numFmtId="176" fontId="2" fillId="0" borderId="1" xfId="27" applyFont="1" applyBorder="1" applyAlignment="1">
      <alignment wrapText="1"/>
    </xf>
    <xf numFmtId="176" fontId="2" fillId="0" borderId="2" xfId="27" applyFont="1" applyBorder="1" applyAlignment="1">
      <alignment wrapText="1"/>
    </xf>
    <xf numFmtId="176" fontId="9" fillId="3" borderId="2" xfId="27" applyFont="1" applyFill="1" applyBorder="1" applyAlignment="1">
      <alignment wrapText="1"/>
    </xf>
    <xf numFmtId="176" fontId="10" fillId="3" borderId="2" xfId="27" applyFont="1" applyFill="1" applyBorder="1" applyAlignment="1">
      <alignment wrapText="1"/>
    </xf>
    <xf numFmtId="14" fontId="2" fillId="0" borderId="2" xfId="0" applyNumberFormat="1" applyFont="1" applyBorder="1" applyAlignment="1">
      <alignment horizontal="center" wrapText="1"/>
    </xf>
    <xf numFmtId="20" fontId="2" fillId="4" borderId="2" xfId="27" applyNumberFormat="1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20" fontId="2" fillId="0" borderId="2" xfId="0" applyNumberFormat="1" applyFont="1" applyBorder="1" applyAlignment="1">
      <alignment horizontal="center" wrapText="1"/>
    </xf>
    <xf numFmtId="14" fontId="11" fillId="5" borderId="2" xfId="27" applyNumberFormat="1" applyFont="1" applyFill="1" applyBorder="1" applyAlignment="1">
      <alignment horizontal="center" wrapText="1"/>
    </xf>
    <xf numFmtId="176" fontId="1" fillId="0" borderId="2" xfId="27" applyBorder="1"/>
    <xf numFmtId="176" fontId="2" fillId="6" borderId="2" xfId="27" applyFont="1" applyFill="1" applyBorder="1" applyAlignment="1">
      <alignment wrapText="1"/>
    </xf>
    <xf numFmtId="9" fontId="2" fillId="0" borderId="2" xfId="19" applyFont="1" applyBorder="1" applyAlignment="1">
      <alignment wrapText="1"/>
    </xf>
    <xf numFmtId="9" fontId="2" fillId="6" borderId="2" xfId="19" applyFont="1" applyFill="1" applyBorder="1" applyAlignment="1">
      <alignment wrapText="1"/>
    </xf>
    <xf numFmtId="14" fontId="2" fillId="0" borderId="2" xfId="27" applyNumberFormat="1" applyFont="1" applyBorder="1" applyAlignment="1">
      <alignment horizontal="center" wrapText="1"/>
    </xf>
    <xf numFmtId="20" fontId="2" fillId="7" borderId="2" xfId="27" applyNumberFormat="1" applyFont="1" applyFill="1" applyBorder="1" applyAlignment="1">
      <alignment horizontal="center" wrapText="1"/>
    </xf>
    <xf numFmtId="14" fontId="2" fillId="6" borderId="2" xfId="27" applyNumberFormat="1" applyFont="1" applyFill="1" applyBorder="1" applyAlignment="1">
      <alignment horizontal="center" wrapText="1"/>
    </xf>
    <xf numFmtId="20" fontId="2" fillId="6" borderId="2" xfId="27" applyNumberFormat="1" applyFont="1" applyFill="1" applyBorder="1" applyAlignment="1">
      <alignment horizontal="center" wrapText="1"/>
    </xf>
    <xf numFmtId="177" fontId="2" fillId="6" borderId="2" xfId="27" applyNumberFormat="1" applyFont="1" applyFill="1" applyBorder="1" applyAlignment="1">
      <alignment horizontal="center" wrapText="1"/>
    </xf>
    <xf numFmtId="20" fontId="2" fillId="0" borderId="2" xfId="27" applyNumberFormat="1" applyFont="1" applyBorder="1" applyAlignment="1">
      <alignment horizontal="center" wrapText="1"/>
    </xf>
    <xf numFmtId="177" fontId="2" fillId="4" borderId="2" xfId="27" applyNumberFormat="1" applyFont="1" applyFill="1" applyBorder="1" applyAlignment="1">
      <alignment horizontal="center" wrapText="1"/>
    </xf>
    <xf numFmtId="177" fontId="2" fillId="0" borderId="2" xfId="27" applyNumberFormat="1" applyFont="1" applyBorder="1" applyAlignment="1">
      <alignment horizontal="center" wrapText="1"/>
    </xf>
    <xf numFmtId="176" fontId="2" fillId="0" borderId="0" xfId="0" applyFont="1" applyAlignment="1">
      <alignment wrapText="1"/>
    </xf>
    <xf numFmtId="176" fontId="2" fillId="0" borderId="1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0" fillId="3" borderId="2" xfId="0" applyFont="1" applyFill="1" applyBorder="1" applyAlignment="1">
      <alignment wrapText="1"/>
    </xf>
    <xf numFmtId="176" fontId="2" fillId="0" borderId="2" xfId="0" applyFont="1" applyBorder="1" applyAlignment="1">
      <alignment wrapText="1"/>
    </xf>
    <xf numFmtId="14" fontId="11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2" fillId="6" borderId="2" xfId="0" applyNumberFormat="1" applyFont="1" applyFill="1" applyBorder="1" applyAlignment="1">
      <alignment horizontal="center" wrapText="1"/>
    </xf>
    <xf numFmtId="14" fontId="2" fillId="6" borderId="2" xfId="0" applyNumberFormat="1" applyFont="1" applyFill="1" applyBorder="1" applyAlignment="1">
      <alignment horizontal="center" wrapText="1"/>
    </xf>
    <xf numFmtId="20" fontId="2" fillId="4" borderId="2" xfId="0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horizontal="center" wrapText="1"/>
    </xf>
    <xf numFmtId="176" fontId="2" fillId="6" borderId="2" xfId="0" applyFont="1" applyFill="1" applyBorder="1" applyAlignment="1">
      <alignment wrapText="1"/>
    </xf>
    <xf numFmtId="176" fontId="11" fillId="0" borderId="2" xfId="0" applyFont="1" applyBorder="1" applyAlignment="1">
      <alignment horizontal="center" wrapText="1"/>
    </xf>
    <xf numFmtId="20" fontId="2" fillId="6" borderId="2" xfId="0" applyNumberFormat="1" applyFont="1" applyFill="1" applyBorder="1" applyAlignment="1">
      <alignment horizontal="center" wrapText="1"/>
    </xf>
    <xf numFmtId="176" fontId="0" fillId="0" borderId="2" xfId="0" applyBorder="1"/>
    <xf numFmtId="9" fontId="2" fillId="0" borderId="2" xfId="19" applyFont="1" applyFill="1" applyBorder="1" applyAlignment="1">
      <alignment wrapText="1"/>
    </xf>
    <xf numFmtId="176" fontId="13" fillId="6" borderId="2" xfId="27" applyFont="1" applyFill="1" applyBorder="1" applyAlignment="1">
      <alignment wrapText="1"/>
    </xf>
    <xf numFmtId="9" fontId="13" fillId="0" borderId="2" xfId="1" applyFont="1" applyBorder="1" applyAlignment="1">
      <alignment wrapText="1"/>
    </xf>
    <xf numFmtId="20" fontId="14" fillId="6" borderId="2" xfId="27" applyNumberFormat="1" applyFont="1" applyFill="1" applyBorder="1" applyAlignment="1">
      <alignment horizontal="center" wrapText="1"/>
    </xf>
    <xf numFmtId="176" fontId="13" fillId="0" borderId="2" xfId="27" applyFont="1" applyBorder="1" applyAlignment="1">
      <alignment wrapText="1"/>
    </xf>
    <xf numFmtId="176" fontId="1" fillId="0" borderId="4" xfId="27" applyBorder="1"/>
    <xf numFmtId="14" fontId="2" fillId="0" borderId="5" xfId="27" applyNumberFormat="1" applyFont="1" applyBorder="1" applyAlignment="1">
      <alignment horizontal="center" wrapText="1"/>
    </xf>
    <xf numFmtId="9" fontId="13" fillId="6" borderId="2" xfId="1" applyFont="1" applyFill="1" applyBorder="1" applyAlignment="1">
      <alignment wrapText="1"/>
    </xf>
    <xf numFmtId="9" fontId="2" fillId="0" borderId="2" xfId="1" applyFont="1" applyBorder="1" applyAlignment="1">
      <alignment wrapText="1"/>
    </xf>
    <xf numFmtId="9" fontId="2" fillId="6" borderId="2" xfId="1" applyFont="1" applyFill="1" applyBorder="1" applyAlignment="1">
      <alignment wrapText="1"/>
    </xf>
    <xf numFmtId="176" fontId="1" fillId="0" borderId="0" xfId="27" applyAlignment="1">
      <alignment horizontal="center"/>
    </xf>
    <xf numFmtId="176" fontId="2" fillId="0" borderId="3" xfId="0" applyFont="1" applyBorder="1" applyAlignment="1">
      <alignment wrapText="1"/>
    </xf>
    <xf numFmtId="176" fontId="1" fillId="0" borderId="2" xfId="27" applyBorder="1" applyAlignment="1">
      <alignment vertical="center"/>
    </xf>
    <xf numFmtId="14" fontId="2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2" fillId="5" borderId="2" xfId="27" applyNumberFormat="1" applyFont="1" applyFill="1" applyBorder="1" applyAlignment="1">
      <alignment horizontal="center" wrapText="1"/>
    </xf>
    <xf numFmtId="14" fontId="2" fillId="4" borderId="2" xfId="27" applyNumberFormat="1" applyFont="1" applyFill="1" applyBorder="1" applyAlignment="1">
      <alignment horizontal="center" wrapText="1"/>
    </xf>
    <xf numFmtId="176" fontId="2" fillId="6" borderId="3" xfId="0" applyFont="1" applyFill="1" applyBorder="1" applyAlignment="1">
      <alignment wrapText="1"/>
    </xf>
    <xf numFmtId="14" fontId="2" fillId="5" borderId="2" xfId="0" applyNumberFormat="1" applyFont="1" applyFill="1" applyBorder="1" applyAlignment="1">
      <alignment horizontal="center" wrapText="1"/>
    </xf>
    <xf numFmtId="14" fontId="2" fillId="5" borderId="4" xfId="0" applyNumberFormat="1" applyFont="1" applyFill="1" applyBorder="1" applyAlignment="1">
      <alignment horizontal="center" wrapText="1"/>
    </xf>
    <xf numFmtId="14" fontId="2" fillId="4" borderId="5" xfId="27" applyNumberFormat="1" applyFont="1" applyFill="1" applyBorder="1" applyAlignment="1">
      <alignment horizontal="center" wrapText="1"/>
    </xf>
    <xf numFmtId="176" fontId="2" fillId="0" borderId="15" xfId="27" applyFont="1" applyBorder="1" applyAlignment="1">
      <alignment wrapText="1"/>
    </xf>
    <xf numFmtId="9" fontId="13" fillId="0" borderId="2" xfId="1" applyFont="1" applyFill="1" applyBorder="1" applyAlignment="1">
      <alignment wrapText="1"/>
    </xf>
    <xf numFmtId="176" fontId="9" fillId="3" borderId="3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2" xfId="27" applyFont="1" applyBorder="1" applyAlignment="1">
      <alignment wrapText="1"/>
    </xf>
    <xf numFmtId="176" fontId="2" fillId="0" borderId="2" xfId="27" applyFont="1" applyBorder="1" applyAlignment="1">
      <alignment wrapText="1"/>
    </xf>
    <xf numFmtId="176" fontId="9" fillId="3" borderId="3" xfId="27" applyFont="1" applyFill="1" applyBorder="1" applyAlignment="1">
      <alignment wrapText="1"/>
    </xf>
    <xf numFmtId="176" fontId="9" fillId="3" borderId="4" xfId="27" applyFont="1" applyFill="1" applyBorder="1" applyAlignment="1">
      <alignment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vertical="center" wrapText="1"/>
    </xf>
    <xf numFmtId="176" fontId="5" fillId="0" borderId="0" xfId="0" applyFont="1" applyAlignment="1">
      <alignment horizontal="center" wrapText="1"/>
    </xf>
    <xf numFmtId="176" fontId="6" fillId="0" borderId="0" xfId="0" applyFont="1" applyAlignment="1">
      <alignment horizontal="center" wrapText="1"/>
    </xf>
    <xf numFmtId="176" fontId="7" fillId="0" borderId="1" xfId="0" applyFont="1" applyBorder="1" applyAlignment="1">
      <alignment horizontal="left" wrapText="1"/>
    </xf>
    <xf numFmtId="176" fontId="8" fillId="0" borderId="3" xfId="27" applyFont="1" applyBorder="1" applyAlignment="1">
      <alignment wrapText="1"/>
    </xf>
    <xf numFmtId="176" fontId="2" fillId="0" borderId="5" xfId="27" applyFont="1" applyBorder="1" applyAlignment="1">
      <alignment wrapText="1"/>
    </xf>
    <xf numFmtId="176" fontId="2" fillId="0" borderId="4" xfId="27" applyFont="1" applyBorder="1" applyAlignment="1">
      <alignment wrapText="1"/>
    </xf>
    <xf numFmtId="176" fontId="8" fillId="0" borderId="2" xfId="0" applyFont="1" applyBorder="1" applyAlignment="1">
      <alignment wrapText="1"/>
    </xf>
    <xf numFmtId="176" fontId="2" fillId="0" borderId="2" xfId="0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2" fillId="0" borderId="0" xfId="27" applyFont="1" applyAlignment="1">
      <alignment horizont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vertical="center" wrapText="1"/>
    </xf>
    <xf numFmtId="176" fontId="5" fillId="0" borderId="0" xfId="27" applyFont="1" applyAlignment="1">
      <alignment horizontal="center" wrapText="1"/>
    </xf>
    <xf numFmtId="176" fontId="6" fillId="0" borderId="0" xfId="27" applyFont="1" applyAlignment="1">
      <alignment horizontal="center" wrapText="1"/>
    </xf>
    <xf numFmtId="176" fontId="7" fillId="0" borderId="1" xfId="27" applyFont="1" applyBorder="1" applyAlignment="1">
      <alignment horizontal="left" wrapText="1"/>
    </xf>
    <xf numFmtId="176" fontId="8" fillId="0" borderId="3" xfId="0" applyFont="1" applyBorder="1" applyAlignment="1">
      <alignment wrapText="1"/>
    </xf>
    <xf numFmtId="176" fontId="2" fillId="0" borderId="5" xfId="0" applyFont="1" applyBorder="1" applyAlignment="1">
      <alignment wrapText="1"/>
    </xf>
    <xf numFmtId="176" fontId="2" fillId="0" borderId="4" xfId="0" applyFont="1" applyBorder="1" applyAlignment="1">
      <alignment wrapText="1"/>
    </xf>
    <xf numFmtId="176" fontId="8" fillId="0" borderId="5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5" xfId="27" applyFont="1" applyBorder="1" applyAlignment="1">
      <alignment wrapText="1"/>
    </xf>
    <xf numFmtId="176" fontId="7" fillId="0" borderId="4" xfId="27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792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2"/>
  <sheetViews>
    <sheetView zoomScaleNormal="100" zoomScaleSheetLayoutView="50" workbookViewId="0">
      <selection activeCell="C38" sqref="C38"/>
    </sheetView>
  </sheetViews>
  <sheetFormatPr defaultColWidth="8.59765625" defaultRowHeight="25.35" customHeight="1"/>
  <cols>
    <col min="1" max="1" width="17.796875" style="1" customWidth="1"/>
    <col min="2" max="7" width="11.59765625" style="50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82"/>
      <c r="B1" s="82"/>
      <c r="C1" s="83" t="s">
        <v>0</v>
      </c>
      <c r="D1" s="84"/>
      <c r="E1" s="84"/>
      <c r="F1" s="84"/>
      <c r="G1" s="84"/>
      <c r="H1" s="84"/>
      <c r="I1" s="84"/>
    </row>
    <row r="2" spans="1:11" ht="23.1" customHeight="1">
      <c r="A2" s="85" t="s">
        <v>1</v>
      </c>
      <c r="B2" s="85"/>
      <c r="C2" s="86" t="s">
        <v>2</v>
      </c>
      <c r="D2" s="86"/>
      <c r="E2" s="86"/>
      <c r="F2" s="86"/>
      <c r="G2" s="86"/>
      <c r="H2" s="86"/>
      <c r="I2" s="86"/>
    </row>
    <row r="3" spans="1:11" ht="25.35" customHeight="1">
      <c r="A3" s="87"/>
      <c r="B3" s="87"/>
      <c r="C3" s="87"/>
      <c r="D3" s="87"/>
      <c r="E3" s="87"/>
      <c r="F3" s="87"/>
      <c r="G3" s="87"/>
      <c r="H3" s="3">
        <v>46113</v>
      </c>
      <c r="I3" s="4"/>
    </row>
    <row r="4" spans="1:11" customFormat="1" ht="24" hidden="1" customHeight="1">
      <c r="A4" s="88" t="s">
        <v>195</v>
      </c>
      <c r="B4" s="89"/>
      <c r="C4" s="89"/>
      <c r="D4" s="89"/>
      <c r="E4" s="89"/>
      <c r="F4" s="89"/>
      <c r="G4" s="89"/>
      <c r="H4" s="89"/>
      <c r="I4" s="90"/>
    </row>
    <row r="5" spans="1:11" customFormat="1" ht="24" hidden="1" customHeight="1">
      <c r="A5" s="27" t="s">
        <v>3</v>
      </c>
      <c r="B5" s="65" t="s">
        <v>4</v>
      </c>
      <c r="C5" s="66"/>
      <c r="D5" s="65" t="s">
        <v>5</v>
      </c>
      <c r="E5" s="66"/>
      <c r="F5" s="65" t="s">
        <v>6</v>
      </c>
      <c r="G5" s="66"/>
      <c r="H5" s="28" t="s">
        <v>7</v>
      </c>
      <c r="I5" s="28" t="s">
        <v>8</v>
      </c>
      <c r="K5" t="s">
        <v>9</v>
      </c>
    </row>
    <row r="6" spans="1:11" customFormat="1" ht="24" hidden="1" customHeight="1">
      <c r="A6" s="36" t="s">
        <v>10</v>
      </c>
      <c r="B6" s="17">
        <v>46019</v>
      </c>
      <c r="C6" s="18">
        <v>0.95833333333333304</v>
      </c>
      <c r="D6" s="46">
        <v>46020</v>
      </c>
      <c r="E6" s="18">
        <v>0.170833333333333</v>
      </c>
      <c r="F6" s="46">
        <v>46020</v>
      </c>
      <c r="G6" s="18">
        <v>0.81388888888888899</v>
      </c>
      <c r="H6" s="30" t="s">
        <v>11</v>
      </c>
      <c r="I6" s="31"/>
    </row>
    <row r="7" spans="1:11" customFormat="1" ht="24" hidden="1" customHeight="1">
      <c r="A7" s="29" t="s">
        <v>12</v>
      </c>
      <c r="B7" s="17">
        <v>46021</v>
      </c>
      <c r="C7" s="18">
        <v>0.91666666666666696</v>
      </c>
      <c r="D7" s="46">
        <f>B7+2</f>
        <v>46023</v>
      </c>
      <c r="E7" s="18">
        <v>0.54166666666666696</v>
      </c>
      <c r="F7" s="46">
        <f>D7</f>
        <v>46023</v>
      </c>
      <c r="G7" s="18">
        <v>0.89583333333333304</v>
      </c>
      <c r="H7" s="30" t="s">
        <v>13</v>
      </c>
      <c r="I7" s="31"/>
    </row>
    <row r="8" spans="1:11" customFormat="1" ht="24" hidden="1" customHeight="1">
      <c r="A8" s="29" t="s">
        <v>14</v>
      </c>
      <c r="B8" s="17">
        <f>F7+1</f>
        <v>46024</v>
      </c>
      <c r="C8" s="18">
        <v>0.625</v>
      </c>
      <c r="D8" s="46">
        <f>B8+1</f>
        <v>46025</v>
      </c>
      <c r="E8" s="18">
        <v>0.18333333333333299</v>
      </c>
      <c r="F8" s="46">
        <f>D8</f>
        <v>46025</v>
      </c>
      <c r="G8" s="18">
        <v>0.47916666666666702</v>
      </c>
      <c r="H8" s="30" t="s">
        <v>15</v>
      </c>
      <c r="I8" s="31"/>
    </row>
    <row r="9" spans="1:11" customFormat="1" ht="24" hidden="1" customHeight="1">
      <c r="A9" s="51" t="s">
        <v>16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1" t="s">
        <v>17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13</v>
      </c>
      <c r="I10" s="31"/>
    </row>
    <row r="11" spans="1:11" customFormat="1" ht="24" hidden="1" customHeight="1">
      <c r="A11" s="51" t="s">
        <v>18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19</v>
      </c>
      <c r="I11" s="31"/>
    </row>
    <row r="12" spans="1:11" customFormat="1" ht="24" hidden="1" customHeight="1">
      <c r="A12" s="51" t="s">
        <v>20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13</v>
      </c>
      <c r="I12" s="31"/>
    </row>
    <row r="13" spans="1:11" customFormat="1" ht="24" hidden="1" customHeight="1">
      <c r="A13" s="51" t="s">
        <v>21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13</v>
      </c>
      <c r="I13" s="31"/>
    </row>
    <row r="14" spans="1:11" customFormat="1" ht="24" hidden="1" customHeight="1">
      <c r="A14" s="51" t="s">
        <v>22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0.66666666666666663</v>
      </c>
      <c r="H14" s="30" t="s">
        <v>13</v>
      </c>
      <c r="I14" s="31"/>
    </row>
    <row r="15" spans="1:11" customFormat="1" ht="24" hidden="1" customHeight="1">
      <c r="A15" s="51" t="s">
        <v>23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13</v>
      </c>
      <c r="I15" s="31"/>
    </row>
    <row r="16" spans="1:11" customFormat="1" ht="24" hidden="1" customHeight="1">
      <c r="A16" s="51" t="s">
        <v>24</v>
      </c>
      <c r="B16" s="8">
        <v>46063</v>
      </c>
      <c r="C16" s="18">
        <v>0.33333333333333298</v>
      </c>
      <c r="D16" s="8">
        <v>46066</v>
      </c>
      <c r="E16" s="18">
        <v>0.54166666666666663</v>
      </c>
      <c r="F16" s="8">
        <v>46066</v>
      </c>
      <c r="G16" s="18">
        <v>0.97916666666666663</v>
      </c>
      <c r="H16" s="30" t="s">
        <v>183</v>
      </c>
      <c r="I16" s="31"/>
    </row>
    <row r="17" spans="1:14" customFormat="1" ht="24" hidden="1" customHeight="1">
      <c r="A17" s="51" t="s">
        <v>25</v>
      </c>
      <c r="B17" s="8">
        <v>46069</v>
      </c>
      <c r="C17" s="18">
        <v>0.875</v>
      </c>
      <c r="D17" s="8">
        <v>46070</v>
      </c>
      <c r="E17" s="18">
        <v>4.1666666666666664E-2</v>
      </c>
      <c r="F17" s="8">
        <v>46071</v>
      </c>
      <c r="G17" s="18">
        <v>0.38541666666666669</v>
      </c>
      <c r="H17" s="30" t="s">
        <v>183</v>
      </c>
      <c r="I17" s="31"/>
    </row>
    <row r="18" spans="1:14" customFormat="1" ht="24" hidden="1" customHeight="1">
      <c r="A18" s="51" t="s">
        <v>26</v>
      </c>
      <c r="B18" s="8">
        <v>46073</v>
      </c>
      <c r="C18" s="18">
        <v>0.66666666666666663</v>
      </c>
      <c r="D18" s="8">
        <v>46075</v>
      </c>
      <c r="E18" s="18">
        <v>0.36388888888888887</v>
      </c>
      <c r="F18" s="8">
        <v>46076</v>
      </c>
      <c r="G18" s="18">
        <v>0.29166666666666669</v>
      </c>
      <c r="H18" s="30" t="s">
        <v>201</v>
      </c>
      <c r="I18" s="31"/>
    </row>
    <row r="19" spans="1:14" customFormat="1" ht="24" hidden="1" customHeight="1">
      <c r="A19" s="88" t="s">
        <v>196</v>
      </c>
      <c r="B19" s="91"/>
      <c r="C19" s="91"/>
      <c r="D19" s="91"/>
      <c r="E19" s="91"/>
      <c r="F19" s="91"/>
      <c r="G19" s="91"/>
      <c r="H19" s="91"/>
      <c r="I19" s="92"/>
    </row>
    <row r="20" spans="1:14" customFormat="1" ht="24" hidden="1" customHeight="1">
      <c r="A20" s="27" t="s">
        <v>3</v>
      </c>
      <c r="B20" s="65" t="s">
        <v>4</v>
      </c>
      <c r="C20" s="66"/>
      <c r="D20" s="65" t="s">
        <v>5</v>
      </c>
      <c r="E20" s="66"/>
      <c r="F20" s="65" t="s">
        <v>6</v>
      </c>
      <c r="G20" s="66"/>
      <c r="H20" s="28" t="s">
        <v>7</v>
      </c>
      <c r="I20" s="28" t="s">
        <v>8</v>
      </c>
      <c r="N20" t="s">
        <v>27</v>
      </c>
    </row>
    <row r="21" spans="1:14" customFormat="1" ht="24" hidden="1" customHeight="1">
      <c r="A21" s="29" t="s">
        <v>28</v>
      </c>
      <c r="B21" s="46">
        <v>46066</v>
      </c>
      <c r="C21" s="18">
        <v>0.33333333333333331</v>
      </c>
      <c r="D21" s="8">
        <v>46067</v>
      </c>
      <c r="E21" s="18">
        <v>0.75</v>
      </c>
      <c r="F21" s="46">
        <f>D21+1</f>
        <v>46068</v>
      </c>
      <c r="G21" s="18">
        <v>0.75</v>
      </c>
      <c r="H21" s="30" t="s">
        <v>190</v>
      </c>
      <c r="I21" s="31"/>
    </row>
    <row r="22" spans="1:14" customFormat="1" ht="24" hidden="1" customHeight="1">
      <c r="A22" s="29" t="s">
        <v>29</v>
      </c>
      <c r="B22" s="46">
        <f>F21+1</f>
        <v>46069</v>
      </c>
      <c r="C22" s="18">
        <v>0.25</v>
      </c>
      <c r="D22" s="8">
        <f>B22+2</f>
        <v>46071</v>
      </c>
      <c r="E22" s="18">
        <v>0.25833333333333336</v>
      </c>
      <c r="F22" s="46">
        <f>D22</f>
        <v>46071</v>
      </c>
      <c r="G22" s="18">
        <v>0.5708333333333333</v>
      </c>
      <c r="H22" s="30" t="s">
        <v>200</v>
      </c>
      <c r="I22" s="31"/>
    </row>
    <row r="23" spans="1:14" customFormat="1" ht="24" hidden="1" customHeight="1">
      <c r="A23" s="29" t="s">
        <v>30</v>
      </c>
      <c r="B23" s="46">
        <f>F22+4</f>
        <v>46075</v>
      </c>
      <c r="C23" s="18">
        <v>0.125</v>
      </c>
      <c r="D23" s="8">
        <f>B23+1</f>
        <v>46076</v>
      </c>
      <c r="E23" s="18">
        <v>0.7416666666666667</v>
      </c>
      <c r="F23" s="46">
        <f>D23+1</f>
        <v>46077</v>
      </c>
      <c r="G23" s="18">
        <v>0.91666666666666663</v>
      </c>
      <c r="H23" s="30" t="s">
        <v>183</v>
      </c>
      <c r="I23" s="31"/>
    </row>
    <row r="24" spans="1:14" customFormat="1" ht="24" hidden="1" customHeight="1">
      <c r="A24" s="29" t="s">
        <v>31</v>
      </c>
      <c r="B24" s="46">
        <f>F23+5</f>
        <v>46082</v>
      </c>
      <c r="C24" s="18">
        <v>0</v>
      </c>
      <c r="D24" s="8">
        <f>B24</f>
        <v>46082</v>
      </c>
      <c r="E24" s="18">
        <v>0.70833333333333337</v>
      </c>
      <c r="F24" s="62">
        <f>D24+1</f>
        <v>46083</v>
      </c>
      <c r="G24" s="9">
        <v>5.4166666666666669E-2</v>
      </c>
      <c r="H24" s="30" t="s">
        <v>32</v>
      </c>
      <c r="I24" s="31"/>
    </row>
    <row r="25" spans="1:14" customFormat="1" ht="24" hidden="1" customHeight="1">
      <c r="A25" s="29" t="s">
        <v>33</v>
      </c>
      <c r="B25" s="46">
        <f>F24+1</f>
        <v>46084</v>
      </c>
      <c r="C25" s="22">
        <v>0.3125</v>
      </c>
      <c r="D25" s="46">
        <f>B25</f>
        <v>46084</v>
      </c>
      <c r="E25" s="22">
        <v>0.52083333333333337</v>
      </c>
      <c r="F25" s="46">
        <f>D25</f>
        <v>46084</v>
      </c>
      <c r="G25" s="22">
        <v>0.95833333333333337</v>
      </c>
      <c r="H25" s="52"/>
      <c r="I25" s="31"/>
    </row>
    <row r="26" spans="1:14" customFormat="1" ht="24" hidden="1" customHeight="1">
      <c r="A26" s="29" t="s">
        <v>34</v>
      </c>
      <c r="B26" s="46">
        <f>F25+3</f>
        <v>46087</v>
      </c>
      <c r="C26" s="22">
        <v>0.375</v>
      </c>
      <c r="D26" s="46">
        <f>B26</f>
        <v>46087</v>
      </c>
      <c r="E26" s="22">
        <v>0.41666666666666669</v>
      </c>
      <c r="F26" s="46">
        <f>D26</f>
        <v>46087</v>
      </c>
      <c r="G26" s="22">
        <v>0.75</v>
      </c>
      <c r="H26" s="52"/>
      <c r="I26" s="31"/>
    </row>
    <row r="27" spans="1:14" customFormat="1" ht="24" hidden="1" customHeight="1">
      <c r="A27" s="88" t="s">
        <v>209</v>
      </c>
      <c r="B27" s="91"/>
      <c r="C27" s="91"/>
      <c r="D27" s="91"/>
      <c r="E27" s="91"/>
      <c r="F27" s="91"/>
      <c r="G27" s="91"/>
      <c r="H27" s="91"/>
      <c r="I27" s="92"/>
    </row>
    <row r="28" spans="1:14" customFormat="1" ht="24" hidden="1" customHeight="1">
      <c r="A28" s="27" t="s">
        <v>3</v>
      </c>
      <c r="B28" s="65" t="s">
        <v>4</v>
      </c>
      <c r="C28" s="66"/>
      <c r="D28" s="65" t="s">
        <v>5</v>
      </c>
      <c r="E28" s="66"/>
      <c r="F28" s="65" t="s">
        <v>6</v>
      </c>
      <c r="G28" s="66"/>
      <c r="H28" s="28" t="s">
        <v>7</v>
      </c>
      <c r="I28" s="28" t="s">
        <v>8</v>
      </c>
      <c r="N28" t="s">
        <v>27</v>
      </c>
    </row>
    <row r="29" spans="1:14" customFormat="1" ht="24" hidden="1" customHeight="1">
      <c r="A29" s="51" t="s">
        <v>210</v>
      </c>
      <c r="B29" s="8">
        <v>46090</v>
      </c>
      <c r="C29" s="18">
        <v>0.29166666666666669</v>
      </c>
      <c r="D29" s="8">
        <v>46091</v>
      </c>
      <c r="E29" s="9">
        <v>0.66666666666666663</v>
      </c>
      <c r="F29" s="8">
        <v>46091</v>
      </c>
      <c r="G29" s="9">
        <v>0.90833333333333333</v>
      </c>
      <c r="H29" s="30" t="s">
        <v>248</v>
      </c>
      <c r="I29" s="31"/>
    </row>
    <row r="30" spans="1:14" customFormat="1" ht="24" hidden="1" customHeight="1">
      <c r="A30" s="51" t="s">
        <v>211</v>
      </c>
      <c r="B30" s="8">
        <v>46093</v>
      </c>
      <c r="C30" s="18">
        <v>8.3333333333333329E-2</v>
      </c>
      <c r="D30" s="8">
        <v>46094</v>
      </c>
      <c r="E30" s="9">
        <v>0.98611111111111116</v>
      </c>
      <c r="F30" s="8">
        <v>46095</v>
      </c>
      <c r="G30" s="9">
        <v>0.16666666666666666</v>
      </c>
      <c r="H30" s="30" t="s">
        <v>183</v>
      </c>
      <c r="I30" s="31"/>
    </row>
    <row r="31" spans="1:14" customFormat="1" ht="24" hidden="1" customHeight="1">
      <c r="A31" s="51" t="s">
        <v>212</v>
      </c>
      <c r="B31" s="20"/>
      <c r="C31" s="20"/>
      <c r="D31" s="20"/>
      <c r="E31" s="20"/>
      <c r="F31" s="20"/>
      <c r="G31" s="20"/>
      <c r="H31" s="35" t="s">
        <v>267</v>
      </c>
      <c r="I31" s="31"/>
    </row>
    <row r="32" spans="1:14" customFormat="1" ht="24" hidden="1" customHeight="1">
      <c r="A32" s="51" t="s">
        <v>213</v>
      </c>
      <c r="B32" s="8">
        <v>46098</v>
      </c>
      <c r="C32" s="18">
        <v>0.79166666666666663</v>
      </c>
      <c r="D32" s="8">
        <v>46100</v>
      </c>
      <c r="E32" s="9">
        <v>0.625</v>
      </c>
      <c r="F32" s="8">
        <v>46102</v>
      </c>
      <c r="G32" s="9">
        <v>5.5555555555555552E-2</v>
      </c>
      <c r="H32" s="30" t="s">
        <v>183</v>
      </c>
      <c r="I32" s="31"/>
    </row>
    <row r="33" spans="1:11" customFormat="1" ht="25.05" hidden="1" customHeight="1">
      <c r="A33" s="51" t="s">
        <v>269</v>
      </c>
      <c r="B33" s="8">
        <v>46106</v>
      </c>
      <c r="C33" s="18">
        <v>0.3125</v>
      </c>
      <c r="D33" s="8">
        <v>46107</v>
      </c>
      <c r="E33" s="18">
        <v>0.25694444444444442</v>
      </c>
      <c r="F33" s="8">
        <v>46107</v>
      </c>
      <c r="G33" s="9">
        <v>0.75</v>
      </c>
      <c r="H33" s="30" t="s">
        <v>292</v>
      </c>
      <c r="I33" s="31"/>
    </row>
    <row r="34" spans="1:11" customFormat="1" ht="24" customHeight="1">
      <c r="A34" s="88" t="s">
        <v>283</v>
      </c>
      <c r="B34" s="91"/>
      <c r="C34" s="91"/>
      <c r="D34" s="91"/>
      <c r="E34" s="91"/>
      <c r="F34" s="91"/>
      <c r="G34" s="91"/>
      <c r="H34" s="91"/>
      <c r="I34" s="92"/>
    </row>
    <row r="35" spans="1:11" customFormat="1" ht="24" customHeight="1">
      <c r="A35" s="27" t="s">
        <v>3</v>
      </c>
      <c r="B35" s="65" t="s">
        <v>4</v>
      </c>
      <c r="C35" s="66"/>
      <c r="D35" s="65" t="s">
        <v>5</v>
      </c>
      <c r="E35" s="66"/>
      <c r="F35" s="65" t="s">
        <v>6</v>
      </c>
      <c r="G35" s="66"/>
      <c r="H35" s="28" t="s">
        <v>7</v>
      </c>
      <c r="I35" s="28" t="s">
        <v>8</v>
      </c>
      <c r="K35" t="s">
        <v>9</v>
      </c>
    </row>
    <row r="36" spans="1:11" ht="24.75" customHeight="1">
      <c r="A36" s="48" t="s">
        <v>91</v>
      </c>
      <c r="B36" s="10">
        <v>46107</v>
      </c>
      <c r="C36" s="9">
        <v>0.375</v>
      </c>
      <c r="D36" s="10">
        <v>46109</v>
      </c>
      <c r="E36" s="9">
        <v>8.3333333333333329E-2</v>
      </c>
      <c r="F36" s="10">
        <f>D36</f>
        <v>46109</v>
      </c>
      <c r="G36" s="9">
        <v>0.5805555555555556</v>
      </c>
      <c r="H36" s="30" t="s">
        <v>296</v>
      </c>
      <c r="I36" s="63"/>
    </row>
    <row r="37" spans="1:11" ht="24.75" customHeight="1">
      <c r="A37" s="48" t="s">
        <v>92</v>
      </c>
      <c r="B37" s="8">
        <f>F36+1</f>
        <v>46110</v>
      </c>
      <c r="C37" s="22">
        <v>0.72916666666666663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183</v>
      </c>
      <c r="I37" s="63"/>
    </row>
    <row r="38" spans="1:11" ht="24.75" customHeight="1">
      <c r="A38" s="51" t="s">
        <v>281</v>
      </c>
      <c r="B38" s="8">
        <f>F37+1</f>
        <v>46113</v>
      </c>
      <c r="C38" s="22">
        <v>0.5</v>
      </c>
      <c r="D38" s="8">
        <f>B38+2</f>
        <v>46115</v>
      </c>
      <c r="E38" s="22">
        <v>0.22916666666666666</v>
      </c>
      <c r="F38" s="8">
        <f>D38</f>
        <v>46115</v>
      </c>
      <c r="G38" s="22">
        <v>0.54166666666666663</v>
      </c>
      <c r="H38" s="35" t="s">
        <v>183</v>
      </c>
      <c r="I38" s="63"/>
    </row>
    <row r="39" spans="1:11" ht="24.75" customHeight="1">
      <c r="A39" s="51" t="s">
        <v>282</v>
      </c>
      <c r="B39" s="8">
        <f>F38+3</f>
        <v>46118</v>
      </c>
      <c r="C39" s="22">
        <v>0.54166666666666663</v>
      </c>
      <c r="D39" s="8">
        <f>B39+1</f>
        <v>46119</v>
      </c>
      <c r="E39" s="22">
        <v>0.125</v>
      </c>
      <c r="F39" s="8">
        <f>D39+1</f>
        <v>46120</v>
      </c>
      <c r="G39" s="22">
        <v>0.125</v>
      </c>
      <c r="H39" s="35"/>
      <c r="I39" s="63"/>
    </row>
    <row r="40" spans="1:11" ht="24.75" customHeight="1">
      <c r="A40" s="48" t="s">
        <v>288</v>
      </c>
      <c r="B40" s="8">
        <f>F39+4</f>
        <v>46124</v>
      </c>
      <c r="C40" s="22">
        <v>0.125</v>
      </c>
      <c r="D40" s="8">
        <f>B40</f>
        <v>46124</v>
      </c>
      <c r="E40" s="22">
        <v>0.20833333333333334</v>
      </c>
      <c r="F40" s="8">
        <f>D40</f>
        <v>46124</v>
      </c>
      <c r="G40" s="22">
        <v>0.75</v>
      </c>
      <c r="H40" s="35"/>
      <c r="I40" s="63"/>
    </row>
    <row r="41" spans="1:11" ht="24.75" customHeight="1">
      <c r="A41" s="48" t="s">
        <v>293</v>
      </c>
      <c r="B41" s="8">
        <f>F40+1</f>
        <v>46125</v>
      </c>
      <c r="C41" s="22">
        <v>0.79166666666666663</v>
      </c>
      <c r="D41" s="8">
        <f>B41+1</f>
        <v>46126</v>
      </c>
      <c r="E41" s="22">
        <v>0.16666666666666666</v>
      </c>
      <c r="F41" s="8">
        <f>D41</f>
        <v>46126</v>
      </c>
      <c r="G41" s="22">
        <v>0.58333333333333337</v>
      </c>
      <c r="H41" s="35"/>
      <c r="I41" s="63"/>
    </row>
    <row r="42" spans="1:11" ht="24.75" customHeight="1">
      <c r="A42" s="51" t="s">
        <v>313</v>
      </c>
      <c r="B42" s="8">
        <f>F41+1</f>
        <v>46127</v>
      </c>
      <c r="C42" s="22">
        <v>0.16666666666666666</v>
      </c>
      <c r="D42" s="8">
        <f>B42</f>
        <v>46127</v>
      </c>
      <c r="E42" s="22">
        <v>0.25</v>
      </c>
      <c r="F42" s="8">
        <f>D42</f>
        <v>46127</v>
      </c>
      <c r="G42" s="22">
        <v>0.66666666666666663</v>
      </c>
      <c r="H42" s="35"/>
      <c r="I42" s="63"/>
    </row>
    <row r="43" spans="1:11" ht="24.75" customHeight="1">
      <c r="A43" s="51" t="s">
        <v>315</v>
      </c>
      <c r="B43" s="8">
        <f>F42+3</f>
        <v>46130</v>
      </c>
      <c r="C43" s="22">
        <v>0.66666666666666663</v>
      </c>
      <c r="D43" s="8">
        <f>B43+1</f>
        <v>46131</v>
      </c>
      <c r="E43" s="22">
        <v>0.16666666666666666</v>
      </c>
      <c r="F43" s="8">
        <f>D43+1</f>
        <v>46132</v>
      </c>
      <c r="G43" s="22">
        <v>0.16666666666666666</v>
      </c>
      <c r="H43" s="35"/>
      <c r="I43" s="63"/>
    </row>
    <row r="44" spans="1:11" customFormat="1" ht="24.75" customHeight="1">
      <c r="A44" s="51"/>
      <c r="B44" s="8"/>
      <c r="C44" s="18"/>
      <c r="D44" s="8"/>
      <c r="E44" s="18"/>
      <c r="F44" s="8"/>
      <c r="G44" s="18"/>
      <c r="H44" s="30"/>
      <c r="I44" s="31"/>
    </row>
    <row r="45" spans="1:11" ht="24.75" hidden="1" customHeight="1">
      <c r="A45" s="93" t="s">
        <v>220</v>
      </c>
      <c r="B45" s="94"/>
      <c r="C45" s="94"/>
      <c r="D45" s="94"/>
      <c r="E45" s="94"/>
      <c r="F45" s="94"/>
      <c r="G45" s="94"/>
      <c r="H45" s="94"/>
      <c r="I45" s="95"/>
    </row>
    <row r="46" spans="1:11" ht="26.85" hidden="1" customHeight="1">
      <c r="A46" s="6" t="s">
        <v>3</v>
      </c>
      <c r="B46" s="69" t="s">
        <v>4</v>
      </c>
      <c r="C46" s="70"/>
      <c r="D46" s="69" t="s">
        <v>5</v>
      </c>
      <c r="E46" s="70"/>
      <c r="F46" s="69" t="s">
        <v>6</v>
      </c>
      <c r="G46" s="70"/>
      <c r="H46" s="7" t="s">
        <v>7</v>
      </c>
      <c r="I46" s="7" t="s">
        <v>8</v>
      </c>
    </row>
    <row r="47" spans="1:11" ht="25.35" hidden="1" customHeight="1">
      <c r="A47" s="41" t="s">
        <v>35</v>
      </c>
      <c r="B47" s="46">
        <v>45990</v>
      </c>
      <c r="C47" s="18">
        <v>0.75</v>
      </c>
      <c r="D47" s="46">
        <v>45994</v>
      </c>
      <c r="E47" s="9">
        <v>0.78263888888888899</v>
      </c>
      <c r="F47" s="46">
        <f>D47+1</f>
        <v>45995</v>
      </c>
      <c r="G47" s="18">
        <v>0.5</v>
      </c>
      <c r="H47" s="35" t="s">
        <v>36</v>
      </c>
      <c r="I47" s="53"/>
    </row>
    <row r="48" spans="1:11" ht="25.35" hidden="1" customHeight="1">
      <c r="A48" s="44" t="s">
        <v>37</v>
      </c>
      <c r="B48" s="46">
        <f>F47+1</f>
        <v>45996</v>
      </c>
      <c r="C48" s="18">
        <v>0</v>
      </c>
      <c r="D48" s="46">
        <f>B48</f>
        <v>45996</v>
      </c>
      <c r="E48" s="18">
        <v>0.5</v>
      </c>
      <c r="F48" s="46">
        <f>D48</f>
        <v>45996</v>
      </c>
      <c r="G48" s="18">
        <v>0.91666666666666696</v>
      </c>
      <c r="H48" s="35"/>
      <c r="I48" s="53"/>
    </row>
    <row r="49" spans="1:9" ht="25.35" hidden="1" customHeight="1">
      <c r="A49" s="44" t="s">
        <v>38</v>
      </c>
      <c r="B49" s="54"/>
      <c r="C49" s="55"/>
      <c r="D49" s="54"/>
      <c r="E49" s="55"/>
      <c r="F49" s="56"/>
      <c r="G49" s="55"/>
      <c r="H49" s="30" t="s">
        <v>39</v>
      </c>
      <c r="I49" s="53"/>
    </row>
    <row r="50" spans="1:9" ht="25.35" hidden="1" customHeight="1">
      <c r="A50" s="44" t="s">
        <v>40</v>
      </c>
      <c r="B50" s="17">
        <f>F48+4</f>
        <v>46000</v>
      </c>
      <c r="C50" s="18">
        <v>0.20833333333333301</v>
      </c>
      <c r="D50" s="17">
        <f>B50+1</f>
        <v>46001</v>
      </c>
      <c r="E50" s="18">
        <v>0.83333333333333304</v>
      </c>
      <c r="F50" s="17">
        <f t="shared" ref="F50:F54" si="1">D50+1</f>
        <v>46002</v>
      </c>
      <c r="G50" s="18">
        <v>0.91666666666666696</v>
      </c>
      <c r="H50" s="35" t="s">
        <v>13</v>
      </c>
      <c r="I50" s="53"/>
    </row>
    <row r="51" spans="1:9" ht="25.35" hidden="1" customHeight="1">
      <c r="A51" s="44" t="s">
        <v>41</v>
      </c>
      <c r="B51" s="17">
        <f>F50+5</f>
        <v>46007</v>
      </c>
      <c r="C51" s="18">
        <v>0</v>
      </c>
      <c r="D51" s="17">
        <f>B51+2</f>
        <v>46009</v>
      </c>
      <c r="E51" s="18">
        <v>0.1875</v>
      </c>
      <c r="F51" s="17">
        <f>D51</f>
        <v>46009</v>
      </c>
      <c r="G51" s="18">
        <v>0.75</v>
      </c>
      <c r="H51" s="35" t="s">
        <v>13</v>
      </c>
      <c r="I51" s="53"/>
    </row>
    <row r="52" spans="1:9" ht="25.35" hidden="1" customHeight="1">
      <c r="A52" s="44" t="s">
        <v>42</v>
      </c>
      <c r="B52" s="17">
        <f>F51+1</f>
        <v>46010</v>
      </c>
      <c r="C52" s="18">
        <v>0.75</v>
      </c>
      <c r="D52" s="46">
        <f>B52+2</f>
        <v>46012</v>
      </c>
      <c r="E52" s="18">
        <v>4.1666666666666699E-2</v>
      </c>
      <c r="F52" s="17">
        <f>D52</f>
        <v>46012</v>
      </c>
      <c r="G52" s="18">
        <v>0.41666666666666702</v>
      </c>
      <c r="H52" s="35" t="s">
        <v>13</v>
      </c>
      <c r="I52" s="53"/>
    </row>
    <row r="53" spans="1:9" ht="25.35" hidden="1" customHeight="1">
      <c r="A53" s="44" t="s">
        <v>43</v>
      </c>
      <c r="B53" s="46">
        <f>F52</f>
        <v>46012</v>
      </c>
      <c r="C53" s="18">
        <v>0.97152777777777799</v>
      </c>
      <c r="D53" s="46">
        <f>B53+4</f>
        <v>46016</v>
      </c>
      <c r="E53" s="18">
        <v>0.20486111111111099</v>
      </c>
      <c r="F53" s="46">
        <f>D53</f>
        <v>46016</v>
      </c>
      <c r="G53" s="18">
        <v>0.54652777777777795</v>
      </c>
      <c r="H53" s="35" t="s">
        <v>13</v>
      </c>
      <c r="I53" s="53"/>
    </row>
    <row r="54" spans="1:9" ht="25.35" hidden="1" customHeight="1">
      <c r="A54" s="44" t="s">
        <v>44</v>
      </c>
      <c r="B54" s="46">
        <f>F53+4</f>
        <v>46020</v>
      </c>
      <c r="C54" s="18">
        <v>0</v>
      </c>
      <c r="D54" s="46">
        <f>B54+1</f>
        <v>46021</v>
      </c>
      <c r="E54" s="18">
        <v>0.16250000000000001</v>
      </c>
      <c r="F54" s="46">
        <f t="shared" si="1"/>
        <v>46022</v>
      </c>
      <c r="G54" s="18">
        <v>0.56041666666666701</v>
      </c>
      <c r="H54" s="35" t="s">
        <v>13</v>
      </c>
      <c r="I54" s="53"/>
    </row>
    <row r="55" spans="1:9" ht="25.35" hidden="1" customHeight="1">
      <c r="A55" s="44" t="s">
        <v>45</v>
      </c>
      <c r="B55" s="17">
        <f>F54+4</f>
        <v>46026</v>
      </c>
      <c r="C55" s="18">
        <v>0.58333333333333304</v>
      </c>
      <c r="D55" s="17">
        <v>46027</v>
      </c>
      <c r="E55" s="18">
        <v>0.30208333333333298</v>
      </c>
      <c r="F55" s="46">
        <f>D55</f>
        <v>46027</v>
      </c>
      <c r="G55" s="18">
        <v>0.83333333333333304</v>
      </c>
      <c r="H55" s="35" t="s">
        <v>13</v>
      </c>
      <c r="I55" s="53"/>
    </row>
    <row r="56" spans="1:9" ht="25.35" hidden="1" customHeight="1">
      <c r="A56" s="44" t="s">
        <v>46</v>
      </c>
      <c r="B56" s="46">
        <f>F55+1</f>
        <v>46028</v>
      </c>
      <c r="C56" s="18">
        <v>0.83333333333333304</v>
      </c>
      <c r="D56" s="46">
        <f>B56+1</f>
        <v>46029</v>
      </c>
      <c r="E56" s="18">
        <v>0.47916666666666702</v>
      </c>
      <c r="F56" s="46">
        <f>D56</f>
        <v>46029</v>
      </c>
      <c r="G56" s="18">
        <v>0.95833333333333304</v>
      </c>
      <c r="H56" s="35"/>
      <c r="I56" s="53"/>
    </row>
    <row r="57" spans="1:9" ht="25.35" hidden="1" customHeight="1">
      <c r="A57" s="44" t="s">
        <v>47</v>
      </c>
      <c r="B57" s="46">
        <v>46030</v>
      </c>
      <c r="C57" s="18">
        <v>0.45833333333333298</v>
      </c>
      <c r="D57" s="46">
        <f>B57+3</f>
        <v>46033</v>
      </c>
      <c r="E57" s="18">
        <v>0.45833333333333298</v>
      </c>
      <c r="F57" s="46">
        <f>D57</f>
        <v>46033</v>
      </c>
      <c r="G57" s="18">
        <v>0.875</v>
      </c>
      <c r="H57" s="35" t="s">
        <v>13</v>
      </c>
      <c r="I57" s="53"/>
    </row>
    <row r="58" spans="1:9" ht="25.35" hidden="1" customHeight="1">
      <c r="A58" s="44" t="s">
        <v>48</v>
      </c>
      <c r="B58" s="46">
        <v>46036</v>
      </c>
      <c r="C58" s="18">
        <v>0.25</v>
      </c>
      <c r="D58" s="46">
        <f>B58</f>
        <v>46036</v>
      </c>
      <c r="E58" s="18">
        <v>0.9</v>
      </c>
      <c r="F58" s="46">
        <v>46038</v>
      </c>
      <c r="G58" s="18">
        <v>8.3333333333333301E-2</v>
      </c>
      <c r="H58" s="35" t="s">
        <v>13</v>
      </c>
      <c r="I58" s="53"/>
    </row>
    <row r="59" spans="1:9" ht="25.35" hidden="1" customHeight="1">
      <c r="A59" s="44" t="s">
        <v>49</v>
      </c>
      <c r="B59" s="46">
        <f>F58+3</f>
        <v>46041</v>
      </c>
      <c r="C59" s="18">
        <v>0.66666666666666696</v>
      </c>
      <c r="D59" s="46">
        <f>B59+1</f>
        <v>46042</v>
      </c>
      <c r="E59" s="18">
        <v>0.70833333333333304</v>
      </c>
      <c r="F59" s="46">
        <f>D59+1</f>
        <v>46043</v>
      </c>
      <c r="G59" s="18">
        <v>0.25</v>
      </c>
      <c r="H59" s="35" t="s">
        <v>50</v>
      </c>
      <c r="I59" s="53"/>
    </row>
    <row r="60" spans="1:9" ht="25.35" hidden="1" customHeight="1">
      <c r="A60" s="44" t="s">
        <v>51</v>
      </c>
      <c r="B60" s="17">
        <f>F59+1</f>
        <v>46044</v>
      </c>
      <c r="C60" s="18">
        <v>0.25</v>
      </c>
      <c r="D60" s="17">
        <f>B60+1</f>
        <v>46045</v>
      </c>
      <c r="E60" s="18">
        <v>3.6111111111111101E-2</v>
      </c>
      <c r="F60" s="46">
        <f>D60</f>
        <v>46045</v>
      </c>
      <c r="G60" s="18">
        <v>0.30416666666666697</v>
      </c>
      <c r="H60" s="30" t="s">
        <v>13</v>
      </c>
      <c r="I60" s="57"/>
    </row>
    <row r="61" spans="1:9" ht="25.35" hidden="1" customHeight="1">
      <c r="A61" s="44" t="s">
        <v>52</v>
      </c>
      <c r="B61" s="17">
        <f>F60</f>
        <v>46045</v>
      </c>
      <c r="C61" s="18">
        <v>0.79166666666666696</v>
      </c>
      <c r="D61" s="17">
        <f>B61+1</f>
        <v>46046</v>
      </c>
      <c r="E61" s="18">
        <v>0.83333333333333304</v>
      </c>
      <c r="F61" s="46">
        <f t="shared" ref="F61:F62" si="2">D61+1</f>
        <v>46047</v>
      </c>
      <c r="G61" s="18">
        <v>0.25</v>
      </c>
      <c r="H61" s="30" t="s">
        <v>13</v>
      </c>
      <c r="I61" s="57"/>
    </row>
    <row r="62" spans="1:9" ht="25.35" hidden="1" customHeight="1">
      <c r="A62" s="44" t="s">
        <v>53</v>
      </c>
      <c r="B62" s="46">
        <f>F61+2</f>
        <v>46049</v>
      </c>
      <c r="C62" s="18">
        <v>0.91666666666666696</v>
      </c>
      <c r="D62" s="17">
        <f>B62+2</f>
        <v>46051</v>
      </c>
      <c r="E62" s="9">
        <v>0.29166666666666702</v>
      </c>
      <c r="F62" s="46">
        <f t="shared" si="2"/>
        <v>46052</v>
      </c>
      <c r="G62" s="18">
        <v>0.79166666666666696</v>
      </c>
      <c r="H62" s="30" t="s">
        <v>13</v>
      </c>
      <c r="I62" s="53"/>
    </row>
    <row r="63" spans="1:9" ht="25.35" hidden="1" customHeight="1">
      <c r="A63" s="44" t="s">
        <v>54</v>
      </c>
      <c r="B63" s="46">
        <f>F62+4</f>
        <v>46056</v>
      </c>
      <c r="C63" s="18">
        <v>0.875</v>
      </c>
      <c r="D63" s="17">
        <f>B63+4</f>
        <v>46060</v>
      </c>
      <c r="E63" s="9">
        <v>0.25277777777777799</v>
      </c>
      <c r="F63" s="46">
        <f>D63</f>
        <v>46060</v>
      </c>
      <c r="G63" s="18">
        <v>0.68472222222222201</v>
      </c>
      <c r="H63" s="30" t="s">
        <v>13</v>
      </c>
      <c r="I63" s="53"/>
    </row>
    <row r="64" spans="1:9" ht="25.35" hidden="1" customHeight="1">
      <c r="A64" s="44" t="s">
        <v>55</v>
      </c>
      <c r="B64" s="46">
        <f>F63+1</f>
        <v>46061</v>
      </c>
      <c r="C64" s="18">
        <v>0.66666666666666696</v>
      </c>
      <c r="D64" s="17">
        <f>B64+2</f>
        <v>46063</v>
      </c>
      <c r="E64" s="9">
        <v>0.66666666666666696</v>
      </c>
      <c r="F64" s="46">
        <f>D64+1</f>
        <v>46064</v>
      </c>
      <c r="G64" s="18">
        <v>0.104166666666667</v>
      </c>
      <c r="H64" s="30" t="s">
        <v>13</v>
      </c>
      <c r="I64" s="57"/>
    </row>
    <row r="65" spans="1:9" ht="25.35" hidden="1" customHeight="1">
      <c r="A65" s="44" t="s">
        <v>56</v>
      </c>
      <c r="B65" s="46">
        <f>F64</f>
        <v>46064</v>
      </c>
      <c r="C65" s="18">
        <v>0.60416666666666696</v>
      </c>
      <c r="D65" s="58">
        <f>B65+3</f>
        <v>46067</v>
      </c>
      <c r="E65" s="9">
        <v>0.53472222222222221</v>
      </c>
      <c r="F65" s="46">
        <f>D65</f>
        <v>46067</v>
      </c>
      <c r="G65" s="18">
        <v>0.83333333333333337</v>
      </c>
      <c r="H65" s="30" t="s">
        <v>183</v>
      </c>
      <c r="I65" s="57"/>
    </row>
    <row r="66" spans="1:9" ht="25.35" hidden="1" customHeight="1">
      <c r="A66" s="44" t="s">
        <v>193</v>
      </c>
      <c r="B66" s="17">
        <f>F65+3</f>
        <v>46070</v>
      </c>
      <c r="C66" s="18">
        <v>0.66666666666666663</v>
      </c>
      <c r="D66" s="17">
        <f>B66+4</f>
        <v>46074</v>
      </c>
      <c r="E66" s="9">
        <v>0.28749999999999998</v>
      </c>
      <c r="F66" s="17">
        <f t="shared" ref="F66" si="3">D66+1</f>
        <v>46075</v>
      </c>
      <c r="G66" s="18">
        <v>0.76944444444444449</v>
      </c>
      <c r="H66" s="30" t="s">
        <v>183</v>
      </c>
      <c r="I66" s="57"/>
    </row>
    <row r="67" spans="1:9" ht="25.35" hidden="1" customHeight="1">
      <c r="A67" s="44" t="s">
        <v>57</v>
      </c>
      <c r="B67" s="17">
        <f>F66+4</f>
        <v>46079</v>
      </c>
      <c r="C67" s="18">
        <v>0.20833333333333334</v>
      </c>
      <c r="D67" s="17">
        <f>B67</f>
        <v>46079</v>
      </c>
      <c r="E67" s="9">
        <v>0.54166666666666663</v>
      </c>
      <c r="F67" s="17">
        <f>D67+1</f>
        <v>46080</v>
      </c>
      <c r="G67" s="18">
        <v>9.0277777777777776E-2</v>
      </c>
      <c r="H67" s="30" t="s">
        <v>183</v>
      </c>
      <c r="I67" s="53"/>
    </row>
    <row r="68" spans="1:9" ht="25.35" hidden="1" customHeight="1">
      <c r="A68" s="44" t="s">
        <v>58</v>
      </c>
      <c r="B68" s="17">
        <f>F67+1</f>
        <v>46081</v>
      </c>
      <c r="C68" s="18">
        <v>0.125</v>
      </c>
      <c r="D68" s="17">
        <f>B68</f>
        <v>46081</v>
      </c>
      <c r="E68" s="18">
        <v>0.375</v>
      </c>
      <c r="F68" s="17">
        <f>D68</f>
        <v>46081</v>
      </c>
      <c r="G68" s="18">
        <v>0.83333333333333337</v>
      </c>
      <c r="H68" s="35"/>
      <c r="I68" s="57"/>
    </row>
    <row r="69" spans="1:9" ht="25.35" hidden="1" customHeight="1">
      <c r="A69" s="44" t="s">
        <v>59</v>
      </c>
      <c r="B69" s="17">
        <f>F68+1</f>
        <v>46082</v>
      </c>
      <c r="C69" s="18">
        <v>0.41666666666666669</v>
      </c>
      <c r="D69" s="17">
        <f>B69</f>
        <v>46082</v>
      </c>
      <c r="E69" s="18">
        <v>0.53333333333333333</v>
      </c>
      <c r="F69" s="17">
        <f>D69</f>
        <v>46082</v>
      </c>
      <c r="G69" s="18">
        <v>0.83333333333333337</v>
      </c>
      <c r="H69" s="35"/>
      <c r="I69" s="57"/>
    </row>
    <row r="70" spans="1:9" ht="25.35" hidden="1" customHeight="1">
      <c r="A70" s="44" t="s">
        <v>194</v>
      </c>
      <c r="B70" s="17">
        <f>F69+4</f>
        <v>46086</v>
      </c>
      <c r="C70" s="18">
        <v>0.91666666666666663</v>
      </c>
      <c r="D70" s="17">
        <f>B70+2</f>
        <v>46088</v>
      </c>
      <c r="E70" s="18">
        <v>0.91666666666666663</v>
      </c>
      <c r="F70" s="17">
        <f>D70+2</f>
        <v>46090</v>
      </c>
      <c r="G70" s="18">
        <v>0.20833333333333334</v>
      </c>
      <c r="H70" s="30" t="s">
        <v>183</v>
      </c>
      <c r="I70" s="57"/>
    </row>
    <row r="71" spans="1:9" ht="25.35" hidden="1" customHeight="1">
      <c r="A71" s="44" t="s">
        <v>246</v>
      </c>
      <c r="B71" s="17">
        <v>46092</v>
      </c>
      <c r="C71" s="18">
        <v>0.66666666666666663</v>
      </c>
      <c r="D71" s="46">
        <v>46096</v>
      </c>
      <c r="E71" s="18">
        <v>0.36180555555555555</v>
      </c>
      <c r="F71" s="17">
        <f>D71+1</f>
        <v>46097</v>
      </c>
      <c r="G71" s="9">
        <v>0.28958333333333336</v>
      </c>
      <c r="H71" s="30" t="s">
        <v>249</v>
      </c>
      <c r="I71" s="57"/>
    </row>
    <row r="72" spans="1:9" ht="26.85" customHeight="1">
      <c r="A72" s="81" t="s">
        <v>289</v>
      </c>
      <c r="B72" s="68"/>
      <c r="C72" s="68"/>
      <c r="D72" s="68"/>
      <c r="E72" s="68"/>
      <c r="F72" s="68"/>
      <c r="G72" s="68"/>
      <c r="H72" s="68"/>
      <c r="I72" s="68"/>
    </row>
    <row r="73" spans="1:9" ht="26.85" customHeight="1">
      <c r="A73" s="6" t="s">
        <v>3</v>
      </c>
      <c r="B73" s="69" t="s">
        <v>4</v>
      </c>
      <c r="C73" s="70"/>
      <c r="D73" s="69" t="s">
        <v>5</v>
      </c>
      <c r="E73" s="70"/>
      <c r="F73" s="69" t="s">
        <v>6</v>
      </c>
      <c r="G73" s="70"/>
      <c r="H73" s="7" t="s">
        <v>7</v>
      </c>
      <c r="I73" s="7" t="s">
        <v>8</v>
      </c>
    </row>
    <row r="74" spans="1:9" customFormat="1" ht="24" hidden="1" customHeight="1">
      <c r="A74" s="59" t="s">
        <v>215</v>
      </c>
      <c r="B74" s="8">
        <v>46079</v>
      </c>
      <c r="C74" s="18">
        <v>0.33333333333333331</v>
      </c>
      <c r="D74" s="8">
        <v>46084</v>
      </c>
      <c r="E74" s="18">
        <v>0.54166666666666663</v>
      </c>
      <c r="F74" s="8">
        <f>D74</f>
        <v>46084</v>
      </c>
      <c r="G74" s="18">
        <v>0.72916666666666663</v>
      </c>
      <c r="H74" s="30" t="s">
        <v>214</v>
      </c>
      <c r="I74" s="31"/>
    </row>
    <row r="75" spans="1:9" customFormat="1" ht="24" hidden="1" customHeight="1">
      <c r="A75" s="51" t="s">
        <v>216</v>
      </c>
      <c r="B75" s="8">
        <f>F74+1</f>
        <v>46085</v>
      </c>
      <c r="C75" s="18">
        <v>0.20833333333333334</v>
      </c>
      <c r="D75" s="8">
        <f>B75</f>
        <v>46085</v>
      </c>
      <c r="E75" s="18">
        <v>0.83333333333333337</v>
      </c>
      <c r="F75" s="8">
        <f>D75+1</f>
        <v>46086</v>
      </c>
      <c r="G75" s="18">
        <v>8.3333333333333329E-2</v>
      </c>
      <c r="H75" s="30"/>
      <c r="I75" s="31"/>
    </row>
    <row r="76" spans="1:9" customFormat="1" ht="24" hidden="1" customHeight="1">
      <c r="A76" s="51" t="s">
        <v>217</v>
      </c>
      <c r="B76" s="8">
        <f>F75+1</f>
        <v>46087</v>
      </c>
      <c r="C76" s="18">
        <v>0.125</v>
      </c>
      <c r="D76" s="8">
        <f>B76+1</f>
        <v>46088</v>
      </c>
      <c r="E76" s="18">
        <v>0.30902777777777779</v>
      </c>
      <c r="F76" s="8">
        <f>D76</f>
        <v>46088</v>
      </c>
      <c r="G76" s="18">
        <v>0.60624999999999996</v>
      </c>
      <c r="H76" s="30" t="s">
        <v>183</v>
      </c>
      <c r="I76" s="31"/>
    </row>
    <row r="77" spans="1:9" customFormat="1" ht="24" hidden="1" customHeight="1">
      <c r="A77" s="51" t="s">
        <v>218</v>
      </c>
      <c r="B77" s="8">
        <f>F76+4</f>
        <v>46092</v>
      </c>
      <c r="C77" s="18">
        <v>0.25</v>
      </c>
      <c r="D77" s="8">
        <f t="shared" ref="D77" si="4">B77</f>
        <v>46092</v>
      </c>
      <c r="E77" s="18">
        <v>0.70833333333333337</v>
      </c>
      <c r="F77" s="8">
        <v>46094</v>
      </c>
      <c r="G77" s="18">
        <v>0.19166666666666668</v>
      </c>
      <c r="H77" s="30" t="s">
        <v>183</v>
      </c>
      <c r="I77" s="31"/>
    </row>
    <row r="78" spans="1:9" customFormat="1" ht="24" customHeight="1">
      <c r="A78" s="51" t="s">
        <v>219</v>
      </c>
      <c r="B78" s="8">
        <f>F77+3</f>
        <v>46097</v>
      </c>
      <c r="C78" s="18">
        <v>0.83333333333333337</v>
      </c>
      <c r="D78" s="8">
        <f>B78+2</f>
        <v>46099</v>
      </c>
      <c r="E78" s="18">
        <v>0.25</v>
      </c>
      <c r="F78" s="8">
        <f>D78</f>
        <v>46099</v>
      </c>
      <c r="G78" s="18">
        <v>0.70833333333333337</v>
      </c>
      <c r="H78" s="30" t="s">
        <v>183</v>
      </c>
      <c r="I78" s="31"/>
    </row>
    <row r="79" spans="1:9" customFormat="1" ht="24" customHeight="1">
      <c r="A79" s="51" t="s">
        <v>243</v>
      </c>
      <c r="B79" s="8">
        <f>F78+1</f>
        <v>46100</v>
      </c>
      <c r="C79" s="18">
        <v>0.75</v>
      </c>
      <c r="D79" s="8">
        <f>B79+1</f>
        <v>46101</v>
      </c>
      <c r="E79" s="18">
        <v>0.83333333333333337</v>
      </c>
      <c r="F79" s="8">
        <f>D79+1</f>
        <v>46102</v>
      </c>
      <c r="G79" s="18">
        <v>0.14583333333333334</v>
      </c>
      <c r="H79" s="30" t="s">
        <v>183</v>
      </c>
      <c r="I79" s="39"/>
    </row>
    <row r="80" spans="1:9" customFormat="1" ht="24" customHeight="1">
      <c r="A80" s="29" t="s">
        <v>245</v>
      </c>
      <c r="B80" s="8">
        <f>F79</f>
        <v>46102</v>
      </c>
      <c r="C80" s="18">
        <v>0.64583333333333337</v>
      </c>
      <c r="D80" s="8">
        <f>B80+3</f>
        <v>46105</v>
      </c>
      <c r="E80" s="18">
        <v>0.35416666666666669</v>
      </c>
      <c r="F80" s="8">
        <f>D80</f>
        <v>46105</v>
      </c>
      <c r="G80" s="18">
        <v>0.85902777777777772</v>
      </c>
      <c r="H80" s="30" t="s">
        <v>183</v>
      </c>
      <c r="I80" s="39"/>
    </row>
    <row r="81" spans="1:9" customFormat="1" ht="24" customHeight="1">
      <c r="A81" s="51" t="s">
        <v>250</v>
      </c>
      <c r="B81" s="8">
        <f>F80+3</f>
        <v>46108</v>
      </c>
      <c r="C81" s="18">
        <v>0.33333333333333331</v>
      </c>
      <c r="D81" s="8">
        <f>B81+7</f>
        <v>46115</v>
      </c>
      <c r="E81" s="18">
        <v>6.9444444444444447E-4</v>
      </c>
      <c r="F81" s="8">
        <f>D81</f>
        <v>46115</v>
      </c>
      <c r="G81" s="18">
        <v>0.83333333333333337</v>
      </c>
      <c r="H81" s="30" t="s">
        <v>183</v>
      </c>
      <c r="I81" s="31"/>
    </row>
    <row r="82" spans="1:9" customFormat="1" ht="24" customHeight="1">
      <c r="A82" s="51" t="s">
        <v>271</v>
      </c>
      <c r="B82" s="8">
        <f>F81+4</f>
        <v>46119</v>
      </c>
      <c r="C82" s="18">
        <v>0.25</v>
      </c>
      <c r="D82" s="8">
        <f>B82</f>
        <v>46119</v>
      </c>
      <c r="E82" s="18">
        <v>0.33333333333333331</v>
      </c>
      <c r="F82" s="8">
        <f>D82</f>
        <v>46119</v>
      </c>
      <c r="G82" s="18">
        <v>0.83333333333333337</v>
      </c>
      <c r="H82" s="30"/>
      <c r="I82" s="31"/>
    </row>
    <row r="83" spans="1:9" customFormat="1" ht="24" customHeight="1">
      <c r="A83" s="51" t="s">
        <v>273</v>
      </c>
      <c r="B83" s="8">
        <f>F82+1</f>
        <v>46120</v>
      </c>
      <c r="C83" s="18">
        <v>0.83333333333333337</v>
      </c>
      <c r="D83" s="8">
        <f>B83+1</f>
        <v>46121</v>
      </c>
      <c r="E83" s="18">
        <v>0.25</v>
      </c>
      <c r="F83" s="8">
        <f>D83</f>
        <v>46121</v>
      </c>
      <c r="G83" s="18">
        <v>0.66666666666666663</v>
      </c>
      <c r="H83" s="30"/>
      <c r="I83" s="39"/>
    </row>
    <row r="84" spans="1:9" customFormat="1" ht="24" customHeight="1">
      <c r="A84" s="29" t="s">
        <v>285</v>
      </c>
      <c r="B84" s="8">
        <f>F83+1</f>
        <v>46122</v>
      </c>
      <c r="C84" s="18">
        <v>0.16666666666666666</v>
      </c>
      <c r="D84" s="8">
        <f>B84</f>
        <v>46122</v>
      </c>
      <c r="E84" s="18">
        <v>0.33333333333333331</v>
      </c>
      <c r="F84" s="8">
        <f>D84</f>
        <v>46122</v>
      </c>
      <c r="G84" s="18">
        <v>0.75</v>
      </c>
      <c r="H84" s="30"/>
      <c r="I84" s="39"/>
    </row>
    <row r="85" spans="1:9" customFormat="1" ht="24" customHeight="1">
      <c r="A85" s="51" t="s">
        <v>290</v>
      </c>
      <c r="B85" s="8">
        <f>F84+3</f>
        <v>46125</v>
      </c>
      <c r="C85" s="18">
        <v>0.5</v>
      </c>
      <c r="D85" s="8">
        <f>B85+1</f>
        <v>46126</v>
      </c>
      <c r="E85" s="18">
        <v>0</v>
      </c>
      <c r="F85" s="8">
        <f>D85+1</f>
        <v>46127</v>
      </c>
      <c r="G85" s="18">
        <v>0</v>
      </c>
      <c r="H85" s="30"/>
      <c r="I85" s="31"/>
    </row>
    <row r="86" spans="1:9" customFormat="1" ht="24" customHeight="1">
      <c r="A86" s="51" t="s">
        <v>294</v>
      </c>
      <c r="B86" s="8">
        <f>F85+3</f>
        <v>46130</v>
      </c>
      <c r="C86" s="18">
        <v>0.5</v>
      </c>
      <c r="D86" s="8">
        <f>B86</f>
        <v>46130</v>
      </c>
      <c r="E86" s="18">
        <v>0.54166666666666663</v>
      </c>
      <c r="F86" s="8">
        <f>D86+1</f>
        <v>46131</v>
      </c>
      <c r="G86" s="18">
        <v>0.125</v>
      </c>
      <c r="H86" s="30"/>
      <c r="I86" s="31"/>
    </row>
    <row r="92" spans="1:9" ht="25.35" customHeight="1">
      <c r="E92" s="50" t="s">
        <v>272</v>
      </c>
    </row>
  </sheetData>
  <mergeCells count="29">
    <mergeCell ref="F20:G20"/>
    <mergeCell ref="A45:I45"/>
    <mergeCell ref="B46:C46"/>
    <mergeCell ref="D46:E46"/>
    <mergeCell ref="F46:G46"/>
    <mergeCell ref="A27:I27"/>
    <mergeCell ref="B28:C28"/>
    <mergeCell ref="D28:E28"/>
    <mergeCell ref="F28:G28"/>
    <mergeCell ref="A34:I34"/>
    <mergeCell ref="B35:C35"/>
    <mergeCell ref="D35:E35"/>
    <mergeCell ref="F35:G35"/>
    <mergeCell ref="A72:I72"/>
    <mergeCell ref="B73:C73"/>
    <mergeCell ref="D73:E73"/>
    <mergeCell ref="F73:G73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</mergeCells>
  <phoneticPr fontId="41" type="noConversion"/>
  <conditionalFormatting sqref="B4 F4:F5 B50:B52 D32:D35 F32:F35">
    <cfRule type="cellIs" dxfId="791" priority="5371" stopIfTrue="1" operator="lessThan">
      <formula>$H$3</formula>
    </cfRule>
  </conditionalFormatting>
  <conditionalFormatting sqref="B5:B8">
    <cfRule type="cellIs" dxfId="790" priority="267" stopIfTrue="1" operator="lessThan">
      <formula>$H$3</formula>
    </cfRule>
  </conditionalFormatting>
  <conditionalFormatting sqref="B9:B12">
    <cfRule type="cellIs" dxfId="789" priority="287" stopIfTrue="1" operator="equal">
      <formula>$H$3</formula>
    </cfRule>
    <cfRule type="cellIs" dxfId="788" priority="288" stopIfTrue="1" operator="lessThan">
      <formula>$H$3</formula>
    </cfRule>
  </conditionalFormatting>
  <conditionalFormatting sqref="B9:B28">
    <cfRule type="cellIs" dxfId="787" priority="286" stopIfTrue="1" operator="lessThan">
      <formula>$H$3</formula>
    </cfRule>
  </conditionalFormatting>
  <conditionalFormatting sqref="B13:B16">
    <cfRule type="cellIs" dxfId="786" priority="245" stopIfTrue="1" operator="equal">
      <formula>$H$3</formula>
    </cfRule>
  </conditionalFormatting>
  <conditionalFormatting sqref="B13:B18">
    <cfRule type="cellIs" dxfId="785" priority="246" stopIfTrue="1" operator="lessThan">
      <formula>$H$3</formula>
    </cfRule>
  </conditionalFormatting>
  <conditionalFormatting sqref="B21:B26">
    <cfRule type="cellIs" dxfId="784" priority="150" stopIfTrue="1" operator="equal">
      <formula>$H$3</formula>
    </cfRule>
    <cfRule type="cellIs" dxfId="783" priority="151" stopIfTrue="1" operator="lessThan">
      <formula>$H$3</formula>
    </cfRule>
  </conditionalFormatting>
  <conditionalFormatting sqref="B29:B30">
    <cfRule type="cellIs" dxfId="782" priority="94" stopIfTrue="1" operator="lessThan">
      <formula>$H$3</formula>
    </cfRule>
    <cfRule type="cellIs" dxfId="781" priority="93" stopIfTrue="1" operator="equal">
      <formula>$H$3</formula>
    </cfRule>
  </conditionalFormatting>
  <conditionalFormatting sqref="B32:B34">
    <cfRule type="cellIs" dxfId="780" priority="66" stopIfTrue="1" operator="equal">
      <formula>$H$3</formula>
    </cfRule>
  </conditionalFormatting>
  <conditionalFormatting sqref="B34:B35">
    <cfRule type="cellIs" dxfId="779" priority="62" stopIfTrue="1" operator="lessThan">
      <formula>$H$3</formula>
    </cfRule>
    <cfRule type="cellIs" dxfId="778" priority="55" stopIfTrue="1" operator="equal">
      <formula>$H$3</formula>
    </cfRule>
  </conditionalFormatting>
  <conditionalFormatting sqref="B35 D35 F35">
    <cfRule type="cellIs" dxfId="777" priority="52" stopIfTrue="1" operator="lessThan">
      <formula>$H$3</formula>
    </cfRule>
    <cfRule type="cellIs" dxfId="776" priority="51" stopIfTrue="1" operator="equal">
      <formula>$H$3</formula>
    </cfRule>
  </conditionalFormatting>
  <conditionalFormatting sqref="B35">
    <cfRule type="cellIs" dxfId="775" priority="50" stopIfTrue="1" operator="lessThan">
      <formula>$H$3</formula>
    </cfRule>
    <cfRule type="cellIs" dxfId="774" priority="49" stopIfTrue="1" operator="equal">
      <formula>$H$3</formula>
    </cfRule>
  </conditionalFormatting>
  <conditionalFormatting sqref="B35:B43">
    <cfRule type="cellIs" dxfId="773" priority="40" stopIfTrue="1" operator="equal">
      <formula>$H$3</formula>
    </cfRule>
  </conditionalFormatting>
  <conditionalFormatting sqref="B35:B44">
    <cfRule type="cellIs" dxfId="772" priority="41" stopIfTrue="1" operator="lessThan">
      <formula>$H$3</formula>
    </cfRule>
  </conditionalFormatting>
  <conditionalFormatting sqref="B36:B43 D36:D43">
    <cfRule type="cellIs" dxfId="771" priority="33" stopIfTrue="1" operator="lessThan">
      <formula>$H$3</formula>
    </cfRule>
    <cfRule type="cellIs" dxfId="770" priority="32" stopIfTrue="1" operator="equal">
      <formula>$H$3</formula>
    </cfRule>
  </conditionalFormatting>
  <conditionalFormatting sqref="B44 B32:B34">
    <cfRule type="cellIs" dxfId="769" priority="98" stopIfTrue="1" operator="lessThan">
      <formula>$H$3</formula>
    </cfRule>
  </conditionalFormatting>
  <conditionalFormatting sqref="B44 D44 F44">
    <cfRule type="cellIs" dxfId="768" priority="97" stopIfTrue="1" operator="equal">
      <formula>$H$3</formula>
    </cfRule>
  </conditionalFormatting>
  <conditionalFormatting sqref="B47:B48">
    <cfRule type="cellIs" dxfId="767" priority="424" stopIfTrue="1" operator="equal">
      <formula>$H$3</formula>
    </cfRule>
    <cfRule type="cellIs" dxfId="766" priority="427" stopIfTrue="1" operator="lessThan">
      <formula>$H$3</formula>
    </cfRule>
  </conditionalFormatting>
  <conditionalFormatting sqref="B50:B71">
    <cfRule type="cellIs" dxfId="765" priority="405" stopIfTrue="1" operator="lessThan">
      <formula>$H$3</formula>
    </cfRule>
  </conditionalFormatting>
  <conditionalFormatting sqref="B53:B54">
    <cfRule type="cellIs" dxfId="764" priority="404" stopIfTrue="1" operator="equal">
      <formula>$H$3</formula>
    </cfRule>
  </conditionalFormatting>
  <conditionalFormatting sqref="B53:B71">
    <cfRule type="cellIs" dxfId="763" priority="383" stopIfTrue="1" operator="lessThan">
      <formula>$H$3</formula>
    </cfRule>
    <cfRule type="cellIs" dxfId="762" priority="304" stopIfTrue="1" operator="equal">
      <formula>$H$3</formula>
    </cfRule>
  </conditionalFormatting>
  <conditionalFormatting sqref="B56:B59">
    <cfRule type="cellIs" dxfId="761" priority="303" stopIfTrue="1" operator="lessThan">
      <formula>$H$3</formula>
    </cfRule>
    <cfRule type="cellIs" dxfId="760" priority="293" stopIfTrue="1" operator="equal">
      <formula>$H$3</formula>
    </cfRule>
  </conditionalFormatting>
  <conditionalFormatting sqref="B62:B65">
    <cfRule type="cellIs" dxfId="759" priority="223" stopIfTrue="1" operator="equal">
      <formula>$H$3</formula>
    </cfRule>
    <cfRule type="cellIs" dxfId="758" priority="224" stopIfTrue="1" operator="lessThan">
      <formula>$H$3</formula>
    </cfRule>
  </conditionalFormatting>
  <conditionalFormatting sqref="B74:B76">
    <cfRule type="cellIs" dxfId="757" priority="83" stopIfTrue="1" operator="equal">
      <formula>$H$3</formula>
    </cfRule>
  </conditionalFormatting>
  <conditionalFormatting sqref="B74:B86">
    <cfRule type="cellIs" dxfId="756" priority="88" stopIfTrue="1" operator="lessThan">
      <formula>$H$3</formula>
    </cfRule>
    <cfRule type="cellIs" dxfId="755" priority="84" stopIfTrue="1" operator="lessThan">
      <formula>$H$3</formula>
    </cfRule>
  </conditionalFormatting>
  <conditionalFormatting sqref="B78:B80">
    <cfRule type="cellIs" dxfId="754" priority="82" stopIfTrue="1" operator="equal">
      <formula>$H$3</formula>
    </cfRule>
  </conditionalFormatting>
  <conditionalFormatting sqref="B82:B84">
    <cfRule type="cellIs" dxfId="753" priority="70" stopIfTrue="1" operator="equal">
      <formula>$H$3</formula>
    </cfRule>
  </conditionalFormatting>
  <conditionalFormatting sqref="B86">
    <cfRule type="cellIs" dxfId="752" priority="11" stopIfTrue="1" operator="equal">
      <formula>$H$3</formula>
    </cfRule>
  </conditionalFormatting>
  <conditionalFormatting sqref="B19:C19 B27:C27">
    <cfRule type="expression" dxfId="751" priority="83275" stopIfTrue="1">
      <formula>AND($B255&lt;$H$3,$B255&lt;&gt;"")</formula>
    </cfRule>
    <cfRule type="expression" dxfId="750" priority="83274" stopIfTrue="1">
      <formula>AND($B255=$H$3,$B255&lt;&gt;"")</formula>
    </cfRule>
  </conditionalFormatting>
  <conditionalFormatting sqref="C21:C24">
    <cfRule type="expression" dxfId="749" priority="130" stopIfTrue="1">
      <formula>$B21=$H$3</formula>
    </cfRule>
    <cfRule type="expression" dxfId="748" priority="125" stopIfTrue="1">
      <formula>B21&lt;$H$3</formula>
    </cfRule>
  </conditionalFormatting>
  <conditionalFormatting sqref="C22:C24">
    <cfRule type="expression" dxfId="747" priority="148" stopIfTrue="1">
      <formula>$F22=$H$3</formula>
    </cfRule>
    <cfRule type="expression" dxfId="746" priority="159" stopIfTrue="1">
      <formula>B22&lt;$H$3</formula>
    </cfRule>
  </conditionalFormatting>
  <conditionalFormatting sqref="C29:C30 E29:E30 G29:G30">
    <cfRule type="expression" dxfId="745" priority="102" stopIfTrue="1">
      <formula>$B29=$H$3</formula>
    </cfRule>
  </conditionalFormatting>
  <conditionalFormatting sqref="C32:C33 E33:E35 C5:C18">
    <cfRule type="expression" dxfId="744" priority="260" stopIfTrue="1">
      <formula>B5&lt;$H$3</formula>
    </cfRule>
  </conditionalFormatting>
  <conditionalFormatting sqref="C35:C44">
    <cfRule type="expression" dxfId="743" priority="20" stopIfTrue="1">
      <formula>B35&lt;$H$3</formula>
    </cfRule>
  </conditionalFormatting>
  <conditionalFormatting sqref="C36:C44 E32:E33 G32:G33 E39:E44 G39:G44 C32:C33 C47:C48 E47:E48 G47:G48 E50:F52 G50:G66 E53:E67 F66 F67:G67 E68:G70 E71:F71 E74:E80 G74:G80 C74:C86 E82:E86 G82:G86">
    <cfRule type="expression" dxfId="742" priority="21" stopIfTrue="1">
      <formula>$F32=$H$3</formula>
    </cfRule>
  </conditionalFormatting>
  <conditionalFormatting sqref="C43">
    <cfRule type="expression" dxfId="741" priority="5" stopIfTrue="1">
      <formula>B43&lt;$H$3</formula>
    </cfRule>
    <cfRule type="expression" dxfId="740" priority="6" stopIfTrue="1">
      <formula>$B43=$H$3</formula>
    </cfRule>
  </conditionalFormatting>
  <conditionalFormatting sqref="C47:C48">
    <cfRule type="expression" dxfId="739" priority="2836" stopIfTrue="1">
      <formula>B47&lt;$H$3</formula>
    </cfRule>
  </conditionalFormatting>
  <conditionalFormatting sqref="C50:C52">
    <cfRule type="expression" dxfId="738" priority="5413" stopIfTrue="1">
      <formula>B50&lt;$H$3</formula>
    </cfRule>
  </conditionalFormatting>
  <conditionalFormatting sqref="C50:C71 C4:C18 C47:C48 E32:E37 E47:E48 G47:G48 C32:C44 G50:G70 E74:E80 G74:G80 C74:C86 E82:E86 G82:G86 G32:G37">
    <cfRule type="expression" dxfId="737" priority="5426" stopIfTrue="1">
      <formula>$B4=$H$3</formula>
    </cfRule>
  </conditionalFormatting>
  <conditionalFormatting sqref="C50:C71">
    <cfRule type="expression" dxfId="736" priority="181" stopIfTrue="1">
      <formula>$F50=$H$3</formula>
    </cfRule>
    <cfRule type="expression" dxfId="735" priority="180" stopIfTrue="1">
      <formula>B50&lt;$H$3</formula>
    </cfRule>
  </conditionalFormatting>
  <conditionalFormatting sqref="D4:D8 F5:F8">
    <cfRule type="cellIs" dxfId="734" priority="258" stopIfTrue="1" operator="equal">
      <formula>$H$3</formula>
    </cfRule>
  </conditionalFormatting>
  <conditionalFormatting sqref="D4:D18 F5:F18">
    <cfRule type="cellIs" dxfId="733" priority="259" stopIfTrue="1" operator="lessThan">
      <formula>$H$3</formula>
    </cfRule>
  </conditionalFormatting>
  <conditionalFormatting sqref="D5">
    <cfRule type="cellIs" dxfId="732" priority="336" stopIfTrue="1" operator="equal">
      <formula>$H$3</formula>
    </cfRule>
    <cfRule type="cellIs" dxfId="731" priority="337" stopIfTrue="1" operator="lessThan">
      <formula>$H$3</formula>
    </cfRule>
  </conditionalFormatting>
  <conditionalFormatting sqref="D6:D8 F6:F8">
    <cfRule type="cellIs" dxfId="730" priority="255" stopIfTrue="1" operator="lessThan">
      <formula>$H$3</formula>
    </cfRule>
    <cfRule type="cellIs" dxfId="729" priority="254" stopIfTrue="1" operator="equal">
      <formula>$H$3</formula>
    </cfRule>
  </conditionalFormatting>
  <conditionalFormatting sqref="D9:D18 B17:B28">
    <cfRule type="cellIs" dxfId="728" priority="285" stopIfTrue="1" operator="equal">
      <formula>$H$3</formula>
    </cfRule>
  </conditionalFormatting>
  <conditionalFormatting sqref="D19:D20">
    <cfRule type="cellIs" dxfId="727" priority="169" stopIfTrue="1" operator="lessThan">
      <formula>$H$3</formula>
    </cfRule>
    <cfRule type="cellIs" dxfId="726" priority="168" stopIfTrue="1" operator="equal">
      <formula>$H$3</formula>
    </cfRule>
  </conditionalFormatting>
  <conditionalFormatting sqref="D21:D24">
    <cfRule type="cellIs" dxfId="725" priority="124" stopIfTrue="1" operator="lessThan">
      <formula>$H$3</formula>
    </cfRule>
  </conditionalFormatting>
  <conditionalFormatting sqref="D21:D26">
    <cfRule type="cellIs" dxfId="724" priority="126" stopIfTrue="1" operator="equal">
      <formula>$H$3</formula>
    </cfRule>
  </conditionalFormatting>
  <conditionalFormatting sqref="D25:D26">
    <cfRule type="cellIs" dxfId="723" priority="158" stopIfTrue="1" operator="lessThan">
      <formula>$H$3</formula>
    </cfRule>
    <cfRule type="cellIs" dxfId="722" priority="153" stopIfTrue="1" operator="equal">
      <formula>$H$3</formula>
    </cfRule>
    <cfRule type="cellIs" dxfId="721" priority="146" stopIfTrue="1" operator="lessThan">
      <formula>$H$3</formula>
    </cfRule>
  </conditionalFormatting>
  <conditionalFormatting sqref="D27:D28">
    <cfRule type="cellIs" dxfId="720" priority="111" stopIfTrue="1" operator="lessThan">
      <formula>$H$3</formula>
    </cfRule>
    <cfRule type="cellIs" dxfId="719" priority="110" stopIfTrue="1" operator="equal">
      <formula>$H$3</formula>
    </cfRule>
  </conditionalFormatting>
  <conditionalFormatting sqref="D29:D30">
    <cfRule type="cellIs" dxfId="718" priority="75" stopIfTrue="1" operator="lessThan">
      <formula>$H$3</formula>
    </cfRule>
    <cfRule type="cellIs" dxfId="717" priority="74" stopIfTrue="1" operator="equal">
      <formula>$H$3</formula>
    </cfRule>
  </conditionalFormatting>
  <conditionalFormatting sqref="D32:D34">
    <cfRule type="cellIs" dxfId="716" priority="64" stopIfTrue="1" operator="equal">
      <formula>$H$3</formula>
    </cfRule>
  </conditionalFormatting>
  <conditionalFormatting sqref="D34:D35">
    <cfRule type="cellIs" dxfId="715" priority="53" stopIfTrue="1" operator="equal">
      <formula>$H$3</formula>
    </cfRule>
    <cfRule type="cellIs" dxfId="714" priority="57" stopIfTrue="1" operator="lessThan">
      <formula>$H$3</formula>
    </cfRule>
  </conditionalFormatting>
  <conditionalFormatting sqref="D35:D43">
    <cfRule type="cellIs" dxfId="713" priority="37" stopIfTrue="1" operator="equal">
      <formula>$H$3</formula>
    </cfRule>
  </conditionalFormatting>
  <conditionalFormatting sqref="D47:D48">
    <cfRule type="cellIs" dxfId="712" priority="425" stopIfTrue="1" operator="equal">
      <formula>$H$3</formula>
    </cfRule>
    <cfRule type="cellIs" dxfId="711" priority="426" stopIfTrue="1" operator="lessThan">
      <formula>$H$3</formula>
    </cfRule>
  </conditionalFormatting>
  <conditionalFormatting sqref="D50:D51 B50:B52 D4:D5 F4:F5 B4:B5">
    <cfRule type="cellIs" dxfId="710" priority="1446" stopIfTrue="1" operator="equal">
      <formula>$H$3</formula>
    </cfRule>
  </conditionalFormatting>
  <conditionalFormatting sqref="D50:D51">
    <cfRule type="cellIs" dxfId="709" priority="918" stopIfTrue="1" operator="equal">
      <formula>$H$3</formula>
    </cfRule>
    <cfRule type="cellIs" dxfId="708" priority="921" stopIfTrue="1" operator="lessThan">
      <formula>$H$3</formula>
    </cfRule>
  </conditionalFormatting>
  <conditionalFormatting sqref="D52:D54">
    <cfRule type="cellIs" dxfId="707" priority="402" stopIfTrue="1" operator="lessThan">
      <formula>$H$3</formula>
    </cfRule>
    <cfRule type="cellIs" dxfId="706" priority="408" stopIfTrue="1" operator="equal">
      <formula>$H$3</formula>
    </cfRule>
  </conditionalFormatting>
  <conditionalFormatting sqref="D52:D70">
    <cfRule type="cellIs" dxfId="705" priority="381" stopIfTrue="1" operator="equal">
      <formula>$H$3</formula>
    </cfRule>
  </conditionalFormatting>
  <conditionalFormatting sqref="D55 F53:F71">
    <cfRule type="cellIs" dxfId="704" priority="380" stopIfTrue="1" operator="lessThan">
      <formula>$H$3</formula>
    </cfRule>
  </conditionalFormatting>
  <conditionalFormatting sqref="D55">
    <cfRule type="cellIs" dxfId="703" priority="378" stopIfTrue="1" operator="equal">
      <formula>$H$3</formula>
    </cfRule>
    <cfRule type="cellIs" dxfId="702" priority="375" stopIfTrue="1" operator="lessThan">
      <formula>$H$3</formula>
    </cfRule>
  </conditionalFormatting>
  <conditionalFormatting sqref="D55:D59">
    <cfRule type="cellIs" dxfId="701" priority="307" stopIfTrue="1" operator="equal">
      <formula>$H$3</formula>
    </cfRule>
  </conditionalFormatting>
  <conditionalFormatting sqref="D56:D59">
    <cfRule type="cellIs" dxfId="700" priority="296" stopIfTrue="1" operator="equal">
      <formula>$H$3</formula>
    </cfRule>
    <cfRule type="cellIs" dxfId="699" priority="306" stopIfTrue="1" operator="lessThan">
      <formula>$H$3</formula>
    </cfRule>
  </conditionalFormatting>
  <conditionalFormatting sqref="D56:D71">
    <cfRule type="cellIs" dxfId="698" priority="140" stopIfTrue="1" operator="lessThan">
      <formula>$H$3</formula>
    </cfRule>
  </conditionalFormatting>
  <conditionalFormatting sqref="D60:D71">
    <cfRule type="cellIs" dxfId="697" priority="139" stopIfTrue="1" operator="equal">
      <formula>$H$3</formula>
    </cfRule>
  </conditionalFormatting>
  <conditionalFormatting sqref="D71">
    <cfRule type="cellIs" dxfId="696" priority="132" stopIfTrue="1" operator="lessThan">
      <formula>$H$3</formula>
    </cfRule>
    <cfRule type="cellIs" dxfId="695" priority="131" stopIfTrue="1" operator="equal">
      <formula>$H$3</formula>
    </cfRule>
  </conditionalFormatting>
  <conditionalFormatting sqref="D74:D86 F74:F86 B77 B81 B85">
    <cfRule type="cellIs" dxfId="694" priority="87" stopIfTrue="1" operator="equal">
      <formula>$H$3</formula>
    </cfRule>
  </conditionalFormatting>
  <conditionalFormatting sqref="D74:D86 F74:F86">
    <cfRule type="cellIs" dxfId="693" priority="85" stopIfTrue="1" operator="lessThan">
      <formula>$H$3</formula>
    </cfRule>
  </conditionalFormatting>
  <conditionalFormatting sqref="D19:E19 D27:E27">
    <cfRule type="expression" dxfId="692" priority="83314">
      <formula>AND($D255=$H$3,$D255&lt;&gt;"")</formula>
    </cfRule>
    <cfRule type="expression" dxfId="691" priority="83313">
      <formula>AND($D255&lt;$H$3,$D255&lt;&gt;"")</formula>
    </cfRule>
  </conditionalFormatting>
  <conditionalFormatting sqref="D19:F20">
    <cfRule type="cellIs" dxfId="690" priority="165" stopIfTrue="1" operator="lessThan">
      <formula>$H$3</formula>
    </cfRule>
  </conditionalFormatting>
  <conditionalFormatting sqref="D27:F28">
    <cfRule type="cellIs" dxfId="689" priority="107" stopIfTrue="1" operator="lessThan">
      <formula>$H$3</formula>
    </cfRule>
  </conditionalFormatting>
  <conditionalFormatting sqref="E4:E18 E39:E44 G39:G44 G4:G18">
    <cfRule type="expression" dxfId="688" priority="1121" stopIfTrue="1">
      <formula>D4&lt;$H$3</formula>
    </cfRule>
  </conditionalFormatting>
  <conditionalFormatting sqref="E4:E18 G4:G18 E39:E44 G39:G44">
    <cfRule type="expression" dxfId="687" priority="1122" stopIfTrue="1">
      <formula>$B4=$H$3</formula>
    </cfRule>
  </conditionalFormatting>
  <conditionalFormatting sqref="E19 E27">
    <cfRule type="expression" dxfId="686" priority="83317" stopIfTrue="1">
      <formula>$D255=$H$3</formula>
    </cfRule>
  </conditionalFormatting>
  <conditionalFormatting sqref="E21:E24 C21:C24">
    <cfRule type="expression" dxfId="685" priority="129" stopIfTrue="1">
      <formula>$F21=$H$3</formula>
    </cfRule>
  </conditionalFormatting>
  <conditionalFormatting sqref="E21:E24">
    <cfRule type="expression" dxfId="684" priority="127" stopIfTrue="1">
      <formula>D21&lt;$H$3</formula>
    </cfRule>
    <cfRule type="expression" dxfId="683" priority="128" stopIfTrue="1">
      <formula>$B21=$H$3</formula>
    </cfRule>
  </conditionalFormatting>
  <conditionalFormatting sqref="E32">
    <cfRule type="expression" dxfId="682" priority="13" stopIfTrue="1">
      <formula>D32&lt;$H$3</formula>
    </cfRule>
  </conditionalFormatting>
  <conditionalFormatting sqref="E35 E5">
    <cfRule type="expression" dxfId="681" priority="623" stopIfTrue="1">
      <formula>$D5=$H$3</formula>
    </cfRule>
  </conditionalFormatting>
  <conditionalFormatting sqref="E36:E37">
    <cfRule type="expression" dxfId="680" priority="9" stopIfTrue="1">
      <formula>D36&lt;$H$3</formula>
    </cfRule>
    <cfRule type="expression" dxfId="679" priority="10" stopIfTrue="1">
      <formula>$F36=$H$3</formula>
    </cfRule>
  </conditionalFormatting>
  <conditionalFormatting sqref="E43">
    <cfRule type="expression" dxfId="678" priority="4" stopIfTrue="1">
      <formula>$B43=$H$3</formula>
    </cfRule>
    <cfRule type="expression" dxfId="677" priority="3" stopIfTrue="1">
      <formula>D43&lt;$H$3</formula>
    </cfRule>
  </conditionalFormatting>
  <conditionalFormatting sqref="E47:E48 G47:G48">
    <cfRule type="expression" dxfId="676" priority="419" stopIfTrue="1">
      <formula>D47&lt;$H$3</formula>
    </cfRule>
  </conditionalFormatting>
  <conditionalFormatting sqref="E50:E71">
    <cfRule type="expression" dxfId="675" priority="76" stopIfTrue="1">
      <formula>$B50=$H$3</formula>
    </cfRule>
    <cfRule type="expression" dxfId="674" priority="77" stopIfTrue="1">
      <formula>D50&lt;$H$3</formula>
    </cfRule>
  </conditionalFormatting>
  <conditionalFormatting sqref="E74:E80 G74:G80 C74:C86 E82:E86 G82:G86 C29:C30 E29:E30 G29:G30">
    <cfRule type="expression" dxfId="673" priority="96" stopIfTrue="1">
      <formula>B29&lt;$H$3</formula>
    </cfRule>
  </conditionalFormatting>
  <conditionalFormatting sqref="F4:F5">
    <cfRule type="cellIs" dxfId="672" priority="334" stopIfTrue="1" operator="lessThan">
      <formula>$H$3</formula>
    </cfRule>
    <cfRule type="cellIs" dxfId="671" priority="333" stopIfTrue="1" operator="equal">
      <formula>$H$3</formula>
    </cfRule>
  </conditionalFormatting>
  <conditionalFormatting sqref="F9:F28 B6:B8">
    <cfRule type="cellIs" dxfId="670" priority="265" stopIfTrue="1" operator="equal">
      <formula>$H$3</formula>
    </cfRule>
  </conditionalFormatting>
  <conditionalFormatting sqref="F21:F26">
    <cfRule type="cellIs" dxfId="669" priority="149" stopIfTrue="1" operator="lessThan">
      <formula>$H$3</formula>
    </cfRule>
  </conditionalFormatting>
  <conditionalFormatting sqref="F29:F30">
    <cfRule type="cellIs" dxfId="668" priority="72" stopIfTrue="1" operator="equal">
      <formula>$H$3</formula>
    </cfRule>
    <cfRule type="cellIs" dxfId="667" priority="73" stopIfTrue="1" operator="lessThan">
      <formula>$H$3</formula>
    </cfRule>
  </conditionalFormatting>
  <conditionalFormatting sqref="F32:F35">
    <cfRule type="cellIs" dxfId="666" priority="63" stopIfTrue="1" operator="equal">
      <formula>$H$3</formula>
    </cfRule>
  </conditionalFormatting>
  <conditionalFormatting sqref="F34">
    <cfRule type="cellIs" dxfId="665" priority="61" stopIfTrue="1" operator="lessThan">
      <formula>$H$3</formula>
    </cfRule>
    <cfRule type="cellIs" dxfId="664" priority="60" stopIfTrue="1" operator="equal">
      <formula>$H$3</formula>
    </cfRule>
  </conditionalFormatting>
  <conditionalFormatting sqref="F34:F35">
    <cfRule type="cellIs" dxfId="663" priority="58" stopIfTrue="1" operator="equal">
      <formula>$H$3</formula>
    </cfRule>
    <cfRule type="cellIs" dxfId="662" priority="59" stopIfTrue="1" operator="lessThan">
      <formula>$H$3</formula>
    </cfRule>
  </conditionalFormatting>
  <conditionalFormatting sqref="F35">
    <cfRule type="cellIs" dxfId="661" priority="54" stopIfTrue="1" operator="equal">
      <formula>$H$3</formula>
    </cfRule>
    <cfRule type="cellIs" dxfId="660" priority="56" stopIfTrue="1" operator="lessThan">
      <formula>$H$3</formula>
    </cfRule>
  </conditionalFormatting>
  <conditionalFormatting sqref="F35:F43">
    <cfRule type="cellIs" dxfId="659" priority="36" stopIfTrue="1" operator="equal">
      <formula>$H$3</formula>
    </cfRule>
  </conditionalFormatting>
  <conditionalFormatting sqref="F35:F44 D35:D44">
    <cfRule type="cellIs" dxfId="658" priority="39" stopIfTrue="1" operator="lessThan">
      <formula>$H$3</formula>
    </cfRule>
  </conditionalFormatting>
  <conditionalFormatting sqref="F36:F43">
    <cfRule type="cellIs" dxfId="657" priority="35" stopIfTrue="1" operator="lessThan">
      <formula>$H$3</formula>
    </cfRule>
    <cfRule type="expression" dxfId="656" priority="38" stopIfTrue="1">
      <formula>$F36=$H$3</formula>
    </cfRule>
    <cfRule type="cellIs" dxfId="655" priority="34" stopIfTrue="1" operator="equal">
      <formula>$H$3</formula>
    </cfRule>
  </conditionalFormatting>
  <conditionalFormatting sqref="F47:F48">
    <cfRule type="cellIs" dxfId="654" priority="434" stopIfTrue="1" operator="equal">
      <formula>$H$3</formula>
    </cfRule>
    <cfRule type="cellIs" dxfId="653" priority="435" stopIfTrue="1" operator="lessThan">
      <formula>$H$3</formula>
    </cfRule>
  </conditionalFormatting>
  <conditionalFormatting sqref="F50:F52">
    <cfRule type="cellIs" dxfId="652" priority="926" stopIfTrue="1" operator="equal">
      <formula>$H$3</formula>
    </cfRule>
    <cfRule type="cellIs" dxfId="651" priority="927" stopIfTrue="1" operator="lessThan">
      <formula>$H$3</formula>
    </cfRule>
  </conditionalFormatting>
  <conditionalFormatting sqref="F50:F65 D50:D70">
    <cfRule type="cellIs" dxfId="650" priority="414" stopIfTrue="1" operator="lessThan">
      <formula>$H$3</formula>
    </cfRule>
  </conditionalFormatting>
  <conditionalFormatting sqref="F50:F65">
    <cfRule type="cellIs" dxfId="649" priority="413" stopIfTrue="1" operator="equal">
      <formula>$H$3</formula>
    </cfRule>
  </conditionalFormatting>
  <conditionalFormatting sqref="F53:F71">
    <cfRule type="cellIs" dxfId="648" priority="297" stopIfTrue="1" operator="equal">
      <formula>$H$3</formula>
    </cfRule>
  </conditionalFormatting>
  <conditionalFormatting sqref="F66:F71">
    <cfRule type="cellIs" dxfId="647" priority="217" stopIfTrue="1" operator="lessThan">
      <formula>$H$3</formula>
    </cfRule>
    <cfRule type="cellIs" dxfId="646" priority="216" stopIfTrue="1" operator="equal">
      <formula>$H$3</formula>
    </cfRule>
  </conditionalFormatting>
  <conditionalFormatting sqref="F19:G19 F27:G27">
    <cfRule type="expression" dxfId="645" priority="83329">
      <formula>AND($F255&lt;$H$3,$F255&lt;&gt;"")</formula>
    </cfRule>
    <cfRule type="expression" dxfId="644" priority="83330">
      <formula>AND($F255=$H$3,$F255&lt;&gt;"")</formula>
    </cfRule>
  </conditionalFormatting>
  <conditionalFormatting sqref="G5:G18 E6:E18 C6:C18 C29:C30 E29:E30 G29:G30">
    <cfRule type="expression" dxfId="643" priority="3075" stopIfTrue="1">
      <formula>$F5=$H$3</formula>
    </cfRule>
  </conditionalFormatting>
  <conditionalFormatting sqref="G19 G27">
    <cfRule type="expression" dxfId="642" priority="83333" stopIfTrue="1">
      <formula>$F255=$H$3</formula>
    </cfRule>
  </conditionalFormatting>
  <conditionalFormatting sqref="G21:G23">
    <cfRule type="expression" dxfId="641" priority="123" stopIfTrue="1">
      <formula>$F21=$H$3</formula>
    </cfRule>
    <cfRule type="expression" dxfId="640" priority="121" stopIfTrue="1">
      <formula>F21&lt;$H$3</formula>
    </cfRule>
    <cfRule type="expression" dxfId="639" priority="122" stopIfTrue="1">
      <formula>$B21=$H$3</formula>
    </cfRule>
  </conditionalFormatting>
  <conditionalFormatting sqref="G32:G35">
    <cfRule type="expression" dxfId="638" priority="12" stopIfTrue="1">
      <formula>F32&lt;$H$3</formula>
    </cfRule>
  </conditionalFormatting>
  <conditionalFormatting sqref="G35:G37">
    <cfRule type="expression" dxfId="637" priority="8" stopIfTrue="1">
      <formula>$F35=$H$3</formula>
    </cfRule>
  </conditionalFormatting>
  <conditionalFormatting sqref="G36:G37">
    <cfRule type="expression" dxfId="636" priority="7" stopIfTrue="1">
      <formula>F36&lt;$H$3</formula>
    </cfRule>
  </conditionalFormatting>
  <conditionalFormatting sqref="G43">
    <cfRule type="expression" dxfId="635" priority="2" stopIfTrue="1">
      <formula>$B43=$H$3</formula>
    </cfRule>
    <cfRule type="expression" dxfId="634" priority="1" stopIfTrue="1">
      <formula>F43&lt;$H$3</formula>
    </cfRule>
  </conditionalFormatting>
  <conditionalFormatting sqref="G50:G70">
    <cfRule type="expression" dxfId="633" priority="141" stopIfTrue="1">
      <formula>F50&lt;$H$3</formula>
    </cfRule>
  </conditionalFormatting>
  <pageMargins left="0.7" right="0.7" top="0.75" bottom="0.75" header="0.3" footer="0.3"/>
  <pageSetup paperSize="9" scale="53" orientation="portrait"/>
  <ignoredErrors>
    <ignoredError sqref="F54 F51 D51 D53 F9 D57 D59 F12:F13 F60 F63:F64 D63 F65 F22 D65 F23 D66:F66 D69:D70 D24 F75:F76 D76:D77 F70 D79:F79 F83 F80 F39 D83:D84 D85:F8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5"/>
  <sheetViews>
    <sheetView tabSelected="1" topLeftCell="A33" workbookViewId="0">
      <selection activeCell="F37" sqref="F37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69921875" style="2" customWidth="1"/>
    <col min="9" max="9" width="13.09765625" style="1" customWidth="1"/>
    <col min="10" max="16384" width="9" style="1"/>
  </cols>
  <sheetData>
    <row r="1" spans="1:14" ht="77.849999999999994" customHeight="1">
      <c r="A1" s="82"/>
      <c r="B1" s="82"/>
      <c r="C1" s="83" t="s">
        <v>0</v>
      </c>
      <c r="D1" s="84"/>
      <c r="E1" s="84"/>
      <c r="F1" s="84"/>
      <c r="G1" s="84"/>
      <c r="H1" s="84"/>
      <c r="I1" s="84"/>
    </row>
    <row r="2" spans="1:14" ht="23.1" customHeight="1">
      <c r="A2" s="85" t="s">
        <v>1</v>
      </c>
      <c r="B2" s="85"/>
      <c r="C2" s="86" t="s">
        <v>2</v>
      </c>
      <c r="D2" s="86"/>
      <c r="E2" s="86"/>
      <c r="F2" s="86"/>
      <c r="G2" s="86"/>
      <c r="H2" s="86"/>
      <c r="I2" s="86"/>
    </row>
    <row r="3" spans="1:14" ht="25.35" customHeight="1">
      <c r="A3" s="87"/>
      <c r="B3" s="87"/>
      <c r="C3" s="87"/>
      <c r="D3" s="87"/>
      <c r="E3" s="87"/>
      <c r="F3" s="87"/>
      <c r="G3" s="87"/>
      <c r="H3" s="3">
        <v>46113</v>
      </c>
      <c r="I3" s="4"/>
    </row>
    <row r="4" spans="1:14" customFormat="1" ht="24" hidden="1" customHeight="1">
      <c r="A4" s="79" t="s">
        <v>60</v>
      </c>
      <c r="B4" s="80"/>
      <c r="C4" s="80"/>
      <c r="D4" s="80"/>
      <c r="E4" s="80"/>
      <c r="F4" s="80"/>
      <c r="G4" s="80"/>
      <c r="H4" s="80"/>
      <c r="I4" s="80"/>
    </row>
    <row r="5" spans="1:14" customFormat="1" ht="24" hidden="1" customHeight="1">
      <c r="A5" s="27" t="s">
        <v>3</v>
      </c>
      <c r="B5" s="65" t="s">
        <v>4</v>
      </c>
      <c r="C5" s="66"/>
      <c r="D5" s="65" t="s">
        <v>5</v>
      </c>
      <c r="E5" s="66"/>
      <c r="F5" s="65" t="s">
        <v>6</v>
      </c>
      <c r="G5" s="66"/>
      <c r="H5" s="28" t="s">
        <v>7</v>
      </c>
      <c r="I5" s="28" t="s">
        <v>8</v>
      </c>
      <c r="N5" t="s">
        <v>27</v>
      </c>
    </row>
    <row r="6" spans="1:14" customFormat="1" ht="25.05" hidden="1" customHeight="1">
      <c r="A6" s="36" t="s">
        <v>61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62</v>
      </c>
      <c r="I6" s="39"/>
    </row>
    <row r="7" spans="1:14" ht="25.35" hidden="1" customHeight="1">
      <c r="A7" s="48" t="s">
        <v>63</v>
      </c>
      <c r="B7" s="19"/>
      <c r="C7" s="19"/>
      <c r="D7" s="19"/>
      <c r="E7" s="19"/>
      <c r="F7" s="19"/>
      <c r="G7" s="19"/>
      <c r="H7" s="35" t="s">
        <v>64</v>
      </c>
      <c r="I7" s="13"/>
    </row>
    <row r="8" spans="1:14" ht="25.35" hidden="1" customHeight="1">
      <c r="A8" s="48" t="s">
        <v>65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66</v>
      </c>
      <c r="I8" s="13"/>
    </row>
    <row r="9" spans="1:14" ht="25.35" hidden="1" customHeight="1">
      <c r="A9" s="48" t="s">
        <v>67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68</v>
      </c>
      <c r="I9" s="13"/>
    </row>
    <row r="10" spans="1:14" customFormat="1" ht="25.05" hidden="1" customHeight="1">
      <c r="A10" s="29" t="s">
        <v>69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70</v>
      </c>
      <c r="I10" s="39"/>
    </row>
    <row r="11" spans="1:14" customFormat="1" ht="24" customHeight="1">
      <c r="A11" s="79" t="s">
        <v>268</v>
      </c>
      <c r="B11" s="80"/>
      <c r="C11" s="80"/>
      <c r="D11" s="80"/>
      <c r="E11" s="80"/>
      <c r="F11" s="80"/>
      <c r="G11" s="80"/>
      <c r="H11" s="80"/>
      <c r="I11" s="80"/>
    </row>
    <row r="12" spans="1:14" customFormat="1" ht="24" customHeight="1">
      <c r="A12" s="27" t="s">
        <v>3</v>
      </c>
      <c r="B12" s="65" t="s">
        <v>4</v>
      </c>
      <c r="C12" s="66"/>
      <c r="D12" s="65" t="s">
        <v>5</v>
      </c>
      <c r="E12" s="66"/>
      <c r="F12" s="65" t="s">
        <v>6</v>
      </c>
      <c r="G12" s="66"/>
      <c r="H12" s="28" t="s">
        <v>7</v>
      </c>
      <c r="I12" s="28" t="s">
        <v>8</v>
      </c>
      <c r="N12" t="s">
        <v>27</v>
      </c>
    </row>
    <row r="13" spans="1:14" customFormat="1" ht="25.05" hidden="1" customHeight="1">
      <c r="A13" s="36" t="s">
        <v>71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62</v>
      </c>
      <c r="I13" s="39"/>
    </row>
    <row r="14" spans="1:14" ht="25.35" hidden="1" customHeight="1">
      <c r="A14" s="48" t="s">
        <v>72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13</v>
      </c>
      <c r="I14" s="13"/>
    </row>
    <row r="15" spans="1:14" ht="25.35" hidden="1" customHeight="1">
      <c r="A15" s="48" t="s">
        <v>73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49" t="s">
        <v>74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75</v>
      </c>
      <c r="I16" s="13"/>
    </row>
    <row r="17" spans="1:9" ht="25.35" hidden="1" customHeight="1">
      <c r="A17" s="48" t="s">
        <v>76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13</v>
      </c>
      <c r="I17" s="13"/>
    </row>
    <row r="18" spans="1:9" ht="25.35" hidden="1" customHeight="1">
      <c r="A18" s="49" t="s">
        <v>77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78</v>
      </c>
      <c r="I18" s="13"/>
    </row>
    <row r="19" spans="1:9" ht="25.35" hidden="1" customHeight="1">
      <c r="A19" s="48" t="s">
        <v>22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79</v>
      </c>
      <c r="I19" s="13"/>
    </row>
    <row r="20" spans="1:9" ht="25.35" hidden="1" customHeight="1">
      <c r="A20" s="48" t="s">
        <v>23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13</v>
      </c>
      <c r="I20" s="13"/>
    </row>
    <row r="21" spans="1:9" ht="25.35" hidden="1" customHeight="1">
      <c r="A21" s="48" t="s">
        <v>80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48" t="s">
        <v>81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0.27916666666666667</v>
      </c>
      <c r="F22" s="8">
        <f>D22+3</f>
        <v>46068</v>
      </c>
      <c r="G22" s="11">
        <v>2.0833333333333332E-2</v>
      </c>
      <c r="H22" s="30" t="s">
        <v>197</v>
      </c>
      <c r="I22" s="13"/>
    </row>
    <row r="23" spans="1:9" ht="25.35" hidden="1" customHeight="1">
      <c r="A23" s="48" t="s">
        <v>82</v>
      </c>
      <c r="B23" s="8">
        <f>F22+5</f>
        <v>46073</v>
      </c>
      <c r="C23" s="18">
        <v>0.35833333333333334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183</v>
      </c>
      <c r="I23" s="13"/>
    </row>
    <row r="24" spans="1:9" ht="25.35" hidden="1" customHeight="1">
      <c r="A24" s="48" t="s">
        <v>83</v>
      </c>
      <c r="B24" s="8">
        <f>F23+1</f>
        <v>46075</v>
      </c>
      <c r="C24" s="18">
        <v>0.45833333333333331</v>
      </c>
      <c r="D24" s="8">
        <f>B24</f>
        <v>46075</v>
      </c>
      <c r="E24" s="9">
        <v>0.7416666666666667</v>
      </c>
      <c r="F24" s="8">
        <f>D24+1</f>
        <v>46076</v>
      </c>
      <c r="G24" s="11">
        <v>0.17916666666666667</v>
      </c>
      <c r="H24" s="35"/>
      <c r="I24" s="13"/>
    </row>
    <row r="25" spans="1:9" ht="25.35" hidden="1" customHeight="1">
      <c r="A25" s="48" t="s">
        <v>84</v>
      </c>
      <c r="B25" s="8">
        <f>F24+1</f>
        <v>46077</v>
      </c>
      <c r="C25" s="18">
        <v>0.54166666666666663</v>
      </c>
      <c r="D25" s="8">
        <f>B25+1</f>
        <v>46078</v>
      </c>
      <c r="E25" s="9">
        <v>0.25833333333333336</v>
      </c>
      <c r="F25" s="8">
        <f>D25</f>
        <v>46078</v>
      </c>
      <c r="G25" s="11">
        <v>0.6166666666666667</v>
      </c>
      <c r="H25" s="30" t="s">
        <v>183</v>
      </c>
      <c r="I25" s="13"/>
    </row>
    <row r="26" spans="1:9" ht="25.35" hidden="1" customHeight="1">
      <c r="A26" s="48" t="s">
        <v>85</v>
      </c>
      <c r="B26" s="33"/>
      <c r="C26" s="38"/>
      <c r="D26" s="33"/>
      <c r="E26" s="38"/>
      <c r="F26" s="33"/>
      <c r="G26" s="38"/>
      <c r="H26" s="35" t="s">
        <v>143</v>
      </c>
      <c r="I26" s="13"/>
    </row>
    <row r="27" spans="1:9" ht="25.35" hidden="1" customHeight="1">
      <c r="A27" s="48" t="s">
        <v>86</v>
      </c>
      <c r="B27" s="8">
        <f>F25+4</f>
        <v>46082</v>
      </c>
      <c r="C27" s="11">
        <v>0.83333333333333337</v>
      </c>
      <c r="D27" s="8">
        <f>B27+3</f>
        <v>46085</v>
      </c>
      <c r="E27" s="9">
        <v>0.95416666666666672</v>
      </c>
      <c r="F27" s="8">
        <f>D27+2</f>
        <v>46087</v>
      </c>
      <c r="G27" s="11">
        <v>0.69166666666666665</v>
      </c>
      <c r="H27" s="30" t="s">
        <v>183</v>
      </c>
      <c r="I27" s="13"/>
    </row>
    <row r="28" spans="1:9" ht="25.35" hidden="1" customHeight="1">
      <c r="A28" s="49" t="s">
        <v>203</v>
      </c>
      <c r="B28" s="8">
        <f>F27+7</f>
        <v>46094</v>
      </c>
      <c r="C28" s="11">
        <v>0.83333333333333337</v>
      </c>
      <c r="D28" s="8">
        <f>B28+1</f>
        <v>46095</v>
      </c>
      <c r="E28" s="9">
        <v>0.5</v>
      </c>
      <c r="F28" s="8">
        <f>D28</f>
        <v>46095</v>
      </c>
      <c r="G28" s="11">
        <v>0.91666666666666663</v>
      </c>
      <c r="H28" s="30" t="s">
        <v>270</v>
      </c>
      <c r="I28" s="13"/>
    </row>
    <row r="29" spans="1:9" ht="25.35" hidden="1" customHeight="1">
      <c r="A29" s="48" t="s">
        <v>189</v>
      </c>
      <c r="B29" s="8">
        <f>F28+1</f>
        <v>46096</v>
      </c>
      <c r="C29" s="11">
        <v>0.5</v>
      </c>
      <c r="D29" s="8">
        <f>B29+1</f>
        <v>46097</v>
      </c>
      <c r="E29" s="9">
        <v>0.34583333333333333</v>
      </c>
      <c r="F29" s="8">
        <f>D29</f>
        <v>46097</v>
      </c>
      <c r="G29" s="11">
        <v>0.66666666666666663</v>
      </c>
      <c r="H29" s="30" t="s">
        <v>183</v>
      </c>
      <c r="I29" s="13"/>
    </row>
    <row r="30" spans="1:9" ht="25.35" hidden="1" customHeight="1">
      <c r="A30" s="48" t="s">
        <v>204</v>
      </c>
      <c r="B30" s="8">
        <f>F29+1</f>
        <v>46098</v>
      </c>
      <c r="C30" s="11">
        <v>0.91666666666666663</v>
      </c>
      <c r="D30" s="8">
        <f>B30+1</f>
        <v>46099</v>
      </c>
      <c r="E30" s="9">
        <v>0.72916666666666663</v>
      </c>
      <c r="F30" s="8">
        <f t="shared" ref="F30:F34" si="4">D30+1</f>
        <v>46100</v>
      </c>
      <c r="G30" s="11">
        <v>0.1</v>
      </c>
      <c r="H30" s="30"/>
      <c r="I30" s="13"/>
    </row>
    <row r="31" spans="1:9" ht="25.35" customHeight="1">
      <c r="A31" s="48" t="s">
        <v>208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0.16666666666666666</v>
      </c>
      <c r="H31" s="30"/>
      <c r="I31" s="13"/>
    </row>
    <row r="32" spans="1:9" ht="25.35" customHeight="1">
      <c r="A32" s="48" t="s">
        <v>221</v>
      </c>
      <c r="B32" s="8">
        <f>F31+2</f>
        <v>46105</v>
      </c>
      <c r="C32" s="11">
        <v>0.70833333333333337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0.6958333333333333</v>
      </c>
      <c r="H32" s="30" t="s">
        <v>183</v>
      </c>
      <c r="I32" s="13"/>
    </row>
    <row r="33" spans="1:14" ht="25.35" customHeight="1">
      <c r="A33" s="48" t="s">
        <v>258</v>
      </c>
      <c r="B33" s="8">
        <f>F32+5</f>
        <v>46112</v>
      </c>
      <c r="C33" s="11">
        <v>0.29166666666666669</v>
      </c>
      <c r="D33" s="8">
        <f t="shared" si="5"/>
        <v>46112</v>
      </c>
      <c r="E33" s="9">
        <v>0.44444444444444442</v>
      </c>
      <c r="F33" s="8">
        <f>D33</f>
        <v>46112</v>
      </c>
      <c r="G33" s="11">
        <v>0.86250000000000004</v>
      </c>
      <c r="H33" s="30"/>
      <c r="I33" s="13"/>
    </row>
    <row r="34" spans="1:14" ht="25.35" customHeight="1">
      <c r="A34" s="48" t="s">
        <v>277</v>
      </c>
      <c r="B34" s="62">
        <f>F33+1</f>
        <v>46113</v>
      </c>
      <c r="C34" s="11">
        <v>0.33333333333333331</v>
      </c>
      <c r="D34" s="46">
        <f>B34+1</f>
        <v>46114</v>
      </c>
      <c r="E34" s="11">
        <v>0.54166666666666663</v>
      </c>
      <c r="F34" s="46">
        <f t="shared" si="4"/>
        <v>46115</v>
      </c>
      <c r="G34" s="11">
        <v>0</v>
      </c>
      <c r="H34" s="30" t="s">
        <v>314</v>
      </c>
      <c r="I34" s="13"/>
    </row>
    <row r="35" spans="1:14" ht="25.35" customHeight="1">
      <c r="A35" s="48" t="s">
        <v>279</v>
      </c>
      <c r="B35" s="46">
        <f>F34+1</f>
        <v>46116</v>
      </c>
      <c r="C35" s="11">
        <v>0.33333333333333331</v>
      </c>
      <c r="D35" s="46">
        <f>B35</f>
        <v>46116</v>
      </c>
      <c r="E35" s="11">
        <v>0.75</v>
      </c>
      <c r="F35" s="46">
        <f>D35+1</f>
        <v>46117</v>
      </c>
      <c r="G35" s="11">
        <v>0.16666666666666666</v>
      </c>
      <c r="H35" s="30"/>
      <c r="I35" s="13"/>
    </row>
    <row r="36" spans="1:14" ht="25.35" customHeight="1">
      <c r="A36" s="48" t="s">
        <v>234</v>
      </c>
      <c r="B36" s="46">
        <f>F35+2</f>
        <v>46119</v>
      </c>
      <c r="C36" s="11">
        <v>0.33333333333333331</v>
      </c>
      <c r="D36" s="46">
        <f t="shared" si="5"/>
        <v>46119</v>
      </c>
      <c r="E36" s="11">
        <v>0.41666666666666669</v>
      </c>
      <c r="F36" s="46">
        <f>D36</f>
        <v>46119</v>
      </c>
      <c r="G36" s="11">
        <v>0.83333333333333337</v>
      </c>
      <c r="H36" s="30"/>
      <c r="I36" s="13"/>
    </row>
    <row r="37" spans="1:14" ht="25.35" customHeight="1">
      <c r="A37" s="48" t="s">
        <v>235</v>
      </c>
      <c r="B37" s="46">
        <f>F36+3</f>
        <v>46122</v>
      </c>
      <c r="C37" s="11">
        <v>0.33333333333333331</v>
      </c>
      <c r="D37" s="46">
        <f>B37+1</f>
        <v>46123</v>
      </c>
      <c r="E37" s="11">
        <v>0</v>
      </c>
      <c r="F37" s="46">
        <f>D37+1</f>
        <v>46124</v>
      </c>
      <c r="G37" s="11">
        <v>0</v>
      </c>
      <c r="H37" s="30"/>
      <c r="I37" s="13"/>
    </row>
    <row r="38" spans="1:14" ht="25.35" customHeight="1">
      <c r="A38" s="48" t="s">
        <v>295</v>
      </c>
      <c r="B38" s="46">
        <f>F37+4</f>
        <v>46128</v>
      </c>
      <c r="C38" s="11">
        <v>0.83333333333333337</v>
      </c>
      <c r="D38" s="46">
        <f>B38</f>
        <v>46128</v>
      </c>
      <c r="E38" s="11">
        <v>0.875</v>
      </c>
      <c r="F38" s="46">
        <f>D38+1</f>
        <v>46129</v>
      </c>
      <c r="G38" s="11">
        <v>0.29166666666666669</v>
      </c>
      <c r="H38" s="30"/>
      <c r="I38" s="13"/>
    </row>
    <row r="39" spans="1:14" ht="25.35" customHeight="1">
      <c r="A39" s="48" t="s">
        <v>288</v>
      </c>
      <c r="B39" s="46">
        <f>F38</f>
        <v>46129</v>
      </c>
      <c r="C39" s="11">
        <v>0.70833333333333337</v>
      </c>
      <c r="D39" s="46">
        <f>B39</f>
        <v>46129</v>
      </c>
      <c r="E39" s="11">
        <v>0.79166666666666663</v>
      </c>
      <c r="F39" s="46">
        <f>D39+1</f>
        <v>46130</v>
      </c>
      <c r="G39" s="11">
        <v>0.375</v>
      </c>
      <c r="H39" s="30"/>
      <c r="I39" s="13"/>
    </row>
    <row r="40" spans="1:14" ht="25.35" customHeight="1">
      <c r="A40" s="48"/>
      <c r="B40" s="8"/>
      <c r="C40" s="11"/>
      <c r="D40" s="8"/>
      <c r="E40" s="9"/>
      <c r="F40" s="8"/>
      <c r="G40" s="11"/>
      <c r="H40" s="30"/>
      <c r="I40" s="13"/>
    </row>
    <row r="41" spans="1:14" customFormat="1" ht="24" hidden="1" customHeight="1">
      <c r="A41" s="79" t="s">
        <v>184</v>
      </c>
      <c r="B41" s="80"/>
      <c r="C41" s="80"/>
      <c r="D41" s="80"/>
      <c r="E41" s="80"/>
      <c r="F41" s="80"/>
      <c r="G41" s="80"/>
      <c r="H41" s="80"/>
      <c r="I41" s="80"/>
    </row>
    <row r="42" spans="1:14" customFormat="1" ht="24" hidden="1" customHeight="1">
      <c r="A42" s="27" t="s">
        <v>251</v>
      </c>
      <c r="B42" s="65" t="s">
        <v>4</v>
      </c>
      <c r="C42" s="66"/>
      <c r="D42" s="65" t="s">
        <v>5</v>
      </c>
      <c r="E42" s="66"/>
      <c r="F42" s="65" t="s">
        <v>6</v>
      </c>
      <c r="G42" s="66"/>
      <c r="H42" s="28" t="s">
        <v>7</v>
      </c>
      <c r="I42" s="28" t="s">
        <v>8</v>
      </c>
      <c r="N42" t="s">
        <v>27</v>
      </c>
    </row>
    <row r="43" spans="1:14" ht="25.35" hidden="1" customHeight="1">
      <c r="A43" s="48" t="s">
        <v>71</v>
      </c>
      <c r="B43" s="8">
        <v>46026</v>
      </c>
      <c r="C43" s="34">
        <v>0.45694444444444399</v>
      </c>
      <c r="D43" s="8">
        <v>46027</v>
      </c>
      <c r="E43" s="34">
        <v>0.29513888888888901</v>
      </c>
      <c r="F43" s="8">
        <f>D43</f>
        <v>46027</v>
      </c>
      <c r="G43" s="34">
        <v>0.625</v>
      </c>
      <c r="H43" s="35" t="s">
        <v>62</v>
      </c>
      <c r="I43" s="13"/>
    </row>
    <row r="44" spans="1:14" ht="25.35" hidden="1" customHeight="1">
      <c r="A44" s="48" t="s">
        <v>73</v>
      </c>
      <c r="B44" s="8">
        <f>F43+1</f>
        <v>46028</v>
      </c>
      <c r="C44" s="34">
        <v>0.66666666666666696</v>
      </c>
      <c r="D44" s="8">
        <f>B44+1</f>
        <v>46029</v>
      </c>
      <c r="E44" s="34">
        <v>0.104166666666667</v>
      </c>
      <c r="F44" s="8">
        <f>D44</f>
        <v>46029</v>
      </c>
      <c r="G44" s="34">
        <v>0.30486111111111103</v>
      </c>
      <c r="H44" s="35"/>
      <c r="I44" s="13"/>
    </row>
    <row r="45" spans="1:14" ht="25.35" hidden="1" customHeight="1">
      <c r="A45" s="48" t="s">
        <v>74</v>
      </c>
      <c r="B45" s="8">
        <v>46031</v>
      </c>
      <c r="C45" s="34">
        <v>0.20833333333333301</v>
      </c>
      <c r="D45" s="8">
        <f>B45</f>
        <v>46031</v>
      </c>
      <c r="E45" s="34">
        <v>0.46319444444444402</v>
      </c>
      <c r="F45" s="8">
        <f>D45</f>
        <v>46031</v>
      </c>
      <c r="G45" s="11">
        <v>0.69930555555555596</v>
      </c>
      <c r="H45" s="35"/>
      <c r="I45" s="13"/>
    </row>
    <row r="46" spans="1:14" ht="25.35" hidden="1" customHeight="1">
      <c r="A46" s="15" t="s">
        <v>76</v>
      </c>
      <c r="B46" s="8">
        <v>46034</v>
      </c>
      <c r="C46" s="34">
        <v>0.33333333333333298</v>
      </c>
      <c r="D46" s="8">
        <f>B46+4</f>
        <v>46038</v>
      </c>
      <c r="E46" s="34">
        <v>0.125</v>
      </c>
      <c r="F46" s="8">
        <v>46040</v>
      </c>
      <c r="G46" s="11">
        <v>1.3194444444444399E-2</v>
      </c>
      <c r="H46" s="35" t="s">
        <v>13</v>
      </c>
      <c r="I46" s="13"/>
    </row>
    <row r="47" spans="1:14" ht="25.35" hidden="1" customHeight="1">
      <c r="A47" s="15" t="s">
        <v>87</v>
      </c>
      <c r="B47" s="8">
        <f>F46+4</f>
        <v>46044</v>
      </c>
      <c r="C47" s="34">
        <v>0.75</v>
      </c>
      <c r="D47" s="8">
        <v>46046</v>
      </c>
      <c r="E47" s="34">
        <v>0.66666666666666696</v>
      </c>
      <c r="F47" s="8">
        <f t="shared" ref="F47:F50" si="6">D47+1</f>
        <v>46047</v>
      </c>
      <c r="G47" s="11">
        <v>0.27083333333333298</v>
      </c>
      <c r="H47" s="35" t="s">
        <v>13</v>
      </c>
      <c r="I47" s="13"/>
    </row>
    <row r="48" spans="1:14" ht="25.35" hidden="1" customHeight="1">
      <c r="A48" s="15" t="s">
        <v>88</v>
      </c>
      <c r="B48" s="8">
        <f>F47+1</f>
        <v>46048</v>
      </c>
      <c r="C48" s="34">
        <v>0.375</v>
      </c>
      <c r="D48" s="8">
        <f>B48+1</f>
        <v>46049</v>
      </c>
      <c r="E48" s="34">
        <v>0.72916666666666696</v>
      </c>
      <c r="F48" s="8">
        <f t="shared" si="6"/>
        <v>46050</v>
      </c>
      <c r="G48" s="11">
        <v>2.0833333333333301E-2</v>
      </c>
      <c r="H48" s="35" t="s">
        <v>13</v>
      </c>
      <c r="I48" s="13"/>
    </row>
    <row r="49" spans="1:14" ht="25.35" hidden="1" customHeight="1">
      <c r="A49" s="15" t="s">
        <v>89</v>
      </c>
      <c r="B49" s="8">
        <f>F48+1</f>
        <v>46051</v>
      </c>
      <c r="C49" s="34">
        <v>0.70833333333333304</v>
      </c>
      <c r="D49" s="8">
        <f>B49+1</f>
        <v>46052</v>
      </c>
      <c r="E49" s="34">
        <v>0</v>
      </c>
      <c r="F49" s="8">
        <f>D49</f>
        <v>46052</v>
      </c>
      <c r="G49" s="11">
        <v>0.41666666666666702</v>
      </c>
      <c r="H49" s="35"/>
      <c r="I49" s="13"/>
    </row>
    <row r="50" spans="1:14" ht="25.35" hidden="1" customHeight="1">
      <c r="A50" s="15" t="s">
        <v>90</v>
      </c>
      <c r="B50" s="8">
        <f>F49+2</f>
        <v>46054</v>
      </c>
      <c r="C50" s="34">
        <v>0.453472222222222</v>
      </c>
      <c r="D50" s="8">
        <f>B50+4</f>
        <v>46058</v>
      </c>
      <c r="E50" s="34">
        <v>0.21875</v>
      </c>
      <c r="F50" s="8">
        <f t="shared" si="6"/>
        <v>46059</v>
      </c>
      <c r="G50" s="11">
        <v>0.66666666666666696</v>
      </c>
      <c r="H50" s="35" t="s">
        <v>183</v>
      </c>
      <c r="I50" s="13"/>
    </row>
    <row r="51" spans="1:14" ht="25.35" hidden="1" customHeight="1">
      <c r="A51" s="15" t="s">
        <v>91</v>
      </c>
      <c r="B51" s="8">
        <f>F50+7</f>
        <v>46066</v>
      </c>
      <c r="C51" s="34">
        <v>0</v>
      </c>
      <c r="D51" s="8">
        <f>B51+1</f>
        <v>46067</v>
      </c>
      <c r="E51" s="34">
        <v>0.15833333333333333</v>
      </c>
      <c r="F51" s="8">
        <f>D51</f>
        <v>46067</v>
      </c>
      <c r="G51" s="11">
        <v>0.83333333333333337</v>
      </c>
      <c r="H51" s="35" t="s">
        <v>185</v>
      </c>
      <c r="I51" s="13"/>
    </row>
    <row r="52" spans="1:14" ht="25.35" hidden="1" customHeight="1">
      <c r="A52" s="15" t="s">
        <v>92</v>
      </c>
      <c r="B52" s="8">
        <f>F51+1</f>
        <v>46068</v>
      </c>
      <c r="C52" s="18">
        <v>0.91666666666666663</v>
      </c>
      <c r="D52" s="8">
        <f>B52+4</f>
        <v>46072</v>
      </c>
      <c r="E52" s="34">
        <v>0.79166666666666663</v>
      </c>
      <c r="F52" s="8">
        <f>D52+1</f>
        <v>46073</v>
      </c>
      <c r="G52" s="11">
        <v>0.14583333333333334</v>
      </c>
      <c r="H52" s="35" t="s">
        <v>183</v>
      </c>
      <c r="I52" s="13"/>
    </row>
    <row r="53" spans="1:14" ht="25.35" hidden="1" customHeight="1">
      <c r="A53" s="15" t="s">
        <v>93</v>
      </c>
      <c r="B53" s="8">
        <f>F52+1</f>
        <v>46074</v>
      </c>
      <c r="C53" s="18">
        <v>0.75</v>
      </c>
      <c r="D53" s="8">
        <f>B53</f>
        <v>46074</v>
      </c>
      <c r="E53" s="18">
        <v>0.95833333333333337</v>
      </c>
      <c r="F53" s="8">
        <f>D53+1</f>
        <v>46075</v>
      </c>
      <c r="G53" s="11">
        <v>0.15347222222222223</v>
      </c>
      <c r="H53" s="35"/>
      <c r="I53" s="13"/>
    </row>
    <row r="54" spans="1:14" ht="25.35" hidden="1" customHeight="1">
      <c r="A54" s="15" t="s">
        <v>94</v>
      </c>
      <c r="B54" s="8">
        <f>F53+2</f>
        <v>46077</v>
      </c>
      <c r="C54" s="18">
        <v>0.27638888888888891</v>
      </c>
      <c r="D54" s="8">
        <f>B54+4</f>
        <v>46081</v>
      </c>
      <c r="E54" s="18">
        <v>0.66666666666666663</v>
      </c>
      <c r="F54" s="8">
        <f>D54+2</f>
        <v>46083</v>
      </c>
      <c r="G54" s="11">
        <v>0.48819444444444443</v>
      </c>
      <c r="H54" s="35" t="s">
        <v>183</v>
      </c>
      <c r="I54" s="13"/>
    </row>
    <row r="55" spans="1:14" ht="25.35" hidden="1" customHeight="1">
      <c r="A55" s="15" t="s">
        <v>95</v>
      </c>
      <c r="B55" s="8">
        <f>F54+4</f>
        <v>46087</v>
      </c>
      <c r="C55" s="18">
        <v>0.41666666666666669</v>
      </c>
      <c r="D55" s="8">
        <f>B55+1</f>
        <v>46088</v>
      </c>
      <c r="E55" s="18">
        <v>0.70833333333333337</v>
      </c>
      <c r="F55" s="8">
        <f>D55+1</f>
        <v>46089</v>
      </c>
      <c r="G55" s="11">
        <v>0.125</v>
      </c>
      <c r="H55" s="35" t="s">
        <v>183</v>
      </c>
      <c r="I55" s="13"/>
    </row>
    <row r="56" spans="1:14" ht="25.35" hidden="1" customHeight="1">
      <c r="A56" s="15" t="s">
        <v>191</v>
      </c>
      <c r="B56" s="8">
        <f>F55+1</f>
        <v>46090</v>
      </c>
      <c r="C56" s="18">
        <v>0.16666666666666666</v>
      </c>
      <c r="D56" s="8">
        <f>B56+1</f>
        <v>46091</v>
      </c>
      <c r="E56" s="9">
        <v>0.8125</v>
      </c>
      <c r="F56" s="8">
        <f>D56+1</f>
        <v>46092</v>
      </c>
      <c r="G56" s="11">
        <v>0.125</v>
      </c>
      <c r="H56" s="35" t="s">
        <v>183</v>
      </c>
      <c r="I56" s="13"/>
    </row>
    <row r="57" spans="1:14" ht="25.35" hidden="1" customHeight="1">
      <c r="A57" s="15" t="s">
        <v>198</v>
      </c>
      <c r="B57" s="8">
        <f>F56+1</f>
        <v>46093</v>
      </c>
      <c r="C57" s="18">
        <v>0.91666666666666663</v>
      </c>
      <c r="D57" s="8">
        <f>B57+1</f>
        <v>46094</v>
      </c>
      <c r="E57" s="9">
        <v>0.2388888888888889</v>
      </c>
      <c r="F57" s="8">
        <f>D57</f>
        <v>46094</v>
      </c>
      <c r="G57" s="11">
        <v>0.625</v>
      </c>
      <c r="H57" s="35"/>
      <c r="I57" s="13"/>
    </row>
    <row r="58" spans="1:14" ht="25.35" hidden="1" customHeight="1">
      <c r="A58" s="15" t="s">
        <v>202</v>
      </c>
      <c r="B58" s="8">
        <f>F57+2</f>
        <v>46096</v>
      </c>
      <c r="C58" s="18">
        <v>0.625</v>
      </c>
      <c r="D58" s="8">
        <f>B58</f>
        <v>46096</v>
      </c>
      <c r="E58" s="9">
        <v>0.80555555555555558</v>
      </c>
      <c r="F58" s="8">
        <f>D58+1</f>
        <v>46097</v>
      </c>
      <c r="G58" s="11">
        <v>0.89444444444444449</v>
      </c>
      <c r="H58" s="35" t="s">
        <v>247</v>
      </c>
      <c r="I58" s="13"/>
    </row>
    <row r="59" spans="1:14" customFormat="1" ht="24" customHeight="1">
      <c r="A59" s="79" t="s">
        <v>257</v>
      </c>
      <c r="B59" s="80"/>
      <c r="C59" s="80"/>
      <c r="D59" s="80"/>
      <c r="E59" s="80"/>
      <c r="F59" s="80"/>
      <c r="G59" s="80"/>
      <c r="H59" s="80"/>
      <c r="I59" s="80"/>
    </row>
    <row r="60" spans="1:14" customFormat="1" ht="24" customHeight="1">
      <c r="A60" s="27" t="s">
        <v>251</v>
      </c>
      <c r="B60" s="65" t="s">
        <v>4</v>
      </c>
      <c r="C60" s="66"/>
      <c r="D60" s="65" t="s">
        <v>5</v>
      </c>
      <c r="E60" s="66"/>
      <c r="F60" s="65" t="s">
        <v>6</v>
      </c>
      <c r="G60" s="66"/>
      <c r="H60" s="28" t="s">
        <v>7</v>
      </c>
      <c r="I60" s="28" t="s">
        <v>8</v>
      </c>
      <c r="N60" t="s">
        <v>27</v>
      </c>
    </row>
    <row r="61" spans="1:14" ht="25.35" customHeight="1">
      <c r="A61" s="15" t="s">
        <v>252</v>
      </c>
      <c r="B61" s="8">
        <v>46105</v>
      </c>
      <c r="C61" s="11">
        <v>0.20833333333333334</v>
      </c>
      <c r="D61" s="8">
        <f>B61+1</f>
        <v>46106</v>
      </c>
      <c r="E61" s="9">
        <v>0.19236111111111112</v>
      </c>
      <c r="F61" s="8">
        <f>D61+1</f>
        <v>46107</v>
      </c>
      <c r="G61" s="11">
        <v>0.16666666666666666</v>
      </c>
      <c r="H61" s="30" t="s">
        <v>291</v>
      </c>
      <c r="I61" s="13"/>
    </row>
    <row r="62" spans="1:14" ht="25.35" customHeight="1">
      <c r="A62" s="15" t="s">
        <v>253</v>
      </c>
      <c r="B62" s="8">
        <f>F61+1</f>
        <v>46108</v>
      </c>
      <c r="C62" s="11">
        <v>0.25</v>
      </c>
      <c r="D62" s="8">
        <f>B62+1</f>
        <v>46109</v>
      </c>
      <c r="E62" s="9">
        <v>0.375</v>
      </c>
      <c r="F62" s="8">
        <f>D62</f>
        <v>46109</v>
      </c>
      <c r="G62" s="11">
        <v>0.69444444444444442</v>
      </c>
      <c r="H62" s="35" t="s">
        <v>183</v>
      </c>
      <c r="I62" s="13"/>
    </row>
    <row r="63" spans="1:14" ht="25.35" customHeight="1">
      <c r="A63" s="15" t="s">
        <v>254</v>
      </c>
      <c r="B63" s="8">
        <f>F62+2</f>
        <v>46111</v>
      </c>
      <c r="C63" s="11">
        <v>0.33333333333333331</v>
      </c>
      <c r="D63" s="8">
        <f>B63+1</f>
        <v>46112</v>
      </c>
      <c r="E63" s="9">
        <v>0.75</v>
      </c>
      <c r="F63" s="58">
        <f>D63+1</f>
        <v>46113</v>
      </c>
      <c r="G63" s="18">
        <v>0.20833333333333334</v>
      </c>
      <c r="H63" s="35"/>
      <c r="I63" s="13"/>
    </row>
    <row r="64" spans="1:14" ht="25.35" customHeight="1">
      <c r="A64" s="15" t="s">
        <v>255</v>
      </c>
      <c r="B64" s="17">
        <f>F63+2</f>
        <v>46115</v>
      </c>
      <c r="C64" s="18">
        <v>0.20833333333333334</v>
      </c>
      <c r="D64" s="17">
        <f>B64</f>
        <v>46115</v>
      </c>
      <c r="E64" s="18">
        <v>0.83333333333333337</v>
      </c>
      <c r="F64" s="17">
        <v>46116</v>
      </c>
      <c r="G64" s="18">
        <v>0.95833333333333337</v>
      </c>
      <c r="H64" s="35"/>
      <c r="I64" s="13"/>
    </row>
    <row r="65" spans="1:9" ht="25.35" customHeight="1">
      <c r="A65" s="15" t="s">
        <v>310</v>
      </c>
      <c r="B65" s="17">
        <f>F64+4</f>
        <v>46120</v>
      </c>
      <c r="C65" s="18">
        <v>0.95833333333333337</v>
      </c>
      <c r="D65" s="17">
        <f>B65+1</f>
        <v>46121</v>
      </c>
      <c r="E65" s="18">
        <v>4.1666666666666664E-2</v>
      </c>
      <c r="F65" s="17">
        <f>D65</f>
        <v>46121</v>
      </c>
      <c r="G65" s="18">
        <v>0.58333333333333337</v>
      </c>
      <c r="H65" s="30" t="s">
        <v>311</v>
      </c>
      <c r="I65" s="13"/>
    </row>
  </sheetData>
  <mergeCells count="21">
    <mergeCell ref="F12:G12"/>
    <mergeCell ref="A41:I41"/>
    <mergeCell ref="B42:C42"/>
    <mergeCell ref="D42:E42"/>
    <mergeCell ref="F42:G42"/>
    <mergeCell ref="A59:I59"/>
    <mergeCell ref="B60:C60"/>
    <mergeCell ref="D60:E60"/>
    <mergeCell ref="F60:G60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</mergeCells>
  <phoneticPr fontId="41" type="noConversion"/>
  <conditionalFormatting sqref="B4:B6">
    <cfRule type="cellIs" dxfId="632" priority="801" stopIfTrue="1" operator="equal">
      <formula>$H$3</formula>
    </cfRule>
    <cfRule type="cellIs" dxfId="631" priority="802" stopIfTrue="1" operator="lessThan">
      <formula>$H$3</formula>
    </cfRule>
  </conditionalFormatting>
  <conditionalFormatting sqref="B8:B25 D19:D25">
    <cfRule type="cellIs" dxfId="630" priority="535" stopIfTrue="1" operator="lessThan">
      <formula>$H$3</formula>
    </cfRule>
  </conditionalFormatting>
  <conditionalFormatting sqref="B8:B25">
    <cfRule type="cellIs" dxfId="629" priority="534" stopIfTrue="1" operator="equal">
      <formula>$H$3</formula>
    </cfRule>
  </conditionalFormatting>
  <conditionalFormatting sqref="B27:B33">
    <cfRule type="cellIs" dxfId="628" priority="174" stopIfTrue="1" operator="lessThan">
      <formula>$H$3</formula>
    </cfRule>
    <cfRule type="cellIs" dxfId="627" priority="173" stopIfTrue="1" operator="equal">
      <formula>$H$3</formula>
    </cfRule>
  </conditionalFormatting>
  <conditionalFormatting sqref="B40:B63">
    <cfRule type="cellIs" dxfId="626" priority="27" stopIfTrue="1" operator="lessThan">
      <formula>$H$3</formula>
    </cfRule>
    <cfRule type="cellIs" dxfId="625" priority="26" stopIfTrue="1" operator="equal">
      <formula>$H$3</formula>
    </cfRule>
  </conditionalFormatting>
  <conditionalFormatting sqref="B4:C4">
    <cfRule type="expression" dxfId="624" priority="83481" stopIfTrue="1">
      <formula>AND($B224=$H$3,$B224&lt;&gt;"")</formula>
    </cfRule>
    <cfRule type="expression" dxfId="623" priority="83482" stopIfTrue="1">
      <formula>AND($B224&lt;$H$3,$B224&lt;&gt;"")</formula>
    </cfRule>
  </conditionalFormatting>
  <conditionalFormatting sqref="B11:C11">
    <cfRule type="expression" dxfId="622" priority="83483" stopIfTrue="1">
      <formula>AND($B234=$H$3,$B234&lt;&gt;"")</formula>
    </cfRule>
    <cfRule type="expression" dxfId="621" priority="83484" stopIfTrue="1">
      <formula>AND($B234&lt;$H$3,$B234&lt;&gt;"")</formula>
    </cfRule>
  </conditionalFormatting>
  <conditionalFormatting sqref="B41:C41 B59:C59">
    <cfRule type="expression" dxfId="620" priority="83486" stopIfTrue="1">
      <formula>AND($B242&lt;$H$3,$B242&lt;&gt;"")</formula>
    </cfRule>
    <cfRule type="expression" dxfId="619" priority="83485" stopIfTrue="1">
      <formula>AND($B242=$H$3,$B242&lt;&gt;"")</formula>
    </cfRule>
  </conditionalFormatting>
  <conditionalFormatting sqref="C6 E6:G6 E13:G17 C43:C58 G63:G65">
    <cfRule type="expression" dxfId="618" priority="1219" stopIfTrue="1">
      <formula>$F6=$H$3</formula>
    </cfRule>
  </conditionalFormatting>
  <conditionalFormatting sqref="C8:C10 E8:E10 C22:C25 C27:C33 C13:C16 E64:E65">
    <cfRule type="expression" dxfId="617" priority="2168" stopIfTrue="1">
      <formula>B8&lt;$H$3</formula>
    </cfRule>
  </conditionalFormatting>
  <conditionalFormatting sqref="C13:C25 G19:G20 E19:E25">
    <cfRule type="expression" dxfId="616" priority="382" stopIfTrue="1">
      <formula>$F13=$H$3</formula>
    </cfRule>
  </conditionalFormatting>
  <conditionalFormatting sqref="C17:C25">
    <cfRule type="expression" dxfId="615" priority="381" stopIfTrue="1">
      <formula>B17&lt;$H$3</formula>
    </cfRule>
  </conditionalFormatting>
  <conditionalFormatting sqref="C22:C25 C27:C33">
    <cfRule type="expression" dxfId="614" priority="383" stopIfTrue="1">
      <formula>$B22=$H$3</formula>
    </cfRule>
    <cfRule type="expression" dxfId="613" priority="641" stopIfTrue="1">
      <formula>$F22=$H$3</formula>
    </cfRule>
  </conditionalFormatting>
  <conditionalFormatting sqref="C27:C33">
    <cfRule type="expression" dxfId="612" priority="270" stopIfTrue="1">
      <formula>$F27=$H$3</formula>
    </cfRule>
  </conditionalFormatting>
  <conditionalFormatting sqref="C27:C34">
    <cfRule type="expression" dxfId="611" priority="237" stopIfTrue="1">
      <formula>B27&lt;$H$3</formula>
    </cfRule>
  </conditionalFormatting>
  <conditionalFormatting sqref="C34">
    <cfRule type="expression" dxfId="610" priority="235" stopIfTrue="1">
      <formula>$F34=$H$3</formula>
    </cfRule>
    <cfRule type="expression" dxfId="609" priority="234" stopIfTrue="1">
      <formula>$B34=$H$3</formula>
    </cfRule>
    <cfRule type="expression" dxfId="608" priority="218" stopIfTrue="1">
      <formula>$F34=$H$3</formula>
    </cfRule>
  </conditionalFormatting>
  <conditionalFormatting sqref="C34:C35">
    <cfRule type="expression" dxfId="607" priority="115" stopIfTrue="1">
      <formula>B34&lt;$H$3</formula>
    </cfRule>
  </conditionalFormatting>
  <conditionalFormatting sqref="C35">
    <cfRule type="expression" dxfId="606" priority="113" stopIfTrue="1">
      <formula>$B35=$H$3</formula>
    </cfRule>
    <cfRule type="expression" dxfId="605" priority="112" stopIfTrue="1">
      <formula>$F35=$H$3</formula>
    </cfRule>
    <cfRule type="expression" dxfId="604" priority="114" stopIfTrue="1">
      <formula>$F35=$H$3</formula>
    </cfRule>
  </conditionalFormatting>
  <conditionalFormatting sqref="C35:C36">
    <cfRule type="expression" dxfId="603" priority="105" stopIfTrue="1">
      <formula>B35&lt;$H$3</formula>
    </cfRule>
  </conditionalFormatting>
  <conditionalFormatting sqref="C36">
    <cfRule type="expression" dxfId="602" priority="102" stopIfTrue="1">
      <formula>$F36=$H$3</formula>
    </cfRule>
    <cfRule type="expression" dxfId="601" priority="103" stopIfTrue="1">
      <formula>$B36=$H$3</formula>
    </cfRule>
    <cfRule type="expression" dxfId="600" priority="104" stopIfTrue="1">
      <formula>$F36=$H$3</formula>
    </cfRule>
  </conditionalFormatting>
  <conditionalFormatting sqref="C36:C38">
    <cfRule type="expression" dxfId="599" priority="85" stopIfTrue="1">
      <formula>B36&lt;$H$3</formula>
    </cfRule>
  </conditionalFormatting>
  <conditionalFormatting sqref="C37:C38">
    <cfRule type="expression" dxfId="598" priority="84" stopIfTrue="1">
      <formula>$F37=$H$3</formula>
    </cfRule>
    <cfRule type="expression" dxfId="597" priority="82" stopIfTrue="1">
      <formula>$F37=$H$3</formula>
    </cfRule>
    <cfRule type="expression" dxfId="596" priority="83" stopIfTrue="1">
      <formula>$B37=$H$3</formula>
    </cfRule>
  </conditionalFormatting>
  <conditionalFormatting sqref="C37:C40">
    <cfRule type="expression" dxfId="595" priority="10" stopIfTrue="1">
      <formula>B37&lt;$H$3</formula>
    </cfRule>
  </conditionalFormatting>
  <conditionalFormatting sqref="C39">
    <cfRule type="expression" dxfId="594" priority="7" stopIfTrue="1">
      <formula>$F39=$H$3</formula>
    </cfRule>
    <cfRule type="expression" dxfId="593" priority="8" stopIfTrue="1">
      <formula>$B39=$H$3</formula>
    </cfRule>
    <cfRule type="expression" dxfId="592" priority="9" stopIfTrue="1">
      <formula>$F39=$H$3</formula>
    </cfRule>
    <cfRule type="expression" dxfId="591" priority="6" stopIfTrue="1">
      <formula>B39&lt;$H$3</formula>
    </cfRule>
  </conditionalFormatting>
  <conditionalFormatting sqref="C40">
    <cfRule type="expression" dxfId="590" priority="67" stopIfTrue="1">
      <formula>$F40=$H$3</formula>
    </cfRule>
    <cfRule type="expression" dxfId="589" priority="68" stopIfTrue="1">
      <formula>$B40=$H$3</formula>
    </cfRule>
    <cfRule type="expression" dxfId="588" priority="69" stopIfTrue="1">
      <formula>$F40=$H$3</formula>
    </cfRule>
    <cfRule type="expression" dxfId="587" priority="70" stopIfTrue="1">
      <formula>B40&lt;$H$3</formula>
    </cfRule>
  </conditionalFormatting>
  <conditionalFormatting sqref="C43:C54">
    <cfRule type="expression" dxfId="586" priority="369" stopIfTrue="1">
      <formula>B43&lt;$H$3</formula>
    </cfRule>
  </conditionalFormatting>
  <conditionalFormatting sqref="C52:C54">
    <cfRule type="expression" dxfId="585" priority="366" stopIfTrue="1">
      <formula>$F52=$H$3</formula>
    </cfRule>
  </conditionalFormatting>
  <conditionalFormatting sqref="C52:C58">
    <cfRule type="expression" dxfId="584" priority="318" stopIfTrue="1">
      <formula>B52&lt;$H$3</formula>
    </cfRule>
    <cfRule type="expression" dxfId="583" priority="290" stopIfTrue="1">
      <formula>$B52=$H$3</formula>
    </cfRule>
  </conditionalFormatting>
  <conditionalFormatting sqref="C61:C63">
    <cfRule type="expression" dxfId="582" priority="32" stopIfTrue="1">
      <formula>$F61=$H$3</formula>
    </cfRule>
    <cfRule type="expression" dxfId="581" priority="31" stopIfTrue="1">
      <formula>$B61=$H$3</formula>
    </cfRule>
    <cfRule type="expression" dxfId="580" priority="29" stopIfTrue="1">
      <formula>B61&lt;$H$3</formula>
    </cfRule>
    <cfRule type="expression" dxfId="579" priority="30" stopIfTrue="1">
      <formula>$F61=$H$3</formula>
    </cfRule>
    <cfRule type="expression" dxfId="578" priority="33" stopIfTrue="1">
      <formula>B61&lt;$H$3</formula>
    </cfRule>
  </conditionalFormatting>
  <conditionalFormatting sqref="C64:C65 G65">
    <cfRule type="expression" dxfId="577" priority="51" stopIfTrue="1">
      <formula>B64&lt;$H$3</formula>
    </cfRule>
    <cfRule type="expression" dxfId="576" priority="50" stopIfTrue="1">
      <formula>$F64=$H$3</formula>
    </cfRule>
  </conditionalFormatting>
  <conditionalFormatting sqref="C64:C65">
    <cfRule type="expression" dxfId="575" priority="90" stopIfTrue="1">
      <formula>$F64=$H$3</formula>
    </cfRule>
  </conditionalFormatting>
  <conditionalFormatting sqref="C65">
    <cfRule type="expression" dxfId="574" priority="49" stopIfTrue="1">
      <formula>$B65=$H$3</formula>
    </cfRule>
  </conditionalFormatting>
  <conditionalFormatting sqref="D4:D5">
    <cfRule type="cellIs" dxfId="573" priority="816" stopIfTrue="1" operator="lessThan">
      <formula>$H$3</formula>
    </cfRule>
    <cfRule type="cellIs" dxfId="572" priority="815" stopIfTrue="1" operator="equal">
      <formula>$H$3</formula>
    </cfRule>
  </conditionalFormatting>
  <conditionalFormatting sqref="D6">
    <cfRule type="cellIs" dxfId="571" priority="800" stopIfTrue="1" operator="lessThan">
      <formula>$H$3</formula>
    </cfRule>
    <cfRule type="cellIs" dxfId="570" priority="805" stopIfTrue="1" operator="equal">
      <formula>$H$3</formula>
    </cfRule>
  </conditionalFormatting>
  <conditionalFormatting sqref="D8:D10">
    <cfRule type="cellIs" dxfId="569" priority="666" stopIfTrue="1" operator="equal">
      <formula>$H$3</formula>
    </cfRule>
    <cfRule type="cellIs" dxfId="568" priority="662" stopIfTrue="1" operator="lessThan">
      <formula>$H$3</formula>
    </cfRule>
  </conditionalFormatting>
  <conditionalFormatting sqref="D11:D12">
    <cfRule type="cellIs" dxfId="567" priority="727" stopIfTrue="1" operator="lessThan">
      <formula>$H$3</formula>
    </cfRule>
    <cfRule type="cellIs" dxfId="566" priority="726" stopIfTrue="1" operator="equal">
      <formula>$H$3</formula>
    </cfRule>
  </conditionalFormatting>
  <conditionalFormatting sqref="D13:D18">
    <cfRule type="cellIs" dxfId="565" priority="528" stopIfTrue="1" operator="lessThan">
      <formula>$H$3</formula>
    </cfRule>
  </conditionalFormatting>
  <conditionalFormatting sqref="D13:D25">
    <cfRule type="cellIs" dxfId="564" priority="530" stopIfTrue="1" operator="equal">
      <formula>$H$3</formula>
    </cfRule>
  </conditionalFormatting>
  <conditionalFormatting sqref="D27:D33">
    <cfRule type="cellIs" dxfId="563" priority="164" stopIfTrue="1" operator="lessThan">
      <formula>$H$3</formula>
    </cfRule>
    <cfRule type="cellIs" dxfId="562" priority="163" stopIfTrue="1" operator="equal">
      <formula>$H$3</formula>
    </cfRule>
  </conditionalFormatting>
  <conditionalFormatting sqref="D40">
    <cfRule type="cellIs" dxfId="561" priority="60" stopIfTrue="1" operator="equal">
      <formula>$H$3</formula>
    </cfRule>
    <cfRule type="cellIs" dxfId="560" priority="61" stopIfTrue="1" operator="lessThan">
      <formula>$H$3</formula>
    </cfRule>
  </conditionalFormatting>
  <conditionalFormatting sqref="D41:D42">
    <cfRule type="cellIs" dxfId="559" priority="630" stopIfTrue="1" operator="equal">
      <formula>$H$3</formula>
    </cfRule>
    <cfRule type="cellIs" dxfId="558" priority="631" stopIfTrue="1" operator="lessThan">
      <formula>$H$3</formula>
    </cfRule>
  </conditionalFormatting>
  <conditionalFormatting sqref="D43:D60">
    <cfRule type="cellIs" dxfId="557" priority="146" stopIfTrue="1" operator="lessThan">
      <formula>$H$3</formula>
    </cfRule>
    <cfRule type="cellIs" dxfId="556" priority="145" stopIfTrue="1" operator="equal">
      <formula>$H$3</formula>
    </cfRule>
  </conditionalFormatting>
  <conditionalFormatting sqref="D61:D63">
    <cfRule type="cellIs" dxfId="555" priority="23" stopIfTrue="1" operator="equal">
      <formula>$H$3</formula>
    </cfRule>
    <cfRule type="cellIs" dxfId="554" priority="24" stopIfTrue="1" operator="lessThan">
      <formula>$H$3</formula>
    </cfRule>
  </conditionalFormatting>
  <conditionalFormatting sqref="D4:E4">
    <cfRule type="expression" dxfId="553" priority="83491">
      <formula>AND($D224=$H$3,$D224&lt;&gt;"")</formula>
    </cfRule>
    <cfRule type="expression" dxfId="552" priority="83490">
      <formula>AND($D224&lt;$H$3,$D224&lt;&gt;"")</formula>
    </cfRule>
  </conditionalFormatting>
  <conditionalFormatting sqref="D11:E11">
    <cfRule type="expression" dxfId="551" priority="83492">
      <formula>AND($D234&lt;$H$3,$D234&lt;&gt;"")</formula>
    </cfRule>
    <cfRule type="expression" dxfId="550" priority="83493">
      <formula>AND($D234=$H$3,$D234&lt;&gt;"")</formula>
    </cfRule>
  </conditionalFormatting>
  <conditionalFormatting sqref="D41:E41 D59:E59">
    <cfRule type="expression" dxfId="549" priority="83495">
      <formula>AND($D242=$H$3,$D242&lt;&gt;"")</formula>
    </cfRule>
    <cfRule type="expression" dxfId="548" priority="83494">
      <formula>AND($D242&lt;$H$3,$D242&lt;&gt;"")</formula>
    </cfRule>
  </conditionalFormatting>
  <conditionalFormatting sqref="D4:F5">
    <cfRule type="cellIs" dxfId="547" priority="812" stopIfTrue="1" operator="lessThan">
      <formula>$H$3</formula>
    </cfRule>
  </conditionalFormatting>
  <conditionalFormatting sqref="D11:F12">
    <cfRule type="cellIs" dxfId="546" priority="723" stopIfTrue="1" operator="lessThan">
      <formula>$H$3</formula>
    </cfRule>
  </conditionalFormatting>
  <conditionalFormatting sqref="D41:F42">
    <cfRule type="cellIs" dxfId="545" priority="627" stopIfTrue="1" operator="lessThan">
      <formula>$H$3</formula>
    </cfRule>
  </conditionalFormatting>
  <conditionalFormatting sqref="D59:F60">
    <cfRule type="cellIs" dxfId="544" priority="142" stopIfTrue="1" operator="lessThan">
      <formula>$H$3</formula>
    </cfRule>
  </conditionalFormatting>
  <conditionalFormatting sqref="E4">
    <cfRule type="expression" dxfId="543" priority="83498" stopIfTrue="1">
      <formula>$D224=$H$3</formula>
    </cfRule>
  </conditionalFormatting>
  <conditionalFormatting sqref="E11">
    <cfRule type="expression" dxfId="542" priority="83499" stopIfTrue="1">
      <formula>$D234=$H$3</formula>
    </cfRule>
  </conditionalFormatting>
  <conditionalFormatting sqref="E13:E25">
    <cfRule type="expression" dxfId="541" priority="348" stopIfTrue="1">
      <formula>D13&lt;$H$3</formula>
    </cfRule>
  </conditionalFormatting>
  <conditionalFormatting sqref="E21:E25">
    <cfRule type="expression" dxfId="540" priority="2403" stopIfTrue="1">
      <formula>$B21=$H$3</formula>
    </cfRule>
  </conditionalFormatting>
  <conditionalFormatting sqref="E27:E33">
    <cfRule type="expression" dxfId="539" priority="233" stopIfTrue="1">
      <formula>$F27=$H$3</formula>
    </cfRule>
    <cfRule type="expression" dxfId="538" priority="125" stopIfTrue="1">
      <formula>D27&lt;$H$3</formula>
    </cfRule>
    <cfRule type="expression" dxfId="537" priority="165" stopIfTrue="1">
      <formula>$B27=$H$3</formula>
    </cfRule>
  </conditionalFormatting>
  <conditionalFormatting sqref="E35">
    <cfRule type="expression" dxfId="536" priority="108" stopIfTrue="1">
      <formula>$B35=$H$3</formula>
    </cfRule>
    <cfRule type="expression" dxfId="535" priority="110" stopIfTrue="1">
      <formula>D35&lt;$H$3</formula>
    </cfRule>
    <cfRule type="expression" dxfId="534" priority="109" stopIfTrue="1">
      <formula>$F35=$H$3</formula>
    </cfRule>
    <cfRule type="expression" dxfId="533" priority="107" stopIfTrue="1">
      <formula>$F35=$H$3</formula>
    </cfRule>
  </conditionalFormatting>
  <conditionalFormatting sqref="E35:E36">
    <cfRule type="expression" dxfId="532" priority="100" stopIfTrue="1">
      <formula>D35&lt;$H$3</formula>
    </cfRule>
  </conditionalFormatting>
  <conditionalFormatting sqref="E36">
    <cfRule type="expression" dxfId="531" priority="98" stopIfTrue="1">
      <formula>$B36=$H$3</formula>
    </cfRule>
    <cfRule type="expression" dxfId="530" priority="99" stopIfTrue="1">
      <formula>$F36=$H$3</formula>
    </cfRule>
    <cfRule type="expression" dxfId="529" priority="97" stopIfTrue="1">
      <formula>$F36=$H$3</formula>
    </cfRule>
  </conditionalFormatting>
  <conditionalFormatting sqref="E36:E38">
    <cfRule type="expression" dxfId="528" priority="80" stopIfTrue="1">
      <formula>D36&lt;$H$3</formula>
    </cfRule>
  </conditionalFormatting>
  <conditionalFormatting sqref="E37:E38">
    <cfRule type="expression" dxfId="527" priority="79" stopIfTrue="1">
      <formula>$F37=$H$3</formula>
    </cfRule>
    <cfRule type="expression" dxfId="526" priority="78" stopIfTrue="1">
      <formula>$B37=$H$3</formula>
    </cfRule>
  </conditionalFormatting>
  <conditionalFormatting sqref="E37:E40">
    <cfRule type="expression" dxfId="525" priority="5" stopIfTrue="1">
      <formula>D37&lt;$H$3</formula>
    </cfRule>
  </conditionalFormatting>
  <conditionalFormatting sqref="E39">
    <cfRule type="expression" dxfId="524" priority="2" stopIfTrue="1">
      <formula>$F39=$H$3</formula>
    </cfRule>
    <cfRule type="expression" dxfId="523" priority="1" stopIfTrue="1">
      <formula>D39&lt;$H$3</formula>
    </cfRule>
    <cfRule type="expression" dxfId="522" priority="3" stopIfTrue="1">
      <formula>$B39=$H$3</formula>
    </cfRule>
    <cfRule type="expression" dxfId="521" priority="4" stopIfTrue="1">
      <formula>$F39=$H$3</formula>
    </cfRule>
  </conditionalFormatting>
  <conditionalFormatting sqref="E40 E37:E38">
    <cfRule type="expression" dxfId="520" priority="65" stopIfTrue="1">
      <formula>$F37=$H$3</formula>
    </cfRule>
  </conditionalFormatting>
  <conditionalFormatting sqref="E40">
    <cfRule type="expression" dxfId="519" priority="62" stopIfTrue="1">
      <formula>$B40=$H$3</formula>
    </cfRule>
  </conditionalFormatting>
  <conditionalFormatting sqref="E41 E59">
    <cfRule type="expression" dxfId="518" priority="83500" stopIfTrue="1">
      <formula>$D242=$H$3</formula>
    </cfRule>
  </conditionalFormatting>
  <conditionalFormatting sqref="E43:E53 C6 E6">
    <cfRule type="expression" dxfId="517" priority="1173" stopIfTrue="1">
      <formula>B6&lt;$H$3</formula>
    </cfRule>
  </conditionalFormatting>
  <conditionalFormatting sqref="E43:E53">
    <cfRule type="expression" dxfId="516" priority="404" stopIfTrue="1">
      <formula>$F43=$H$3</formula>
    </cfRule>
  </conditionalFormatting>
  <conditionalFormatting sqref="E53">
    <cfRule type="expression" dxfId="515" priority="358" stopIfTrue="1">
      <formula>$B53=$H$3</formula>
    </cfRule>
  </conditionalFormatting>
  <conditionalFormatting sqref="E53:E58">
    <cfRule type="expression" dxfId="514" priority="179" stopIfTrue="1">
      <formula>$F53=$H$3</formula>
    </cfRule>
    <cfRule type="expression" dxfId="513" priority="175" stopIfTrue="1">
      <formula>$B53=$H$3</formula>
    </cfRule>
  </conditionalFormatting>
  <conditionalFormatting sqref="E54:E58">
    <cfRule type="expression" dxfId="512" priority="178" stopIfTrue="1">
      <formula>D54&lt;$H$3</formula>
    </cfRule>
    <cfRule type="expression" dxfId="511" priority="177" stopIfTrue="1">
      <formula>$F54=$H$3</formula>
    </cfRule>
    <cfRule type="expression" dxfId="510" priority="176" stopIfTrue="1">
      <formula>D54&lt;$H$3</formula>
    </cfRule>
  </conditionalFormatting>
  <conditionalFormatting sqref="E61:E63">
    <cfRule type="expression" dxfId="509" priority="18" stopIfTrue="1">
      <formula>D61&lt;$H$3</formula>
    </cfRule>
  </conditionalFormatting>
  <conditionalFormatting sqref="E61:E65">
    <cfRule type="expression" dxfId="508" priority="28" stopIfTrue="1">
      <formula>$F61=$H$3</formula>
    </cfRule>
    <cfRule type="expression" dxfId="507" priority="25" stopIfTrue="1">
      <formula>$B61=$H$3</formula>
    </cfRule>
  </conditionalFormatting>
  <conditionalFormatting sqref="E8:G10 F21:G21 F22:F25 C8:C10">
    <cfRule type="expression" dxfId="506" priority="1554" stopIfTrue="1">
      <formula>$F8=$H$3</formula>
    </cfRule>
  </conditionalFormatting>
  <conditionalFormatting sqref="E18:G18">
    <cfRule type="expression" dxfId="505" priority="349" stopIfTrue="1">
      <formula>$F18=$H$3</formula>
    </cfRule>
  </conditionalFormatting>
  <conditionalFormatting sqref="F4:F6">
    <cfRule type="cellIs" dxfId="504" priority="799" stopIfTrue="1" operator="equal">
      <formula>$H$3</formula>
    </cfRule>
  </conditionalFormatting>
  <conditionalFormatting sqref="F6">
    <cfRule type="cellIs" dxfId="503" priority="804" stopIfTrue="1" operator="lessThan">
      <formula>$H$3</formula>
    </cfRule>
  </conditionalFormatting>
  <conditionalFormatting sqref="F8:F10">
    <cfRule type="cellIs" dxfId="502" priority="665" stopIfTrue="1" operator="lessThan">
      <formula>$H$3</formula>
    </cfRule>
  </conditionalFormatting>
  <conditionalFormatting sqref="F8:F25">
    <cfRule type="cellIs" dxfId="501" priority="505" stopIfTrue="1" operator="equal">
      <formula>$H$3</formula>
    </cfRule>
  </conditionalFormatting>
  <conditionalFormatting sqref="F13:F25">
    <cfRule type="cellIs" dxfId="500" priority="507" stopIfTrue="1" operator="lessThan">
      <formula>$H$3</formula>
    </cfRule>
  </conditionalFormatting>
  <conditionalFormatting sqref="F27:F33">
    <cfRule type="expression" dxfId="499" priority="155" stopIfTrue="1">
      <formula>$F27=$H$3</formula>
    </cfRule>
    <cfRule type="cellIs" dxfId="498" priority="154" stopIfTrue="1" operator="lessThan">
      <formula>$H$3</formula>
    </cfRule>
    <cfRule type="cellIs" dxfId="497" priority="153" stopIfTrue="1" operator="equal">
      <formula>$H$3</formula>
    </cfRule>
  </conditionalFormatting>
  <conditionalFormatting sqref="F40">
    <cfRule type="cellIs" dxfId="496" priority="57" stopIfTrue="1" operator="lessThan">
      <formula>$H$3</formula>
    </cfRule>
    <cfRule type="expression" dxfId="495" priority="58" stopIfTrue="1">
      <formula>$F40=$H$3</formula>
    </cfRule>
  </conditionalFormatting>
  <conditionalFormatting sqref="F40:F62">
    <cfRule type="cellIs" dxfId="494" priority="20" stopIfTrue="1" operator="equal">
      <formula>$H$3</formula>
    </cfRule>
  </conditionalFormatting>
  <conditionalFormatting sqref="F43:F58">
    <cfRule type="cellIs" dxfId="493" priority="472" stopIfTrue="1" operator="lessThan">
      <formula>$H$3</formula>
    </cfRule>
  </conditionalFormatting>
  <conditionalFormatting sqref="F61:F62">
    <cfRule type="cellIs" dxfId="492" priority="21" stopIfTrue="1" operator="lessThan">
      <formula>$H$3</formula>
    </cfRule>
    <cfRule type="expression" dxfId="491" priority="22" stopIfTrue="1">
      <formula>$F61=$H$3</formula>
    </cfRule>
  </conditionalFormatting>
  <conditionalFormatting sqref="F4:G4">
    <cfRule type="expression" dxfId="490" priority="83507">
      <formula>AND($F224=$H$3,$F224&lt;&gt;"")</formula>
    </cfRule>
    <cfRule type="expression" dxfId="489" priority="83506">
      <formula>AND($F224&lt;$H$3,$F224&lt;&gt;"")</formula>
    </cfRule>
  </conditionalFormatting>
  <conditionalFormatting sqref="F11:G11">
    <cfRule type="expression" dxfId="488" priority="83508">
      <formula>AND($F234&lt;$H$3,$F234&lt;&gt;"")</formula>
    </cfRule>
    <cfRule type="expression" dxfId="487" priority="83509">
      <formula>AND($F234=$H$3,$F234&lt;&gt;"")</formula>
    </cfRule>
  </conditionalFormatting>
  <conditionalFormatting sqref="F41:G41 F59:G59">
    <cfRule type="expression" dxfId="486" priority="83510">
      <formula>AND($F242&lt;$H$3,$F242&lt;&gt;"")</formula>
    </cfRule>
    <cfRule type="expression" dxfId="485" priority="83511">
      <formula>AND($F242=$H$3,$F242&lt;&gt;"")</formula>
    </cfRule>
  </conditionalFormatting>
  <conditionalFormatting sqref="G4">
    <cfRule type="expression" dxfId="484" priority="83514" stopIfTrue="1">
      <formula>$F224=$H$3</formula>
    </cfRule>
  </conditionalFormatting>
  <conditionalFormatting sqref="G6 G8:G10">
    <cfRule type="expression" dxfId="483" priority="776" stopIfTrue="1">
      <formula>F6&lt;$H$3</formula>
    </cfRule>
  </conditionalFormatting>
  <conditionalFormatting sqref="G11">
    <cfRule type="expression" dxfId="482" priority="83515" stopIfTrue="1">
      <formula>$F234=$H$3</formula>
    </cfRule>
  </conditionalFormatting>
  <conditionalFormatting sqref="G13:G21">
    <cfRule type="expression" dxfId="481" priority="372" stopIfTrue="1">
      <formula>F13&lt;$H$3</formula>
    </cfRule>
  </conditionalFormatting>
  <conditionalFormatting sqref="G22:G25">
    <cfRule type="expression" dxfId="480" priority="335" stopIfTrue="1">
      <formula>F22&lt;$H$3</formula>
    </cfRule>
    <cfRule type="expression" dxfId="479" priority="336" stopIfTrue="1">
      <formula>$F22=$H$3</formula>
    </cfRule>
  </conditionalFormatting>
  <conditionalFormatting sqref="G27:G33">
    <cfRule type="expression" dxfId="478" priority="152" stopIfTrue="1">
      <formula>$F27=$H$3</formula>
    </cfRule>
  </conditionalFormatting>
  <conditionalFormatting sqref="G33">
    <cfRule type="expression" dxfId="477" priority="236" stopIfTrue="1">
      <formula>$F33=$H$3</formula>
    </cfRule>
    <cfRule type="expression" dxfId="476" priority="222" stopIfTrue="1">
      <formula>$B33=$H$3</formula>
    </cfRule>
    <cfRule type="expression" dxfId="475" priority="224" stopIfTrue="1">
      <formula>F33&lt;$H$3</formula>
    </cfRule>
    <cfRule type="expression" dxfId="474" priority="223" stopIfTrue="1">
      <formula>$F33=$H$3</formula>
    </cfRule>
    <cfRule type="expression" dxfId="473" priority="229" stopIfTrue="1">
      <formula>$B33=$H$3</formula>
    </cfRule>
    <cfRule type="expression" dxfId="472" priority="231" stopIfTrue="1">
      <formula>$B33=$H$3</formula>
    </cfRule>
    <cfRule type="expression" dxfId="471" priority="230" stopIfTrue="1">
      <formula>F33&lt;$H$3</formula>
    </cfRule>
    <cfRule type="expression" dxfId="470" priority="228" stopIfTrue="1">
      <formula>$F33=$H$3</formula>
    </cfRule>
  </conditionalFormatting>
  <conditionalFormatting sqref="G35 G27:G33">
    <cfRule type="expression" dxfId="469" priority="120" stopIfTrue="1">
      <formula>F27&lt;$H$3</formula>
    </cfRule>
  </conditionalFormatting>
  <conditionalFormatting sqref="G35 G33">
    <cfRule type="expression" dxfId="468" priority="118" stopIfTrue="1">
      <formula>$B33=$H$3</formula>
    </cfRule>
  </conditionalFormatting>
  <conditionalFormatting sqref="G35">
    <cfRule type="expression" dxfId="467" priority="119" stopIfTrue="1">
      <formula>$F35=$H$3</formula>
    </cfRule>
    <cfRule type="expression" dxfId="466" priority="117" stopIfTrue="1">
      <formula>$F35=$H$3</formula>
    </cfRule>
  </conditionalFormatting>
  <conditionalFormatting sqref="G35:G36">
    <cfRule type="expression" dxfId="465" priority="95" stopIfTrue="1">
      <formula>F35&lt;$H$3</formula>
    </cfRule>
  </conditionalFormatting>
  <conditionalFormatting sqref="G36">
    <cfRule type="expression" dxfId="464" priority="93" stopIfTrue="1">
      <formula>$B36=$H$3</formula>
    </cfRule>
    <cfRule type="expression" dxfId="463" priority="94" stopIfTrue="1">
      <formula>$F36=$H$3</formula>
    </cfRule>
    <cfRule type="expression" dxfId="462" priority="92" stopIfTrue="1">
      <formula>$F36=$H$3</formula>
    </cfRule>
  </conditionalFormatting>
  <conditionalFormatting sqref="G36:G39">
    <cfRule type="expression" dxfId="461" priority="75" stopIfTrue="1">
      <formula>F36&lt;$H$3</formula>
    </cfRule>
  </conditionalFormatting>
  <conditionalFormatting sqref="G37:G39">
    <cfRule type="expression" dxfId="460" priority="74" stopIfTrue="1">
      <formula>$F37=$H$3</formula>
    </cfRule>
    <cfRule type="expression" dxfId="459" priority="73" stopIfTrue="1">
      <formula>$B37=$H$3</formula>
    </cfRule>
  </conditionalFormatting>
  <conditionalFormatting sqref="G37:G40">
    <cfRule type="expression" dxfId="458" priority="55" stopIfTrue="1">
      <formula>$F37=$H$3</formula>
    </cfRule>
    <cfRule type="expression" dxfId="457" priority="54" stopIfTrue="1">
      <formula>F37&lt;$H$3</formula>
    </cfRule>
  </conditionalFormatting>
  <conditionalFormatting sqref="G41 G59">
    <cfRule type="expression" dxfId="456" priority="83516" stopIfTrue="1">
      <formula>$F242=$H$3</formula>
    </cfRule>
  </conditionalFormatting>
  <conditionalFormatting sqref="G43:G58">
    <cfRule type="expression" dxfId="455" priority="284" stopIfTrue="1">
      <formula>F43&lt;$H$3</formula>
    </cfRule>
    <cfRule type="expression" dxfId="454" priority="340" stopIfTrue="1">
      <formula>$F43=$H$3</formula>
    </cfRule>
  </conditionalFormatting>
  <conditionalFormatting sqref="G61:G62">
    <cfRule type="expression" dxfId="453" priority="17" stopIfTrue="1">
      <formula>F61&lt;$H$3</formula>
    </cfRule>
    <cfRule type="expression" dxfId="452" priority="19" stopIfTrue="1">
      <formula>$F61=$H$3</formula>
    </cfRule>
  </conditionalFormatting>
  <conditionalFormatting sqref="G63:G65 C64">
    <cfRule type="expression" dxfId="451" priority="88" stopIfTrue="1">
      <formula>$B63=$H$3</formula>
    </cfRule>
  </conditionalFormatting>
  <conditionalFormatting sqref="G63:G65">
    <cfRule type="expression" dxfId="450" priority="53" stopIfTrue="1">
      <formula>F63&lt;$H$3</formula>
    </cfRule>
    <cfRule type="expression" dxfId="449" priority="52" stopIfTrue="1">
      <formula>$F63=$H$3</formula>
    </cfRule>
  </conditionalFormatting>
  <conditionalFormatting sqref="G65">
    <cfRule type="expression" dxfId="448" priority="48" stopIfTrue="1">
      <formula>$B65=$H$3</formula>
    </cfRule>
  </conditionalFormatting>
  <pageMargins left="0.7" right="0.7" top="0.75" bottom="0.75" header="0.3" footer="0.3"/>
  <pageSetup paperSize="9" scale="69" orientation="landscape"/>
  <ignoredErrors>
    <ignoredError sqref="B51 D14:D17 F15:F17 D45:D46 D20:D22 D53:D54 D50:D51 F49:F51 D24 F22 F24 F54:F55 F57:F58 D31 F32:F33 D32 D36 D33 F65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4"/>
  <sheetViews>
    <sheetView topLeftCell="A51" workbookViewId="0">
      <selection activeCell="G62" sqref="G62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71" t="s">
        <v>0</v>
      </c>
      <c r="D1" s="72"/>
      <c r="E1" s="72"/>
      <c r="F1" s="72"/>
      <c r="G1" s="72"/>
      <c r="H1" s="72"/>
      <c r="I1" s="72"/>
    </row>
    <row r="2" spans="1:13" ht="23.1" customHeight="1">
      <c r="A2" s="73" t="s">
        <v>1</v>
      </c>
      <c r="B2" s="73"/>
      <c r="C2" s="74" t="s">
        <v>2</v>
      </c>
      <c r="D2" s="74"/>
      <c r="E2" s="74"/>
      <c r="F2" s="74"/>
      <c r="G2" s="74"/>
      <c r="H2" s="74"/>
      <c r="I2" s="74"/>
    </row>
    <row r="3" spans="1:13" ht="25.05" customHeight="1">
      <c r="A3" s="75"/>
      <c r="B3" s="75"/>
      <c r="C3" s="75"/>
      <c r="D3" s="75"/>
      <c r="E3" s="75"/>
      <c r="F3" s="75"/>
      <c r="G3" s="75"/>
      <c r="H3" s="3">
        <v>46113</v>
      </c>
      <c r="I3" s="26"/>
    </row>
    <row r="4" spans="1:13" s="1" customFormat="1" ht="25.35" hidden="1" customHeight="1">
      <c r="A4" s="76" t="s">
        <v>199</v>
      </c>
      <c r="B4" s="77"/>
      <c r="C4" s="77"/>
      <c r="D4" s="77"/>
      <c r="E4" s="77"/>
      <c r="F4" s="77"/>
      <c r="G4" s="77"/>
      <c r="H4" s="77"/>
      <c r="I4" s="78"/>
    </row>
    <row r="5" spans="1:13" ht="24" hidden="1" customHeight="1">
      <c r="A5" s="27" t="s">
        <v>3</v>
      </c>
      <c r="B5" s="65" t="s">
        <v>4</v>
      </c>
      <c r="C5" s="66"/>
      <c r="D5" s="65" t="s">
        <v>5</v>
      </c>
      <c r="E5" s="66"/>
      <c r="F5" s="65" t="s">
        <v>6</v>
      </c>
      <c r="G5" s="66"/>
      <c r="H5" s="28" t="s">
        <v>7</v>
      </c>
      <c r="I5" s="28" t="s">
        <v>8</v>
      </c>
      <c r="M5" t="s">
        <v>9</v>
      </c>
    </row>
    <row r="6" spans="1:13" s="1" customFormat="1" ht="25.35" hidden="1" customHeight="1">
      <c r="A6" s="41" t="s">
        <v>96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97</v>
      </c>
      <c r="I6" s="13"/>
    </row>
    <row r="7" spans="1:13" s="1" customFormat="1" ht="25.35" hidden="1" customHeight="1">
      <c r="A7" s="42" t="s">
        <v>98</v>
      </c>
      <c r="B7" s="43"/>
      <c r="C7" s="43"/>
      <c r="D7" s="43"/>
      <c r="E7" s="43"/>
      <c r="F7" s="43"/>
      <c r="G7" s="43"/>
      <c r="H7" s="35" t="s">
        <v>99</v>
      </c>
      <c r="I7" s="13"/>
    </row>
    <row r="8" spans="1:13" s="1" customFormat="1" ht="25.35" hidden="1" customHeight="1">
      <c r="A8" s="42" t="s">
        <v>100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4" t="s">
        <v>101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102</v>
      </c>
      <c r="I9" s="45"/>
    </row>
    <row r="10" spans="1:13" s="1" customFormat="1" ht="25.35" hidden="1" customHeight="1">
      <c r="A10" s="44" t="s">
        <v>103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13</v>
      </c>
      <c r="I10" s="45"/>
    </row>
    <row r="11" spans="1:13" s="1" customFormat="1" ht="25.35" hidden="1" customHeight="1">
      <c r="A11" s="44" t="s">
        <v>104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13</v>
      </c>
      <c r="I11" s="13"/>
    </row>
    <row r="12" spans="1:13" s="1" customFormat="1" ht="25.35" hidden="1" customHeight="1">
      <c r="A12" s="44" t="s">
        <v>105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106</v>
      </c>
      <c r="I12" s="13"/>
    </row>
    <row r="13" spans="1:13" s="1" customFormat="1" ht="25.35" hidden="1" customHeight="1">
      <c r="A13" s="42" t="s">
        <v>107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13</v>
      </c>
      <c r="I13" s="13"/>
    </row>
    <row r="14" spans="1:13" s="1" customFormat="1" ht="25.05" hidden="1" customHeight="1">
      <c r="A14" s="42" t="s">
        <v>108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2" t="s">
        <v>109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4" t="s">
        <v>110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2" t="s">
        <v>111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13</v>
      </c>
      <c r="I17" s="13"/>
    </row>
    <row r="18" spans="1:9" s="1" customFormat="1" ht="25.05" hidden="1" customHeight="1">
      <c r="A18" s="42" t="s">
        <v>112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113</v>
      </c>
      <c r="I18" s="13"/>
    </row>
    <row r="19" spans="1:9" s="1" customFormat="1" ht="25.05" hidden="1" customHeight="1">
      <c r="A19" s="42" t="s">
        <v>114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4" t="s">
        <v>115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116</v>
      </c>
      <c r="I20" s="13"/>
    </row>
    <row r="21" spans="1:9" s="1" customFormat="1" ht="25.5" hidden="1" customHeight="1">
      <c r="A21" s="42" t="s">
        <v>117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68</v>
      </c>
      <c r="I21" s="13"/>
    </row>
    <row r="22" spans="1:9" s="1" customFormat="1" ht="25.05" hidden="1" customHeight="1">
      <c r="A22" s="42" t="s">
        <v>118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13</v>
      </c>
      <c r="I22" s="13"/>
    </row>
    <row r="23" spans="1:9" s="1" customFormat="1" ht="25.05" hidden="1" customHeight="1">
      <c r="A23" s="42" t="s">
        <v>119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2" t="s">
        <v>120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121</v>
      </c>
      <c r="I24" s="13"/>
    </row>
    <row r="25" spans="1:9" s="1" customFormat="1" ht="25.5" hidden="1" customHeight="1">
      <c r="A25" s="42" t="s">
        <v>122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123</v>
      </c>
      <c r="I25" s="13"/>
    </row>
    <row r="26" spans="1:9" s="1" customFormat="1" ht="25.05" hidden="1" customHeight="1">
      <c r="A26" s="42" t="s">
        <v>124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125</v>
      </c>
      <c r="I26" s="13"/>
    </row>
    <row r="27" spans="1:9" s="1" customFormat="1" ht="25.05" hidden="1" customHeight="1">
      <c r="A27" s="42" t="s">
        <v>126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13</v>
      </c>
      <c r="I27" s="13"/>
    </row>
    <row r="28" spans="1:9" s="1" customFormat="1" ht="25.05" hidden="1" customHeight="1">
      <c r="A28" s="42" t="s">
        <v>127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106</v>
      </c>
      <c r="I28" s="13"/>
    </row>
    <row r="29" spans="1:9" s="1" customFormat="1" ht="25.5" hidden="1" customHeight="1">
      <c r="A29" s="42" t="s">
        <v>128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129</v>
      </c>
      <c r="I29" s="13"/>
    </row>
    <row r="30" spans="1:9" s="1" customFormat="1" ht="25.05" hidden="1" customHeight="1">
      <c r="A30" s="42" t="s">
        <v>130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2" t="s">
        <v>131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132</v>
      </c>
      <c r="I31" s="13"/>
    </row>
    <row r="32" spans="1:9" s="1" customFormat="1" ht="25.05" hidden="1" customHeight="1">
      <c r="A32" s="42" t="s">
        <v>133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13</v>
      </c>
      <c r="I32" s="13"/>
    </row>
    <row r="33" spans="1:13" s="1" customFormat="1" ht="25.5" hidden="1" customHeight="1">
      <c r="A33" s="42" t="s">
        <v>134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0.8208333333333333</v>
      </c>
      <c r="F33" s="10">
        <f t="shared" si="3"/>
        <v>46064</v>
      </c>
      <c r="G33" s="18">
        <v>0.90416666666666667</v>
      </c>
      <c r="H33" s="35" t="s">
        <v>188</v>
      </c>
      <c r="I33" s="13"/>
    </row>
    <row r="34" spans="1:13" s="1" customFormat="1" ht="25.05" hidden="1" customHeight="1">
      <c r="A34" s="47" t="s">
        <v>135</v>
      </c>
      <c r="B34" s="10">
        <f>F33+3</f>
        <v>46067</v>
      </c>
      <c r="C34" s="18">
        <v>0.83333333333333337</v>
      </c>
      <c r="D34" s="10">
        <f>B34+3</f>
        <v>46070</v>
      </c>
      <c r="E34" s="9">
        <v>0.125</v>
      </c>
      <c r="F34" s="10">
        <f>D34</f>
        <v>46070</v>
      </c>
      <c r="G34" s="18">
        <v>0.79166666666666663</v>
      </c>
      <c r="H34" s="35" t="s">
        <v>183</v>
      </c>
      <c r="I34" s="13"/>
    </row>
    <row r="35" spans="1:13" s="1" customFormat="1" ht="24.45" hidden="1" customHeight="1">
      <c r="A35" s="42" t="s">
        <v>207</v>
      </c>
      <c r="B35" s="10">
        <f>F34+1</f>
        <v>46071</v>
      </c>
      <c r="C35" s="18">
        <v>0.10416666666666667</v>
      </c>
      <c r="D35" s="10">
        <f>B35+1</f>
        <v>46072</v>
      </c>
      <c r="E35" s="9">
        <v>0.45833333333333331</v>
      </c>
      <c r="F35" s="10">
        <f>D35+1</f>
        <v>46073</v>
      </c>
      <c r="G35" s="18">
        <v>0</v>
      </c>
      <c r="H35" s="35" t="s">
        <v>192</v>
      </c>
      <c r="I35" s="13"/>
    </row>
    <row r="36" spans="1:13" s="1" customFormat="1" ht="25.05" hidden="1" customHeight="1">
      <c r="A36" s="42" t="s">
        <v>89</v>
      </c>
      <c r="B36" s="10">
        <f>F35+1</f>
        <v>46074</v>
      </c>
      <c r="C36" s="18">
        <v>0.45833333333333331</v>
      </c>
      <c r="D36" s="10">
        <f>B36</f>
        <v>46074</v>
      </c>
      <c r="E36" s="9">
        <v>0.5</v>
      </c>
      <c r="F36" s="10">
        <f>D36</f>
        <v>46074</v>
      </c>
      <c r="G36" s="18">
        <v>0.95833333333333337</v>
      </c>
      <c r="H36" s="35"/>
      <c r="I36" s="13"/>
    </row>
    <row r="37" spans="1:13" s="1" customFormat="1" ht="25.5" hidden="1" customHeight="1">
      <c r="A37" s="42" t="s">
        <v>138</v>
      </c>
      <c r="B37" s="10">
        <f>F36+3</f>
        <v>46077</v>
      </c>
      <c r="C37" s="18">
        <v>0.66666666666666663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183</v>
      </c>
      <c r="I37" s="13"/>
    </row>
    <row r="38" spans="1:13" s="1" customFormat="1" ht="25.05" hidden="1" customHeight="1">
      <c r="A38" s="42" t="s">
        <v>224</v>
      </c>
      <c r="B38" s="10">
        <f>F37+3</f>
        <v>46085</v>
      </c>
      <c r="C38" s="18">
        <v>0.95833333333333337</v>
      </c>
      <c r="D38" s="10">
        <f>B38+1</f>
        <v>46086</v>
      </c>
      <c r="E38" s="9">
        <v>4.1666666666666664E-2</v>
      </c>
      <c r="F38" s="10">
        <f>D38</f>
        <v>46086</v>
      </c>
      <c r="G38" s="18">
        <v>0.4375</v>
      </c>
      <c r="H38" s="35" t="s">
        <v>236</v>
      </c>
      <c r="I38" s="13"/>
    </row>
    <row r="39" spans="1:13" s="1" customFormat="1" ht="25.35" hidden="1" customHeight="1">
      <c r="A39" s="76" t="s">
        <v>239</v>
      </c>
      <c r="B39" s="77"/>
      <c r="C39" s="77"/>
      <c r="D39" s="77"/>
      <c r="E39" s="77"/>
      <c r="F39" s="77"/>
      <c r="G39" s="77"/>
      <c r="H39" s="77"/>
      <c r="I39" s="78"/>
    </row>
    <row r="40" spans="1:13" ht="24" hidden="1" customHeight="1">
      <c r="A40" s="27" t="s">
        <v>3</v>
      </c>
      <c r="B40" s="65" t="s">
        <v>4</v>
      </c>
      <c r="C40" s="66"/>
      <c r="D40" s="65" t="s">
        <v>5</v>
      </c>
      <c r="E40" s="66"/>
      <c r="F40" s="65" t="s">
        <v>6</v>
      </c>
      <c r="G40" s="66"/>
      <c r="H40" s="28" t="s">
        <v>7</v>
      </c>
      <c r="I40" s="28" t="s">
        <v>8</v>
      </c>
      <c r="M40" t="s">
        <v>9</v>
      </c>
    </row>
    <row r="41" spans="1:13" ht="24" hidden="1" customHeight="1">
      <c r="A41" s="36" t="s">
        <v>238</v>
      </c>
      <c r="B41" s="8">
        <v>46088</v>
      </c>
      <c r="C41" s="22">
        <v>0.20833333333333334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237</v>
      </c>
      <c r="I41" s="60"/>
    </row>
    <row r="42" spans="1:13" ht="24" hidden="1" customHeight="1">
      <c r="A42" s="29" t="s">
        <v>230</v>
      </c>
      <c r="B42" s="8">
        <v>46088</v>
      </c>
      <c r="C42" s="22">
        <v>0.89583333333333337</v>
      </c>
      <c r="D42" s="8">
        <v>46088</v>
      </c>
      <c r="E42" s="22">
        <v>0.91666666666666663</v>
      </c>
      <c r="F42" s="8">
        <v>46089</v>
      </c>
      <c r="G42" s="22">
        <v>0.2</v>
      </c>
      <c r="H42" s="30"/>
      <c r="I42" s="60"/>
    </row>
    <row r="43" spans="1:13" ht="24" hidden="1" customHeight="1">
      <c r="A43" s="29" t="s">
        <v>232</v>
      </c>
      <c r="B43" s="8">
        <v>46089</v>
      </c>
      <c r="C43" s="22">
        <v>0.4375</v>
      </c>
      <c r="D43" s="8">
        <v>46089</v>
      </c>
      <c r="E43" s="22">
        <v>0.58333333333333337</v>
      </c>
      <c r="F43" s="8">
        <v>46090</v>
      </c>
      <c r="G43" s="22">
        <v>0.22083333333333333</v>
      </c>
      <c r="H43" s="30" t="s">
        <v>242</v>
      </c>
      <c r="I43" s="60"/>
    </row>
    <row r="44" spans="1:13" ht="24" hidden="1" customHeight="1">
      <c r="A44" s="29" t="s">
        <v>93</v>
      </c>
      <c r="B44" s="8">
        <v>46091</v>
      </c>
      <c r="C44" s="22">
        <v>0.41666666666666669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60"/>
    </row>
    <row r="45" spans="1:13" ht="24" hidden="1" customHeight="1">
      <c r="A45" s="29" t="s">
        <v>244</v>
      </c>
      <c r="B45" s="8">
        <f>F44+2</f>
        <v>46093</v>
      </c>
      <c r="C45" s="22">
        <v>0.83333333333333337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183</v>
      </c>
      <c r="I45" s="60"/>
    </row>
    <row r="46" spans="1:13" ht="24" hidden="1" customHeight="1">
      <c r="A46" s="36" t="s">
        <v>240</v>
      </c>
      <c r="B46" s="8">
        <f>F45+2</f>
        <v>46099</v>
      </c>
      <c r="C46" s="22">
        <v>0.33333333333333331</v>
      </c>
      <c r="D46" s="8">
        <f>B46</f>
        <v>46099</v>
      </c>
      <c r="E46" s="22">
        <v>0.45833333333333331</v>
      </c>
      <c r="F46" s="8">
        <f>D46+1</f>
        <v>46100</v>
      </c>
      <c r="G46" s="22">
        <v>0.10416666666666667</v>
      </c>
      <c r="H46" s="30" t="s">
        <v>241</v>
      </c>
      <c r="I46" s="61"/>
    </row>
    <row r="47" spans="1:13" s="1" customFormat="1" ht="25.35" customHeight="1">
      <c r="A47" s="76" t="s">
        <v>225</v>
      </c>
      <c r="B47" s="77"/>
      <c r="C47" s="77"/>
      <c r="D47" s="77"/>
      <c r="E47" s="77"/>
      <c r="F47" s="77"/>
      <c r="G47" s="77"/>
      <c r="H47" s="77"/>
      <c r="I47" s="78"/>
    </row>
    <row r="48" spans="1:13" ht="24" customHeight="1">
      <c r="A48" s="27" t="s">
        <v>3</v>
      </c>
      <c r="B48" s="65" t="s">
        <v>4</v>
      </c>
      <c r="C48" s="66"/>
      <c r="D48" s="65" t="s">
        <v>5</v>
      </c>
      <c r="E48" s="66"/>
      <c r="F48" s="65" t="s">
        <v>6</v>
      </c>
      <c r="G48" s="66"/>
      <c r="H48" s="28" t="s">
        <v>7</v>
      </c>
      <c r="I48" s="28" t="s">
        <v>8</v>
      </c>
      <c r="M48" t="s">
        <v>9</v>
      </c>
    </row>
    <row r="49" spans="1:14" ht="24" hidden="1" customHeight="1">
      <c r="A49" s="47" t="s">
        <v>266</v>
      </c>
      <c r="B49" s="8">
        <v>46095</v>
      </c>
      <c r="C49" s="22">
        <v>0.45833333333333331</v>
      </c>
      <c r="D49" s="8">
        <v>46096</v>
      </c>
      <c r="E49" s="22">
        <v>0.37916666666666665</v>
      </c>
      <c r="F49" s="8">
        <f>D49</f>
        <v>46096</v>
      </c>
      <c r="G49" s="22">
        <v>0.89583333333333337</v>
      </c>
      <c r="H49" s="35" t="s">
        <v>274</v>
      </c>
      <c r="I49" s="13"/>
    </row>
    <row r="50" spans="1:14" s="1" customFormat="1" ht="25.5" hidden="1" customHeight="1">
      <c r="A50" s="42" t="s">
        <v>226</v>
      </c>
      <c r="B50" s="8">
        <f>F49+2</f>
        <v>46098</v>
      </c>
      <c r="C50" s="9">
        <v>0.83333333333333337</v>
      </c>
      <c r="D50" s="8">
        <f>B50+1</f>
        <v>46099</v>
      </c>
      <c r="E50" s="22">
        <v>0.40833333333333333</v>
      </c>
      <c r="F50" s="8">
        <f>D50</f>
        <v>46099</v>
      </c>
      <c r="G50" s="22">
        <v>0.72083333333333333</v>
      </c>
      <c r="I50" s="13"/>
    </row>
    <row r="51" spans="1:14" s="1" customFormat="1" ht="24.45" customHeight="1">
      <c r="A51" s="42" t="s">
        <v>227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0.51180555555555551</v>
      </c>
      <c r="H51" s="35"/>
      <c r="I51" s="13"/>
    </row>
    <row r="52" spans="1:14" s="1" customFormat="1" ht="24.45" customHeight="1">
      <c r="A52" s="42" t="s">
        <v>229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278</v>
      </c>
      <c r="I52" s="13"/>
    </row>
    <row r="53" spans="1:14" s="1" customFormat="1" ht="24.45" customHeight="1">
      <c r="A53" s="42" t="s">
        <v>228</v>
      </c>
      <c r="B53" s="8">
        <f>F52+3</f>
        <v>46105</v>
      </c>
      <c r="C53" s="9">
        <v>0.27083333333333331</v>
      </c>
      <c r="D53" s="8">
        <f>B53+8</f>
        <v>46113</v>
      </c>
      <c r="E53" s="9">
        <v>0.33333333333333331</v>
      </c>
      <c r="F53" s="8">
        <f>D53+1</f>
        <v>46114</v>
      </c>
      <c r="G53" s="22">
        <v>0.45833333333333331</v>
      </c>
      <c r="H53" s="35" t="s">
        <v>183</v>
      </c>
      <c r="I53" s="13"/>
    </row>
    <row r="54" spans="1:14" s="1" customFormat="1" ht="24.45" customHeight="1">
      <c r="A54" s="42" t="s">
        <v>254</v>
      </c>
      <c r="B54" s="17">
        <f>F53+2</f>
        <v>46116</v>
      </c>
      <c r="C54" s="18">
        <v>0.95833333333333337</v>
      </c>
      <c r="D54" s="17">
        <f>B54+1</f>
        <v>46117</v>
      </c>
      <c r="E54" s="18">
        <v>4.1666666666666664E-2</v>
      </c>
      <c r="F54" s="17">
        <f>D54</f>
        <v>46117</v>
      </c>
      <c r="G54" s="18">
        <v>0.45833333333333331</v>
      </c>
      <c r="H54" s="35"/>
      <c r="I54" s="13"/>
    </row>
    <row r="55" spans="1:14" s="1" customFormat="1" ht="24.45" customHeight="1">
      <c r="A55" s="42" t="s">
        <v>280</v>
      </c>
      <c r="B55" s="17">
        <f>F54+1</f>
        <v>46118</v>
      </c>
      <c r="C55" s="18">
        <v>0.70833333333333337</v>
      </c>
      <c r="D55" s="17">
        <f>B55</f>
        <v>46118</v>
      </c>
      <c r="E55" s="18">
        <v>0.83333333333333337</v>
      </c>
      <c r="F55" s="17">
        <f>D55+1</f>
        <v>46119</v>
      </c>
      <c r="G55" s="18">
        <v>0.25</v>
      </c>
      <c r="H55" s="35"/>
      <c r="I55" s="13"/>
    </row>
    <row r="56" spans="1:14" s="1" customFormat="1" ht="24.45" customHeight="1">
      <c r="A56" s="42" t="s">
        <v>284</v>
      </c>
      <c r="B56" s="17">
        <f>F55</f>
        <v>46119</v>
      </c>
      <c r="C56" s="18">
        <v>0.5</v>
      </c>
      <c r="D56" s="17">
        <f>B56</f>
        <v>46119</v>
      </c>
      <c r="E56" s="18">
        <v>0.625</v>
      </c>
      <c r="F56" s="17">
        <f>D56+1</f>
        <v>46120</v>
      </c>
      <c r="G56" s="18">
        <v>4.1666666666666664E-2</v>
      </c>
      <c r="H56" s="35"/>
      <c r="I56" s="13"/>
    </row>
    <row r="57" spans="1:14" s="1" customFormat="1" ht="24.45" customHeight="1">
      <c r="A57" s="42" t="s">
        <v>287</v>
      </c>
      <c r="B57" s="17">
        <f>F56+2</f>
        <v>46122</v>
      </c>
      <c r="C57" s="18">
        <v>0.54166666666666663</v>
      </c>
      <c r="D57" s="17">
        <f>B57+1</f>
        <v>46123</v>
      </c>
      <c r="E57" s="18">
        <v>4.1666666666666664E-2</v>
      </c>
      <c r="F57" s="17">
        <f>D57+1</f>
        <v>46124</v>
      </c>
      <c r="G57" s="18">
        <v>4.1666666666666664E-2</v>
      </c>
      <c r="H57" s="35"/>
      <c r="I57" s="13"/>
    </row>
    <row r="58" spans="1:14" s="1" customFormat="1" ht="24" customHeight="1">
      <c r="A58" s="67" t="s">
        <v>306</v>
      </c>
      <c r="B58" s="68"/>
      <c r="C58" s="68"/>
      <c r="D58" s="68"/>
      <c r="E58" s="68"/>
      <c r="F58" s="68"/>
      <c r="G58" s="68"/>
      <c r="H58" s="68"/>
      <c r="I58" s="68"/>
    </row>
    <row r="59" spans="1:14" s="1" customFormat="1" ht="24" customHeight="1">
      <c r="A59" s="6" t="s">
        <v>3</v>
      </c>
      <c r="B59" s="69" t="s">
        <v>4</v>
      </c>
      <c r="C59" s="70"/>
      <c r="D59" s="69" t="s">
        <v>5</v>
      </c>
      <c r="E59" s="70"/>
      <c r="F59" s="69" t="s">
        <v>6</v>
      </c>
      <c r="G59" s="70"/>
      <c r="H59" s="7" t="s">
        <v>7</v>
      </c>
      <c r="I59" s="7" t="s">
        <v>8</v>
      </c>
      <c r="N59" s="1" t="s">
        <v>27</v>
      </c>
    </row>
    <row r="60" spans="1:14" s="1" customFormat="1" ht="25.05" customHeight="1">
      <c r="A60" s="14" t="s">
        <v>301</v>
      </c>
      <c r="B60" s="17">
        <v>46117</v>
      </c>
      <c r="C60" s="18">
        <v>0.95833333333333337</v>
      </c>
      <c r="D60" s="17">
        <v>46118</v>
      </c>
      <c r="E60" s="18">
        <v>0.25</v>
      </c>
      <c r="F60" s="17">
        <v>46118</v>
      </c>
      <c r="G60" s="18">
        <v>0.66666666666666663</v>
      </c>
      <c r="H60" s="12" t="s">
        <v>307</v>
      </c>
      <c r="I60" s="13"/>
    </row>
    <row r="61" spans="1:14" s="1" customFormat="1" ht="25.05" customHeight="1">
      <c r="A61" s="5" t="s">
        <v>302</v>
      </c>
      <c r="B61" s="17">
        <v>46118</v>
      </c>
      <c r="C61" s="18">
        <v>0.91666666666666663</v>
      </c>
      <c r="D61" s="17">
        <v>46119</v>
      </c>
      <c r="E61" s="18">
        <v>4.1666666666666664E-2</v>
      </c>
      <c r="F61" s="17">
        <v>46119</v>
      </c>
      <c r="G61" s="18">
        <v>0.54166666666666663</v>
      </c>
      <c r="H61" s="12"/>
      <c r="I61" s="13"/>
    </row>
    <row r="62" spans="1:14" s="1" customFormat="1" ht="25.05" customHeight="1">
      <c r="A62" s="5" t="s">
        <v>303</v>
      </c>
      <c r="B62" s="17">
        <v>46120</v>
      </c>
      <c r="C62" s="18">
        <v>0.58333333333333337</v>
      </c>
      <c r="D62" s="17">
        <v>46120</v>
      </c>
      <c r="E62" s="18">
        <v>0.66666666666666663</v>
      </c>
      <c r="F62" s="17">
        <v>46121</v>
      </c>
      <c r="G62" s="18">
        <v>8.3333333333333329E-2</v>
      </c>
      <c r="H62" s="12"/>
      <c r="I62" s="13"/>
    </row>
    <row r="63" spans="1:14" s="1" customFormat="1" ht="24.45" customHeight="1">
      <c r="A63" s="47" t="s">
        <v>304</v>
      </c>
      <c r="B63" s="17">
        <f>F62+2</f>
        <v>46123</v>
      </c>
      <c r="C63" s="18">
        <v>8.3333333333333329E-2</v>
      </c>
      <c r="D63" s="17">
        <f>B63</f>
        <v>46123</v>
      </c>
      <c r="E63" s="18">
        <v>0.58333333333333337</v>
      </c>
      <c r="F63" s="17">
        <f>D63+1</f>
        <v>46124</v>
      </c>
      <c r="G63" s="18">
        <v>0.58333333333333337</v>
      </c>
      <c r="H63" s="35" t="s">
        <v>308</v>
      </c>
      <c r="I63" s="13"/>
    </row>
    <row r="64" spans="1:14" s="1" customFormat="1" ht="24.45" customHeight="1">
      <c r="A64" s="64" t="s">
        <v>305</v>
      </c>
      <c r="B64" s="17">
        <f>F63</f>
        <v>46124</v>
      </c>
      <c r="C64" s="18">
        <v>0.66666666666666663</v>
      </c>
      <c r="D64" s="17">
        <f>B64+1</f>
        <v>46125</v>
      </c>
      <c r="E64" s="18">
        <v>8.3333333333333329E-2</v>
      </c>
      <c r="F64" s="17">
        <f>D64+1</f>
        <v>46126</v>
      </c>
      <c r="G64" s="18">
        <v>0</v>
      </c>
      <c r="H64" s="35"/>
      <c r="I64" s="13"/>
    </row>
  </sheetData>
  <mergeCells count="20">
    <mergeCell ref="C1:I1"/>
    <mergeCell ref="A2:B2"/>
    <mergeCell ref="C2:I2"/>
    <mergeCell ref="A3:G3"/>
    <mergeCell ref="A4:I4"/>
    <mergeCell ref="A39:I39"/>
    <mergeCell ref="B40:C40"/>
    <mergeCell ref="D40:E40"/>
    <mergeCell ref="F40:G40"/>
    <mergeCell ref="B5:C5"/>
    <mergeCell ref="D5:E5"/>
    <mergeCell ref="F5:G5"/>
    <mergeCell ref="A58:I58"/>
    <mergeCell ref="B59:C59"/>
    <mergeCell ref="D59:E59"/>
    <mergeCell ref="F59:G59"/>
    <mergeCell ref="A47:I47"/>
    <mergeCell ref="B48:C48"/>
    <mergeCell ref="D48:E48"/>
    <mergeCell ref="F48:G48"/>
  </mergeCells>
  <phoneticPr fontId="41" type="noConversion"/>
  <conditionalFormatting sqref="B5">
    <cfRule type="cellIs" dxfId="447" priority="786" stopIfTrue="1" operator="equal">
      <formula>$H$3</formula>
    </cfRule>
  </conditionalFormatting>
  <conditionalFormatting sqref="B5:B6">
    <cfRule type="cellIs" dxfId="446" priority="729" stopIfTrue="1" operator="lessThan">
      <formula>$H$3</formula>
    </cfRule>
  </conditionalFormatting>
  <conditionalFormatting sqref="B6">
    <cfRule type="cellIs" dxfId="445" priority="728" stopIfTrue="1" operator="equal">
      <formula>$H$3</formula>
    </cfRule>
  </conditionalFormatting>
  <conditionalFormatting sqref="B8:B38 D8:D38 F8:F38">
    <cfRule type="cellIs" dxfId="444" priority="530" stopIfTrue="1" operator="lessThan">
      <formula>$H$3</formula>
    </cfRule>
    <cfRule type="cellIs" dxfId="443" priority="529" stopIfTrue="1" operator="equal">
      <formula>$H$3</formula>
    </cfRule>
  </conditionalFormatting>
  <conditionalFormatting sqref="B40:B46">
    <cfRule type="cellIs" dxfId="442" priority="180" stopIfTrue="1" operator="equal">
      <formula>$H$3</formula>
    </cfRule>
    <cfRule type="cellIs" dxfId="441" priority="179" stopIfTrue="1" operator="lessThan">
      <formula>$H$3</formula>
    </cfRule>
  </conditionalFormatting>
  <conditionalFormatting sqref="B48:B53 F53">
    <cfRule type="cellIs" dxfId="440" priority="157" stopIfTrue="1" operator="equal">
      <formula>$H$3</formula>
    </cfRule>
  </conditionalFormatting>
  <conditionalFormatting sqref="B48:B53">
    <cfRule type="cellIs" dxfId="439" priority="156" stopIfTrue="1" operator="lessThan">
      <formula>$H$3</formula>
    </cfRule>
  </conditionalFormatting>
  <conditionalFormatting sqref="B58:B59">
    <cfRule type="cellIs" dxfId="438" priority="98" stopIfTrue="1" operator="lessThan">
      <formula>$H$3</formula>
    </cfRule>
    <cfRule type="cellIs" dxfId="437" priority="97" stopIfTrue="1" operator="equal">
      <formula>$H$3</formula>
    </cfRule>
  </conditionalFormatting>
  <conditionalFormatting sqref="B58:C58">
    <cfRule type="expression" dxfId="436" priority="83555" stopIfTrue="1">
      <formula>AND($B242&lt;$H$3,$B242&lt;&gt;"")</formula>
    </cfRule>
    <cfRule type="expression" dxfId="435" priority="83554" stopIfTrue="1">
      <formula>AND($B242=$H$3,$B242&lt;&gt;"")</formula>
    </cfRule>
  </conditionalFormatting>
  <conditionalFormatting sqref="C5:C6 C63 E63:E64">
    <cfRule type="expression" dxfId="434" priority="780" stopIfTrue="1">
      <formula>B5&lt;$H$3</formula>
    </cfRule>
  </conditionalFormatting>
  <conditionalFormatting sqref="C6 C50:C54 E52 E54:E55">
    <cfRule type="expression" dxfId="433" priority="1360" stopIfTrue="1">
      <formula>$F6=$H$3</formula>
    </cfRule>
  </conditionalFormatting>
  <conditionalFormatting sqref="C8:C19 C25:C33 G54:G57">
    <cfRule type="expression" dxfId="432" priority="741" stopIfTrue="1">
      <formula>B8&lt;$H$3</formula>
    </cfRule>
  </conditionalFormatting>
  <conditionalFormatting sqref="C8:C38">
    <cfRule type="expression" dxfId="431" priority="259" stopIfTrue="1">
      <formula>B8&lt;$H$3</formula>
    </cfRule>
  </conditionalFormatting>
  <conditionalFormatting sqref="C13:C19">
    <cfRule type="expression" dxfId="430" priority="740" stopIfTrue="1">
      <formula>$B13=$H$3</formula>
    </cfRule>
  </conditionalFormatting>
  <conditionalFormatting sqref="C25:C38">
    <cfRule type="expression" dxfId="429" priority="260" stopIfTrue="1">
      <formula>$F25=$H$3</formula>
    </cfRule>
    <cfRule type="expression" dxfId="428" priority="261" stopIfTrue="1">
      <formula>$B25=$H$3</formula>
    </cfRule>
  </conditionalFormatting>
  <conditionalFormatting sqref="C34:C38">
    <cfRule type="expression" dxfId="427" priority="258" stopIfTrue="1">
      <formula>$B34=$H$3</formula>
    </cfRule>
    <cfRule type="expression" dxfId="426" priority="257" stopIfTrue="1">
      <formula>$F34=$H$3</formula>
    </cfRule>
    <cfRule type="expression" dxfId="425" priority="256" stopIfTrue="1">
      <formula>B34&lt;$H$3</formula>
    </cfRule>
  </conditionalFormatting>
  <conditionalFormatting sqref="C40">
    <cfRule type="expression" dxfId="424" priority="212" stopIfTrue="1">
      <formula>B40&lt;$H$3</formula>
    </cfRule>
  </conditionalFormatting>
  <conditionalFormatting sqref="C40:C46 E41:E46 G41:G45 C48:C54 E49:E52 G48:G52 E54:E55">
    <cfRule type="expression" dxfId="423" priority="173" stopIfTrue="1">
      <formula>$B40=$H$3</formula>
    </cfRule>
  </conditionalFormatting>
  <conditionalFormatting sqref="C41:C46 E40:E46">
    <cfRule type="expression" dxfId="422" priority="164" stopIfTrue="1">
      <formula>B40&lt;$H$3</formula>
    </cfRule>
  </conditionalFormatting>
  <conditionalFormatting sqref="C41:C46">
    <cfRule type="expression" dxfId="421" priority="196" stopIfTrue="1">
      <formula>$F41=$H$3</formula>
    </cfRule>
  </conditionalFormatting>
  <conditionalFormatting sqref="C46">
    <cfRule type="expression" dxfId="420" priority="159" stopIfTrue="1">
      <formula>$F46=$H$3</formula>
    </cfRule>
  </conditionalFormatting>
  <conditionalFormatting sqref="C48 C50:C57">
    <cfRule type="expression" dxfId="419" priority="255" stopIfTrue="1">
      <formula>B48&lt;$H$3</formula>
    </cfRule>
  </conditionalFormatting>
  <conditionalFormatting sqref="C49">
    <cfRule type="expression" dxfId="418" priority="155" stopIfTrue="1">
      <formula>B49&lt;$H$3</formula>
    </cfRule>
    <cfRule type="expression" dxfId="417" priority="158" stopIfTrue="1">
      <formula>$F49=$H$3</formula>
    </cfRule>
  </conditionalFormatting>
  <conditionalFormatting sqref="C55:C57">
    <cfRule type="expression" dxfId="416" priority="141" stopIfTrue="1">
      <formula>$F55=$H$3</formula>
    </cfRule>
    <cfRule type="expression" dxfId="415" priority="139" stopIfTrue="1">
      <formula>$B55=$H$3</formula>
    </cfRule>
    <cfRule type="expression" dxfId="414" priority="140" stopIfTrue="1">
      <formula>B55&lt;$H$3</formula>
    </cfRule>
  </conditionalFormatting>
  <conditionalFormatting sqref="C63">
    <cfRule type="expression" dxfId="413" priority="69" stopIfTrue="1">
      <formula>B63&lt;$H$3</formula>
    </cfRule>
    <cfRule type="expression" dxfId="412" priority="73" stopIfTrue="1">
      <formula>$B63=$H$3</formula>
    </cfRule>
    <cfRule type="expression" dxfId="411" priority="74" stopIfTrue="1">
      <formula>B63&lt;$H$3</formula>
    </cfRule>
    <cfRule type="expression" dxfId="410" priority="68" stopIfTrue="1">
      <formula>$B63=$H$3</formula>
    </cfRule>
    <cfRule type="expression" dxfId="409" priority="40" stopIfTrue="1">
      <formula>$F63=$H$3</formula>
    </cfRule>
    <cfRule type="expression" dxfId="408" priority="72" stopIfTrue="1">
      <formula>B63&lt;$H$3</formula>
    </cfRule>
    <cfRule type="expression" dxfId="407" priority="71" stopIfTrue="1">
      <formula>$B63=$H$3</formula>
    </cfRule>
    <cfRule type="expression" dxfId="406" priority="75" stopIfTrue="1">
      <formula>$F63=$H$3</formula>
    </cfRule>
    <cfRule type="expression" dxfId="405" priority="70" stopIfTrue="1">
      <formula>$F63=$H$3</formula>
    </cfRule>
  </conditionalFormatting>
  <conditionalFormatting sqref="D5">
    <cfRule type="cellIs" dxfId="404" priority="795" stopIfTrue="1" operator="lessThan">
      <formula>$H$3</formula>
    </cfRule>
    <cfRule type="cellIs" dxfId="403" priority="794" stopIfTrue="1" operator="equal">
      <formula>$H$3</formula>
    </cfRule>
  </conditionalFormatting>
  <conditionalFormatting sqref="D5:D6">
    <cfRule type="cellIs" dxfId="402" priority="721" stopIfTrue="1" operator="lessThan">
      <formula>$H$3</formula>
    </cfRule>
    <cfRule type="cellIs" dxfId="401" priority="720" stopIfTrue="1" operator="equal">
      <formula>$H$3</formula>
    </cfRule>
  </conditionalFormatting>
  <conditionalFormatting sqref="D40">
    <cfRule type="cellIs" dxfId="400" priority="216" stopIfTrue="1" operator="equal">
      <formula>$H$3</formula>
    </cfRule>
    <cfRule type="cellIs" dxfId="399" priority="217" stopIfTrue="1" operator="lessThan">
      <formula>$H$3</formula>
    </cfRule>
  </conditionalFormatting>
  <conditionalFormatting sqref="D40:D46">
    <cfRule type="cellIs" dxfId="398" priority="177" stopIfTrue="1" operator="equal">
      <formula>$H$3</formula>
    </cfRule>
    <cfRule type="cellIs" dxfId="397" priority="178" stopIfTrue="1" operator="lessThan">
      <formula>$H$3</formula>
    </cfRule>
  </conditionalFormatting>
  <conditionalFormatting sqref="D48">
    <cfRule type="cellIs" dxfId="396" priority="235" stopIfTrue="1" operator="lessThan">
      <formula>$H$3</formula>
    </cfRule>
    <cfRule type="cellIs" dxfId="395" priority="234" stopIfTrue="1" operator="equal">
      <formula>$H$3</formula>
    </cfRule>
  </conditionalFormatting>
  <conditionalFormatting sqref="D48:D51">
    <cfRule type="cellIs" dxfId="394" priority="153" stopIfTrue="1" operator="lessThan">
      <formula>$H$3</formula>
    </cfRule>
  </conditionalFormatting>
  <conditionalFormatting sqref="D48:D53">
    <cfRule type="cellIs" dxfId="393" priority="119" stopIfTrue="1" operator="equal">
      <formula>$H$3</formula>
    </cfRule>
  </conditionalFormatting>
  <conditionalFormatting sqref="D52:D53">
    <cfRule type="cellIs" dxfId="392" priority="118" stopIfTrue="1" operator="lessThan">
      <formula>$H$3</formula>
    </cfRule>
  </conditionalFormatting>
  <conditionalFormatting sqref="D58:D59">
    <cfRule type="cellIs" dxfId="391" priority="93" stopIfTrue="1" operator="equal">
      <formula>$H$3</formula>
    </cfRule>
    <cfRule type="cellIs" dxfId="390" priority="94" stopIfTrue="1" operator="lessThan">
      <formula>$H$3</formula>
    </cfRule>
  </conditionalFormatting>
  <conditionalFormatting sqref="D58:E58">
    <cfRule type="expression" dxfId="389" priority="83569">
      <formula>AND($D242&lt;$H$3,$D242&lt;&gt;"")</formula>
    </cfRule>
    <cfRule type="expression" dxfId="388" priority="83570">
      <formula>AND($D242=$H$3,$D242&lt;&gt;"")</formula>
    </cfRule>
  </conditionalFormatting>
  <conditionalFormatting sqref="D58:F59">
    <cfRule type="cellIs" dxfId="387" priority="90" stopIfTrue="1" operator="lessThan">
      <formula>$H$3</formula>
    </cfRule>
  </conditionalFormatting>
  <conditionalFormatting sqref="E5">
    <cfRule type="expression" dxfId="386" priority="1315" stopIfTrue="1">
      <formula>$B5=$H$3</formula>
    </cfRule>
    <cfRule type="expression" dxfId="385" priority="1314" stopIfTrue="1">
      <formula>$D5=$H$3</formula>
    </cfRule>
  </conditionalFormatting>
  <conditionalFormatting sqref="E5:E6">
    <cfRule type="expression" dxfId="384" priority="716" stopIfTrue="1">
      <formula>D5&lt;$H$3</formula>
    </cfRule>
  </conditionalFormatting>
  <conditionalFormatting sqref="E6">
    <cfRule type="expression" dxfId="383" priority="1384" stopIfTrue="1">
      <formula>$B6=$H$3</formula>
    </cfRule>
    <cfRule type="expression" dxfId="382" priority="1383" stopIfTrue="1">
      <formula>$F6=$H$3</formula>
    </cfRule>
  </conditionalFormatting>
  <conditionalFormatting sqref="E8:E38 G8:G38">
    <cfRule type="expression" dxfId="381" priority="313" stopIfTrue="1">
      <formula>$B8=$H$3</formula>
    </cfRule>
  </conditionalFormatting>
  <conditionalFormatting sqref="E29:E38">
    <cfRule type="expression" dxfId="380" priority="294" stopIfTrue="1">
      <formula>D29&lt;$H$3</formula>
    </cfRule>
  </conditionalFormatting>
  <conditionalFormatting sqref="E40">
    <cfRule type="expression" dxfId="379" priority="221" stopIfTrue="1">
      <formula>$D40=$H$3</formula>
    </cfRule>
    <cfRule type="expression" dxfId="378" priority="222" stopIfTrue="1">
      <formula>$B40=$H$3</formula>
    </cfRule>
  </conditionalFormatting>
  <conditionalFormatting sqref="E41:E46">
    <cfRule type="expression" dxfId="377" priority="195" stopIfTrue="1">
      <formula>$F41=$H$3</formula>
    </cfRule>
  </conditionalFormatting>
  <conditionalFormatting sqref="E48">
    <cfRule type="expression" dxfId="376" priority="239" stopIfTrue="1">
      <formula>$D48=$H$3</formula>
    </cfRule>
    <cfRule type="expression" dxfId="375" priority="240" stopIfTrue="1">
      <formula>$B48=$H$3</formula>
    </cfRule>
  </conditionalFormatting>
  <conditionalFormatting sqref="E48:E51">
    <cfRule type="expression" dxfId="374" priority="151" stopIfTrue="1">
      <formula>D48&lt;$H$3</formula>
    </cfRule>
  </conditionalFormatting>
  <conditionalFormatting sqref="E49:E51">
    <cfRule type="expression" dxfId="373" priority="154" stopIfTrue="1">
      <formula>$F49=$H$3</formula>
    </cfRule>
  </conditionalFormatting>
  <conditionalFormatting sqref="E52 E54:E55">
    <cfRule type="expression" dxfId="372" priority="223" stopIfTrue="1">
      <formula>D52&lt;$H$3</formula>
    </cfRule>
  </conditionalFormatting>
  <conditionalFormatting sqref="E54:E57">
    <cfRule type="expression" dxfId="371" priority="130" stopIfTrue="1">
      <formula>D54&lt;$H$3</formula>
    </cfRule>
  </conditionalFormatting>
  <conditionalFormatting sqref="E56">
    <cfRule type="expression" dxfId="370" priority="131" stopIfTrue="1">
      <formula>$F56=$H$3</formula>
    </cfRule>
    <cfRule type="expression" dxfId="369" priority="129" stopIfTrue="1">
      <formula>$B56=$H$3</formula>
    </cfRule>
  </conditionalFormatting>
  <conditionalFormatting sqref="E56:E57">
    <cfRule type="expression" dxfId="368" priority="122" stopIfTrue="1">
      <formula>D56&lt;$H$3</formula>
    </cfRule>
  </conditionalFormatting>
  <conditionalFormatting sqref="E57">
    <cfRule type="expression" dxfId="367" priority="123" stopIfTrue="1">
      <formula>$F57=$H$3</formula>
    </cfRule>
    <cfRule type="expression" dxfId="366" priority="121" stopIfTrue="1">
      <formula>$B57=$H$3</formula>
    </cfRule>
  </conditionalFormatting>
  <conditionalFormatting sqref="E58">
    <cfRule type="expression" dxfId="365" priority="83571" stopIfTrue="1">
      <formula>$D242=$H$3</formula>
    </cfRule>
  </conditionalFormatting>
  <conditionalFormatting sqref="E63:E64 C63 C5:C6">
    <cfRule type="expression" dxfId="364" priority="779" stopIfTrue="1">
      <formula>$B5=$H$3</formula>
    </cfRule>
  </conditionalFormatting>
  <conditionalFormatting sqref="E63:E64">
    <cfRule type="expression" dxfId="363" priority="64" stopIfTrue="1">
      <formula>D63&lt;$H$3</formula>
    </cfRule>
    <cfRule type="expression" dxfId="362" priority="65" stopIfTrue="1">
      <formula>$F63=$H$3</formula>
    </cfRule>
    <cfRule type="expression" dxfId="361" priority="66" stopIfTrue="1">
      <formula>$B63=$H$3</formula>
    </cfRule>
    <cfRule type="expression" dxfId="360" priority="67" stopIfTrue="1">
      <formula>D63&lt;$H$3</formula>
    </cfRule>
    <cfRule type="expression" dxfId="359" priority="76" stopIfTrue="1">
      <formula>$B63=$H$3</formula>
    </cfRule>
    <cfRule type="expression" dxfId="358" priority="77" stopIfTrue="1">
      <formula>D63&lt;$H$3</formula>
    </cfRule>
    <cfRule type="expression" dxfId="357" priority="60" stopIfTrue="1">
      <formula>$B63=$H$3</formula>
    </cfRule>
    <cfRule type="expression" dxfId="356" priority="79" stopIfTrue="1">
      <formula>$B63=$H$3</formula>
    </cfRule>
    <cfRule type="expression" dxfId="355" priority="80" stopIfTrue="1">
      <formula>D63&lt;$H$3</formula>
    </cfRule>
    <cfRule type="expression" dxfId="354" priority="81" stopIfTrue="1">
      <formula>$F63=$H$3</formula>
    </cfRule>
    <cfRule type="expression" dxfId="353" priority="82" stopIfTrue="1">
      <formula>$B63=$H$3</formula>
    </cfRule>
    <cfRule type="expression" dxfId="352" priority="83" stopIfTrue="1">
      <formula>D63&lt;$H$3</formula>
    </cfRule>
    <cfRule type="expression" dxfId="351" priority="84" stopIfTrue="1">
      <formula>$F63=$H$3</formula>
    </cfRule>
    <cfRule type="expression" dxfId="350" priority="78" stopIfTrue="1">
      <formula>$F63=$H$3</formula>
    </cfRule>
    <cfRule type="expression" dxfId="349" priority="61" stopIfTrue="1">
      <formula>D63&lt;$H$3</formula>
    </cfRule>
    <cfRule type="expression" dxfId="348" priority="62" stopIfTrue="1">
      <formula>$F63=$H$3</formula>
    </cfRule>
    <cfRule type="expression" dxfId="347" priority="63" stopIfTrue="1">
      <formula>$B63=$H$3</formula>
    </cfRule>
  </conditionalFormatting>
  <conditionalFormatting sqref="E64">
    <cfRule type="expression" dxfId="346" priority="36" stopIfTrue="1">
      <formula>D64&lt;$H$3</formula>
    </cfRule>
    <cfRule type="expression" dxfId="345" priority="32" stopIfTrue="1">
      <formula>$F64=$H$3</formula>
    </cfRule>
    <cfRule type="expression" dxfId="344" priority="33" stopIfTrue="1">
      <formula>$B64=$H$3</formula>
    </cfRule>
    <cfRule type="expression" dxfId="343" priority="34" stopIfTrue="1">
      <formula>D64&lt;$H$3</formula>
    </cfRule>
    <cfRule type="expression" dxfId="342" priority="37" stopIfTrue="1">
      <formula>$F64=$H$3</formula>
    </cfRule>
    <cfRule type="expression" dxfId="341" priority="35" stopIfTrue="1">
      <formula>$B64=$H$3</formula>
    </cfRule>
    <cfRule type="expression" dxfId="340" priority="31" stopIfTrue="1">
      <formula>D64&lt;$H$3</formula>
    </cfRule>
    <cfRule type="expression" dxfId="339" priority="30" stopIfTrue="1">
      <formula>$B64=$H$3</formula>
    </cfRule>
    <cfRule type="expression" dxfId="338" priority="29" stopIfTrue="1">
      <formula>$F64=$H$3</formula>
    </cfRule>
  </conditionalFormatting>
  <conditionalFormatting sqref="F5 B5">
    <cfRule type="cellIs" dxfId="337" priority="792" stopIfTrue="1" operator="lessThan">
      <formula>$H$3</formula>
    </cfRule>
  </conditionalFormatting>
  <conditionalFormatting sqref="F5">
    <cfRule type="cellIs" dxfId="336" priority="791" stopIfTrue="1" operator="equal">
      <formula>$H$3</formula>
    </cfRule>
  </conditionalFormatting>
  <conditionalFormatting sqref="F5:F6">
    <cfRule type="cellIs" dxfId="335" priority="717" stopIfTrue="1" operator="equal">
      <formula>$H$3</formula>
    </cfRule>
    <cfRule type="cellIs" dxfId="334" priority="718" stopIfTrue="1" operator="lessThan">
      <formula>$H$3</formula>
    </cfRule>
  </conditionalFormatting>
  <conditionalFormatting sqref="F40 B40">
    <cfRule type="cellIs" dxfId="333" priority="215" stopIfTrue="1" operator="lessThan">
      <formula>$H$3</formula>
    </cfRule>
  </conditionalFormatting>
  <conditionalFormatting sqref="F40">
    <cfRule type="cellIs" dxfId="332" priority="207" stopIfTrue="1" operator="lessThan">
      <formula>$H$3</formula>
    </cfRule>
    <cfRule type="cellIs" dxfId="331" priority="214" stopIfTrue="1" operator="equal">
      <formula>$H$3</formula>
    </cfRule>
  </conditionalFormatting>
  <conditionalFormatting sqref="F40:F46">
    <cfRule type="cellIs" dxfId="330" priority="175" stopIfTrue="1" operator="equal">
      <formula>$H$3</formula>
    </cfRule>
  </conditionalFormatting>
  <conditionalFormatting sqref="F41:F46">
    <cfRule type="cellIs" dxfId="329" priority="174" stopIfTrue="1" operator="lessThan">
      <formula>$H$3</formula>
    </cfRule>
  </conditionalFormatting>
  <conditionalFormatting sqref="F48 B48">
    <cfRule type="cellIs" dxfId="328" priority="233" stopIfTrue="1" operator="lessThan">
      <formula>$H$3</formula>
    </cfRule>
  </conditionalFormatting>
  <conditionalFormatting sqref="F48">
    <cfRule type="cellIs" dxfId="327" priority="232" stopIfTrue="1" operator="equal">
      <formula>$H$3</formula>
    </cfRule>
  </conditionalFormatting>
  <conditionalFormatting sqref="F48:F52">
    <cfRule type="cellIs" dxfId="326" priority="148" stopIfTrue="1" operator="equal">
      <formula>$H$3</formula>
    </cfRule>
  </conditionalFormatting>
  <conditionalFormatting sqref="F48:F53">
    <cfRule type="cellIs" dxfId="325" priority="149" stopIfTrue="1" operator="lessThan">
      <formula>$H$3</formula>
    </cfRule>
  </conditionalFormatting>
  <conditionalFormatting sqref="F58:F59">
    <cfRule type="cellIs" dxfId="324" priority="88" stopIfTrue="1" operator="equal">
      <formula>$H$3</formula>
    </cfRule>
  </conditionalFormatting>
  <conditionalFormatting sqref="F58:G58">
    <cfRule type="expression" dxfId="323" priority="83590">
      <formula>AND($F242=$H$3,$F242&lt;&gt;"")</formula>
    </cfRule>
    <cfRule type="expression" dxfId="322" priority="83589">
      <formula>AND($F242&lt;$H$3,$F242&lt;&gt;"")</formula>
    </cfRule>
  </conditionalFormatting>
  <conditionalFormatting sqref="G5:G6 C8:C33">
    <cfRule type="expression" dxfId="321" priority="1217" stopIfTrue="1">
      <formula>$F5=$H$3</formula>
    </cfRule>
    <cfRule type="expression" dxfId="320" priority="1218" stopIfTrue="1">
      <formula>$B5=$H$3</formula>
    </cfRule>
  </conditionalFormatting>
  <conditionalFormatting sqref="G5:G6">
    <cfRule type="expression" dxfId="319" priority="1211" stopIfTrue="1">
      <formula>F5&lt;$H$3</formula>
    </cfRule>
  </conditionalFormatting>
  <conditionalFormatting sqref="G8:G35 E8:E38">
    <cfRule type="expression" dxfId="318" priority="311" stopIfTrue="1">
      <formula>D8&lt;$H$3</formula>
    </cfRule>
    <cfRule type="expression" dxfId="317" priority="312" stopIfTrue="1">
      <formula>$F8=$H$3</formula>
    </cfRule>
  </conditionalFormatting>
  <conditionalFormatting sqref="G29:G35 E29:E38">
    <cfRule type="expression" dxfId="316" priority="309" stopIfTrue="1">
      <formula>$F29=$H$3</formula>
    </cfRule>
    <cfRule type="expression" dxfId="315" priority="310" stopIfTrue="1">
      <formula>$B29=$H$3</formula>
    </cfRule>
  </conditionalFormatting>
  <conditionalFormatting sqref="G29:G35">
    <cfRule type="expression" dxfId="314" priority="308" stopIfTrue="1">
      <formula>F29&lt;$H$3</formula>
    </cfRule>
  </conditionalFormatting>
  <conditionalFormatting sqref="G36:G38">
    <cfRule type="expression" dxfId="313" priority="291" stopIfTrue="1">
      <formula>$F36=$H$3</formula>
    </cfRule>
    <cfRule type="expression" dxfId="312" priority="375" stopIfTrue="1">
      <formula>F36&lt;$H$3</formula>
    </cfRule>
    <cfRule type="expression" dxfId="311" priority="359" stopIfTrue="1">
      <formula>F36&lt;$H$3</formula>
    </cfRule>
    <cfRule type="expression" dxfId="310" priority="361" stopIfTrue="1">
      <formula>$B36=$H$3</formula>
    </cfRule>
    <cfRule type="expression" dxfId="309" priority="360" stopIfTrue="1">
      <formula>$F36=$H$3</formula>
    </cfRule>
  </conditionalFormatting>
  <conditionalFormatting sqref="G40">
    <cfRule type="expression" dxfId="308" priority="220" stopIfTrue="1">
      <formula>$B40=$H$3</formula>
    </cfRule>
    <cfRule type="expression" dxfId="307" priority="219" stopIfTrue="1">
      <formula>$F40=$H$3</formula>
    </cfRule>
  </conditionalFormatting>
  <conditionalFormatting sqref="G40:G43">
    <cfRule type="expression" dxfId="306" priority="204" stopIfTrue="1">
      <formula>F40&lt;$H$3</formula>
    </cfRule>
  </conditionalFormatting>
  <conditionalFormatting sqref="G41:G43">
    <cfRule type="expression" dxfId="305" priority="194" stopIfTrue="1">
      <formula>$F41=$H$3</formula>
    </cfRule>
  </conditionalFormatting>
  <conditionalFormatting sqref="G44:G45">
    <cfRule type="expression" dxfId="304" priority="181" stopIfTrue="1">
      <formula>F44&lt;$H$3</formula>
    </cfRule>
    <cfRule type="expression" dxfId="303" priority="161" stopIfTrue="1">
      <formula>$F44=$H$3</formula>
    </cfRule>
  </conditionalFormatting>
  <conditionalFormatting sqref="G48:G50">
    <cfRule type="expression" dxfId="302" priority="150" stopIfTrue="1">
      <formula>$F48=$H$3</formula>
    </cfRule>
    <cfRule type="expression" dxfId="301" priority="147" stopIfTrue="1">
      <formula>F48&lt;$H$3</formula>
    </cfRule>
  </conditionalFormatting>
  <conditionalFormatting sqref="G51:G52 C13:C19">
    <cfRule type="expression" dxfId="300" priority="739" stopIfTrue="1">
      <formula>$F13=$H$3</formula>
    </cfRule>
  </conditionalFormatting>
  <conditionalFormatting sqref="G51:G52">
    <cfRule type="expression" dxfId="299" priority="267" stopIfTrue="1">
      <formula>$B51=$H$3</formula>
    </cfRule>
    <cfRule type="expression" dxfId="298" priority="264" stopIfTrue="1">
      <formula>$B51=$H$3</formula>
    </cfRule>
    <cfRule type="expression" dxfId="297" priority="265" stopIfTrue="1">
      <formula>F51&lt;$H$3</formula>
    </cfRule>
    <cfRule type="expression" dxfId="296" priority="247" stopIfTrue="1">
      <formula>F51&lt;$H$3</formula>
    </cfRule>
  </conditionalFormatting>
  <conditionalFormatting sqref="G54">
    <cfRule type="expression" dxfId="295" priority="145" stopIfTrue="1">
      <formula>$F54=$H$3</formula>
    </cfRule>
    <cfRule type="expression" dxfId="294" priority="144" stopIfTrue="1">
      <formula>F54&lt;$H$3</formula>
    </cfRule>
  </conditionalFormatting>
  <conditionalFormatting sqref="G54:G57">
    <cfRule type="expression" dxfId="293" priority="135" stopIfTrue="1">
      <formula>$B54=$H$3</formula>
    </cfRule>
  </conditionalFormatting>
  <conditionalFormatting sqref="G55:G57">
    <cfRule type="expression" dxfId="292" priority="137" stopIfTrue="1">
      <formula>$F55=$H$3</formula>
    </cfRule>
  </conditionalFormatting>
  <conditionalFormatting sqref="G58">
    <cfRule type="expression" dxfId="291" priority="83591" stopIfTrue="1">
      <formula>$F242=$H$3</formula>
    </cfRule>
  </conditionalFormatting>
  <conditionalFormatting sqref="G63">
    <cfRule type="expression" dxfId="290" priority="43" stopIfTrue="1">
      <formula>$F63=$H$3</formula>
    </cfRule>
    <cfRule type="expression" dxfId="289" priority="55" stopIfTrue="1">
      <formula>$B63=$H$3</formula>
    </cfRule>
    <cfRule type="expression" dxfId="288" priority="57" stopIfTrue="1">
      <formula>$B63=$H$3</formula>
    </cfRule>
    <cfRule type="expression" dxfId="287" priority="59" stopIfTrue="1">
      <formula>$F63=$H$3</formula>
    </cfRule>
    <cfRule type="expression" dxfId="286" priority="58" stopIfTrue="1">
      <formula>F63&lt;$H$3</formula>
    </cfRule>
    <cfRule type="expression" dxfId="285" priority="56" stopIfTrue="1">
      <formula>F63&lt;$H$3</formula>
    </cfRule>
    <cfRule type="expression" dxfId="284" priority="54" stopIfTrue="1">
      <formula>$F63=$H$3</formula>
    </cfRule>
    <cfRule type="expression" dxfId="283" priority="53" stopIfTrue="1">
      <formula>F63&lt;$H$3</formula>
    </cfRule>
    <cfRule type="expression" dxfId="282" priority="52" stopIfTrue="1">
      <formula>$B63=$H$3</formula>
    </cfRule>
    <cfRule type="expression" dxfId="281" priority="51" stopIfTrue="1">
      <formula>$F63=$H$3</formula>
    </cfRule>
    <cfRule type="expression" dxfId="280" priority="50" stopIfTrue="1">
      <formula>F63&lt;$H$3</formula>
    </cfRule>
    <cfRule type="expression" dxfId="279" priority="49" stopIfTrue="1">
      <formula>$B63=$H$3</formula>
    </cfRule>
    <cfRule type="expression" dxfId="278" priority="48" stopIfTrue="1">
      <formula>F63&lt;$H$3</formula>
    </cfRule>
    <cfRule type="expression" dxfId="277" priority="47" stopIfTrue="1">
      <formula>$B63=$H$3</formula>
    </cfRule>
    <cfRule type="expression" dxfId="276" priority="46" stopIfTrue="1">
      <formula>$F63=$H$3</formula>
    </cfRule>
    <cfRule type="expression" dxfId="275" priority="45" stopIfTrue="1">
      <formula>F63&lt;$H$3</formula>
    </cfRule>
    <cfRule type="expression" dxfId="274" priority="44" stopIfTrue="1">
      <formula>$B63=$H$3</formula>
    </cfRule>
  </conditionalFormatting>
  <conditionalFormatting sqref="G63:G64">
    <cfRule type="expression" dxfId="273" priority="27" stopIfTrue="1">
      <formula>$B63=$H$3</formula>
    </cfRule>
    <cfRule type="expression" dxfId="272" priority="28" stopIfTrue="1">
      <formula>F63&lt;$H$3</formula>
    </cfRule>
  </conditionalFormatting>
  <conditionalFormatting sqref="G64">
    <cfRule type="expression" dxfId="271" priority="2" stopIfTrue="1">
      <formula>$B64=$H$3</formula>
    </cfRule>
    <cfRule type="expression" dxfId="270" priority="1" stopIfTrue="1">
      <formula>$F64=$H$3</formula>
    </cfRule>
    <cfRule type="expression" dxfId="269" priority="25" stopIfTrue="1">
      <formula>F64&lt;$H$3</formula>
    </cfRule>
    <cfRule type="expression" dxfId="268" priority="24" stopIfTrue="1">
      <formula>$B64=$H$3</formula>
    </cfRule>
    <cfRule type="expression" dxfId="267" priority="23" stopIfTrue="1">
      <formula>$F64=$H$3</formula>
    </cfRule>
    <cfRule type="expression" dxfId="266" priority="22" stopIfTrue="1">
      <formula>F64&lt;$H$3</formula>
    </cfRule>
    <cfRule type="expression" dxfId="265" priority="21" stopIfTrue="1">
      <formula>$B64=$H$3</formula>
    </cfRule>
    <cfRule type="expression" dxfId="264" priority="20" stopIfTrue="1">
      <formula>$F64=$H$3</formula>
    </cfRule>
    <cfRule type="expression" dxfId="263" priority="19" stopIfTrue="1">
      <formula>F64&lt;$H$3</formula>
    </cfRule>
    <cfRule type="expression" dxfId="262" priority="18" stopIfTrue="1">
      <formula>$B64=$H$3</formula>
    </cfRule>
    <cfRule type="expression" dxfId="261" priority="17" stopIfTrue="1">
      <formula>F64&lt;$H$3</formula>
    </cfRule>
    <cfRule type="expression" dxfId="260" priority="16" stopIfTrue="1">
      <formula>$B64=$H$3</formula>
    </cfRule>
    <cfRule type="expression" dxfId="259" priority="15" stopIfTrue="1">
      <formula>$F64=$H$3</formula>
    </cfRule>
    <cfRule type="expression" dxfId="258" priority="26" stopIfTrue="1">
      <formula>$F64=$H$3</formula>
    </cfRule>
    <cfRule type="expression" dxfId="257" priority="13" stopIfTrue="1">
      <formula>$B64=$H$3</formula>
    </cfRule>
    <cfRule type="expression" dxfId="256" priority="12" stopIfTrue="1">
      <formula>$F64=$H$3</formula>
    </cfRule>
    <cfRule type="expression" dxfId="255" priority="11" stopIfTrue="1">
      <formula>F64&lt;$H$3</formula>
    </cfRule>
    <cfRule type="expression" dxfId="254" priority="10" stopIfTrue="1">
      <formula>$B64=$H$3</formula>
    </cfRule>
    <cfRule type="expression" dxfId="253" priority="9" stopIfTrue="1">
      <formula>$F64=$H$3</formula>
    </cfRule>
    <cfRule type="expression" dxfId="252" priority="14" stopIfTrue="1">
      <formula>F64&lt;$H$3</formula>
    </cfRule>
    <cfRule type="expression" dxfId="251" priority="7" stopIfTrue="1">
      <formula>$B64=$H$3</formula>
    </cfRule>
    <cfRule type="expression" dxfId="250" priority="3" stopIfTrue="1">
      <formula>F64&lt;$H$3</formula>
    </cfRule>
    <cfRule type="expression" dxfId="249" priority="6" stopIfTrue="1">
      <formula>F64&lt;$H$3</formula>
    </cfRule>
    <cfRule type="expression" dxfId="248" priority="5" stopIfTrue="1">
      <formula>$B64=$H$3</formula>
    </cfRule>
    <cfRule type="expression" dxfId="247" priority="4" stopIfTrue="1">
      <formula>$F64=$H$3</formula>
    </cfRule>
    <cfRule type="expression" dxfId="246" priority="8" stopIfTrue="1">
      <formula>F64&lt;$H$3</formula>
    </cfRule>
  </conditionalFormatting>
  <pageMargins left="0.7" right="0.7" top="0.75" bottom="0.75" header="0.3" footer="0.3"/>
  <pageSetup paperSize="9" scale="60" orientation="landscape"/>
  <ignoredErrors>
    <ignoredError sqref="D12 F11:F12 F14 F17 B16 B20 D18:F18 F19:F21 D19:D20 B24 D27 F27 F29 D36:D37 F34:F36 B52 F5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72"/>
  <sheetViews>
    <sheetView zoomScaleNormal="100" workbookViewId="0">
      <selection activeCell="H66" sqref="H66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71" t="s">
        <v>0</v>
      </c>
      <c r="D1" s="72"/>
      <c r="E1" s="72"/>
      <c r="F1" s="72"/>
      <c r="G1" s="72"/>
      <c r="H1" s="72"/>
      <c r="I1" s="72"/>
    </row>
    <row r="2" spans="1:13" ht="23.1" customHeight="1">
      <c r="A2" s="73" t="s">
        <v>1</v>
      </c>
      <c r="B2" s="73"/>
      <c r="C2" s="74" t="s">
        <v>2</v>
      </c>
      <c r="D2" s="74"/>
      <c r="E2" s="74"/>
      <c r="F2" s="74"/>
      <c r="G2" s="74"/>
      <c r="H2" s="74"/>
      <c r="I2" s="74"/>
    </row>
    <row r="3" spans="1:13" ht="25.05" customHeight="1">
      <c r="A3" s="75"/>
      <c r="B3" s="75"/>
      <c r="C3" s="75"/>
      <c r="D3" s="75"/>
      <c r="E3" s="75"/>
      <c r="F3" s="75"/>
      <c r="G3" s="75"/>
      <c r="H3" s="3">
        <v>46113</v>
      </c>
      <c r="I3" s="26"/>
    </row>
    <row r="4" spans="1:13" s="1" customFormat="1" ht="25.35" hidden="1" customHeight="1">
      <c r="A4" s="76" t="s">
        <v>141</v>
      </c>
      <c r="B4" s="77"/>
      <c r="C4" s="77"/>
      <c r="D4" s="77"/>
      <c r="E4" s="77"/>
      <c r="F4" s="77"/>
      <c r="G4" s="77"/>
      <c r="H4" s="77"/>
      <c r="I4" s="78"/>
    </row>
    <row r="5" spans="1:13" ht="24" hidden="1" customHeight="1">
      <c r="A5" s="27" t="s">
        <v>3</v>
      </c>
      <c r="B5" s="65" t="s">
        <v>4</v>
      </c>
      <c r="C5" s="66"/>
      <c r="D5" s="65" t="s">
        <v>5</v>
      </c>
      <c r="E5" s="66"/>
      <c r="F5" s="65" t="s">
        <v>6</v>
      </c>
      <c r="G5" s="66"/>
      <c r="H5" s="28" t="s">
        <v>7</v>
      </c>
      <c r="I5" s="28" t="s">
        <v>8</v>
      </c>
      <c r="M5" t="s">
        <v>9</v>
      </c>
    </row>
    <row r="6" spans="1:13" ht="24" hidden="1" customHeight="1">
      <c r="A6" s="29" t="s">
        <v>119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142</v>
      </c>
      <c r="I6" s="31"/>
    </row>
    <row r="7" spans="1:13" ht="24" hidden="1" customHeight="1">
      <c r="A7" s="29" t="s">
        <v>120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118</v>
      </c>
      <c r="B8" s="19"/>
      <c r="C8" s="32"/>
      <c r="D8" s="19"/>
      <c r="E8" s="32"/>
      <c r="F8" s="33"/>
      <c r="G8" s="32"/>
      <c r="H8" s="30" t="s">
        <v>143</v>
      </c>
      <c r="I8" s="31"/>
    </row>
    <row r="9" spans="1:13" ht="24" hidden="1" customHeight="1">
      <c r="A9" s="29" t="s">
        <v>144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123</v>
      </c>
      <c r="I9" s="31"/>
    </row>
    <row r="10" spans="1:13" ht="24" hidden="1" customHeight="1">
      <c r="A10" s="36" t="s">
        <v>127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13</v>
      </c>
      <c r="I10" s="31"/>
    </row>
    <row r="11" spans="1:13" ht="24" hidden="1" customHeight="1">
      <c r="A11" s="29" t="s">
        <v>126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145</v>
      </c>
      <c r="I11" s="31"/>
    </row>
    <row r="12" spans="1:13" ht="24" hidden="1" customHeight="1">
      <c r="A12" s="29" t="s">
        <v>124</v>
      </c>
      <c r="B12" s="19"/>
      <c r="C12" s="32"/>
      <c r="D12" s="19"/>
      <c r="E12" s="32"/>
      <c r="F12" s="33"/>
      <c r="G12" s="32"/>
      <c r="H12" s="30" t="s">
        <v>143</v>
      </c>
      <c r="I12" s="31"/>
    </row>
    <row r="13" spans="1:13" ht="24" hidden="1" customHeight="1">
      <c r="A13" s="29" t="s">
        <v>146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147</v>
      </c>
      <c r="I13" s="31"/>
    </row>
    <row r="14" spans="1:13" ht="24" hidden="1" customHeight="1">
      <c r="A14" s="36" t="s">
        <v>130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131</v>
      </c>
      <c r="B15" s="19"/>
      <c r="C15" s="32"/>
      <c r="D15" s="19"/>
      <c r="E15" s="32"/>
      <c r="F15" s="33"/>
      <c r="G15" s="32"/>
      <c r="H15" s="30" t="s">
        <v>148</v>
      </c>
      <c r="I15" s="31"/>
    </row>
    <row r="16" spans="1:13" ht="24" hidden="1" customHeight="1">
      <c r="A16" s="29" t="s">
        <v>133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149</v>
      </c>
      <c r="I16" s="31"/>
    </row>
    <row r="17" spans="1:14" ht="24" hidden="1" customHeight="1">
      <c r="A17" s="29" t="s">
        <v>150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151</v>
      </c>
      <c r="I17" s="31"/>
    </row>
    <row r="18" spans="1:14" s="1" customFormat="1" ht="24" hidden="1" customHeight="1">
      <c r="A18" s="67" t="s">
        <v>152</v>
      </c>
      <c r="B18" s="68"/>
      <c r="C18" s="68"/>
      <c r="D18" s="68"/>
      <c r="E18" s="68"/>
      <c r="F18" s="68"/>
      <c r="G18" s="68"/>
      <c r="H18" s="68"/>
      <c r="I18" s="68"/>
    </row>
    <row r="19" spans="1:14" s="1" customFormat="1" ht="24" hidden="1" customHeight="1">
      <c r="A19" s="6" t="s">
        <v>3</v>
      </c>
      <c r="B19" s="69" t="s">
        <v>4</v>
      </c>
      <c r="C19" s="70"/>
      <c r="D19" s="69" t="s">
        <v>5</v>
      </c>
      <c r="E19" s="70"/>
      <c r="F19" s="69" t="s">
        <v>6</v>
      </c>
      <c r="G19" s="70"/>
      <c r="H19" s="7" t="s">
        <v>7</v>
      </c>
      <c r="I19" s="7" t="s">
        <v>8</v>
      </c>
      <c r="N19" s="1" t="s">
        <v>27</v>
      </c>
    </row>
    <row r="20" spans="1:14" s="1" customFormat="1" ht="25.05" hidden="1" customHeight="1">
      <c r="A20" s="16" t="s">
        <v>153</v>
      </c>
      <c r="B20" s="19"/>
      <c r="C20" s="32"/>
      <c r="D20" s="19"/>
      <c r="E20" s="32"/>
      <c r="F20" s="33"/>
      <c r="G20" s="32"/>
      <c r="H20" s="12" t="s">
        <v>154</v>
      </c>
      <c r="I20" s="13"/>
    </row>
    <row r="21" spans="1:14" s="1" customFormat="1" ht="25.05" hidden="1" customHeight="1">
      <c r="A21" s="15" t="s">
        <v>155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156</v>
      </c>
      <c r="I21" s="13"/>
    </row>
    <row r="22" spans="1:14" s="1" customFormat="1" ht="25.05" hidden="1" customHeight="1">
      <c r="A22" s="15" t="s">
        <v>80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81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13</v>
      </c>
      <c r="I23" s="13"/>
    </row>
    <row r="24" spans="1:14" s="1" customFormat="1" ht="25.05" hidden="1" customHeight="1">
      <c r="A24" s="16" t="s">
        <v>157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158</v>
      </c>
      <c r="I24" s="13"/>
    </row>
    <row r="25" spans="1:14" s="1" customFormat="1" ht="25.05" hidden="1" customHeight="1">
      <c r="A25" s="15" t="s">
        <v>159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79" t="s">
        <v>187</v>
      </c>
      <c r="B26" s="80"/>
      <c r="C26" s="80"/>
      <c r="D26" s="80"/>
      <c r="E26" s="80"/>
      <c r="F26" s="80"/>
      <c r="G26" s="80"/>
      <c r="H26" s="80"/>
      <c r="I26" s="80"/>
    </row>
    <row r="27" spans="1:14" ht="24" hidden="1" customHeight="1">
      <c r="A27" s="27" t="s">
        <v>3</v>
      </c>
      <c r="B27" s="65" t="s">
        <v>4</v>
      </c>
      <c r="C27" s="66"/>
      <c r="D27" s="65" t="s">
        <v>5</v>
      </c>
      <c r="E27" s="66"/>
      <c r="F27" s="65" t="s">
        <v>6</v>
      </c>
      <c r="G27" s="66"/>
      <c r="H27" s="28" t="s">
        <v>7</v>
      </c>
      <c r="I27" s="28" t="s">
        <v>8</v>
      </c>
      <c r="N27" t="s">
        <v>27</v>
      </c>
    </row>
    <row r="28" spans="1:14" s="1" customFormat="1" ht="25.35" hidden="1" customHeight="1">
      <c r="A28" s="36" t="s">
        <v>160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161</v>
      </c>
      <c r="I28" s="13"/>
    </row>
    <row r="29" spans="1:14" s="1" customFormat="1" ht="25.35" hidden="1" customHeight="1">
      <c r="A29" s="29" t="s">
        <v>162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13</v>
      </c>
      <c r="I29" s="13"/>
    </row>
    <row r="30" spans="1:14" s="1" customFormat="1" ht="25.35" hidden="1" customHeight="1">
      <c r="A30" s="29" t="s">
        <v>163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13</v>
      </c>
      <c r="I30" s="13"/>
    </row>
    <row r="31" spans="1:14" ht="24" hidden="1" customHeight="1">
      <c r="A31" s="29" t="s">
        <v>164</v>
      </c>
      <c r="B31" s="19"/>
      <c r="C31" s="32"/>
      <c r="D31" s="19"/>
      <c r="E31" s="32"/>
      <c r="F31" s="33"/>
      <c r="G31" s="32"/>
      <c r="H31" s="30" t="s">
        <v>143</v>
      </c>
      <c r="I31" s="31"/>
    </row>
    <row r="32" spans="1:14" ht="24" hidden="1" customHeight="1">
      <c r="A32" s="29" t="s">
        <v>165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13</v>
      </c>
      <c r="I32" s="31"/>
    </row>
    <row r="33" spans="1:14" s="1" customFormat="1" ht="25.35" hidden="1" customHeight="1">
      <c r="A33" s="29" t="s">
        <v>153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13</v>
      </c>
      <c r="I33" s="13"/>
    </row>
    <row r="34" spans="1:14" s="1" customFormat="1" ht="25.35" hidden="1" customHeight="1">
      <c r="A34" s="29" t="s">
        <v>155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13</v>
      </c>
      <c r="I34" s="13"/>
    </row>
    <row r="35" spans="1:14" ht="24" hidden="1" customHeight="1">
      <c r="A35" s="36" t="s">
        <v>80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75</v>
      </c>
      <c r="I35" s="31"/>
    </row>
    <row r="36" spans="1:14" ht="24" hidden="1" customHeight="1">
      <c r="A36" s="29" t="s">
        <v>81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13</v>
      </c>
      <c r="I36" s="31"/>
    </row>
    <row r="37" spans="1:14" s="1" customFormat="1" ht="25.35" hidden="1" customHeight="1">
      <c r="A37" s="29" t="s">
        <v>166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132</v>
      </c>
      <c r="I37" s="13"/>
    </row>
    <row r="38" spans="1:14" s="1" customFormat="1" ht="25.35" hidden="1" customHeight="1">
      <c r="A38" s="29" t="s">
        <v>167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183</v>
      </c>
      <c r="I38" s="13"/>
    </row>
    <row r="39" spans="1:14" s="1" customFormat="1" ht="25.35" hidden="1" customHeight="1">
      <c r="A39" s="29" t="s">
        <v>85</v>
      </c>
      <c r="B39" s="33"/>
      <c r="C39" s="38"/>
      <c r="D39" s="33"/>
      <c r="E39" s="38"/>
      <c r="F39" s="33"/>
      <c r="G39" s="38"/>
      <c r="H39" s="35" t="s">
        <v>143</v>
      </c>
      <c r="I39" s="13"/>
    </row>
    <row r="40" spans="1:14" ht="24" hidden="1" customHeight="1">
      <c r="A40" s="29" t="s">
        <v>86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89</v>
      </c>
      <c r="B41" s="10">
        <v>46064</v>
      </c>
      <c r="C41" s="34">
        <v>0.29166666666666669</v>
      </c>
      <c r="D41" s="10">
        <v>46065</v>
      </c>
      <c r="E41" s="34">
        <v>6.25E-2</v>
      </c>
      <c r="F41" s="8">
        <v>46065</v>
      </c>
      <c r="G41" s="11">
        <v>0.70416666666666672</v>
      </c>
      <c r="H41" s="35" t="s">
        <v>186</v>
      </c>
      <c r="I41" s="31"/>
    </row>
    <row r="42" spans="1:14" ht="24" hidden="1" customHeight="1">
      <c r="A42" s="29" t="s">
        <v>135</v>
      </c>
      <c r="B42" s="10">
        <v>46066</v>
      </c>
      <c r="C42" s="34">
        <v>0.5</v>
      </c>
      <c r="D42" s="8">
        <v>46069</v>
      </c>
      <c r="E42" s="34">
        <v>0.54166666666666663</v>
      </c>
      <c r="F42" s="8">
        <v>46070</v>
      </c>
      <c r="G42" s="11">
        <v>0.14583333333333334</v>
      </c>
      <c r="H42" s="35" t="s">
        <v>183</v>
      </c>
      <c r="I42" s="31"/>
    </row>
    <row r="43" spans="1:14" ht="24" hidden="1" customHeight="1">
      <c r="A43" s="29" t="s">
        <v>136</v>
      </c>
      <c r="B43" s="8">
        <v>46070</v>
      </c>
      <c r="C43" s="34">
        <v>0.41666666666666669</v>
      </c>
      <c r="D43" s="8">
        <v>46070</v>
      </c>
      <c r="E43" s="11">
        <v>0.93819444444444444</v>
      </c>
      <c r="F43" s="8">
        <v>46071</v>
      </c>
      <c r="G43" s="11">
        <v>0.46458333333333335</v>
      </c>
      <c r="H43" s="35" t="s">
        <v>192</v>
      </c>
      <c r="I43" s="31"/>
    </row>
    <row r="44" spans="1:14" ht="24" hidden="1" customHeight="1">
      <c r="A44" s="29" t="s">
        <v>90</v>
      </c>
      <c r="B44" s="8">
        <v>46073</v>
      </c>
      <c r="C44" s="34">
        <v>0.54166666666666663</v>
      </c>
      <c r="D44" s="8">
        <v>46074</v>
      </c>
      <c r="E44" s="34">
        <v>8.3333333333333329E-2</v>
      </c>
      <c r="F44" s="8">
        <v>46075</v>
      </c>
      <c r="G44" s="11">
        <v>0.45</v>
      </c>
      <c r="H44" s="30" t="s">
        <v>183</v>
      </c>
      <c r="I44" s="31"/>
    </row>
    <row r="45" spans="1:14" ht="24" hidden="1" customHeight="1">
      <c r="A45" s="36" t="s">
        <v>168</v>
      </c>
      <c r="B45" s="8">
        <v>46078</v>
      </c>
      <c r="C45" s="34">
        <v>0.60416666666666663</v>
      </c>
      <c r="D45" s="8">
        <v>46078</v>
      </c>
      <c r="E45" s="34">
        <v>0.83333333333333337</v>
      </c>
      <c r="F45" s="8">
        <v>46079</v>
      </c>
      <c r="G45" s="11">
        <v>0.20833333333333334</v>
      </c>
      <c r="H45" s="30" t="s">
        <v>169</v>
      </c>
      <c r="I45" s="31"/>
    </row>
    <row r="46" spans="1:14" s="1" customFormat="1" ht="24" hidden="1" customHeight="1">
      <c r="A46" s="67" t="s">
        <v>256</v>
      </c>
      <c r="B46" s="68"/>
      <c r="C46" s="68"/>
      <c r="D46" s="68"/>
      <c r="E46" s="68"/>
      <c r="F46" s="68"/>
      <c r="G46" s="68"/>
      <c r="H46" s="68"/>
      <c r="I46" s="68"/>
    </row>
    <row r="47" spans="1:14" s="1" customFormat="1" ht="24" hidden="1" customHeight="1">
      <c r="A47" s="6" t="s">
        <v>251</v>
      </c>
      <c r="B47" s="69" t="s">
        <v>4</v>
      </c>
      <c r="C47" s="70"/>
      <c r="D47" s="69" t="s">
        <v>5</v>
      </c>
      <c r="E47" s="70"/>
      <c r="F47" s="69" t="s">
        <v>6</v>
      </c>
      <c r="G47" s="70"/>
      <c r="H47" s="7" t="s">
        <v>7</v>
      </c>
      <c r="I47" s="7" t="s">
        <v>8</v>
      </c>
      <c r="N47" s="1" t="s">
        <v>27</v>
      </c>
    </row>
    <row r="48" spans="1:14" s="1" customFormat="1" ht="25.05" hidden="1" customHeight="1">
      <c r="A48" s="16" t="s">
        <v>170</v>
      </c>
      <c r="B48" s="58">
        <v>46072</v>
      </c>
      <c r="C48" s="34">
        <v>0.875</v>
      </c>
      <c r="D48" s="17">
        <v>46073</v>
      </c>
      <c r="E48" s="11">
        <v>0.66666666666666663</v>
      </c>
      <c r="F48" s="17">
        <v>46074</v>
      </c>
      <c r="G48" s="11">
        <v>0.21666666666666667</v>
      </c>
      <c r="H48" s="12" t="s">
        <v>171</v>
      </c>
      <c r="I48" s="13"/>
    </row>
    <row r="49" spans="1:14" s="1" customFormat="1" ht="25.05" hidden="1" customHeight="1">
      <c r="A49" s="40" t="s">
        <v>172</v>
      </c>
      <c r="B49" s="58">
        <v>46075</v>
      </c>
      <c r="C49" s="34">
        <v>0.5</v>
      </c>
      <c r="D49" s="17">
        <v>46075</v>
      </c>
      <c r="E49" s="11">
        <v>0.89583333333333337</v>
      </c>
      <c r="F49" s="17">
        <v>46076</v>
      </c>
      <c r="G49" s="11">
        <v>0.60416666666666663</v>
      </c>
      <c r="H49" s="35" t="s">
        <v>137</v>
      </c>
      <c r="I49" s="13"/>
    </row>
    <row r="50" spans="1:14" s="1" customFormat="1" ht="25.05" hidden="1" customHeight="1">
      <c r="A50" s="40" t="s">
        <v>140</v>
      </c>
      <c r="B50" s="58">
        <f>F49</f>
        <v>46076</v>
      </c>
      <c r="C50" s="34">
        <v>0.91666666666666663</v>
      </c>
      <c r="D50" s="17">
        <f>B50+1</f>
        <v>46077</v>
      </c>
      <c r="E50" s="11">
        <v>4.583333333333333E-2</v>
      </c>
      <c r="F50" s="17">
        <f>D50</f>
        <v>46077</v>
      </c>
      <c r="G50" s="11">
        <v>0.33333333333333331</v>
      </c>
      <c r="H50" s="35"/>
      <c r="I50" s="13"/>
    </row>
    <row r="51" spans="1:14" s="1" customFormat="1" ht="25.05" hidden="1" customHeight="1">
      <c r="A51" s="40" t="s">
        <v>139</v>
      </c>
      <c r="B51" s="21"/>
      <c r="C51" s="21"/>
      <c r="D51" s="21"/>
      <c r="E51" s="21"/>
      <c r="F51" s="21"/>
      <c r="G51" s="21"/>
      <c r="H51" s="35" t="s">
        <v>205</v>
      </c>
      <c r="I51" s="13"/>
    </row>
    <row r="52" spans="1:14" ht="24" hidden="1" customHeight="1">
      <c r="A52" s="29" t="s">
        <v>173</v>
      </c>
      <c r="B52" s="10">
        <f>F50+2</f>
        <v>46079</v>
      </c>
      <c r="C52" s="34">
        <v>4.1666666666666664E-2</v>
      </c>
      <c r="D52" s="8">
        <f>B52+3</f>
        <v>46082</v>
      </c>
      <c r="E52" s="34">
        <v>0.24583333333333332</v>
      </c>
      <c r="F52" s="8">
        <f>D52</f>
        <v>46082</v>
      </c>
      <c r="G52" s="11">
        <v>0.96250000000000002</v>
      </c>
      <c r="H52" s="30" t="s">
        <v>223</v>
      </c>
      <c r="I52" s="31"/>
    </row>
    <row r="53" spans="1:14" ht="24" hidden="1" customHeight="1">
      <c r="A53" s="36" t="s">
        <v>206</v>
      </c>
      <c r="B53" s="8">
        <f>F52+1</f>
        <v>46083</v>
      </c>
      <c r="C53" s="34">
        <v>8.3333333333333332E-3</v>
      </c>
      <c r="D53" s="8">
        <v>46084</v>
      </c>
      <c r="E53" s="34">
        <v>0.22083333333333333</v>
      </c>
      <c r="F53" s="8">
        <f>D53</f>
        <v>46084</v>
      </c>
      <c r="G53" s="11">
        <v>0.83958333333333335</v>
      </c>
      <c r="H53" s="30" t="s">
        <v>222</v>
      </c>
      <c r="I53" s="31"/>
    </row>
    <row r="54" spans="1:14" ht="24" hidden="1" customHeight="1">
      <c r="A54" s="36" t="s">
        <v>231</v>
      </c>
      <c r="B54" s="8">
        <f>F53+2</f>
        <v>46086</v>
      </c>
      <c r="C54" s="34">
        <v>0.83333333333333337</v>
      </c>
      <c r="D54" s="8">
        <f>B54</f>
        <v>46086</v>
      </c>
      <c r="E54" s="34">
        <v>0.95833333333333337</v>
      </c>
      <c r="F54" s="8">
        <f>D54+1</f>
        <v>46087</v>
      </c>
      <c r="G54" s="11">
        <v>0.25347222222222221</v>
      </c>
      <c r="H54" s="35" t="s">
        <v>183</v>
      </c>
      <c r="I54" s="31"/>
    </row>
    <row r="55" spans="1:14" ht="24" hidden="1" customHeight="1">
      <c r="A55" s="29" t="s">
        <v>233</v>
      </c>
      <c r="B55" s="8">
        <f>F54</f>
        <v>46087</v>
      </c>
      <c r="C55" s="11">
        <v>0.47916666666666669</v>
      </c>
      <c r="D55" s="8">
        <f>B55</f>
        <v>46087</v>
      </c>
      <c r="E55" s="11">
        <v>0.60416666666666663</v>
      </c>
      <c r="F55" s="8">
        <f>D55</f>
        <v>46087</v>
      </c>
      <c r="G55" s="11">
        <v>0.83958333333333335</v>
      </c>
      <c r="H55" s="35"/>
      <c r="I55" s="31"/>
    </row>
    <row r="56" spans="1:14" ht="24" hidden="1" customHeight="1">
      <c r="A56" s="29" t="s">
        <v>234</v>
      </c>
      <c r="B56" s="8">
        <f>F54+1</f>
        <v>46088</v>
      </c>
      <c r="C56" s="34">
        <v>0.97916666666666663</v>
      </c>
      <c r="D56" s="10">
        <f>B56+1</f>
        <v>46089</v>
      </c>
      <c r="E56" s="34">
        <v>2.0833333333333332E-2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235</v>
      </c>
      <c r="B57" s="8">
        <f>F56+2</f>
        <v>46091</v>
      </c>
      <c r="C57" s="34">
        <v>0.6166666666666667</v>
      </c>
      <c r="D57" s="10">
        <f>B57+3</f>
        <v>46094</v>
      </c>
      <c r="E57" s="34">
        <v>0.54166666666666663</v>
      </c>
      <c r="F57" s="8">
        <v>46095</v>
      </c>
      <c r="G57" s="11">
        <v>0.66666666666666663</v>
      </c>
      <c r="H57" s="35" t="s">
        <v>183</v>
      </c>
      <c r="I57" s="31"/>
    </row>
    <row r="58" spans="1:14" ht="24" hidden="1" customHeight="1">
      <c r="A58" s="36" t="s">
        <v>264</v>
      </c>
      <c r="B58" s="8">
        <f>F57+3</f>
        <v>46098</v>
      </c>
      <c r="C58" s="34">
        <v>0.66666666666666663</v>
      </c>
      <c r="D58" s="8">
        <f>B58+1</f>
        <v>46099</v>
      </c>
      <c r="E58" s="11">
        <v>8.3333333333333329E-2</v>
      </c>
      <c r="F58" s="8">
        <f>D58</f>
        <v>46099</v>
      </c>
      <c r="G58" s="11">
        <v>0.64583333333333337</v>
      </c>
      <c r="H58" s="30" t="s">
        <v>265</v>
      </c>
      <c r="I58" s="31"/>
    </row>
    <row r="59" spans="1:14" s="1" customFormat="1" ht="24" customHeight="1">
      <c r="A59" s="67" t="s">
        <v>259</v>
      </c>
      <c r="B59" s="68"/>
      <c r="C59" s="68"/>
      <c r="D59" s="68"/>
      <c r="E59" s="68"/>
      <c r="F59" s="68"/>
      <c r="G59" s="68"/>
      <c r="H59" s="68"/>
      <c r="I59" s="68"/>
    </row>
    <row r="60" spans="1:14" s="1" customFormat="1" ht="24" customHeight="1">
      <c r="A60" s="6" t="s">
        <v>3</v>
      </c>
      <c r="B60" s="69" t="s">
        <v>4</v>
      </c>
      <c r="C60" s="70"/>
      <c r="D60" s="69" t="s">
        <v>5</v>
      </c>
      <c r="E60" s="70"/>
      <c r="F60" s="69" t="s">
        <v>6</v>
      </c>
      <c r="G60" s="70"/>
      <c r="H60" s="7" t="s">
        <v>7</v>
      </c>
      <c r="I60" s="7" t="s">
        <v>8</v>
      </c>
      <c r="N60" s="1" t="s">
        <v>27</v>
      </c>
    </row>
    <row r="61" spans="1:14" s="1" customFormat="1" ht="25.5" hidden="1" customHeight="1">
      <c r="A61" s="42" t="s">
        <v>261</v>
      </c>
      <c r="B61" s="33"/>
      <c r="C61" s="38"/>
      <c r="D61" s="33"/>
      <c r="E61" s="38"/>
      <c r="F61" s="33"/>
      <c r="G61" s="38"/>
      <c r="H61" s="35" t="s">
        <v>275</v>
      </c>
      <c r="I61" s="13"/>
    </row>
    <row r="62" spans="1:14" s="1" customFormat="1" ht="24.45" hidden="1" customHeight="1">
      <c r="A62" s="42" t="s">
        <v>262</v>
      </c>
      <c r="B62" s="8">
        <v>46098</v>
      </c>
      <c r="C62" s="22">
        <v>0.83333333333333337</v>
      </c>
      <c r="D62" s="8">
        <f>B62</f>
        <v>46098</v>
      </c>
      <c r="E62" s="18">
        <v>0.875</v>
      </c>
      <c r="F62" s="8">
        <f>D62+1</f>
        <v>46099</v>
      </c>
      <c r="G62" s="18">
        <v>0.16666666666666666</v>
      </c>
      <c r="H62" s="35" t="s">
        <v>276</v>
      </c>
      <c r="I62" s="13"/>
    </row>
    <row r="63" spans="1:14" s="1" customFormat="1" ht="24.45" hidden="1" customHeight="1">
      <c r="A63" s="42" t="s">
        <v>260</v>
      </c>
      <c r="B63" s="8">
        <f>F62+1</f>
        <v>46100</v>
      </c>
      <c r="C63" s="22">
        <v>0.375</v>
      </c>
      <c r="D63" s="8">
        <f>B63</f>
        <v>46100</v>
      </c>
      <c r="E63" s="18">
        <v>0.91666666666666663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45" customHeight="1">
      <c r="A64" s="42" t="s">
        <v>263</v>
      </c>
      <c r="B64" s="8">
        <f>F63+2</f>
        <v>46103</v>
      </c>
      <c r="C64" s="22">
        <v>0.33333333333333331</v>
      </c>
      <c r="D64" s="8">
        <f>B64</f>
        <v>46103</v>
      </c>
      <c r="E64" s="18">
        <v>0.82916666666666672</v>
      </c>
      <c r="F64" s="8">
        <f>D64+2</f>
        <v>46105</v>
      </c>
      <c r="G64" s="18">
        <v>8.3333333333333332E-3</v>
      </c>
      <c r="H64" s="30"/>
      <c r="I64" s="13"/>
    </row>
    <row r="65" spans="1:9" s="1" customFormat="1" ht="24.45" customHeight="1">
      <c r="A65" s="42" t="s">
        <v>227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0.27083333333333331</v>
      </c>
      <c r="H65" s="35"/>
      <c r="I65" s="13"/>
    </row>
    <row r="66" spans="1:9" s="1" customFormat="1" ht="24.45" customHeight="1">
      <c r="A66" s="42" t="s">
        <v>229</v>
      </c>
      <c r="B66" s="8">
        <f>F65</f>
        <v>46107</v>
      </c>
      <c r="C66" s="22">
        <v>0.54166666666666663</v>
      </c>
      <c r="D66" s="8">
        <f>B66</f>
        <v>46107</v>
      </c>
      <c r="E66" s="18">
        <v>0.66666666666666663</v>
      </c>
      <c r="F66" s="8">
        <f>D66+1</f>
        <v>46108</v>
      </c>
      <c r="G66" s="18">
        <v>3.7499999999999999E-2</v>
      </c>
      <c r="H66" s="35"/>
      <c r="I66" s="13"/>
    </row>
    <row r="67" spans="1:9" s="1" customFormat="1" ht="24.45" customHeight="1">
      <c r="A67" s="42" t="s">
        <v>226</v>
      </c>
      <c r="B67" s="8">
        <f>F66+1</f>
        <v>46109</v>
      </c>
      <c r="C67" s="22">
        <v>0.1875</v>
      </c>
      <c r="D67" s="8">
        <f>B67</f>
        <v>46109</v>
      </c>
      <c r="E67" s="18">
        <v>0.95833333333333337</v>
      </c>
      <c r="F67" s="8">
        <f>D67+1</f>
        <v>46110</v>
      </c>
      <c r="G67" s="18">
        <v>0.38750000000000001</v>
      </c>
      <c r="H67" s="30" t="s">
        <v>312</v>
      </c>
      <c r="I67" s="13"/>
    </row>
    <row r="68" spans="1:9" s="1" customFormat="1" ht="24.45" customHeight="1">
      <c r="A68" s="42" t="s">
        <v>286</v>
      </c>
      <c r="B68" s="8">
        <f>F67+2</f>
        <v>46112</v>
      </c>
      <c r="C68" s="18">
        <v>0.58333333333333337</v>
      </c>
      <c r="D68" s="8">
        <f>B68</f>
        <v>46112</v>
      </c>
      <c r="E68" s="18">
        <v>0.86250000000000004</v>
      </c>
      <c r="F68" s="58">
        <f>D68+1</f>
        <v>46113</v>
      </c>
      <c r="G68" s="9">
        <v>0.75</v>
      </c>
      <c r="H68" s="35"/>
      <c r="I68" s="13"/>
    </row>
    <row r="69" spans="1:9" s="1" customFormat="1" ht="24.45" customHeight="1">
      <c r="A69" s="47" t="s">
        <v>297</v>
      </c>
      <c r="B69" s="17">
        <f>F68+2</f>
        <v>46115</v>
      </c>
      <c r="C69" s="18">
        <v>0.75</v>
      </c>
      <c r="D69" s="17">
        <v>46116</v>
      </c>
      <c r="E69" s="18">
        <v>0.79166666666666663</v>
      </c>
      <c r="F69" s="17">
        <f>D69+1</f>
        <v>46117</v>
      </c>
      <c r="G69" s="18">
        <v>0.20833333333333334</v>
      </c>
      <c r="H69" s="35" t="s">
        <v>309</v>
      </c>
      <c r="I69" s="13"/>
    </row>
    <row r="70" spans="1:9" s="1" customFormat="1" ht="24.45" customHeight="1">
      <c r="A70" s="42" t="s">
        <v>298</v>
      </c>
      <c r="B70" s="17">
        <f>F69</f>
        <v>46117</v>
      </c>
      <c r="C70" s="18">
        <v>0.45833333333333331</v>
      </c>
      <c r="D70" s="17">
        <f>B70</f>
        <v>46117</v>
      </c>
      <c r="E70" s="18">
        <v>0.58333333333333337</v>
      </c>
      <c r="F70" s="17">
        <f>D70+1</f>
        <v>46118</v>
      </c>
      <c r="G70" s="18">
        <v>0.41666666666666669</v>
      </c>
      <c r="H70" s="35"/>
      <c r="I70" s="13"/>
    </row>
    <row r="71" spans="1:9" s="1" customFormat="1" ht="24.45" customHeight="1">
      <c r="A71" s="42" t="s">
        <v>299</v>
      </c>
      <c r="B71" s="17">
        <f>F70+4</f>
        <v>46122</v>
      </c>
      <c r="C71" s="18">
        <v>0.5</v>
      </c>
      <c r="D71" s="17">
        <f>B71</f>
        <v>46122</v>
      </c>
      <c r="E71" s="18">
        <v>0.54166666666666663</v>
      </c>
      <c r="F71" s="17">
        <f>D71</f>
        <v>46122</v>
      </c>
      <c r="G71" s="18">
        <v>0.95833333333333337</v>
      </c>
      <c r="H71" s="35"/>
      <c r="I71" s="13"/>
    </row>
    <row r="72" spans="1:9" s="1" customFormat="1" ht="24.45" customHeight="1">
      <c r="A72" s="42" t="s">
        <v>300</v>
      </c>
      <c r="B72" s="17">
        <f>F71+1</f>
        <v>46123</v>
      </c>
      <c r="C72" s="18">
        <v>4.1666666666666664E-2</v>
      </c>
      <c r="D72" s="17">
        <f>B72</f>
        <v>46123</v>
      </c>
      <c r="E72" s="18">
        <v>0.16666666666666666</v>
      </c>
      <c r="F72" s="17">
        <f>D72</f>
        <v>46123</v>
      </c>
      <c r="G72" s="18">
        <v>0.91666666666666663</v>
      </c>
      <c r="H72" s="35"/>
      <c r="I72" s="13"/>
    </row>
  </sheetData>
  <mergeCells count="24">
    <mergeCell ref="A59:I59"/>
    <mergeCell ref="B60:C60"/>
    <mergeCell ref="D60:E60"/>
    <mergeCell ref="F60:G60"/>
    <mergeCell ref="B47:C47"/>
    <mergeCell ref="D47:E47"/>
    <mergeCell ref="F47:G47"/>
    <mergeCell ref="A26:I26"/>
    <mergeCell ref="B27:C27"/>
    <mergeCell ref="D27:E27"/>
    <mergeCell ref="F27:G27"/>
    <mergeCell ref="A46:I46"/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</mergeCells>
  <phoneticPr fontId="41" type="noConversion"/>
  <conditionalFormatting sqref="B5">
    <cfRule type="cellIs" dxfId="245" priority="704" stopIfTrue="1" operator="equal">
      <formula>$H$3</formula>
    </cfRule>
  </conditionalFormatting>
  <conditionalFormatting sqref="B5:B7 D6:D7">
    <cfRule type="cellIs" dxfId="244" priority="633" stopIfTrue="1" operator="lessThan">
      <formula>$H$3</formula>
    </cfRule>
  </conditionalFormatting>
  <conditionalFormatting sqref="B6:B7 D7">
    <cfRule type="cellIs" dxfId="243" priority="632" stopIfTrue="1" operator="equal">
      <formula>$H$3</formula>
    </cfRule>
  </conditionalFormatting>
  <conditionalFormatting sqref="B9:B11">
    <cfRule type="cellIs" dxfId="242" priority="690" stopIfTrue="1" operator="lessThan">
      <formula>$H$3</formula>
    </cfRule>
    <cfRule type="cellIs" dxfId="241" priority="689" stopIfTrue="1" operator="equal">
      <formula>$H$3</formula>
    </cfRule>
  </conditionalFormatting>
  <conditionalFormatting sqref="B13:B14">
    <cfRule type="cellIs" dxfId="240" priority="608" stopIfTrue="1" operator="lessThan">
      <formula>$H$3</formula>
    </cfRule>
    <cfRule type="cellIs" dxfId="239" priority="607" stopIfTrue="1" operator="equal">
      <formula>$H$3</formula>
    </cfRule>
  </conditionalFormatting>
  <conditionalFormatting sqref="B16:B30">
    <cfRule type="cellIs" dxfId="238" priority="579" stopIfTrue="1" operator="lessThan">
      <formula>$H$3</formula>
    </cfRule>
    <cfRule type="cellIs" dxfId="237" priority="578" stopIfTrue="1" operator="equal">
      <formula>$H$3</formula>
    </cfRule>
  </conditionalFormatting>
  <conditionalFormatting sqref="B18:B19">
    <cfRule type="cellIs" dxfId="236" priority="526" stopIfTrue="1" operator="lessThan">
      <formula>$H$3</formula>
    </cfRule>
    <cfRule type="cellIs" dxfId="235" priority="525" stopIfTrue="1" operator="equal">
      <formula>$H$3</formula>
    </cfRule>
  </conditionalFormatting>
  <conditionalFormatting sqref="B21:B25">
    <cfRule type="cellIs" dxfId="234" priority="399" stopIfTrue="1" operator="equal">
      <formula>$H$3</formula>
    </cfRule>
    <cfRule type="cellIs" dxfId="233" priority="400" stopIfTrue="1" operator="lessThan">
      <formula>$H$3</formula>
    </cfRule>
  </conditionalFormatting>
  <conditionalFormatting sqref="B28:B30">
    <cfRule type="cellIs" dxfId="232" priority="572" stopIfTrue="1" operator="equal">
      <formula>$H$3</formula>
    </cfRule>
    <cfRule type="cellIs" dxfId="231" priority="573" stopIfTrue="1" operator="lessThan">
      <formula>$H$3</formula>
    </cfRule>
  </conditionalFormatting>
  <conditionalFormatting sqref="B32:B35">
    <cfRule type="cellIs" dxfId="230" priority="535" stopIfTrue="1" operator="lessThan">
      <formula>$H$3</formula>
    </cfRule>
    <cfRule type="cellIs" dxfId="229" priority="534" stopIfTrue="1" operator="equal">
      <formula>$H$3</formula>
    </cfRule>
  </conditionalFormatting>
  <conditionalFormatting sqref="B33:B38">
    <cfRule type="cellIs" dxfId="228" priority="447" stopIfTrue="1" operator="equal">
      <formula>$H$3</formula>
    </cfRule>
    <cfRule type="cellIs" dxfId="227" priority="448" stopIfTrue="1" operator="lessThan">
      <formula>$H$3</formula>
    </cfRule>
  </conditionalFormatting>
  <conditionalFormatting sqref="B37:B38">
    <cfRule type="cellIs" dxfId="226" priority="433" stopIfTrue="1" operator="equal">
      <formula>$H$3</formula>
    </cfRule>
    <cfRule type="cellIs" dxfId="225" priority="434" stopIfTrue="1" operator="lessThan">
      <formula>$H$3</formula>
    </cfRule>
  </conditionalFormatting>
  <conditionalFormatting sqref="B40:B50">
    <cfRule type="cellIs" dxfId="224" priority="342" stopIfTrue="1" operator="equal">
      <formula>$H$3</formula>
    </cfRule>
    <cfRule type="cellIs" dxfId="223" priority="343" stopIfTrue="1" operator="lessThan">
      <formula>$H$3</formula>
    </cfRule>
  </conditionalFormatting>
  <conditionalFormatting sqref="B52:B60">
    <cfRule type="cellIs" dxfId="222" priority="291" stopIfTrue="1" operator="equal">
      <formula>$H$3</formula>
    </cfRule>
    <cfRule type="cellIs" dxfId="221" priority="292" stopIfTrue="1" operator="lessThan">
      <formula>$H$3</formula>
    </cfRule>
  </conditionalFormatting>
  <conditionalFormatting sqref="B62:B68">
    <cfRule type="cellIs" dxfId="220" priority="254" stopIfTrue="1" operator="equal">
      <formula>$H$3</formula>
    </cfRule>
    <cfRule type="cellIs" dxfId="219" priority="255" stopIfTrue="1" operator="lessThan">
      <formula>$H$3</formula>
    </cfRule>
  </conditionalFormatting>
  <conditionalFormatting sqref="B18:C18">
    <cfRule type="expression" dxfId="218" priority="83555" stopIfTrue="1">
      <formula>AND($B233=$H$3,$B233&lt;&gt;"")</formula>
    </cfRule>
    <cfRule type="expression" dxfId="217" priority="83556" stopIfTrue="1">
      <formula>AND($B233&lt;$H$3,$B233&lt;&gt;"")</formula>
    </cfRule>
  </conditionalFormatting>
  <conditionalFormatting sqref="B26:C26">
    <cfRule type="expression" dxfId="216" priority="83558" stopIfTrue="1">
      <formula>AND($B197&lt;$H$3,$B197&lt;&gt;"")</formula>
    </cfRule>
    <cfRule type="expression" dxfId="215" priority="83557" stopIfTrue="1">
      <formula>AND($B197=$H$3,$B197&lt;&gt;"")</formula>
    </cfRule>
  </conditionalFormatting>
  <conditionalFormatting sqref="B46:C46 B59:C59">
    <cfRule type="expression" dxfId="214" priority="83559" stopIfTrue="1">
      <formula>AND($B224=$H$3,$B224&lt;&gt;"")</formula>
    </cfRule>
    <cfRule type="expression" dxfId="213" priority="83560" stopIfTrue="1">
      <formula>AND($B224&lt;$H$3,$B224&lt;&gt;"")</formula>
    </cfRule>
  </conditionalFormatting>
  <conditionalFormatting sqref="C9:C11">
    <cfRule type="expression" dxfId="212" priority="686" stopIfTrue="1">
      <formula>B9&lt;$H$3</formula>
    </cfRule>
  </conditionalFormatting>
  <conditionalFormatting sqref="C13:C14">
    <cfRule type="expression" dxfId="211" priority="606" stopIfTrue="1">
      <formula>B13&lt;$H$3</formula>
    </cfRule>
  </conditionalFormatting>
  <conditionalFormatting sqref="C21">
    <cfRule type="expression" dxfId="210" priority="436" stopIfTrue="1">
      <formula>B21&lt;$H$3</formula>
    </cfRule>
  </conditionalFormatting>
  <conditionalFormatting sqref="C22">
    <cfRule type="expression" dxfId="209" priority="497" stopIfTrue="1">
      <formula>$B22=$H$3</formula>
    </cfRule>
    <cfRule type="expression" dxfId="208" priority="500" stopIfTrue="1">
      <formula>B22&lt;$H$3</formula>
    </cfRule>
    <cfRule type="expression" dxfId="207" priority="498" stopIfTrue="1">
      <formula>$F22=$H$3</formula>
    </cfRule>
  </conditionalFormatting>
  <conditionalFormatting sqref="C28:C30 E28:E30 G28:G30">
    <cfRule type="expression" dxfId="206" priority="3262" stopIfTrue="1">
      <formula>B28&lt;$H$3</formula>
    </cfRule>
  </conditionalFormatting>
  <conditionalFormatting sqref="C28:C30 E28:G30 G5:G7 E6:G7 E9:G11 C9:C11 C6:C7 E16:G16 C16:C17 D17:G17 G21:G24 E25:G25 E13:G14 C13:C14 E32:G38 C21:C22 E22:E23 E40:G45 C32:C38 C40:C45 G69:G72 E62:E72">
    <cfRule type="expression" dxfId="205" priority="3284" stopIfTrue="1">
      <formula>$F5=$H$3</formula>
    </cfRule>
  </conditionalFormatting>
  <conditionalFormatting sqref="C32:C38">
    <cfRule type="expression" dxfId="204" priority="388" stopIfTrue="1">
      <formula>B32&lt;$H$3</formula>
    </cfRule>
  </conditionalFormatting>
  <conditionalFormatting sqref="C40:C45">
    <cfRule type="expression" dxfId="203" priority="384" stopIfTrue="1">
      <formula>B40&lt;$H$3</formula>
    </cfRule>
  </conditionalFormatting>
  <conditionalFormatting sqref="C48:C50">
    <cfRule type="expression" dxfId="202" priority="339" stopIfTrue="1">
      <formula>$F48=$H$3</formula>
    </cfRule>
    <cfRule type="expression" dxfId="201" priority="338" stopIfTrue="1">
      <formula>B48&lt;$H$3</formula>
    </cfRule>
  </conditionalFormatting>
  <conditionalFormatting sqref="C52:C58">
    <cfRule type="expression" dxfId="200" priority="293" stopIfTrue="1">
      <formula>B52&lt;$H$3</formula>
    </cfRule>
  </conditionalFormatting>
  <conditionalFormatting sqref="C62:C67">
    <cfRule type="expression" dxfId="199" priority="257" stopIfTrue="1">
      <formula>$B62=$H$3</formula>
    </cfRule>
  </conditionalFormatting>
  <conditionalFormatting sqref="C62:C68">
    <cfRule type="expression" dxfId="198" priority="249" stopIfTrue="1">
      <formula>B62&lt;$H$3</formula>
    </cfRule>
  </conditionalFormatting>
  <conditionalFormatting sqref="C62:C72">
    <cfRule type="expression" dxfId="197" priority="250" stopIfTrue="1">
      <formula>$F62=$H$3</formula>
    </cfRule>
  </conditionalFormatting>
  <conditionalFormatting sqref="C68 G71:G72">
    <cfRule type="expression" dxfId="196" priority="214" stopIfTrue="1">
      <formula>$B68=$H$3</formula>
    </cfRule>
    <cfRule type="expression" dxfId="195" priority="215" stopIfTrue="1">
      <formula>B68&lt;$H$3</formula>
    </cfRule>
  </conditionalFormatting>
  <conditionalFormatting sqref="C68">
    <cfRule type="expression" dxfId="194" priority="211" stopIfTrue="1">
      <formula>$B68=$H$3</formula>
    </cfRule>
    <cfRule type="expression" dxfId="193" priority="212" stopIfTrue="1">
      <formula>B68&lt;$H$3</formula>
    </cfRule>
    <cfRule type="expression" dxfId="192" priority="213" stopIfTrue="1">
      <formula>$F68=$H$3</formula>
    </cfRule>
  </conditionalFormatting>
  <conditionalFormatting sqref="C68:C72">
    <cfRule type="expression" dxfId="191" priority="216" stopIfTrue="1">
      <formula>$B68=$H$3</formula>
    </cfRule>
    <cfRule type="expression" dxfId="190" priority="218" stopIfTrue="1">
      <formula>$F68=$H$3</formula>
    </cfRule>
  </conditionalFormatting>
  <conditionalFormatting sqref="C71:C72">
    <cfRule type="expression" dxfId="189" priority="153" stopIfTrue="1">
      <formula>$F71=$H$3</formula>
    </cfRule>
    <cfRule type="expression" dxfId="188" priority="170" stopIfTrue="1">
      <formula>$B71=$H$3</formula>
    </cfRule>
    <cfRule type="expression" dxfId="187" priority="171" stopIfTrue="1">
      <formula>B71&lt;$H$3</formula>
    </cfRule>
  </conditionalFormatting>
  <conditionalFormatting sqref="D5">
    <cfRule type="cellIs" dxfId="186" priority="708" stopIfTrue="1" operator="equal">
      <formula>$H$3</formula>
    </cfRule>
    <cfRule type="cellIs" dxfId="185" priority="703" stopIfTrue="1" operator="lessThan">
      <formula>$H$3</formula>
    </cfRule>
  </conditionalFormatting>
  <conditionalFormatting sqref="D9:D10">
    <cfRule type="cellIs" dxfId="184" priority="663" stopIfTrue="1" operator="equal">
      <formula>$H$3</formula>
    </cfRule>
  </conditionalFormatting>
  <conditionalFormatting sqref="D9:D11">
    <cfRule type="cellIs" dxfId="183" priority="664" stopIfTrue="1" operator="lessThan">
      <formula>$H$3</formula>
    </cfRule>
  </conditionalFormatting>
  <conditionalFormatting sqref="D11 D5:D6">
    <cfRule type="cellIs" dxfId="182" priority="693" stopIfTrue="1" operator="equal">
      <formula>$H$3</formula>
    </cfRule>
  </conditionalFormatting>
  <conditionalFormatting sqref="D13">
    <cfRule type="cellIs" dxfId="181" priority="581" stopIfTrue="1" operator="equal">
      <formula>$H$3</formula>
    </cfRule>
  </conditionalFormatting>
  <conditionalFormatting sqref="D13:D14">
    <cfRule type="cellIs" dxfId="180" priority="582" stopIfTrue="1" operator="lessThan">
      <formula>$H$3</formula>
    </cfRule>
  </conditionalFormatting>
  <conditionalFormatting sqref="D14 D16">
    <cfRule type="cellIs" dxfId="179" priority="611" stopIfTrue="1" operator="equal">
      <formula>$H$3</formula>
    </cfRule>
  </conditionalFormatting>
  <conditionalFormatting sqref="D16:D25">
    <cfRule type="cellIs" dxfId="178" priority="427" stopIfTrue="1" operator="lessThan">
      <formula>$H$3</formula>
    </cfRule>
  </conditionalFormatting>
  <conditionalFormatting sqref="D17:D25">
    <cfRule type="cellIs" dxfId="177" priority="403" stopIfTrue="1" operator="equal">
      <formula>$H$3</formula>
    </cfRule>
  </conditionalFormatting>
  <conditionalFormatting sqref="D18:D19">
    <cfRule type="cellIs" dxfId="176" priority="521" stopIfTrue="1" operator="equal">
      <formula>$H$3</formula>
    </cfRule>
    <cfRule type="cellIs" dxfId="175" priority="522" stopIfTrue="1" operator="lessThan">
      <formula>$H$3</formula>
    </cfRule>
  </conditionalFormatting>
  <conditionalFormatting sqref="D21:D25">
    <cfRule type="cellIs" dxfId="174" priority="398" stopIfTrue="1" operator="lessThan">
      <formula>$H$3</formula>
    </cfRule>
  </conditionalFormatting>
  <conditionalFormatting sqref="D26:D30 F28:F30">
    <cfRule type="cellIs" dxfId="173" priority="562" stopIfTrue="1" operator="equal">
      <formula>$H$3</formula>
    </cfRule>
  </conditionalFormatting>
  <conditionalFormatting sqref="D26:D30">
    <cfRule type="cellIs" dxfId="172" priority="567" stopIfTrue="1" operator="lessThan">
      <formula>$H$3</formula>
    </cfRule>
  </conditionalFormatting>
  <conditionalFormatting sqref="D28:D30 F28:F30">
    <cfRule type="cellIs" dxfId="171" priority="561" stopIfTrue="1" operator="lessThan">
      <formula>$H$3</formula>
    </cfRule>
  </conditionalFormatting>
  <conditionalFormatting sqref="D33:D37 F36:F37">
    <cfRule type="cellIs" dxfId="170" priority="449" stopIfTrue="1" operator="equal">
      <formula>$H$3</formula>
    </cfRule>
  </conditionalFormatting>
  <conditionalFormatting sqref="D33:D37 F37">
    <cfRule type="cellIs" dxfId="169" priority="446" stopIfTrue="1" operator="lessThan">
      <formula>$H$3</formula>
    </cfRule>
  </conditionalFormatting>
  <conditionalFormatting sqref="D37:D38 F37:F38">
    <cfRule type="cellIs" dxfId="168" priority="435" stopIfTrue="1" operator="equal">
      <formula>$H$3</formula>
    </cfRule>
  </conditionalFormatting>
  <conditionalFormatting sqref="D38 D40:D45">
    <cfRule type="cellIs" dxfId="167" priority="423" stopIfTrue="1" operator="equal">
      <formula>$H$3</formula>
    </cfRule>
  </conditionalFormatting>
  <conditionalFormatting sqref="D38">
    <cfRule type="cellIs" dxfId="166" priority="420" stopIfTrue="1" operator="lessThan">
      <formula>$H$3</formula>
    </cfRule>
  </conditionalFormatting>
  <conditionalFormatting sqref="D40:D47">
    <cfRule type="cellIs" dxfId="165" priority="379" stopIfTrue="1" operator="lessThan">
      <formula>$H$3</formula>
    </cfRule>
  </conditionalFormatting>
  <conditionalFormatting sqref="D46:D47">
    <cfRule type="cellIs" dxfId="164" priority="378" stopIfTrue="1" operator="equal">
      <formula>$H$3</formula>
    </cfRule>
  </conditionalFormatting>
  <conditionalFormatting sqref="D48:D50">
    <cfRule type="cellIs" dxfId="163" priority="369" stopIfTrue="1" operator="lessThan">
      <formula>$H$3</formula>
    </cfRule>
  </conditionalFormatting>
  <conditionalFormatting sqref="D52:D58 D48:D50">
    <cfRule type="cellIs" dxfId="162" priority="346" stopIfTrue="1" operator="equal">
      <formula>$H$3</formula>
    </cfRule>
  </conditionalFormatting>
  <conditionalFormatting sqref="D52:D60">
    <cfRule type="cellIs" dxfId="161" priority="288" stopIfTrue="1" operator="lessThan">
      <formula>$H$3</formula>
    </cfRule>
  </conditionalFormatting>
  <conditionalFormatting sqref="D59:D60">
    <cfRule type="cellIs" dxfId="160" priority="287" stopIfTrue="1" operator="equal">
      <formula>$H$3</formula>
    </cfRule>
  </conditionalFormatting>
  <conditionalFormatting sqref="D62:D68">
    <cfRule type="cellIs" dxfId="159" priority="251" stopIfTrue="1" operator="equal">
      <formula>$H$3</formula>
    </cfRule>
    <cfRule type="cellIs" dxfId="158" priority="252" stopIfTrue="1" operator="lessThan">
      <formula>$H$3</formula>
    </cfRule>
  </conditionalFormatting>
  <conditionalFormatting sqref="D18:E18">
    <cfRule type="expression" dxfId="157" priority="83564">
      <formula>AND($D233=$H$3,$D233&lt;&gt;"")</formula>
    </cfRule>
    <cfRule type="expression" dxfId="156" priority="83563">
      <formula>AND($D233&lt;$H$3,$D233&lt;&gt;"")</formula>
    </cfRule>
  </conditionalFormatting>
  <conditionalFormatting sqref="D26:E26">
    <cfRule type="expression" dxfId="155" priority="83565">
      <formula>AND($D197&lt;$H$3,$D197&lt;&gt;"")</formula>
    </cfRule>
    <cfRule type="expression" dxfId="154" priority="83566">
      <formula>AND($D197=$H$3,$D197&lt;&gt;"")</formula>
    </cfRule>
  </conditionalFormatting>
  <conditionalFormatting sqref="D46:E46 D59:E59">
    <cfRule type="expression" dxfId="153" priority="83567">
      <formula>AND($D224&lt;$H$3,$D224&lt;&gt;"")</formula>
    </cfRule>
    <cfRule type="expression" dxfId="152" priority="83568">
      <formula>AND($D224=$H$3,$D224&lt;&gt;"")</formula>
    </cfRule>
  </conditionalFormatting>
  <conditionalFormatting sqref="D18:F19">
    <cfRule type="cellIs" dxfId="151" priority="518" stopIfTrue="1" operator="lessThan">
      <formula>$H$3</formula>
    </cfRule>
  </conditionalFormatting>
  <conditionalFormatting sqref="D26:F27">
    <cfRule type="cellIs" dxfId="150" priority="558" stopIfTrue="1" operator="lessThan">
      <formula>$H$3</formula>
    </cfRule>
  </conditionalFormatting>
  <conditionalFormatting sqref="D46:F47">
    <cfRule type="cellIs" dxfId="149" priority="375" stopIfTrue="1" operator="lessThan">
      <formula>$H$3</formula>
    </cfRule>
  </conditionalFormatting>
  <conditionalFormatting sqref="D59:F60">
    <cfRule type="cellIs" dxfId="148" priority="284" stopIfTrue="1" operator="lessThan">
      <formula>$H$3</formula>
    </cfRule>
  </conditionalFormatting>
  <conditionalFormatting sqref="E5">
    <cfRule type="expression" dxfId="147" priority="711" stopIfTrue="1">
      <formula>$B5=$H$3</formula>
    </cfRule>
    <cfRule type="expression" dxfId="146" priority="712" stopIfTrue="1">
      <formula>D5&lt;$H$3</formula>
    </cfRule>
    <cfRule type="expression" dxfId="145" priority="710" stopIfTrue="1">
      <formula>$D5=$H$3</formula>
    </cfRule>
  </conditionalFormatting>
  <conditionalFormatting sqref="E6:E7">
    <cfRule type="expression" dxfId="144" priority="626" stopIfTrue="1">
      <formula>D6&lt;$H$3</formula>
    </cfRule>
  </conditionalFormatting>
  <conditionalFormatting sqref="E9:E11">
    <cfRule type="expression" dxfId="143" priority="666" stopIfTrue="1">
      <formula>D9&lt;$H$3</formula>
    </cfRule>
  </conditionalFormatting>
  <conditionalFormatting sqref="E13:E14">
    <cfRule type="expression" dxfId="142" priority="580" stopIfTrue="1">
      <formula>D13&lt;$H$3</formula>
    </cfRule>
  </conditionalFormatting>
  <conditionalFormatting sqref="E18">
    <cfRule type="expression" dxfId="141" priority="83571" stopIfTrue="1">
      <formula>$D233=$H$3</formula>
    </cfRule>
  </conditionalFormatting>
  <conditionalFormatting sqref="E21:E22 C23:C24 E24">
    <cfRule type="expression" dxfId="140" priority="407" stopIfTrue="1">
      <formula>$F21=$H$3</formula>
    </cfRule>
  </conditionalFormatting>
  <conditionalFormatting sqref="E21:E25 C23:C24">
    <cfRule type="expression" dxfId="139" priority="406" stopIfTrue="1">
      <formula>B21&lt;$H$3</formula>
    </cfRule>
  </conditionalFormatting>
  <conditionalFormatting sqref="E22">
    <cfRule type="expression" dxfId="138" priority="477" stopIfTrue="1">
      <formula>$B22=$H$3</formula>
    </cfRule>
  </conditionalFormatting>
  <conditionalFormatting sqref="E25 G25">
    <cfRule type="expression" dxfId="137" priority="394" stopIfTrue="1">
      <formula>$B25=$H$3</formula>
    </cfRule>
    <cfRule type="expression" dxfId="136" priority="395" stopIfTrue="1">
      <formula>$F25=$H$3</formula>
    </cfRule>
  </conditionalFormatting>
  <conditionalFormatting sqref="E26">
    <cfRule type="expression" dxfId="135" priority="83572" stopIfTrue="1">
      <formula>$D197=$H$3</formula>
    </cfRule>
  </conditionalFormatting>
  <conditionalFormatting sqref="E32:E38">
    <cfRule type="expression" dxfId="134" priority="387" stopIfTrue="1">
      <formula>D32&lt;$H$3</formula>
    </cfRule>
  </conditionalFormatting>
  <conditionalFormatting sqref="E40:E45">
    <cfRule type="expression" dxfId="133" priority="408" stopIfTrue="1">
      <formula>D40&lt;$H$3</formula>
    </cfRule>
  </conditionalFormatting>
  <conditionalFormatting sqref="E46 E59">
    <cfRule type="expression" dxfId="132" priority="83573" stopIfTrue="1">
      <formula>$D224=$H$3</formula>
    </cfRule>
  </conditionalFormatting>
  <conditionalFormatting sqref="E48:E50">
    <cfRule type="expression" dxfId="131" priority="323" stopIfTrue="1">
      <formula>D48&lt;$H$3</formula>
    </cfRule>
    <cfRule type="expression" dxfId="130" priority="324" stopIfTrue="1">
      <formula>$F48=$H$3</formula>
    </cfRule>
  </conditionalFormatting>
  <conditionalFormatting sqref="E52:E58">
    <cfRule type="expression" dxfId="129" priority="296" stopIfTrue="1">
      <formula>D52&lt;$H$3</formula>
    </cfRule>
  </conditionalFormatting>
  <conditionalFormatting sqref="E71:E72">
    <cfRule type="expression" dxfId="128" priority="167" stopIfTrue="1">
      <formula>$F71=$H$3</formula>
    </cfRule>
    <cfRule type="expression" dxfId="127" priority="166" stopIfTrue="1">
      <formula>D71&lt;$H$3</formula>
    </cfRule>
    <cfRule type="expression" dxfId="126" priority="165" stopIfTrue="1">
      <formula>$B71=$H$3</formula>
    </cfRule>
    <cfRule type="expression" dxfId="125" priority="169" stopIfTrue="1">
      <formula>D71&lt;$H$3</formula>
    </cfRule>
    <cfRule type="expression" dxfId="124" priority="168" stopIfTrue="1">
      <formula>$B71=$H$3</formula>
    </cfRule>
    <cfRule type="expression" dxfId="123" priority="164" stopIfTrue="1">
      <formula>$F71=$H$3</formula>
    </cfRule>
  </conditionalFormatting>
  <conditionalFormatting sqref="E52:G58 C52:C58">
    <cfRule type="expression" dxfId="122" priority="349" stopIfTrue="1">
      <formula>$F52=$H$3</formula>
    </cfRule>
  </conditionalFormatting>
  <conditionalFormatting sqref="F5 B5">
    <cfRule type="cellIs" dxfId="121" priority="706" stopIfTrue="1" operator="lessThan">
      <formula>$H$3</formula>
    </cfRule>
  </conditionalFormatting>
  <conditionalFormatting sqref="F5">
    <cfRule type="cellIs" dxfId="120" priority="705" stopIfTrue="1" operator="equal">
      <formula>$H$3</formula>
    </cfRule>
  </conditionalFormatting>
  <conditionalFormatting sqref="F5:F7 F9:F11">
    <cfRule type="cellIs" dxfId="119" priority="691" stopIfTrue="1" operator="equal">
      <formula>$H$3</formula>
    </cfRule>
    <cfRule type="cellIs" dxfId="118" priority="692" stopIfTrue="1" operator="lessThan">
      <formula>$H$3</formula>
    </cfRule>
  </conditionalFormatting>
  <conditionalFormatting sqref="F13:F14 F16:F25">
    <cfRule type="cellIs" dxfId="117" priority="610" stopIfTrue="1" operator="lessThan">
      <formula>$H$3</formula>
    </cfRule>
  </conditionalFormatting>
  <conditionalFormatting sqref="F13:F14">
    <cfRule type="cellIs" dxfId="116" priority="609" stopIfTrue="1" operator="equal">
      <formula>$H$3</formula>
    </cfRule>
  </conditionalFormatting>
  <conditionalFormatting sqref="F16:F27">
    <cfRule type="cellIs" dxfId="115" priority="552" stopIfTrue="1" operator="equal">
      <formula>$H$3</formula>
    </cfRule>
  </conditionalFormatting>
  <conditionalFormatting sqref="F18:F19">
    <cfRule type="cellIs" dxfId="114" priority="516" stopIfTrue="1" operator="equal">
      <formula>$H$3</formula>
    </cfRule>
  </conditionalFormatting>
  <conditionalFormatting sqref="F21:F22">
    <cfRule type="cellIs" dxfId="113" priority="438" stopIfTrue="1" operator="lessThan">
      <formula>$H$3</formula>
    </cfRule>
  </conditionalFormatting>
  <conditionalFormatting sqref="F21:F24">
    <cfRule type="cellIs" dxfId="112" priority="439" stopIfTrue="1" operator="equal">
      <formula>$H$3</formula>
    </cfRule>
  </conditionalFormatting>
  <conditionalFormatting sqref="F23:F24">
    <cfRule type="expression" dxfId="111" priority="984" stopIfTrue="1">
      <formula>$F23=$H$3</formula>
    </cfRule>
  </conditionalFormatting>
  <conditionalFormatting sqref="F25">
    <cfRule type="cellIs" dxfId="110" priority="392" stopIfTrue="1" operator="equal">
      <formula>$H$3</formula>
    </cfRule>
    <cfRule type="cellIs" dxfId="109" priority="393" stopIfTrue="1" operator="lessThan">
      <formula>$H$3</formula>
    </cfRule>
  </conditionalFormatting>
  <conditionalFormatting sqref="F28:F30 D28:D30">
    <cfRule type="cellIs" dxfId="108" priority="3310" stopIfTrue="1" operator="equal">
      <formula>$H$3</formula>
    </cfRule>
  </conditionalFormatting>
  <conditionalFormatting sqref="F28:F30">
    <cfRule type="cellIs" dxfId="107" priority="3307" stopIfTrue="1" operator="lessThan">
      <formula>$H$3</formula>
    </cfRule>
  </conditionalFormatting>
  <conditionalFormatting sqref="F32">
    <cfRule type="cellIs" dxfId="106" priority="544" stopIfTrue="1" operator="lessThan">
      <formula>$H$3</formula>
    </cfRule>
  </conditionalFormatting>
  <conditionalFormatting sqref="F32:F35 D32:D36">
    <cfRule type="cellIs" dxfId="105" priority="536" stopIfTrue="1" operator="equal">
      <formula>$H$3</formula>
    </cfRule>
  </conditionalFormatting>
  <conditionalFormatting sqref="F33:F35 D32:D36">
    <cfRule type="cellIs" dxfId="104" priority="533" stopIfTrue="1" operator="lessThan">
      <formula>$H$3</formula>
    </cfRule>
  </conditionalFormatting>
  <conditionalFormatting sqref="F33:F35">
    <cfRule type="cellIs" dxfId="103" priority="528" stopIfTrue="1" operator="equal">
      <formula>$H$3</formula>
    </cfRule>
  </conditionalFormatting>
  <conditionalFormatting sqref="F33:F36">
    <cfRule type="cellIs" dxfId="102" priority="458" stopIfTrue="1" operator="lessThan">
      <formula>$H$3</formula>
    </cfRule>
  </conditionalFormatting>
  <conditionalFormatting sqref="F37:F38 D37:D38">
    <cfRule type="cellIs" dxfId="101" priority="432" stopIfTrue="1" operator="lessThan">
      <formula>$H$3</formula>
    </cfRule>
  </conditionalFormatting>
  <conditionalFormatting sqref="F38">
    <cfRule type="cellIs" dxfId="100" priority="429" stopIfTrue="1" operator="equal">
      <formula>$H$3</formula>
    </cfRule>
  </conditionalFormatting>
  <conditionalFormatting sqref="F40:F45 F38">
    <cfRule type="cellIs" dxfId="99" priority="424" stopIfTrue="1" operator="lessThan">
      <formula>$H$3</formula>
    </cfRule>
  </conditionalFormatting>
  <conditionalFormatting sqref="F40:F50">
    <cfRule type="cellIs" dxfId="98" priority="368" stopIfTrue="1" operator="equal">
      <formula>$H$3</formula>
    </cfRule>
  </conditionalFormatting>
  <conditionalFormatting sqref="F48:F50">
    <cfRule type="expression" dxfId="97" priority="365" stopIfTrue="1">
      <formula>$F48=$H$3</formula>
    </cfRule>
    <cfRule type="cellIs" dxfId="96" priority="360" stopIfTrue="1" operator="lessThan">
      <formula>$H$3</formula>
    </cfRule>
  </conditionalFormatting>
  <conditionalFormatting sqref="F52:F58">
    <cfRule type="cellIs" dxfId="95" priority="347" stopIfTrue="1" operator="lessThan">
      <formula>$H$3</formula>
    </cfRule>
  </conditionalFormatting>
  <conditionalFormatting sqref="F52:F60">
    <cfRule type="cellIs" dxfId="94" priority="282" stopIfTrue="1" operator="equal">
      <formula>$H$3</formula>
    </cfRule>
  </conditionalFormatting>
  <conditionalFormatting sqref="F62:F67">
    <cfRule type="cellIs" dxfId="93" priority="219" stopIfTrue="1" operator="equal">
      <formula>$H$3</formula>
    </cfRule>
    <cfRule type="cellIs" dxfId="92" priority="220" stopIfTrue="1" operator="lessThan">
      <formula>$H$3</formula>
    </cfRule>
  </conditionalFormatting>
  <conditionalFormatting sqref="F18:G18">
    <cfRule type="expression" dxfId="91" priority="83575">
      <formula>AND($F233&lt;$H$3,$F233&lt;&gt;"")</formula>
    </cfRule>
    <cfRule type="expression" dxfId="90" priority="83576">
      <formula>AND($F233=$H$3,$F233&lt;&gt;"")</formula>
    </cfRule>
  </conditionalFormatting>
  <conditionalFormatting sqref="F26:G26">
    <cfRule type="expression" dxfId="89" priority="83577">
      <formula>AND($F197&lt;$H$3,$F197&lt;&gt;"")</formula>
    </cfRule>
    <cfRule type="expression" dxfId="88" priority="83578">
      <formula>AND($F197=$H$3,$F197&lt;&gt;"")</formula>
    </cfRule>
  </conditionalFormatting>
  <conditionalFormatting sqref="F46:G46 F59:G59">
    <cfRule type="expression" dxfId="87" priority="83579">
      <formula>AND($F224&lt;$H$3,$F224&lt;&gt;"")</formula>
    </cfRule>
    <cfRule type="expression" dxfId="86" priority="83580">
      <formula>AND($F224=$H$3,$F224&lt;&gt;"")</formula>
    </cfRule>
  </conditionalFormatting>
  <conditionalFormatting sqref="G5 C5:C7 E6:E7">
    <cfRule type="expression" dxfId="85" priority="3332" stopIfTrue="1">
      <formula>$B5=$H$3</formula>
    </cfRule>
  </conditionalFormatting>
  <conditionalFormatting sqref="G5:G7 G9:G11">
    <cfRule type="expression" dxfId="84" priority="694" stopIfTrue="1">
      <formula>F5&lt;$H$3</formula>
    </cfRule>
  </conditionalFormatting>
  <conditionalFormatting sqref="G13:G14">
    <cfRule type="expression" dxfId="83" priority="612" stopIfTrue="1">
      <formula>F13&lt;$H$3</formula>
    </cfRule>
  </conditionalFormatting>
  <conditionalFormatting sqref="G18">
    <cfRule type="expression" dxfId="82" priority="83583" stopIfTrue="1">
      <formula>$F233=$H$3</formula>
    </cfRule>
  </conditionalFormatting>
  <conditionalFormatting sqref="G21:G25 C5:C7 C16:C17 E16:E17 G16:G17">
    <cfRule type="expression" dxfId="81" priority="629" stopIfTrue="1">
      <formula>B5&lt;$H$3</formula>
    </cfRule>
  </conditionalFormatting>
  <conditionalFormatting sqref="G26">
    <cfRule type="expression" dxfId="80" priority="83584" stopIfTrue="1">
      <formula>$F197=$H$3</formula>
    </cfRule>
  </conditionalFormatting>
  <conditionalFormatting sqref="G32:G38 G40:G45">
    <cfRule type="expression" dxfId="79" priority="452" stopIfTrue="1">
      <formula>F32&lt;$H$3</formula>
    </cfRule>
  </conditionalFormatting>
  <conditionalFormatting sqref="G46 G59">
    <cfRule type="expression" dxfId="78" priority="83585" stopIfTrue="1">
      <formula>$F224=$H$3</formula>
    </cfRule>
  </conditionalFormatting>
  <conditionalFormatting sqref="G48:G50">
    <cfRule type="expression" dxfId="77" priority="334" stopIfTrue="1">
      <formula>F48&lt;$H$3</formula>
    </cfRule>
    <cfRule type="expression" dxfId="76" priority="335" stopIfTrue="1">
      <formula>$F48=$H$3</formula>
    </cfRule>
  </conditionalFormatting>
  <conditionalFormatting sqref="G52:G58">
    <cfRule type="expression" dxfId="75" priority="294" stopIfTrue="1">
      <formula>F52&lt;$H$3</formula>
    </cfRule>
  </conditionalFormatting>
  <conditionalFormatting sqref="G62:G67 E62:E72 C68:C72 G69:G72">
    <cfRule type="expression" dxfId="74" priority="137" stopIfTrue="1">
      <formula>$B62=$H$3</formula>
    </cfRule>
    <cfRule type="expression" dxfId="73" priority="138" stopIfTrue="1">
      <formula>B62&lt;$H$3</formula>
    </cfRule>
  </conditionalFormatting>
  <conditionalFormatting sqref="G69:G72 G62:G67">
    <cfRule type="expression" dxfId="72" priority="198" stopIfTrue="1">
      <formula>$F62=$H$3</formula>
    </cfRule>
  </conditionalFormatting>
  <conditionalFormatting sqref="G69:G72">
    <cfRule type="expression" dxfId="71" priority="196" stopIfTrue="1">
      <formula>$B69=$H$3</formula>
    </cfRule>
    <cfRule type="expression" dxfId="70" priority="197" stopIfTrue="1">
      <formula>F69&lt;$H$3</formula>
    </cfRule>
  </conditionalFormatting>
  <pageMargins left="0.7" right="0.7" top="0.75" bottom="0.75" header="0.3" footer="0.3"/>
  <pageSetup paperSize="9" scale="60" orientation="landscape"/>
  <ignoredErrors>
    <ignoredError sqref="F33 D34:D36 F36 B34 B54 D56:F56 F54 D63 D57 B66 F65:F66 B64 D65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296875" style="2" customWidth="1"/>
    <col min="9" max="9" width="13.09765625" style="1" customWidth="1"/>
    <col min="10" max="16384" width="9" style="1"/>
  </cols>
  <sheetData>
    <row r="1" spans="1:14" ht="77.849999999999994" customHeight="1">
      <c r="A1" s="82"/>
      <c r="B1" s="82"/>
      <c r="C1" s="83" t="s">
        <v>0</v>
      </c>
      <c r="D1" s="84"/>
      <c r="E1" s="84"/>
      <c r="F1" s="84"/>
      <c r="G1" s="84"/>
      <c r="H1" s="84"/>
      <c r="I1" s="84"/>
    </row>
    <row r="2" spans="1:14" ht="23.1" customHeight="1">
      <c r="A2" s="85" t="s">
        <v>1</v>
      </c>
      <c r="B2" s="85"/>
      <c r="C2" s="86" t="s">
        <v>2</v>
      </c>
      <c r="D2" s="86"/>
      <c r="E2" s="86"/>
      <c r="F2" s="86"/>
      <c r="G2" s="86"/>
      <c r="H2" s="86"/>
      <c r="I2" s="86"/>
    </row>
    <row r="3" spans="1:14" ht="25.35" customHeight="1">
      <c r="A3" s="87"/>
      <c r="B3" s="87"/>
      <c r="C3" s="87"/>
      <c r="D3" s="87"/>
      <c r="E3" s="87"/>
      <c r="F3" s="87"/>
      <c r="G3" s="87"/>
      <c r="H3" s="3">
        <v>46032</v>
      </c>
      <c r="I3" s="4"/>
    </row>
    <row r="4" spans="1:14" ht="24" customHeight="1">
      <c r="A4" s="67" t="s">
        <v>174</v>
      </c>
      <c r="B4" s="68"/>
      <c r="C4" s="68"/>
      <c r="D4" s="68"/>
      <c r="E4" s="68"/>
      <c r="F4" s="68"/>
      <c r="G4" s="68"/>
      <c r="H4" s="68"/>
      <c r="I4" s="68"/>
    </row>
    <row r="5" spans="1:14" ht="24" customHeight="1">
      <c r="A5" s="6" t="s">
        <v>3</v>
      </c>
      <c r="B5" s="69" t="s">
        <v>4</v>
      </c>
      <c r="C5" s="70"/>
      <c r="D5" s="69" t="s">
        <v>5</v>
      </c>
      <c r="E5" s="70"/>
      <c r="F5" s="69" t="s">
        <v>6</v>
      </c>
      <c r="G5" s="70"/>
      <c r="H5" s="7" t="s">
        <v>7</v>
      </c>
      <c r="I5" s="7" t="s">
        <v>8</v>
      </c>
      <c r="N5" s="1" t="s">
        <v>27</v>
      </c>
    </row>
    <row r="6" spans="1:14" ht="25.05" hidden="1" customHeight="1">
      <c r="A6" s="5" t="s">
        <v>69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70</v>
      </c>
      <c r="I6" s="13"/>
    </row>
    <row r="7" spans="1:14" ht="25.05" hidden="1" customHeight="1">
      <c r="A7" s="14" t="s">
        <v>175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176</v>
      </c>
      <c r="I7" s="13"/>
    </row>
    <row r="8" spans="1:14" ht="25.05" hidden="1" customHeight="1">
      <c r="A8" s="15" t="s">
        <v>177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13</v>
      </c>
      <c r="I8" s="13"/>
    </row>
    <row r="9" spans="1:14" ht="25.05" customHeight="1">
      <c r="A9" s="15" t="s">
        <v>178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179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180</v>
      </c>
      <c r="I10" s="13"/>
    </row>
    <row r="11" spans="1:14" ht="25.05" customHeight="1">
      <c r="A11" s="15" t="s">
        <v>181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182</v>
      </c>
      <c r="I11" s="13"/>
    </row>
    <row r="12" spans="1:14" ht="25.05" customHeight="1">
      <c r="A12" s="16" t="s">
        <v>153</v>
      </c>
      <c r="B12" s="19"/>
      <c r="C12" s="20"/>
      <c r="D12" s="19"/>
      <c r="E12" s="21"/>
      <c r="F12" s="19"/>
      <c r="G12" s="21"/>
      <c r="H12" s="12" t="s">
        <v>154</v>
      </c>
      <c r="I12" s="13"/>
    </row>
    <row r="13" spans="1:14" ht="25.05" customHeight="1">
      <c r="A13" s="15" t="s">
        <v>155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156</v>
      </c>
      <c r="I13" s="13"/>
    </row>
    <row r="14" spans="1:14" ht="25.05" customHeight="1">
      <c r="A14" s="15" t="s">
        <v>80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81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157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158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1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ignoredErrors>
    <ignoredError sqref="D7:D8 B8 B10 F1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2026-04-01T06:19:06Z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