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A44D1B8F-5644-44ED-9CF2-39D73F3081E7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245" l="1"/>
  <c r="F62" i="245"/>
  <c r="B70" i="247"/>
  <c r="D70" i="247" s="1"/>
  <c r="F70" i="247" s="1"/>
  <c r="B71" i="247" s="1"/>
  <c r="D71" i="247" s="1"/>
  <c r="F71" i="247" s="1"/>
  <c r="B72" i="247" s="1"/>
  <c r="D72" i="247" s="1"/>
  <c r="F72" i="247" s="1"/>
  <c r="B73" i="247" s="1"/>
  <c r="D73" i="247" s="1"/>
  <c r="F73" i="247" s="1"/>
  <c r="B74" i="247" s="1"/>
  <c r="D74" i="247" s="1"/>
  <c r="F74" i="247" s="1"/>
  <c r="B75" i="247" s="1"/>
  <c r="D75" i="247" s="1"/>
  <c r="F75" i="247" s="1"/>
  <c r="F163" i="235"/>
  <c r="D163" i="235"/>
  <c r="F162" i="235"/>
  <c r="D162" i="235"/>
  <c r="F48" i="241" l="1"/>
  <c r="B48" i="241"/>
  <c r="F47" i="241"/>
  <c r="B47" i="241"/>
  <c r="F46" i="241"/>
  <c r="D46" i="241"/>
  <c r="F45" i="241"/>
  <c r="F44" i="241"/>
  <c r="D99" i="234"/>
  <c r="B99" i="234"/>
  <c r="F98" i="234"/>
  <c r="F97" i="234"/>
  <c r="F96" i="234"/>
  <c r="F95" i="234"/>
  <c r="F160" i="235" l="1"/>
  <c r="B160" i="235"/>
  <c r="B159" i="235"/>
  <c r="D158" i="235"/>
  <c r="B158" i="235"/>
  <c r="F157" i="235"/>
  <c r="D32" i="247" l="1"/>
  <c r="F117" i="239" l="1"/>
  <c r="D117" i="239"/>
  <c r="B115" i="239"/>
  <c r="F114" i="239"/>
  <c r="B76" i="247"/>
  <c r="D76" i="247" s="1"/>
  <c r="F76" i="247" s="1"/>
  <c r="F71" i="235"/>
  <c r="B71" i="235"/>
  <c r="D71" i="235" s="1"/>
  <c r="B114" i="239"/>
  <c r="F113" i="239"/>
  <c r="B113" i="239"/>
  <c r="B167" i="235" l="1"/>
  <c r="D94" i="241"/>
  <c r="B94" i="241"/>
  <c r="F94" i="241" s="1"/>
  <c r="F92" i="241"/>
  <c r="D92" i="241"/>
  <c r="B92" i="241"/>
  <c r="D90" i="241"/>
  <c r="F89" i="241"/>
  <c r="B89" i="241"/>
  <c r="B44" i="241" l="1"/>
  <c r="D44" i="241" l="1"/>
  <c r="B45" i="241" s="1"/>
  <c r="D45" i="241" l="1"/>
  <c r="B46" i="241" s="1"/>
  <c r="D167" i="235"/>
  <c r="F167" i="235" s="1"/>
  <c r="B168" i="235" s="1"/>
  <c r="D84" i="241"/>
  <c r="F84" i="241" s="1"/>
  <c r="F42" i="234"/>
  <c r="B43" i="234" s="1"/>
  <c r="B155" i="235"/>
  <c r="D47" i="241" l="1"/>
  <c r="D48" i="241" s="1"/>
  <c r="D168" i="235"/>
  <c r="F48" i="234"/>
  <c r="B49" i="234" s="1"/>
  <c r="D49" i="234" s="1"/>
  <c r="F49" i="234" s="1"/>
  <c r="F168" i="235" l="1"/>
  <c r="B169" i="235" s="1"/>
  <c r="D169" i="235" s="1"/>
  <c r="F169" i="235" s="1"/>
  <c r="B170" i="235" s="1"/>
  <c r="D170" i="235" s="1"/>
  <c r="F170" i="235" s="1"/>
  <c r="B171" i="235" s="1"/>
  <c r="D171" i="235" s="1"/>
  <c r="F171" i="235" s="1"/>
  <c r="B66" i="239"/>
  <c r="D66" i="239" s="1"/>
  <c r="F66" i="239" s="1"/>
  <c r="B67" i="239" s="1"/>
  <c r="D67" i="239" s="1"/>
  <c r="F67" i="239" s="1"/>
  <c r="B65" i="247" l="1"/>
  <c r="D87" i="241"/>
  <c r="F87" i="241" l="1"/>
  <c r="B88" i="241" s="1"/>
  <c r="D88" i="241" s="1"/>
  <c r="F88" i="241" s="1"/>
  <c r="D89" i="241" s="1"/>
  <c r="B90" i="241" s="1"/>
  <c r="F90" i="241" s="1"/>
  <c r="B91" i="241" s="1"/>
  <c r="D91" i="241" s="1"/>
  <c r="F91" i="241" s="1"/>
  <c r="B93" i="241" s="1"/>
  <c r="D93" i="241" s="1"/>
  <c r="F93" i="241" s="1"/>
  <c r="B96" i="234" l="1"/>
  <c r="F56" i="235"/>
  <c r="B59" i="235" s="1"/>
  <c r="D59" i="235" s="1"/>
  <c r="D54" i="245"/>
  <c r="D155" i="235"/>
  <c r="B142" i="235"/>
  <c r="F142" i="235" s="1"/>
  <c r="B144" i="235" s="1"/>
  <c r="D144" i="235" s="1"/>
  <c r="F144" i="235" s="1"/>
  <c r="B146" i="235" s="1"/>
  <c r="B90" i="234"/>
  <c r="D96" i="234" l="1"/>
  <c r="B97" i="234" s="1"/>
  <c r="D97" i="234" s="1"/>
  <c r="F155" i="235"/>
  <c r="B156" i="235" s="1"/>
  <c r="D156" i="235" s="1"/>
  <c r="F156" i="235" s="1"/>
  <c r="B157" i="235" s="1"/>
  <c r="F54" i="245"/>
  <c r="B55" i="245" s="1"/>
  <c r="D55" i="245" s="1"/>
  <c r="F55" i="245" s="1"/>
  <c r="B56" i="245" s="1"/>
  <c r="B98" i="234" l="1"/>
  <c r="D98" i="234" s="1"/>
  <c r="F99" i="234" s="1"/>
  <c r="B100" i="234" s="1"/>
  <c r="D157" i="235"/>
  <c r="D56" i="245"/>
  <c r="F56" i="245" s="1"/>
  <c r="B57" i="245" s="1"/>
  <c r="B29" i="239"/>
  <c r="D43" i="234"/>
  <c r="D100" i="234" l="1"/>
  <c r="F100" i="234" s="1"/>
  <c r="F43" i="234"/>
  <c r="B44" i="234" s="1"/>
  <c r="D44" i="234" s="1"/>
  <c r="F44" i="234" s="1"/>
  <c r="B45" i="234" s="1"/>
  <c r="D45" i="234" s="1"/>
  <c r="F45" i="234" s="1"/>
  <c r="B46" i="234" s="1"/>
  <c r="D57" i="245"/>
  <c r="F57" i="245" s="1"/>
  <c r="B58" i="245" s="1"/>
  <c r="D58" i="245" s="1"/>
  <c r="F58" i="245" s="1"/>
  <c r="F37" i="234"/>
  <c r="B38" i="234" s="1"/>
  <c r="F158" i="235" l="1"/>
  <c r="D159" i="235" s="1"/>
  <c r="F159" i="235" s="1"/>
  <c r="B59" i="245"/>
  <c r="D59" i="245" s="1"/>
  <c r="F59" i="245" s="1"/>
  <c r="B60" i="245" s="1"/>
  <c r="D60" i="245" s="1"/>
  <c r="D46" i="234"/>
  <c r="F46" i="234" s="1"/>
  <c r="B47" i="234" s="1"/>
  <c r="D29" i="239"/>
  <c r="F29" i="239" s="1"/>
  <c r="D160" i="235" l="1"/>
  <c r="B161" i="235" s="1"/>
  <c r="D161" i="235" s="1"/>
  <c r="F161" i="235" s="1"/>
  <c r="F60" i="245"/>
  <c r="B61" i="245" s="1"/>
  <c r="D61" i="245" s="1"/>
  <c r="F61" i="245" s="1"/>
  <c r="D47" i="234"/>
  <c r="D90" i="234"/>
  <c r="F90" i="234" s="1"/>
  <c r="B91" i="234" s="1"/>
  <c r="D91" i="234" s="1"/>
  <c r="F91" i="234" s="1"/>
  <c r="B92" i="234" s="1"/>
  <c r="D38" i="234"/>
  <c r="F38" i="234" s="1"/>
  <c r="B162" i="235" l="1"/>
  <c r="F47" i="234"/>
  <c r="B48" i="234" s="1"/>
  <c r="B62" i="245"/>
  <c r="D62" i="245" s="1"/>
  <c r="B39" i="234"/>
  <c r="D39" i="234" s="1"/>
  <c r="F39" i="234" s="1"/>
  <c r="B40" i="234" s="1"/>
  <c r="F23" i="240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D98" i="239"/>
  <c r="F98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3" i="239" s="1"/>
  <c r="D103" i="239" s="1"/>
  <c r="D97" i="239"/>
  <c r="F97" i="239" s="1"/>
  <c r="D96" i="239"/>
  <c r="F96" i="239" s="1"/>
  <c r="B94" i="239"/>
  <c r="D94" i="239" s="1"/>
  <c r="F94" i="239" s="1"/>
  <c r="B95" i="239" s="1"/>
  <c r="D95" i="239" s="1"/>
  <c r="F95" i="239" s="1"/>
  <c r="F85" i="239"/>
  <c r="B86" i="239" s="1"/>
  <c r="D86" i="239" s="1"/>
  <c r="F86" i="239" s="1"/>
  <c r="F84" i="239"/>
  <c r="B85" i="239" s="1"/>
  <c r="B84" i="239"/>
  <c r="B79" i="239"/>
  <c r="D79" i="239" s="1"/>
  <c r="F79" i="239" s="1"/>
  <c r="B80" i="239" s="1"/>
  <c r="D80" i="239" s="1"/>
  <c r="F80" i="239" s="1"/>
  <c r="B81" i="239" s="1"/>
  <c r="D81" i="239" s="1"/>
  <c r="F81" i="239" s="1"/>
  <c r="B82" i="239" s="1"/>
  <c r="D82" i="239" s="1"/>
  <c r="F82" i="239" s="1"/>
  <c r="B83" i="239" s="1"/>
  <c r="D83" i="239" s="1"/>
  <c r="B56" i="239"/>
  <c r="D56" i="239" s="1"/>
  <c r="F56" i="239" s="1"/>
  <c r="B57" i="239" s="1"/>
  <c r="D57" i="239" s="1"/>
  <c r="F57" i="239" s="1"/>
  <c r="B58" i="239" s="1"/>
  <c r="D58" i="239" s="1"/>
  <c r="F58" i="239" s="1"/>
  <c r="B59" i="239" s="1"/>
  <c r="D59" i="239" s="1"/>
  <c r="F59" i="239" s="1"/>
  <c r="B60" i="239" s="1"/>
  <c r="B50" i="239"/>
  <c r="D50" i="239" s="1"/>
  <c r="F50" i="239" s="1"/>
  <c r="B51" i="239" s="1"/>
  <c r="D51" i="239" s="1"/>
  <c r="F51" i="239" s="1"/>
  <c r="B30" i="239"/>
  <c r="D30" i="239" s="1"/>
  <c r="F30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58" i="247"/>
  <c r="F58" i="247" s="1"/>
  <c r="B59" i="247" s="1"/>
  <c r="D59" i="247" s="1"/>
  <c r="F59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62" i="241"/>
  <c r="F62" i="241" s="1"/>
  <c r="B63" i="241" s="1"/>
  <c r="D63" i="241" s="1"/>
  <c r="F63" i="241" s="1"/>
  <c r="B64" i="241" s="1"/>
  <c r="D64" i="241" s="1"/>
  <c r="F64" i="241" s="1"/>
  <c r="B65" i="241" s="1"/>
  <c r="D65" i="241" s="1"/>
  <c r="F65" i="241" s="1"/>
  <c r="B66" i="241" s="1"/>
  <c r="D66" i="241" s="1"/>
  <c r="F66" i="241" s="1"/>
  <c r="B67" i="241" s="1"/>
  <c r="D67" i="241" s="1"/>
  <c r="F67" i="241" s="1"/>
  <c r="B68" i="241" s="1"/>
  <c r="D68" i="241" s="1"/>
  <c r="F68" i="241" s="1"/>
  <c r="B69" i="241" s="1"/>
  <c r="D69" i="241" s="1"/>
  <c r="F69" i="241" s="1"/>
  <c r="B70" i="241" s="1"/>
  <c r="D70" i="241" s="1"/>
  <c r="F70" i="241" s="1"/>
  <c r="B71" i="241" s="1"/>
  <c r="D71" i="241" s="1"/>
  <c r="D61" i="241"/>
  <c r="F61" i="241" s="1"/>
  <c r="B59" i="241"/>
  <c r="D59" i="241" s="1"/>
  <c r="F59" i="241" s="1"/>
  <c r="B60" i="241" s="1"/>
  <c r="D60" i="241" s="1"/>
  <c r="F60" i="241" s="1"/>
  <c r="B56" i="241"/>
  <c r="D56" i="241" s="1"/>
  <c r="F56" i="241" s="1"/>
  <c r="B57" i="241" s="1"/>
  <c r="D57" i="241" s="1"/>
  <c r="F57" i="241" s="1"/>
  <c r="B58" i="241" s="1"/>
  <c r="D58" i="241" s="1"/>
  <c r="F52" i="241"/>
  <c r="D51" i="241"/>
  <c r="F51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178" i="235"/>
  <c r="F178" i="235" s="1"/>
  <c r="B179" i="235" s="1"/>
  <c r="D179" i="235" s="1"/>
  <c r="F179" i="235" s="1"/>
  <c r="B180" i="235" s="1"/>
  <c r="D180" i="235" s="1"/>
  <c r="F180" i="235" s="1"/>
  <c r="B181" i="235" s="1"/>
  <c r="F176" i="235"/>
  <c r="B177" i="235" s="1"/>
  <c r="D177" i="235" s="1"/>
  <c r="F177" i="235" s="1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83" i="234"/>
  <c r="B84" i="234" s="1"/>
  <c r="D84" i="234" s="1"/>
  <c r="F77" i="234"/>
  <c r="B78" i="234" s="1"/>
  <c r="D78" i="234" s="1"/>
  <c r="F78" i="234" s="1"/>
  <c r="B79" i="234" s="1"/>
  <c r="D79" i="234" s="1"/>
  <c r="F79" i="234" s="1"/>
  <c r="B80" i="234" s="1"/>
  <c r="D80" i="234" s="1"/>
  <c r="F80" i="234" s="1"/>
  <c r="B81" i="234" s="1"/>
  <c r="D81" i="234" s="1"/>
  <c r="F81" i="234" s="1"/>
  <c r="B82" i="234" s="1"/>
  <c r="D82" i="234" s="1"/>
  <c r="F82" i="234" s="1"/>
  <c r="B83" i="234" s="1"/>
  <c r="B72" i="234"/>
  <c r="D72" i="234" s="1"/>
  <c r="F72" i="234" s="1"/>
  <c r="B73" i="234" s="1"/>
  <c r="D73" i="234" s="1"/>
  <c r="F73" i="234" s="1"/>
  <c r="B74" i="234" s="1"/>
  <c r="D74" i="234" s="1"/>
  <c r="F74" i="234" s="1"/>
  <c r="B75" i="234" s="1"/>
  <c r="D75" i="234" s="1"/>
  <c r="F75" i="234" s="1"/>
  <c r="B76" i="234" s="1"/>
  <c r="D76" i="234" s="1"/>
  <c r="F76" i="234" s="1"/>
  <c r="B77" i="234" s="1"/>
  <c r="D70" i="234"/>
  <c r="F70" i="234" s="1"/>
  <c r="F67" i="234"/>
  <c r="B68" i="234" s="1"/>
  <c r="D68" i="234" s="1"/>
  <c r="F68" i="234" s="1"/>
  <c r="B69" i="234" s="1"/>
  <c r="D69" i="234" s="1"/>
  <c r="F69" i="234" s="1"/>
  <c r="B67" i="234"/>
  <c r="B65" i="234"/>
  <c r="B61" i="234"/>
  <c r="D61" i="234" s="1"/>
  <c r="F61" i="234" s="1"/>
  <c r="F53" i="234"/>
  <c r="B54" i="234" s="1"/>
  <c r="D54" i="234" s="1"/>
  <c r="F54" i="234" s="1"/>
  <c r="B56" i="234" s="1"/>
  <c r="D56" i="234" s="1"/>
  <c r="F56" i="234" s="1"/>
  <c r="B57" i="234" s="1"/>
  <c r="D57" i="234" s="1"/>
  <c r="F57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63" i="235" l="1"/>
  <c r="D63" i="245"/>
  <c r="D92" i="234"/>
  <c r="F92" i="234" s="1"/>
  <c r="B93" i="234" s="1"/>
  <c r="B60" i="247"/>
  <c r="D60" i="247" s="1"/>
  <c r="F60" i="247" s="1"/>
  <c r="B61" i="247" s="1"/>
  <c r="D61" i="247" s="1"/>
  <c r="F61" i="247" s="1"/>
  <c r="B31" i="239"/>
  <c r="D31" i="239" s="1"/>
  <c r="F31" i="239" s="1"/>
  <c r="B32" i="239" s="1"/>
  <c r="D32" i="239" s="1"/>
  <c r="F32" i="239" s="1"/>
  <c r="B33" i="239" s="1"/>
  <c r="D33" i="239" s="1"/>
  <c r="D40" i="234"/>
  <c r="F40" i="234" s="1"/>
  <c r="B41" i="234" s="1"/>
  <c r="D41" i="234" s="1"/>
  <c r="F84" i="234"/>
  <c r="B85" i="234" s="1"/>
  <c r="D85" i="234" s="1"/>
  <c r="F85" i="234" s="1"/>
  <c r="D32" i="241"/>
  <c r="F32" i="241" s="1"/>
  <c r="B34" i="241" s="1"/>
  <c r="D34" i="241" s="1"/>
  <c r="F34" i="241" s="1"/>
  <c r="B35" i="241" s="1"/>
  <c r="D35" i="241" s="1"/>
  <c r="F35" i="241" s="1"/>
  <c r="B36" i="241" s="1"/>
  <c r="F71" i="241"/>
  <c r="B72" i="241" s="1"/>
  <c r="D72" i="241" s="1"/>
  <c r="F72" i="241" s="1"/>
  <c r="B73" i="241" s="1"/>
  <c r="D73" i="241" s="1"/>
  <c r="F73" i="241" s="1"/>
  <c r="F103" i="239"/>
  <c r="B106" i="239" s="1"/>
  <c r="D106" i="239" s="1"/>
  <c r="F106" i="239" s="1"/>
  <c r="B107" i="239" s="1"/>
  <c r="D107" i="239" s="1"/>
  <c r="F107" i="239" s="1"/>
  <c r="B108" i="239" s="1"/>
  <c r="D60" i="239"/>
  <c r="F33" i="234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B52" i="235"/>
  <c r="D52" i="235" s="1"/>
  <c r="F52" i="235" s="1"/>
  <c r="D181" i="235"/>
  <c r="F63" i="245" l="1"/>
  <c r="D93" i="234"/>
  <c r="D36" i="241"/>
  <c r="F36" i="241" s="1"/>
  <c r="B86" i="234"/>
  <c r="D86" i="234" s="1"/>
  <c r="F86" i="234" s="1"/>
  <c r="B87" i="234" s="1"/>
  <c r="D87" i="234" s="1"/>
  <c r="F87" i="234" s="1"/>
  <c r="B88" i="234" s="1"/>
  <c r="F27" i="247"/>
  <c r="B74" i="241"/>
  <c r="F60" i="239"/>
  <c r="B61" i="239" s="1"/>
  <c r="F181" i="235"/>
  <c r="B53" i="235"/>
  <c r="D53" i="235" s="1"/>
  <c r="F53" i="235" s="1"/>
  <c r="B54" i="235" s="1"/>
  <c r="B64" i="245" l="1"/>
  <c r="D64" i="245" s="1"/>
  <c r="F64" i="245" s="1"/>
  <c r="B65" i="245" s="1"/>
  <c r="D65" i="245" s="1"/>
  <c r="F65" i="245" s="1"/>
  <c r="B66" i="245" s="1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F93" i="234"/>
  <c r="B94" i="234" s="1"/>
  <c r="D94" i="234" s="1"/>
  <c r="F94" i="234" s="1"/>
  <c r="B95" i="234" s="1"/>
  <c r="D61" i="239"/>
  <c r="F61" i="239" s="1"/>
  <c r="B62" i="239" s="1"/>
  <c r="D62" i="239" s="1"/>
  <c r="F62" i="239" s="1"/>
  <c r="D54" i="235"/>
  <c r="B28" i="247"/>
  <c r="D28" i="247" s="1"/>
  <c r="D74" i="241"/>
  <c r="D108" i="239"/>
  <c r="F108" i="239" s="1"/>
  <c r="B62" i="247"/>
  <c r="D62" i="247" s="1"/>
  <c r="B109" i="239" l="1"/>
  <c r="D109" i="239" s="1"/>
  <c r="F109" i="239" s="1"/>
  <c r="B110" i="239" s="1"/>
  <c r="D110" i="239" s="1"/>
  <c r="F110" i="239" s="1"/>
  <c r="D113" i="239" s="1"/>
  <c r="D146" i="235"/>
  <c r="F146" i="235" s="1"/>
  <c r="B147" i="235" s="1"/>
  <c r="F41" i="234"/>
  <c r="B42" i="234" s="1"/>
  <c r="F33" i="239"/>
  <c r="B34" i="239" s="1"/>
  <c r="B63" i="239"/>
  <c r="D63" i="239" s="1"/>
  <c r="F28" i="247"/>
  <c r="B29" i="247" s="1"/>
  <c r="D29" i="247" s="1"/>
  <c r="F29" i="247" s="1"/>
  <c r="B30" i="247" s="1"/>
  <c r="D30" i="247" s="1"/>
  <c r="F54" i="235"/>
  <c r="B56" i="235" s="1"/>
  <c r="F62" i="247"/>
  <c r="B63" i="247" s="1"/>
  <c r="D63" i="247" s="1"/>
  <c r="F63" i="247" s="1"/>
  <c r="B64" i="247" s="1"/>
  <c r="D64" i="247" s="1"/>
  <c r="F74" i="241"/>
  <c r="B75" i="241" s="1"/>
  <c r="D75" i="241" s="1"/>
  <c r="F75" i="241" s="1"/>
  <c r="B76" i="241" s="1"/>
  <c r="D76" i="241" s="1"/>
  <c r="F76" i="241" s="1"/>
  <c r="B77" i="241" s="1"/>
  <c r="D77" i="241" s="1"/>
  <c r="F77" i="241" s="1"/>
  <c r="B78" i="241" s="1"/>
  <c r="D88" i="234"/>
  <c r="F30" i="247" l="1"/>
  <c r="B31" i="247" s="1"/>
  <c r="D31" i="247" s="1"/>
  <c r="F31" i="247" s="1"/>
  <c r="D34" i="239"/>
  <c r="F34" i="239" s="1"/>
  <c r="B35" i="239" s="1"/>
  <c r="D147" i="235"/>
  <c r="D65" i="247"/>
  <c r="F65" i="247" s="1"/>
  <c r="B66" i="247" s="1"/>
  <c r="D66" i="247" s="1"/>
  <c r="F66" i="247" s="1"/>
  <c r="F88" i="234"/>
  <c r="B89" i="234" s="1"/>
  <c r="D35" i="239" l="1"/>
  <c r="F35" i="239" s="1"/>
  <c r="B36" i="239" s="1"/>
  <c r="D36" i="239" s="1"/>
  <c r="B32" i="247"/>
  <c r="F32" i="247" s="1"/>
  <c r="B33" i="247" s="1"/>
  <c r="F147" i="235"/>
  <c r="B149" i="235" s="1"/>
  <c r="D33" i="247" l="1"/>
  <c r="F33" i="247" s="1"/>
  <c r="B34" i="247" s="1"/>
  <c r="D34" i="247" s="1"/>
  <c r="F34" i="247" s="1"/>
  <c r="B35" i="247" s="1"/>
  <c r="D35" i="247" s="1"/>
  <c r="F36" i="239"/>
  <c r="B37" i="239" s="1"/>
  <c r="D37" i="239" s="1"/>
  <c r="F37" i="239" s="1"/>
  <c r="B38" i="239" s="1"/>
  <c r="D38" i="239" s="1"/>
  <c r="F38" i="239" s="1"/>
  <c r="D149" i="235"/>
  <c r="F149" i="235" s="1"/>
  <c r="D114" i="239"/>
  <c r="D78" i="241"/>
  <c r="F78" i="241" s="1"/>
  <c r="B79" i="241" s="1"/>
  <c r="D79" i="241" s="1"/>
  <c r="F79" i="241" s="1"/>
  <c r="B80" i="241" s="1"/>
  <c r="D80" i="241" s="1"/>
  <c r="B67" i="247"/>
  <c r="D67" i="247" s="1"/>
  <c r="F67" i="247" s="1"/>
  <c r="D115" i="239" l="1"/>
  <c r="F115" i="239" s="1"/>
  <c r="B116" i="239" s="1"/>
  <c r="D116" i="239" s="1"/>
  <c r="F35" i="247"/>
  <c r="B68" i="247"/>
  <c r="D68" i="247" s="1"/>
  <c r="F68" i="247" s="1"/>
  <c r="F59" i="235"/>
  <c r="F116" i="239" l="1"/>
  <c r="B117" i="239" s="1"/>
  <c r="B36" i="247"/>
  <c r="D36" i="247" s="1"/>
  <c r="F36" i="247" s="1"/>
  <c r="B37" i="247" s="1"/>
  <c r="D37" i="247" s="1"/>
  <c r="F37" i="247" s="1"/>
  <c r="B38" i="247" s="1"/>
  <c r="D38" i="247" s="1"/>
  <c r="F38" i="247" s="1"/>
  <c r="B69" i="247"/>
  <c r="D69" i="247" s="1"/>
  <c r="F69" i="247" s="1"/>
  <c r="B60" i="235"/>
  <c r="D60" i="235" s="1"/>
  <c r="F60" i="235" s="1"/>
  <c r="B62" i="235" s="1"/>
  <c r="D62" i="235" s="1"/>
  <c r="F62" i="235" s="1"/>
  <c r="B63" i="235" s="1"/>
  <c r="D63" i="235" s="1"/>
  <c r="F63" i="235" s="1"/>
  <c r="B64" i="235" l="1"/>
  <c r="D64" i="235" s="1"/>
  <c r="F64" i="235" s="1"/>
  <c r="B68" i="239"/>
  <c r="D68" i="239" s="1"/>
  <c r="F80" i="241"/>
  <c r="B81" i="241" s="1"/>
  <c r="F68" i="239" l="1"/>
  <c r="B69" i="239" s="1"/>
  <c r="D69" i="239" s="1"/>
  <c r="F69" i="239" s="1"/>
  <c r="B72" i="239" s="1"/>
  <c r="D72" i="239" s="1"/>
  <c r="F72" i="239" s="1"/>
  <c r="B73" i="239" s="1"/>
  <c r="D73" i="239" s="1"/>
  <c r="F73" i="239" s="1"/>
  <c r="D81" i="241"/>
  <c r="F81" i="241" s="1"/>
  <c r="B65" i="235"/>
  <c r="D65" i="235" l="1"/>
  <c r="F65" i="235" s="1"/>
  <c r="B66" i="235" s="1"/>
  <c r="B82" i="241"/>
  <c r="D82" i="241" s="1"/>
  <c r="F82" i="241" s="1"/>
  <c r="D66" i="235" l="1"/>
  <c r="F66" i="235" s="1"/>
  <c r="B67" i="235" l="1"/>
  <c r="D67" i="235" s="1"/>
  <c r="F67" i="235" s="1"/>
  <c r="B68" i="235" s="1"/>
  <c r="D68" i="235" l="1"/>
  <c r="F68" i="235" s="1"/>
  <c r="B69" i="235" l="1"/>
  <c r="D69" i="235" s="1"/>
  <c r="F69" i="235" s="1"/>
  <c r="B70" i="235" l="1"/>
  <c r="D70" i="235" s="1"/>
  <c r="F70" i="235" s="1"/>
</calcChain>
</file>

<file path=xl/sharedStrings.xml><?xml version="1.0" encoding="utf-8"?>
<sst xmlns="http://schemas.openxmlformats.org/spreadsheetml/2006/main" count="1114" uniqueCount="668">
  <si>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</si>
  <si>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</si>
  <si>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</si>
  <si>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</si>
  <si>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</si>
  <si>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</si>
  <si>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</si>
  <si>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</si>
  <si>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</si>
  <si>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</si>
  <si>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</si>
  <si>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</si>
  <si>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</si>
  <si>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</si>
  <si>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</si>
  <si>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</si>
  <si>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</si>
  <si>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</si>
  <si>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</si>
  <si>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</si>
  <si>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</si>
  <si>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</si>
  <si>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</si>
  <si>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</si>
  <si>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</si>
  <si>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</si>
  <si>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</si>
  <si>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</si>
  <si>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</si>
  <si>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</si>
  <si>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</si>
  <si>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</si>
  <si>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</si>
  <si>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</si>
  <si>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</si>
  <si>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</si>
  <si>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</si>
  <si>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</si>
  <si>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</si>
  <si>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</si>
  <si>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OSA/2606W</t>
  </si>
  <si>
    <t>TAO/2608E</t>
  </si>
  <si>
    <t>TXG/2608E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</si>
  <si>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</si>
  <si>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</si>
  <si>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</si>
  <si>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</si>
  <si>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</si>
  <si>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</si>
  <si>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</si>
  <si>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</si>
  <si>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</si>
  <si>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</si>
  <si>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</si>
  <si>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</si>
  <si>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</si>
  <si>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</si>
  <si>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</si>
  <si>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</si>
  <si>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</si>
  <si>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</si>
  <si>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</si>
  <si>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</si>
  <si>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</si>
  <si>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</si>
  <si>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</si>
  <si>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</si>
  <si>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</si>
  <si>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</si>
  <si>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</si>
  <si>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</si>
  <si>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</si>
  <si>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</si>
  <si>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</si>
  <si>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</si>
  <si>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</si>
  <si>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</si>
  <si>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</si>
  <si>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NGO/2607W</t>
  </si>
  <si>
    <t>OSA/2607W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</si>
  <si>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</si>
  <si>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</si>
  <si>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</si>
  <si>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</si>
  <si>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</si>
  <si>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</si>
  <si>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</si>
  <si>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</si>
  <si>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</si>
  <si>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</si>
  <si>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</si>
  <si>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</si>
  <si>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</si>
  <si>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</si>
  <si>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</si>
  <si>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</si>
  <si>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</si>
  <si>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</si>
  <si>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</si>
  <si>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</si>
  <si>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</si>
  <si>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</si>
  <si>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</si>
  <si>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</si>
  <si>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</si>
  <si>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</si>
  <si>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</si>
  <si>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</si>
  <si>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</si>
  <si>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</si>
  <si>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</si>
  <si>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</si>
  <si>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</si>
  <si>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</si>
  <si>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</si>
  <si>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</si>
  <si>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</si>
  <si>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</si>
  <si>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</si>
  <si>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</si>
  <si>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</si>
  <si>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</si>
  <si>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</si>
  <si>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</si>
  <si>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</si>
  <si>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</t>
  </si>
  <si>
    <t>HPH/2605E</t>
  </si>
  <si>
    <t>QZH/2606W</t>
  </si>
  <si>
    <t>NSA/2606W</t>
  </si>
  <si>
    <t>SHK/2606W</t>
  </si>
  <si>
    <t>HPH/2606E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</si>
  <si>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</si>
  <si>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</si>
  <si>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</si>
  <si>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</si>
  <si>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</si>
  <si>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</si>
  <si>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</si>
  <si>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</si>
  <si>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</si>
  <si>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</si>
  <si>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</si>
  <si>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</si>
  <si>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</si>
  <si>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</si>
  <si>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</si>
  <si>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</si>
  <si>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</si>
  <si>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</si>
  <si>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</si>
  <si>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</si>
  <si>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</si>
  <si>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</si>
  <si>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</si>
  <si>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</si>
  <si>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</si>
  <si>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</si>
  <si>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</si>
  <si>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</si>
  <si>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</si>
  <si>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</si>
  <si>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</si>
  <si>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</si>
  <si>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</si>
  <si>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</si>
  <si>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</si>
  <si>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</si>
  <si>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</si>
  <si>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</si>
  <si>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</si>
  <si>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</si>
  <si>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</si>
  <si>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</si>
  <si>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</si>
  <si>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</si>
  <si>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</si>
  <si>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</si>
  <si>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</si>
  <si>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</si>
  <si>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</si>
  <si>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</si>
  <si>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</si>
  <si>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</si>
  <si>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</si>
  <si>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</si>
  <si>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</si>
  <si>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</si>
  <si>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</si>
  <si>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</si>
  <si>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</si>
  <si>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</si>
  <si>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</si>
  <si>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</si>
  <si>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</si>
  <si>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</si>
  <si>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</si>
  <si>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</si>
  <si>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DAD/2603E</t>
  </si>
  <si>
    <t>NGB/2604S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</si>
  <si>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</si>
  <si>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</si>
  <si>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</si>
  <si>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</si>
  <si>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</si>
  <si>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</si>
  <si>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</si>
  <si>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</si>
  <si>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</si>
  <si>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</si>
  <si>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</si>
  <si>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</si>
  <si>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</si>
  <si>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</si>
  <si>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</si>
  <si>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</si>
  <si>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</si>
  <si>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</si>
  <si>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</si>
  <si>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</si>
  <si>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</si>
  <si>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</si>
  <si>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</si>
  <si>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</si>
  <si>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</si>
  <si>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</si>
  <si>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</si>
  <si>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</si>
  <si>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</si>
  <si>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</si>
  <si>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</si>
  <si>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</si>
  <si>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</si>
  <si>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</si>
  <si>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</si>
  <si>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</si>
  <si>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</si>
  <si>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</si>
  <si>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</si>
  <si>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</si>
  <si>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</si>
  <si>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</si>
  <si>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</si>
  <si>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</si>
  <si>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</si>
  <si>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</si>
  <si>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</si>
  <si>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</si>
  <si>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</si>
  <si>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</si>
  <si>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</si>
  <si>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</si>
  <si>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</si>
  <si>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t>NGB/2604W</t>
  </si>
  <si>
    <t>P/I HHX2 line at NGB</t>
  </si>
  <si>
    <t>SHA/2604W</t>
  </si>
  <si>
    <t>TAO/2604W</t>
  </si>
  <si>
    <t>XMN/2604W</t>
  </si>
  <si>
    <t>HKG/2604W</t>
  </si>
  <si>
    <t>HPH/2604E</t>
  </si>
  <si>
    <t>DAD/2604E</t>
  </si>
  <si>
    <t>P/I HHX1 line at SHA</t>
  </si>
  <si>
    <t>NGB/2602W</t>
  </si>
  <si>
    <t>berth delay due to port closure</t>
  </si>
  <si>
    <t>XMN/2602W</t>
  </si>
  <si>
    <t>QINZHOU/2604S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</si>
  <si>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</si>
  <si>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</si>
  <si>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</si>
  <si>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</si>
  <si>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</si>
  <si>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</si>
  <si>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</si>
  <si>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</si>
  <si>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</si>
  <si>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</si>
  <si>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</si>
  <si>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</si>
  <si>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</si>
  <si>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</si>
  <si>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</si>
  <si>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</si>
  <si>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</si>
  <si>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</si>
  <si>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</si>
  <si>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</si>
  <si>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</si>
  <si>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</si>
  <si>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</si>
  <si>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</si>
  <si>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</si>
  <si>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</si>
  <si>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</si>
  <si>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</si>
  <si>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</si>
  <si>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</si>
  <si>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</si>
  <si>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</si>
  <si>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</si>
  <si>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</si>
  <si>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</si>
  <si>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</si>
  <si>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</si>
  <si>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BKK/2603N</t>
  </si>
  <si>
    <t>THLEM/2603N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</si>
  <si>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</si>
  <si>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</si>
  <si>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</si>
  <si>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</si>
  <si>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</si>
  <si>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</si>
  <si>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</si>
  <si>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</si>
  <si>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</si>
  <si>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</si>
  <si>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</si>
  <si>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</si>
  <si>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</si>
  <si>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</si>
  <si>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</si>
  <si>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</si>
  <si>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</si>
  <si>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</si>
  <si>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</si>
  <si>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</si>
  <si>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</si>
  <si>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</si>
  <si>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</si>
  <si>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</si>
  <si>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</si>
  <si>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</si>
  <si>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</si>
  <si>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</si>
  <si>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</si>
  <si>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</si>
  <si>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</si>
  <si>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</si>
  <si>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</si>
  <si>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</si>
  <si>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</si>
  <si>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</si>
  <si>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</si>
  <si>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</si>
  <si>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</si>
  <si>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</si>
  <si>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NSA/2606S</t>
  </si>
  <si>
    <t>SHK/2606S</t>
  </si>
  <si>
    <t>THLEM/2606S</t>
  </si>
  <si>
    <t>BKK/2606N</t>
  </si>
  <si>
    <t>SAHATHAI/2606N</t>
  </si>
  <si>
    <t>THLEM/2606N</t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</si>
  <si>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</si>
  <si>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</si>
  <si>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</si>
  <si>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</si>
  <si>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</si>
  <si>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</si>
  <si>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</si>
  <si>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</si>
  <si>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</si>
  <si>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</si>
  <si>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NSA/2605S</t>
  </si>
  <si>
    <t>BKK/2605N</t>
  </si>
  <si>
    <t>SAHATHAI/2605N</t>
  </si>
  <si>
    <t>THLEM/2605N</t>
  </si>
  <si>
    <t>NSA/2607S</t>
  </si>
  <si>
    <t>TAO/2515S</t>
  </si>
  <si>
    <t>SHA/2515S</t>
  </si>
  <si>
    <t>SGN/2515N</t>
  </si>
  <si>
    <t>THLCH/2515N</t>
  </si>
  <si>
    <t>SHK/2515N</t>
  </si>
  <si>
    <t>omit SHK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</si>
  <si>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</si>
  <si>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</si>
  <si>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</si>
  <si>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</si>
  <si>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</si>
  <si>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</si>
  <si>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</si>
  <si>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</si>
  <si>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</si>
  <si>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</si>
  <si>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</si>
  <si>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</si>
  <si>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</si>
  <si>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</si>
  <si>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</si>
  <si>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</si>
  <si>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</si>
  <si>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</si>
  <si>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</si>
  <si>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</si>
  <si>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</si>
  <si>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</si>
  <si>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</si>
  <si>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</si>
  <si>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</si>
  <si>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</si>
  <si>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</si>
  <si>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</si>
  <si>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</si>
  <si>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</si>
  <si>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</si>
  <si>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</si>
  <si>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</si>
  <si>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</si>
  <si>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</si>
  <si>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</si>
  <si>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</si>
  <si>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</si>
  <si>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</si>
  <si>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</si>
  <si>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SHA/1080S</t>
  </si>
  <si>
    <t>SGN/1080N</t>
  </si>
  <si>
    <t>THLCH/1080N</t>
  </si>
  <si>
    <t>SHK/1080N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</si>
  <si>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</si>
  <si>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</si>
  <si>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</si>
  <si>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</si>
  <si>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</si>
  <si>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</si>
  <si>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</si>
  <si>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</si>
  <si>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</si>
  <si>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</si>
  <si>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</si>
  <si>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</si>
  <si>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</si>
  <si>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</si>
  <si>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</si>
  <si>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</si>
  <si>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</si>
  <si>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</si>
  <si>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</si>
  <si>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</si>
  <si>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</si>
  <si>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</si>
  <si>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</si>
  <si>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</si>
  <si>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</si>
  <si>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</si>
  <si>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</si>
  <si>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</si>
  <si>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</si>
  <si>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</si>
  <si>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</si>
  <si>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</si>
  <si>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</si>
  <si>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</si>
  <si>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</si>
  <si>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</si>
  <si>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</si>
  <si>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</si>
  <si>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</si>
  <si>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</si>
  <si>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</si>
  <si>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</si>
  <si>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</si>
  <si>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</si>
  <si>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</si>
  <si>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</si>
  <si>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</si>
  <si>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r>
      <t xml:space="preserve">HHX1 </t>
    </r>
    <r>
      <rPr>
        <sz val="10"/>
        <rFont val="Verdana"/>
        <family val="2"/>
      </rPr>
      <t xml:space="preserve"> MV."CA OSAKA" V 2603W/E</t>
    </r>
    <phoneticPr fontId="47" type="noConversion"/>
  </si>
  <si>
    <t>VNTCT/78N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</si>
  <si>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7" type="noConversion"/>
  </si>
  <si>
    <t>SGN/2602N</t>
    <phoneticPr fontId="47" type="noConversion"/>
  </si>
  <si>
    <t>SHA/2603S</t>
    <phoneticPr fontId="47" type="noConversion"/>
  </si>
  <si>
    <t>SGN/2603N</t>
    <phoneticPr fontId="47" type="noConversion"/>
  </si>
  <si>
    <t>CVT MV."POS BANGKOK" V 1080S/N</t>
    <phoneticPr fontId="47" type="noConversion"/>
  </si>
  <si>
    <t>KRINC/1081S</t>
    <phoneticPr fontId="47" type="noConversion"/>
  </si>
  <si>
    <t>SHK/2602N</t>
    <phoneticPr fontId="47" type="noConversion"/>
  </si>
  <si>
    <t>call NCT terminal/port congestion</t>
    <phoneticPr fontId="47" type="noConversion"/>
  </si>
  <si>
    <t>port congestion</t>
    <phoneticPr fontId="47" type="noConversion"/>
  </si>
  <si>
    <t>P/I BTX2 line at NSA/port congestion</t>
    <phoneticPr fontId="47" type="noConversion"/>
  </si>
  <si>
    <t xml:space="preserve"> Max draft 10.0 m</t>
    <phoneticPr fontId="47" type="noConversion"/>
  </si>
  <si>
    <t>TYO/2608W</t>
    <phoneticPr fontId="47" type="noConversion"/>
  </si>
  <si>
    <t>SHK/2605S</t>
    <phoneticPr fontId="47" type="noConversion"/>
  </si>
  <si>
    <t>SHK/2607S</t>
    <phoneticPr fontId="47" type="noConversion"/>
  </si>
  <si>
    <t>port congestion/Call QQCTU</t>
    <phoneticPr fontId="47" type="noConversion"/>
  </si>
  <si>
    <t>port not working from 1800lt 16/feb - 1200lt 17/feb due to lunar new year holiday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</si>
  <si>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7" type="noConversion"/>
  </si>
  <si>
    <t>NSA/2608S</t>
    <phoneticPr fontId="47" type="noConversion"/>
  </si>
  <si>
    <t>NGO/2606W</t>
    <phoneticPr fontId="47" type="noConversion"/>
  </si>
  <si>
    <t>omit SHK</t>
    <phoneticPr fontId="47" type="noConversion"/>
  </si>
  <si>
    <t>TAO/1081S</t>
    <phoneticPr fontId="47" type="noConversion"/>
  </si>
  <si>
    <t>TXG/2609E</t>
    <phoneticPr fontId="47" type="noConversion"/>
  </si>
  <si>
    <t>NSA/2601S</t>
    <phoneticPr fontId="47" type="noConversion"/>
  </si>
  <si>
    <t>VNTCT/2603N</t>
    <phoneticPr fontId="47" type="noConversion"/>
  </si>
  <si>
    <t>YOK/2606W</t>
    <phoneticPr fontId="47" type="noConversion"/>
  </si>
  <si>
    <t>SHK/2603W</t>
    <phoneticPr fontId="47" type="noConversion"/>
  </si>
  <si>
    <t>NSA/2603W</t>
    <phoneticPr fontId="47" type="noConversion"/>
  </si>
  <si>
    <t>HPH/2603E</t>
    <phoneticPr fontId="47" type="noConversion"/>
  </si>
  <si>
    <t>QZH/2606E</t>
    <phoneticPr fontId="47" type="noConversion"/>
  </si>
  <si>
    <t>NSA/2606E</t>
    <phoneticPr fontId="47" type="noConversion"/>
  </si>
  <si>
    <t>YOK/2608W</t>
    <phoneticPr fontId="47" type="noConversion"/>
  </si>
  <si>
    <t>no work arrangement on 15th due to understaffing</t>
    <phoneticPr fontId="47" type="noConversion"/>
  </si>
  <si>
    <t>NGO/2608W</t>
    <phoneticPr fontId="47" type="noConversion"/>
  </si>
  <si>
    <t>TAO/2609E</t>
    <phoneticPr fontId="47" type="noConversion"/>
  </si>
  <si>
    <t>BTX MV."CA MANILA" V 2603S/N</t>
    <phoneticPr fontId="47" type="noConversion"/>
  </si>
  <si>
    <t>YOK/2607W</t>
    <phoneticPr fontId="47" type="noConversion"/>
  </si>
  <si>
    <t>TYO/2607W</t>
    <phoneticPr fontId="47" type="noConversion"/>
  </si>
  <si>
    <t>OSA/2608W</t>
    <phoneticPr fontId="47" type="noConversion"/>
  </si>
  <si>
    <t>P/I NPX line at NGB/port congestion/port closed from 2300/14th due to big fog</t>
    <phoneticPr fontId="47" type="noConversion"/>
  </si>
  <si>
    <t>SHA/1081S</t>
    <phoneticPr fontId="47" type="noConversion"/>
  </si>
  <si>
    <t>KRINC/2603S</t>
    <phoneticPr fontId="47" type="noConversion"/>
  </si>
  <si>
    <t>TXG/2610E</t>
    <phoneticPr fontId="47" type="noConversion"/>
  </si>
  <si>
    <t>SHK/2608S</t>
    <phoneticPr fontId="47" type="noConversion"/>
  </si>
  <si>
    <t>THLCH/2603N</t>
    <phoneticPr fontId="47" type="noConversion"/>
  </si>
  <si>
    <t>HHX2 MV."CA SAIGON" V 2603W/E</t>
    <phoneticPr fontId="47" type="noConversion"/>
  </si>
  <si>
    <t>NSA/79S</t>
    <phoneticPr fontId="47" type="noConversion"/>
  </si>
  <si>
    <t>SAD/79S</t>
    <phoneticPr fontId="47" type="noConversion"/>
  </si>
  <si>
    <t>THLEM/2605S</t>
    <phoneticPr fontId="47" type="noConversion"/>
  </si>
  <si>
    <t>THLEM/2607S</t>
    <phoneticPr fontId="47" type="noConversion"/>
  </si>
  <si>
    <t>P/I SVP2 line at QINZHOU/port congestion</t>
    <phoneticPr fontId="47" type="noConversion"/>
  </si>
  <si>
    <t>TAO/2610E</t>
    <phoneticPr fontId="47" type="noConversion"/>
  </si>
  <si>
    <t>BKK/2607N</t>
    <phoneticPr fontId="47" type="noConversion"/>
  </si>
  <si>
    <t>TAO/2603S</t>
    <phoneticPr fontId="47" type="noConversion"/>
  </si>
  <si>
    <t>TYO/2609W</t>
    <phoneticPr fontId="47" type="noConversion"/>
  </si>
  <si>
    <t>SAHATHAI/2607N</t>
    <phoneticPr fontId="47" type="noConversion"/>
  </si>
  <si>
    <t>port congestion/will bunker first at HKG anchorage after departure SAD</t>
    <phoneticPr fontId="47" type="noConversion"/>
  </si>
  <si>
    <t>SHK/2604W</t>
    <phoneticPr fontId="47" type="noConversion"/>
  </si>
  <si>
    <t>YOK/2609W</t>
    <phoneticPr fontId="47" type="noConversion"/>
  </si>
  <si>
    <t>SHK/2603N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</si>
  <si>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2605W/E</t>
    </r>
    <phoneticPr fontId="47" type="noConversion"/>
  </si>
  <si>
    <t>TAO/2605W</t>
  </si>
  <si>
    <t>P/I HHX2 line at TAO</t>
  </si>
  <si>
    <t>SHA/2605W</t>
  </si>
  <si>
    <t>HKG/2605W</t>
  </si>
  <si>
    <t>HPH/2605E</t>
    <phoneticPr fontId="47" type="noConversion"/>
  </si>
  <si>
    <t>DAD/2605E</t>
    <phoneticPr fontId="47" type="noConversion"/>
  </si>
  <si>
    <t>NGO/2609W</t>
    <phoneticPr fontId="47" type="noConversion"/>
  </si>
  <si>
    <t>OSA/2609W</t>
    <phoneticPr fontId="47" type="noConversion"/>
  </si>
  <si>
    <t>BVX2 MV."PRIDE PACIFIC" V 2606W/E</t>
    <phoneticPr fontId="47" type="noConversion"/>
  </si>
  <si>
    <t>call NCT terminal/P/O at NSA/only discharge no loading</t>
    <phoneticPr fontId="47" type="noConversion"/>
  </si>
  <si>
    <t>QZH/2608W</t>
    <phoneticPr fontId="47" type="noConversion"/>
  </si>
  <si>
    <t>NSA/2608W</t>
    <phoneticPr fontId="47" type="noConversion"/>
  </si>
  <si>
    <t>SHK/2608W</t>
    <phoneticPr fontId="47" type="noConversion"/>
  </si>
  <si>
    <t>HPH/2608E</t>
    <phoneticPr fontId="47" type="noConversion"/>
  </si>
  <si>
    <t>omit TAO</t>
    <phoneticPr fontId="47" type="noConversion"/>
  </si>
  <si>
    <t>NSA/2604W</t>
    <phoneticPr fontId="47" type="noConversion"/>
  </si>
  <si>
    <t>TAO/2604W</t>
    <phoneticPr fontId="47" type="noConversion"/>
  </si>
  <si>
    <t>THLEM/2608S</t>
    <phoneticPr fontId="47" type="noConversion"/>
  </si>
  <si>
    <t>THLEM/2607N</t>
    <phoneticPr fontId="47" type="noConversion"/>
  </si>
  <si>
    <t>CVT MV."REN JIAN 6" V 2603S/N</t>
    <phoneticPr fontId="47" type="noConversion"/>
  </si>
  <si>
    <t>SGN/1081N</t>
    <phoneticPr fontId="47" type="noConversion"/>
  </si>
  <si>
    <t>port congestion/will bunker first at HKG anchorage after departure SHA</t>
    <phoneticPr fontId="47" type="noConversion"/>
  </si>
  <si>
    <t>QZH/2609W</t>
    <phoneticPr fontId="47" type="noConversion"/>
  </si>
  <si>
    <t>NSA/2609W</t>
    <phoneticPr fontId="47" type="noConversion"/>
  </si>
  <si>
    <t>SHK/2609W</t>
    <phoneticPr fontId="47" type="noConversion"/>
  </si>
  <si>
    <t>OMIT SHK</t>
    <phoneticPr fontId="47" type="noConversion"/>
  </si>
  <si>
    <t>OMIT NSA</t>
    <phoneticPr fontId="47" type="noConversion"/>
  </si>
  <si>
    <t>KRINC/2604S</t>
    <phoneticPr fontId="47" type="noConversion"/>
  </si>
  <si>
    <t>THLCH/1081N</t>
    <phoneticPr fontId="47" type="noConversion"/>
  </si>
  <si>
    <t>THLEM/2603NI</t>
    <phoneticPr fontId="47" type="noConversion"/>
  </si>
  <si>
    <t>SHA/2604W</t>
    <phoneticPr fontId="47" type="noConversion"/>
  </si>
  <si>
    <r>
      <t xml:space="preserve">HHX2 </t>
    </r>
    <r>
      <rPr>
        <sz val="10"/>
        <rFont val="Verdana"/>
        <family val="2"/>
      </rPr>
      <t xml:space="preserve"> MV."HOPE C" V 2604W/E</t>
    </r>
    <phoneticPr fontId="47" type="noConversion"/>
  </si>
  <si>
    <t>call NCT terminal</t>
    <phoneticPr fontId="47" type="noConversion"/>
  </si>
  <si>
    <t>omit HKG</t>
    <phoneticPr fontId="47" type="noConversion"/>
  </si>
  <si>
    <t>HKG/2604W</t>
    <phoneticPr fontId="47" type="noConversion"/>
  </si>
  <si>
    <t>TYO/2610W</t>
    <phoneticPr fontId="47" type="noConversion"/>
  </si>
  <si>
    <t>YOK/2610W</t>
    <phoneticPr fontId="47" type="noConversion"/>
  </si>
  <si>
    <t>TXG/2611E</t>
    <phoneticPr fontId="47" type="noConversion"/>
  </si>
  <si>
    <t>waiting tide</t>
    <phoneticPr fontId="47" type="noConversion"/>
  </si>
  <si>
    <t>BKK/2608N</t>
    <phoneticPr fontId="47" type="noConversion"/>
  </si>
  <si>
    <t>NGO/2610W</t>
    <phoneticPr fontId="47" type="noConversion"/>
  </si>
  <si>
    <t>OSA/2610W</t>
    <phoneticPr fontId="47" type="noConversion"/>
  </si>
  <si>
    <t>HPH/2604E</t>
    <phoneticPr fontId="47" type="noConversion"/>
  </si>
  <si>
    <t>DAD/2604E</t>
    <phoneticPr fontId="47" type="noConversion"/>
  </si>
  <si>
    <t>THLEM</t>
    <phoneticPr fontId="47" type="noConversion"/>
  </si>
  <si>
    <t>BKK/79N</t>
    <phoneticPr fontId="47" type="noConversion"/>
  </si>
  <si>
    <t>THLEM/79N</t>
    <phoneticPr fontId="47" type="noConversion"/>
  </si>
  <si>
    <t>BTX MV."MTT BANGKOK" V 12S/N</t>
    <phoneticPr fontId="47" type="noConversion"/>
  </si>
  <si>
    <t>P/I BTX line at NSA</t>
    <phoneticPr fontId="47" type="noConversion"/>
  </si>
  <si>
    <t>NSA/12S</t>
    <phoneticPr fontId="47" type="noConversion"/>
  </si>
  <si>
    <t>SAD/12S</t>
    <phoneticPr fontId="47" type="noConversion"/>
  </si>
  <si>
    <t>BKK/12N</t>
    <phoneticPr fontId="47" type="noConversion"/>
  </si>
  <si>
    <t>THLEM/12N</t>
    <phoneticPr fontId="47" type="noConversion"/>
  </si>
  <si>
    <t>VNTCT/12N</t>
    <phoneticPr fontId="47" type="noConversion"/>
  </si>
  <si>
    <t>SAD/79N</t>
    <phoneticPr fontId="47" type="noConversion"/>
  </si>
  <si>
    <t>SAHATHAI/2608N</t>
    <phoneticPr fontId="47" type="noConversion"/>
  </si>
  <si>
    <t>THLEM/2608N</t>
    <phoneticPr fontId="47" type="noConversion"/>
  </si>
  <si>
    <t>TAO/2604S</t>
    <phoneticPr fontId="47" type="noConversion"/>
  </si>
  <si>
    <t>SHK/1081N</t>
    <phoneticPr fontId="47" type="noConversion"/>
  </si>
  <si>
    <t>P/I at SHK/port congestion</t>
    <phoneticPr fontId="47" type="noConversion"/>
  </si>
  <si>
    <t>P/O at SAD</t>
    <phoneticPr fontId="47" type="noConversion"/>
  </si>
  <si>
    <t>TAO/2611E</t>
    <phoneticPr fontId="47" type="noConversion"/>
  </si>
  <si>
    <t>HPH/2609E</t>
    <phoneticPr fontId="47" type="noConversion"/>
  </si>
  <si>
    <t>QZH/2610W</t>
    <phoneticPr fontId="47" type="noConversion"/>
  </si>
  <si>
    <t>TAO/2606W</t>
    <phoneticPr fontId="47" type="noConversion"/>
  </si>
  <si>
    <t>NSA/2604E</t>
    <phoneticPr fontId="47" type="noConversion"/>
  </si>
  <si>
    <t>NGB/2604W</t>
    <phoneticPr fontId="47" type="noConversion"/>
  </si>
  <si>
    <t>XMN/2604W</t>
    <phoneticPr fontId="47" type="noConversion"/>
  </si>
  <si>
    <t>add call XMN</t>
    <phoneticPr fontId="47" type="noConversion"/>
  </si>
  <si>
    <t>SHK/2604E</t>
    <phoneticPr fontId="47" type="noConversion"/>
  </si>
  <si>
    <t>SAD/2605S</t>
    <phoneticPr fontId="47" type="noConversion"/>
  </si>
  <si>
    <t>P/I SVP line at SAD</t>
    <phoneticPr fontId="47" type="noConversion"/>
  </si>
  <si>
    <t>OMIT VNTCT</t>
    <phoneticPr fontId="47" type="noConversion"/>
  </si>
  <si>
    <t>NSA/2610W</t>
    <phoneticPr fontId="47" type="noConversion"/>
  </si>
  <si>
    <r>
      <t xml:space="preserve">BTX2 </t>
    </r>
    <r>
      <rPr>
        <sz val="10"/>
        <rFont val="Verdana"/>
        <family val="2"/>
      </rPr>
      <t xml:space="preserve"> MV."ASL HAIPHONG" V 2608S/N</t>
    </r>
    <phoneticPr fontId="47" type="noConversion"/>
  </si>
  <si>
    <t>KRINC/1082S</t>
    <phoneticPr fontId="47" type="noConversion"/>
  </si>
  <si>
    <t>TYO/2611W</t>
    <phoneticPr fontId="47" type="noConversion"/>
  </si>
  <si>
    <t>SHA/2604S</t>
    <phoneticPr fontId="47" type="noConversion"/>
  </si>
  <si>
    <t>change to call B5 terminal</t>
    <phoneticPr fontId="47" type="noConversion"/>
  </si>
  <si>
    <t>SHA/2606W</t>
    <phoneticPr fontId="47" type="noConversion"/>
  </si>
  <si>
    <t>add call QZH</t>
    <phoneticPr fontId="47" type="noConversion"/>
  </si>
  <si>
    <t>add call XMN/port closed from 2nd 0915lt-3rd 0047lt due to poor visibility</t>
    <phoneticPr fontId="47" type="noConversion"/>
  </si>
  <si>
    <t>QZH/2609WI</t>
    <phoneticPr fontId="47" type="noConversion"/>
  </si>
  <si>
    <t>THLCH/2602N</t>
    <phoneticPr fontId="47" type="noConversion"/>
  </si>
  <si>
    <t>second call B5 terminal for loading</t>
    <phoneticPr fontId="47" type="noConversion"/>
  </si>
  <si>
    <t>port congestion/first call B4 terminal for discharge only</t>
    <phoneticPr fontId="47" type="noConversion"/>
  </si>
  <si>
    <t>HKG/2606W</t>
    <phoneticPr fontId="47" type="noConversion"/>
  </si>
  <si>
    <t>SHK/2610W</t>
    <phoneticPr fontId="47" type="noConversion"/>
  </si>
  <si>
    <t>TAO/1082S</t>
    <phoneticPr fontId="47" type="noConversion"/>
  </si>
  <si>
    <t>THLEM/2610S</t>
    <phoneticPr fontId="47" type="noConversion"/>
  </si>
  <si>
    <t>add call NSA</t>
    <phoneticPr fontId="47" type="noConversion"/>
  </si>
  <si>
    <t>BKK/2610N</t>
    <phoneticPr fontId="47" type="noConversion"/>
  </si>
  <si>
    <t>TXG/2612E</t>
    <phoneticPr fontId="47" type="noConversion"/>
  </si>
  <si>
    <t>YOK/2611W</t>
    <phoneticPr fontId="47" type="noConversion"/>
  </si>
  <si>
    <t>add call NGB/port congestion</t>
    <phoneticPr fontId="47" type="noConversion"/>
  </si>
  <si>
    <t>delay arrival due to bad weather</t>
    <phoneticPr fontId="47" type="noConversion"/>
  </si>
  <si>
    <t>HPH/2606E</t>
    <phoneticPr fontId="47" type="noConversion"/>
  </si>
  <si>
    <t>NSA/26011S</t>
    <phoneticPr fontId="47" type="noConversion"/>
  </si>
  <si>
    <t>SHK/2611S</t>
    <phoneticPr fontId="47" type="noConversion"/>
  </si>
  <si>
    <t>SGN/2604N</t>
    <phoneticPr fontId="47" type="noConversion"/>
  </si>
  <si>
    <t>TAO/2612E</t>
    <phoneticPr fontId="47" type="noConversion"/>
  </si>
  <si>
    <t>NGO/2611W</t>
    <phoneticPr fontId="47" type="noConversion"/>
  </si>
  <si>
    <t>HPH/2610E</t>
    <phoneticPr fontId="47" type="noConversion"/>
  </si>
  <si>
    <t>omit THLCH</t>
    <phoneticPr fontId="47" type="noConversion"/>
  </si>
  <si>
    <t>NSA/13S</t>
    <phoneticPr fontId="47" type="noConversion"/>
  </si>
  <si>
    <t>SAHATHAI/2610N</t>
    <phoneticPr fontId="47" type="noConversion"/>
  </si>
  <si>
    <t>XMN/2606W</t>
    <phoneticPr fontId="47" type="noConversion"/>
  </si>
  <si>
    <t>DAD/2606E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</si>
  <si>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2606W/E</t>
    </r>
    <phoneticPr fontId="47" type="noConversion"/>
  </si>
  <si>
    <t>BTX MV."CA MANILA" V 2606S/N</t>
    <phoneticPr fontId="47" type="noConversion"/>
  </si>
  <si>
    <t>NSA/2606S</t>
    <phoneticPr fontId="47" type="noConversion"/>
  </si>
  <si>
    <t>SAD/2606S</t>
    <phoneticPr fontId="47" type="noConversion"/>
  </si>
  <si>
    <t>BKK/2606N</t>
    <phoneticPr fontId="47" type="noConversion"/>
  </si>
  <si>
    <t>THLEM/2606N</t>
    <phoneticPr fontId="47" type="noConversion"/>
  </si>
  <si>
    <t>VNTCT/2606N</t>
    <phoneticPr fontId="47" type="noConversion"/>
  </si>
  <si>
    <t>P/I BTX line at NSA</t>
  </si>
  <si>
    <t>THLEM/2606NI</t>
    <phoneticPr fontId="47" type="noConversion"/>
  </si>
  <si>
    <r>
      <t xml:space="preserve">PJX    </t>
    </r>
    <r>
      <rPr>
        <sz val="10"/>
        <rFont val="Verdana"/>
        <family val="2"/>
      </rPr>
      <t>MV."CA TOKYO" V 2610E/W</t>
    </r>
    <phoneticPr fontId="47" type="noConversion"/>
  </si>
  <si>
    <t>BVX2 MV."PRIDE PACIFIC" V 2609W/E</t>
    <phoneticPr fontId="47" type="noConversion"/>
  </si>
  <si>
    <t>QZH/2611W</t>
    <phoneticPr fontId="47" type="noConversion"/>
  </si>
  <si>
    <t>NSA/2611W</t>
    <phoneticPr fontId="47" type="noConversion"/>
  </si>
  <si>
    <t>BTX MV."KANWAY FORTUNE" V 79S/N</t>
    <phoneticPr fontId="47" type="noConversion"/>
  </si>
  <si>
    <t>THLEM/2610N</t>
    <phoneticPr fontId="47" type="noConversion"/>
  </si>
  <si>
    <t>NSA/2610S</t>
    <phoneticPr fontId="47" type="noConversion"/>
  </si>
  <si>
    <t>SHK/2610S</t>
    <phoneticPr fontId="47" type="noConversion"/>
  </si>
  <si>
    <t>OSA/2611W</t>
    <phoneticPr fontId="47" type="noConversion"/>
  </si>
  <si>
    <t>call NICT terminal/P/O HHX2 line at NSA/delay arrive due to bad weather</t>
    <phoneticPr fontId="47" type="noConversion"/>
  </si>
  <si>
    <t>SAD/13S</t>
    <phoneticPr fontId="47" type="noConversion"/>
  </si>
  <si>
    <t>SHA/2606W</t>
  </si>
  <si>
    <t>NGB/2606W</t>
    <phoneticPr fontId="47" type="noConversion"/>
  </si>
  <si>
    <t>SHA/1082S</t>
    <phoneticPr fontId="47" type="noConversion"/>
  </si>
  <si>
    <t>CVT2 MV."ASL QINGDAO" V 2603S/N</t>
    <phoneticPr fontId="47" type="noConversion"/>
  </si>
  <si>
    <t>NGB/2607W</t>
    <phoneticPr fontId="47" type="noConversion"/>
  </si>
  <si>
    <t>SHA/2607W</t>
    <phoneticPr fontId="47" type="noConversion"/>
  </si>
  <si>
    <t>P/I HHX1 line at NGB</t>
    <phoneticPr fontId="47" type="noConversion"/>
  </si>
  <si>
    <t>QZH/2607W</t>
    <phoneticPr fontId="47" type="noConversion"/>
  </si>
  <si>
    <t>P/I NPX line at TAO</t>
    <phoneticPr fontId="47" type="noConversion"/>
  </si>
  <si>
    <t>SHK/2611W</t>
    <phoneticPr fontId="47" type="noConversion"/>
  </si>
  <si>
    <t>THLEM/2611S</t>
    <phoneticPr fontId="47" type="noConversion"/>
  </si>
  <si>
    <t>NSA/2612S</t>
    <phoneticPr fontId="47" type="noConversion"/>
  </si>
  <si>
    <t>NSA/2605S</t>
    <phoneticPr fontId="47" type="noConversion"/>
  </si>
  <si>
    <t>TAO/2605S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</si>
  <si>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2611E/W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</si>
  <si>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2610S/N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</si>
</sst>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color rgb="FFFF0000"/>
      <name val="宋体"/>
      <family val="3"/>
      <charset val="134"/>
    </font>
    <font>
      <sz val="11"/>
      <color rgb="FFFF0000"/>
      <name val="Arial"/>
      <family val="2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8" fillId="0" borderId="0" applyFont="0" applyFill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9" fontId="18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18" fillId="0" borderId="0">
      <alignment vertical="center"/>
    </xf>
    <xf numFmtId="176" fontId="18" fillId="0" borderId="0"/>
    <xf numFmtId="176" fontId="29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0" borderId="0" applyNumberFormat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3" fillId="3" borderId="13" applyNumberFormat="0" applyAlignment="0" applyProtection="0">
      <alignment vertical="center"/>
    </xf>
    <xf numFmtId="176" fontId="34" fillId="22" borderId="14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8" fillId="27" borderId="0" applyNumberFormat="0" applyBorder="0" applyAlignment="0" applyProtection="0">
      <alignment vertical="center"/>
    </xf>
    <xf numFmtId="176" fontId="39" fillId="3" borderId="16" applyNumberFormat="0" applyAlignment="0" applyProtection="0">
      <alignment vertical="center"/>
    </xf>
    <xf numFmtId="176" fontId="40" fillId="13" borderId="13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18" fillId="28" borderId="17" applyNumberFormat="0" applyFont="0" applyAlignment="0" applyProtection="0">
      <alignment vertical="center"/>
    </xf>
  </cellStyleXfs>
  <cellXfs count="131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20" fontId="1" fillId="0" borderId="5" xfId="0" applyNumberFormat="1" applyFont="1" applyBorder="1" applyAlignment="1">
      <alignment horizontal="center" wrapText="1"/>
    </xf>
    <xf numFmtId="14" fontId="1" fillId="0" borderId="3" xfId="27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176" fontId="18" fillId="0" borderId="0" xfId="27"/>
    <xf numFmtId="176" fontId="18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18" fillId="0" borderId="5" xfId="27" applyBorder="1"/>
    <xf numFmtId="20" fontId="1" fillId="4" borderId="5" xfId="27" applyNumberFormat="1" applyFont="1" applyFill="1" applyBorder="1" applyAlignment="1">
      <alignment horizontal="center" wrapText="1"/>
    </xf>
    <xf numFmtId="176" fontId="19" fillId="0" borderId="5" xfId="27" applyFont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20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4" fontId="1" fillId="6" borderId="4" xfId="27" applyNumberFormat="1" applyFont="1" applyFill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9" fontId="1" fillId="0" borderId="5" xfId="1" applyFont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" fillId="0" borderId="7" xfId="27" applyFont="1" applyBorder="1" applyAlignment="1">
      <alignment wrapText="1"/>
    </xf>
    <xf numFmtId="176" fontId="1" fillId="0" borderId="8" xfId="0" applyFont="1" applyBorder="1" applyAlignment="1">
      <alignment wrapText="1"/>
    </xf>
    <xf numFmtId="176" fontId="15" fillId="7" borderId="8" xfId="0" applyFont="1" applyFill="1" applyBorder="1" applyAlignment="1">
      <alignment wrapText="1"/>
    </xf>
    <xf numFmtId="176" fontId="1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76" fontId="18" fillId="0" borderId="5" xfId="27" applyBorder="1" applyAlignment="1">
      <alignment vertical="center"/>
    </xf>
    <xf numFmtId="9" fontId="14" fillId="0" borderId="2" xfId="1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20" fontId="14" fillId="0" borderId="5" xfId="27" applyNumberFormat="1" applyFont="1" applyBorder="1" applyAlignment="1">
      <alignment horizontal="center" wrapText="1"/>
    </xf>
    <xf numFmtId="14" fontId="15" fillId="29" borderId="5" xfId="0" applyNumberFormat="1" applyFont="1" applyFill="1" applyBorder="1" applyAlignment="1">
      <alignment horizontal="center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07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00"/>
  <sheetViews>
    <sheetView tabSelected="1" workbookViewId="0">
      <selection activeCell="D93" sqref="D93"/>
    </sheetView>
  </sheetViews>
  <sheetFormatPr defaultColWidth="9" defaultRowHeight="25.4" customHeight="1"/>
  <cols>
    <col min="1" max="1" width="15.33203125" style="49" customWidth="1"/>
    <col min="2" max="4" width="11.58203125" style="49" customWidth="1"/>
    <col min="5" max="5" width="11.6640625" style="49" customWidth="1"/>
    <col min="6" max="7" width="11.58203125" style="49" customWidth="1"/>
    <col min="8" max="8" width="65.6640625" style="50" customWidth="1"/>
    <col min="9" max="9" width="13.08203125" style="49" customWidth="1"/>
    <col min="10" max="16384" width="9" style="49"/>
  </cols>
  <sheetData>
    <row r="1" spans="1:9" ht="77.900000000000006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9" ht="22.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9" ht="25.4" customHeight="1">
      <c r="A3" s="100"/>
      <c r="B3" s="100"/>
      <c r="C3" s="100"/>
      <c r="D3" s="100"/>
      <c r="E3" s="100"/>
      <c r="F3" s="100"/>
      <c r="G3" s="100"/>
      <c r="H3" s="32">
        <v>46091</v>
      </c>
      <c r="I3" s="51"/>
    </row>
    <row r="4" spans="1:9" ht="24" customHeight="1">
      <c r="A4" s="90" t="s">
        <v>641</v>
      </c>
      <c r="B4" s="90"/>
      <c r="C4" s="90"/>
      <c r="D4" s="90"/>
      <c r="E4" s="90"/>
      <c r="F4" s="90"/>
      <c r="G4" s="90"/>
      <c r="H4" s="90"/>
      <c r="I4" s="90"/>
    </row>
    <row r="5" spans="1:9" ht="24.65" customHeight="1">
      <c r="A5" s="53" t="s">
        <v>3</v>
      </c>
      <c r="B5" s="91" t="s">
        <v>4</v>
      </c>
      <c r="C5" s="91"/>
      <c r="D5" s="91" t="s">
        <v>5</v>
      </c>
      <c r="E5" s="91"/>
      <c r="F5" s="91" t="s">
        <v>6</v>
      </c>
      <c r="G5" s="91"/>
      <c r="H5" s="54" t="s">
        <v>7</v>
      </c>
      <c r="I5" s="54" t="s">
        <v>8</v>
      </c>
    </row>
    <row r="6" spans="1:9" ht="24" hidden="1" customHeight="1">
      <c r="A6" s="35" t="s">
        <v>9</v>
      </c>
      <c r="B6" s="7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8"/>
    </row>
    <row r="7" spans="1:9" ht="24" hidden="1" customHeight="1">
      <c r="A7" s="79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8"/>
    </row>
    <row r="8" spans="1:9" ht="24" hidden="1" customHeight="1">
      <c r="A8" s="80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8"/>
    </row>
    <row r="9" spans="1:9" ht="24" hidden="1" customHeight="1">
      <c r="A9" s="79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8"/>
    </row>
    <row r="10" spans="1:9" ht="24" hidden="1" customHeight="1">
      <c r="A10" s="79" t="s">
        <v>15</v>
      </c>
      <c r="B10" s="7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8"/>
    </row>
    <row r="11" spans="1:9" ht="24" hidden="1" customHeight="1">
      <c r="A11" s="79" t="s">
        <v>16</v>
      </c>
      <c r="B11" s="7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8"/>
    </row>
    <row r="12" spans="1:9" ht="24" hidden="1" customHeight="1">
      <c r="A12" s="35" t="s">
        <v>17</v>
      </c>
      <c r="B12" s="7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8"/>
    </row>
    <row r="13" spans="1:9" ht="24" hidden="1" customHeight="1">
      <c r="A13" s="35" t="s">
        <v>18</v>
      </c>
      <c r="B13" s="7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8"/>
    </row>
    <row r="14" spans="1:9" ht="24" hidden="1" customHeight="1">
      <c r="A14" s="81" t="s">
        <v>19</v>
      </c>
      <c r="B14" s="7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8"/>
    </row>
    <row r="15" spans="1:9" ht="24" hidden="1" customHeight="1">
      <c r="A15" s="79" t="s">
        <v>20</v>
      </c>
      <c r="B15" s="7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77">
        <f>D15+1</f>
        <v>46025</v>
      </c>
      <c r="G15" s="34">
        <v>0.66666666666666696</v>
      </c>
      <c r="H15" s="20" t="s">
        <v>21</v>
      </c>
      <c r="I15" s="78"/>
    </row>
    <row r="16" spans="1:9" ht="24" hidden="1" customHeight="1">
      <c r="A16" s="79" t="s">
        <v>22</v>
      </c>
      <c r="B16" s="7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77">
        <f t="shared" si="1"/>
        <v>46026</v>
      </c>
      <c r="G16" s="34">
        <v>0.75</v>
      </c>
      <c r="H16" s="20"/>
      <c r="I16" s="78"/>
    </row>
    <row r="17" spans="1:9" ht="24" hidden="1" customHeight="1">
      <c r="A17" s="79" t="s">
        <v>23</v>
      </c>
      <c r="B17" s="7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77">
        <f t="shared" si="1"/>
        <v>46027</v>
      </c>
      <c r="G17" s="34">
        <v>0.88749999999999996</v>
      </c>
      <c r="H17" s="20"/>
      <c r="I17" s="78"/>
    </row>
    <row r="18" spans="1:9" ht="24" hidden="1" customHeight="1">
      <c r="A18" s="35" t="s">
        <v>24</v>
      </c>
      <c r="B18" s="77">
        <f>F17+4</f>
        <v>46031</v>
      </c>
      <c r="C18" s="34">
        <v>2.0833333333333301E-2</v>
      </c>
      <c r="D18" s="38">
        <v>46031</v>
      </c>
      <c r="E18" s="34">
        <v>0.27500000000000002</v>
      </c>
      <c r="F18" s="77">
        <f t="shared" si="1"/>
        <v>46031</v>
      </c>
      <c r="G18" s="34">
        <v>0.83333333333333304</v>
      </c>
      <c r="H18" s="20"/>
      <c r="I18" s="78"/>
    </row>
    <row r="19" spans="1:9" ht="24" hidden="1" customHeight="1">
      <c r="A19" s="35" t="s">
        <v>25</v>
      </c>
      <c r="B19" s="7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77">
        <f>D19+1</f>
        <v>46034</v>
      </c>
      <c r="G19" s="34">
        <v>6.6666666666666693E-2</v>
      </c>
      <c r="H19" s="20"/>
      <c r="I19" s="78"/>
    </row>
    <row r="20" spans="1:9" ht="24" hidden="1" customHeight="1">
      <c r="A20" s="79" t="s">
        <v>26</v>
      </c>
      <c r="B20" s="77">
        <v>46037</v>
      </c>
      <c r="C20" s="34">
        <v>0.33333333333333298</v>
      </c>
      <c r="D20" s="38">
        <f>B20</f>
        <v>46037</v>
      </c>
      <c r="E20" s="34">
        <v>0.71666666666666701</v>
      </c>
      <c r="F20" s="77">
        <f>D20+1</f>
        <v>46038</v>
      </c>
      <c r="G20" s="34">
        <v>0.5</v>
      </c>
      <c r="H20" s="59" t="s">
        <v>27</v>
      </c>
      <c r="I20" s="78"/>
    </row>
    <row r="21" spans="1:9" ht="24" hidden="1" customHeight="1">
      <c r="A21" s="79" t="s">
        <v>28</v>
      </c>
      <c r="B21" s="7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77">
        <f>D21</f>
        <v>46038</v>
      </c>
      <c r="G21" s="34">
        <v>0.95833333333333304</v>
      </c>
      <c r="H21" s="59"/>
      <c r="I21" s="78"/>
    </row>
    <row r="22" spans="1:9" ht="24" hidden="1" customHeight="1">
      <c r="A22" s="79" t="s">
        <v>29</v>
      </c>
      <c r="B22" s="7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77">
        <f>D22</f>
        <v>46039</v>
      </c>
      <c r="G22" s="34">
        <v>0.95</v>
      </c>
      <c r="H22" s="20"/>
      <c r="I22" s="78"/>
    </row>
    <row r="23" spans="1:9" ht="24" hidden="1" customHeight="1">
      <c r="A23" s="79" t="s">
        <v>30</v>
      </c>
      <c r="B23" s="7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77">
        <f>D23</f>
        <v>46041</v>
      </c>
      <c r="G23" s="34">
        <v>0.57638888888888895</v>
      </c>
      <c r="H23" s="20"/>
      <c r="I23" s="78"/>
    </row>
    <row r="24" spans="1:9" ht="24" hidden="1" customHeight="1">
      <c r="A24" s="35" t="s">
        <v>31</v>
      </c>
      <c r="B24" s="77">
        <f>F23+3</f>
        <v>46044</v>
      </c>
      <c r="C24" s="34">
        <v>0.95833333333333304</v>
      </c>
      <c r="D24" s="38">
        <v>46045</v>
      </c>
      <c r="E24" s="34">
        <v>0.3125</v>
      </c>
      <c r="F24" s="77">
        <f t="shared" ref="F24" si="2">D24</f>
        <v>46045</v>
      </c>
      <c r="G24" s="34">
        <v>0.81666666666666698</v>
      </c>
      <c r="H24" s="20"/>
      <c r="I24" s="78"/>
    </row>
    <row r="25" spans="1:9" ht="24" hidden="1" customHeight="1">
      <c r="A25" s="35" t="s">
        <v>32</v>
      </c>
      <c r="B25" s="7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77">
        <f t="shared" ref="F25" si="3">D25</f>
        <v>46047</v>
      </c>
      <c r="G25" s="34">
        <v>0.82916666666666705</v>
      </c>
      <c r="H25" s="20"/>
      <c r="I25" s="78"/>
    </row>
    <row r="26" spans="1:9" ht="24" hidden="1" customHeight="1">
      <c r="A26" s="82" t="s">
        <v>33</v>
      </c>
      <c r="B26" s="7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77">
        <f>D26+1</f>
        <v>46051</v>
      </c>
      <c r="G26" s="34">
        <v>0.70833333333333304</v>
      </c>
      <c r="H26" s="59"/>
      <c r="I26" s="78"/>
    </row>
    <row r="27" spans="1:9" ht="24" hidden="1" customHeight="1">
      <c r="A27" s="79" t="s">
        <v>34</v>
      </c>
      <c r="B27" s="7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77">
        <f>D27+1</f>
        <v>46052</v>
      </c>
      <c r="G27" s="34">
        <v>0.85833333333333295</v>
      </c>
      <c r="H27" s="59" t="s">
        <v>12</v>
      </c>
      <c r="I27" s="78"/>
    </row>
    <row r="28" spans="1:9" ht="24" hidden="1" customHeight="1">
      <c r="A28" s="79" t="s">
        <v>35</v>
      </c>
      <c r="B28" s="77">
        <f>F27+1</f>
        <v>46053</v>
      </c>
      <c r="C28" s="34">
        <v>0.5</v>
      </c>
      <c r="D28" s="38">
        <f>B28</f>
        <v>46053</v>
      </c>
      <c r="E28" s="34">
        <v>0.54166666666666696</v>
      </c>
      <c r="F28" s="77">
        <f t="shared" ref="F28:F30" si="4">D28</f>
        <v>46053</v>
      </c>
      <c r="G28" s="34">
        <v>0.85416666666666696</v>
      </c>
      <c r="H28" s="59"/>
      <c r="I28" s="78"/>
    </row>
    <row r="29" spans="1:9" ht="24" hidden="1" customHeight="1">
      <c r="A29" s="79" t="s">
        <v>36</v>
      </c>
      <c r="B29" s="7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59"/>
      <c r="I29" s="78"/>
    </row>
    <row r="30" spans="1:9" ht="24" hidden="1" customHeight="1">
      <c r="A30" s="35" t="s">
        <v>37</v>
      </c>
      <c r="B30" s="7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59"/>
      <c r="I30" s="78"/>
    </row>
    <row r="31" spans="1:9" ht="24" hidden="1" customHeight="1">
      <c r="A31" s="35" t="s">
        <v>38</v>
      </c>
      <c r="B31" s="7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59"/>
      <c r="I31" s="78"/>
    </row>
    <row r="32" spans="1:9" ht="24" hidden="1" customHeight="1">
      <c r="A32" s="79" t="s">
        <v>39</v>
      </c>
      <c r="B32" s="77">
        <f>F31+3</f>
        <v>46065</v>
      </c>
      <c r="C32" s="34">
        <v>0.33333333333333331</v>
      </c>
      <c r="D32" s="38">
        <f t="shared" si="5"/>
        <v>46065</v>
      </c>
      <c r="E32" s="34">
        <v>0.37083333333333335</v>
      </c>
      <c r="F32" s="38">
        <f>D32+1</f>
        <v>46066</v>
      </c>
      <c r="G32" s="34">
        <v>0.21249999999999999</v>
      </c>
      <c r="H32" s="59"/>
      <c r="I32" s="78"/>
    </row>
    <row r="33" spans="1:9" ht="24" hidden="1" customHeight="1">
      <c r="A33" s="79" t="s">
        <v>488</v>
      </c>
      <c r="B33" s="77">
        <f>F32</f>
        <v>46066</v>
      </c>
      <c r="C33" s="34">
        <v>0.27083333333333331</v>
      </c>
      <c r="D33" s="38">
        <f t="shared" si="5"/>
        <v>46066</v>
      </c>
      <c r="E33" s="34">
        <v>0.33333333333333331</v>
      </c>
      <c r="F33" s="38">
        <f t="shared" ref="F33" si="6">D33</f>
        <v>46066</v>
      </c>
      <c r="G33" s="34">
        <v>0.96250000000000002</v>
      </c>
      <c r="H33" s="59"/>
      <c r="I33" s="78"/>
    </row>
    <row r="34" spans="1:9" ht="24" hidden="1" customHeight="1">
      <c r="A34" s="79" t="s">
        <v>482</v>
      </c>
      <c r="B34" s="77">
        <f>F33+1</f>
        <v>46067</v>
      </c>
      <c r="C34" s="34">
        <v>0.54166666666666663</v>
      </c>
      <c r="D34" s="38">
        <f t="shared" si="5"/>
        <v>46067</v>
      </c>
      <c r="E34" s="34">
        <v>0.5625</v>
      </c>
      <c r="F34" s="38">
        <f>D34</f>
        <v>46067</v>
      </c>
      <c r="G34" s="34">
        <v>0.8666666666666667</v>
      </c>
      <c r="H34" s="59"/>
      <c r="I34" s="78"/>
    </row>
    <row r="35" spans="1:9" ht="24" hidden="1" customHeight="1">
      <c r="A35" s="79" t="s">
        <v>40</v>
      </c>
      <c r="B35" s="77">
        <f>F34+1</f>
        <v>46068</v>
      </c>
      <c r="C35" s="34">
        <v>0.5</v>
      </c>
      <c r="D35" s="38">
        <f>B35+1</f>
        <v>46069</v>
      </c>
      <c r="E35" s="34">
        <v>0.30416666666666664</v>
      </c>
      <c r="F35" s="38">
        <f>D35</f>
        <v>46069</v>
      </c>
      <c r="G35" s="34">
        <v>0.47083333333333333</v>
      </c>
      <c r="H35" s="59" t="s">
        <v>495</v>
      </c>
      <c r="I35" s="78"/>
    </row>
    <row r="36" spans="1:9" ht="24" hidden="1" customHeight="1">
      <c r="A36" s="45" t="s">
        <v>41</v>
      </c>
      <c r="B36" s="77">
        <f>F35+2</f>
        <v>46071</v>
      </c>
      <c r="C36" s="34">
        <v>0.79166666666666663</v>
      </c>
      <c r="D36" s="38">
        <f>B36</f>
        <v>46071</v>
      </c>
      <c r="E36" s="34">
        <v>0.89583333333333337</v>
      </c>
      <c r="F36" s="38">
        <f>D36+1</f>
        <v>46072</v>
      </c>
      <c r="G36" s="34">
        <v>0.43055555555555558</v>
      </c>
      <c r="H36" s="59"/>
      <c r="I36" s="78"/>
    </row>
    <row r="37" spans="1:9" ht="24" hidden="1" customHeight="1">
      <c r="A37" s="35" t="s">
        <v>42</v>
      </c>
      <c r="B37" s="38">
        <f>F36+1</f>
        <v>46073</v>
      </c>
      <c r="C37" s="34">
        <v>0.70833333333333337</v>
      </c>
      <c r="D37" s="38">
        <v>46073</v>
      </c>
      <c r="E37" s="34">
        <v>0.95</v>
      </c>
      <c r="F37" s="38">
        <f>D37+1</f>
        <v>46074</v>
      </c>
      <c r="G37" s="34">
        <v>0.47916666666666669</v>
      </c>
      <c r="H37" s="59"/>
      <c r="I37" s="78"/>
    </row>
    <row r="38" spans="1:9" ht="24" hidden="1" customHeight="1">
      <c r="A38" s="35" t="s">
        <v>475</v>
      </c>
      <c r="B38" s="38">
        <f>F37+4</f>
        <v>46078</v>
      </c>
      <c r="C38" s="34">
        <v>8.3333333333333329E-2</v>
      </c>
      <c r="D38" s="38">
        <f>B38</f>
        <v>46078</v>
      </c>
      <c r="E38" s="34">
        <v>0.35416666666666669</v>
      </c>
      <c r="F38" s="38">
        <f>D38</f>
        <v>46078</v>
      </c>
      <c r="G38" s="34">
        <v>0.6958333333333333</v>
      </c>
      <c r="H38" s="59"/>
      <c r="I38" s="78"/>
    </row>
    <row r="39" spans="1:9" ht="24" hidden="1" customHeight="1">
      <c r="A39" s="35" t="s">
        <v>494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0.45833333333333331</v>
      </c>
      <c r="H39" s="59"/>
      <c r="I39" s="78"/>
    </row>
    <row r="40" spans="1:9" ht="24" hidden="1" customHeight="1">
      <c r="A40" s="35" t="s">
        <v>496</v>
      </c>
      <c r="B40" s="38">
        <f>F39+1</f>
        <v>46080</v>
      </c>
      <c r="C40" s="34">
        <v>0</v>
      </c>
      <c r="D40" s="38">
        <f>B40</f>
        <v>46080</v>
      </c>
      <c r="E40" s="34">
        <v>3.3333333333333333E-2</v>
      </c>
      <c r="F40" s="38">
        <f>D40</f>
        <v>46080</v>
      </c>
      <c r="G40" s="34">
        <v>0.22916666666666666</v>
      </c>
      <c r="H40" s="59"/>
      <c r="I40" s="78"/>
    </row>
    <row r="41" spans="1:9" ht="24" hidden="1" customHeight="1">
      <c r="A41" s="79" t="s">
        <v>501</v>
      </c>
      <c r="B41" s="38">
        <f>F40</f>
        <v>46080</v>
      </c>
      <c r="C41" s="34">
        <v>0.89583333333333337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0.77083333333333337</v>
      </c>
      <c r="H41" s="59"/>
      <c r="I41" s="78"/>
    </row>
    <row r="42" spans="1:9" ht="24" customHeight="1">
      <c r="A42" s="35" t="s">
        <v>505</v>
      </c>
      <c r="B42" s="77">
        <f>F41+3</f>
        <v>46084</v>
      </c>
      <c r="C42" s="34">
        <v>0.54166666666666663</v>
      </c>
      <c r="D42" s="38">
        <v>46087</v>
      </c>
      <c r="E42" s="34">
        <v>0.37916666666666665</v>
      </c>
      <c r="F42" s="38">
        <f>D42+1</f>
        <v>46088</v>
      </c>
      <c r="G42" s="34">
        <v>6.9444444444444447E-4</v>
      </c>
      <c r="H42" s="59"/>
      <c r="I42" s="78"/>
    </row>
    <row r="43" spans="1:9" ht="24" customHeight="1">
      <c r="A43" s="35" t="s">
        <v>514</v>
      </c>
      <c r="B43" s="77">
        <f>F42+1</f>
        <v>46089</v>
      </c>
      <c r="C43" s="34">
        <v>0.29166666666666669</v>
      </c>
      <c r="D43" s="38">
        <f>B43</f>
        <v>46089</v>
      </c>
      <c r="E43" s="34">
        <v>0.625</v>
      </c>
      <c r="F43" s="38">
        <f>D43+1</f>
        <v>46090</v>
      </c>
      <c r="G43" s="34">
        <v>0.13333333333333333</v>
      </c>
      <c r="H43" s="59" t="s">
        <v>472</v>
      </c>
      <c r="I43" s="78"/>
    </row>
    <row r="44" spans="1:9" ht="24" customHeight="1">
      <c r="A44" s="35" t="s">
        <v>559</v>
      </c>
      <c r="B44" s="77">
        <f>F43+3</f>
        <v>46093</v>
      </c>
      <c r="C44" s="23">
        <v>0.29166666666666669</v>
      </c>
      <c r="D44" s="38">
        <f t="shared" ref="D44:D45" si="7">B44</f>
        <v>46093</v>
      </c>
      <c r="E44" s="23">
        <v>0.3125</v>
      </c>
      <c r="F44" s="38">
        <f>D44</f>
        <v>46093</v>
      </c>
      <c r="G44" s="23">
        <v>0.66666666666666663</v>
      </c>
      <c r="H44" s="59"/>
      <c r="I44" s="78"/>
    </row>
    <row r="45" spans="1:9" ht="24" customHeight="1">
      <c r="A45" s="35" t="s">
        <v>560</v>
      </c>
      <c r="B45" s="77">
        <f>F44</f>
        <v>46093</v>
      </c>
      <c r="C45" s="23">
        <v>0.72916666666666663</v>
      </c>
      <c r="D45" s="38">
        <f t="shared" si="7"/>
        <v>46093</v>
      </c>
      <c r="E45" s="23">
        <v>0.77083333333333337</v>
      </c>
      <c r="F45" s="38">
        <f>D45+1</f>
        <v>46094</v>
      </c>
      <c r="G45" s="23">
        <v>8.3333333333333329E-2</v>
      </c>
      <c r="H45" s="59"/>
      <c r="I45" s="78"/>
    </row>
    <row r="46" spans="1:9" ht="24" customHeight="1">
      <c r="A46" s="35" t="s">
        <v>564</v>
      </c>
      <c r="B46" s="77">
        <f>F45</f>
        <v>46094</v>
      </c>
      <c r="C46" s="23">
        <v>0.66666666666666663</v>
      </c>
      <c r="D46" s="38">
        <f t="shared" ref="D46:D47" si="8">B46</f>
        <v>46094</v>
      </c>
      <c r="E46" s="23">
        <v>0.70833333333333337</v>
      </c>
      <c r="F46" s="38">
        <f>D46+1</f>
        <v>46095</v>
      </c>
      <c r="G46" s="23">
        <v>4.1666666666666664E-2</v>
      </c>
      <c r="H46" s="59"/>
      <c r="I46" s="78"/>
    </row>
    <row r="47" spans="1:9" ht="24" customHeight="1">
      <c r="A47" s="35" t="s">
        <v>565</v>
      </c>
      <c r="B47" s="77">
        <f>F46</f>
        <v>46095</v>
      </c>
      <c r="C47" s="23">
        <v>0.66666666666666663</v>
      </c>
      <c r="D47" s="38">
        <f t="shared" si="8"/>
        <v>46095</v>
      </c>
      <c r="E47" s="23">
        <v>0.70833333333333337</v>
      </c>
      <c r="F47" s="38">
        <f>D47+1</f>
        <v>46096</v>
      </c>
      <c r="G47" s="23">
        <v>8.3333333333333329E-2</v>
      </c>
      <c r="H47" s="59"/>
      <c r="I47" s="78"/>
    </row>
    <row r="48" spans="1:9" ht="24" customHeight="1">
      <c r="A48" s="35" t="s">
        <v>616</v>
      </c>
      <c r="B48" s="77">
        <f>F47+3</f>
        <v>46099</v>
      </c>
      <c r="C48" s="23">
        <v>0</v>
      </c>
      <c r="D48" s="38">
        <v>46101</v>
      </c>
      <c r="E48" s="23">
        <v>0.20833333333333334</v>
      </c>
      <c r="F48" s="38">
        <f t="shared" ref="F48" si="9">D48</f>
        <v>46101</v>
      </c>
      <c r="G48" s="23">
        <v>0.95833333333333337</v>
      </c>
      <c r="H48" s="59"/>
      <c r="I48" s="78"/>
    </row>
    <row r="49" spans="1:9" ht="24" customHeight="1">
      <c r="A49" s="35" t="s">
        <v>624</v>
      </c>
      <c r="B49" s="77">
        <f>F48+2</f>
        <v>46103</v>
      </c>
      <c r="C49" s="23">
        <v>0.16666666666666666</v>
      </c>
      <c r="D49" s="38">
        <f>B49</f>
        <v>46103</v>
      </c>
      <c r="E49" s="23">
        <v>0.25</v>
      </c>
      <c r="F49" s="38">
        <f>D49</f>
        <v>46103</v>
      </c>
      <c r="G49" s="23">
        <v>0.83333333333333337</v>
      </c>
      <c r="H49" s="59"/>
      <c r="I49" s="78"/>
    </row>
    <row r="50" spans="1:9" ht="24.75" customHeight="1">
      <c r="A50" s="79"/>
      <c r="B50" s="28"/>
      <c r="C50" s="23"/>
      <c r="D50" s="28"/>
      <c r="E50" s="23"/>
      <c r="F50" s="28"/>
      <c r="G50" s="28"/>
      <c r="H50" s="52"/>
      <c r="I50" s="78"/>
    </row>
    <row r="51" spans="1:9" ht="24.65" customHeight="1">
      <c r="A51" s="92" t="s">
        <v>666</v>
      </c>
      <c r="B51" s="93"/>
      <c r="C51" s="93"/>
      <c r="D51" s="93"/>
      <c r="E51" s="93"/>
      <c r="F51" s="93"/>
      <c r="G51" s="93"/>
      <c r="H51" s="93"/>
      <c r="I51" s="94"/>
    </row>
    <row r="52" spans="1:9" ht="25.4" customHeight="1">
      <c r="A52" s="53" t="s">
        <v>3</v>
      </c>
      <c r="B52" s="88" t="s">
        <v>4</v>
      </c>
      <c r="C52" s="89"/>
      <c r="D52" s="88" t="s">
        <v>5</v>
      </c>
      <c r="E52" s="89"/>
      <c r="F52" s="88" t="s">
        <v>6</v>
      </c>
      <c r="G52" s="89"/>
      <c r="H52" s="54" t="s">
        <v>7</v>
      </c>
      <c r="I52" s="54" t="s">
        <v>8</v>
      </c>
    </row>
    <row r="53" spans="1:9" ht="24" hidden="1" customHeight="1">
      <c r="A53" s="35" t="s">
        <v>43</v>
      </c>
      <c r="B53" s="77">
        <v>45996</v>
      </c>
      <c r="C53" s="34">
        <v>0.75</v>
      </c>
      <c r="D53" s="42">
        <v>45996</v>
      </c>
      <c r="E53" s="34">
        <v>0.83333333333333304</v>
      </c>
      <c r="F53" s="38">
        <f>D53+1</f>
        <v>45997</v>
      </c>
      <c r="G53" s="34">
        <v>0.29166666666666702</v>
      </c>
      <c r="H53" s="20"/>
      <c r="I53" s="78"/>
    </row>
    <row r="54" spans="1:9" ht="24" hidden="1" customHeight="1">
      <c r="A54" s="35" t="s">
        <v>44</v>
      </c>
      <c r="B54" s="77">
        <f>F53+1</f>
        <v>45998</v>
      </c>
      <c r="C54" s="34">
        <v>0.5</v>
      </c>
      <c r="D54" s="42">
        <f>B54+1</f>
        <v>45999</v>
      </c>
      <c r="E54" s="34">
        <v>0.55555555555555602</v>
      </c>
      <c r="F54" s="38">
        <f>D54+1</f>
        <v>46000</v>
      </c>
      <c r="G54" s="34">
        <v>8.3333333333333301E-2</v>
      </c>
      <c r="H54" s="20"/>
      <c r="I54" s="78"/>
    </row>
    <row r="55" spans="1:9" ht="24" hidden="1" customHeight="1">
      <c r="A55" s="79" t="s">
        <v>45</v>
      </c>
      <c r="B55" s="36"/>
      <c r="C55" s="37"/>
      <c r="D55" s="36"/>
      <c r="E55" s="18"/>
      <c r="F55" s="36"/>
      <c r="G55" s="37"/>
      <c r="H55" s="20" t="s">
        <v>46</v>
      </c>
      <c r="I55" s="78"/>
    </row>
    <row r="56" spans="1:9" ht="24" hidden="1" customHeight="1">
      <c r="A56" s="35" t="s">
        <v>47</v>
      </c>
      <c r="B56" s="77">
        <f>F54+3</f>
        <v>46003</v>
      </c>
      <c r="C56" s="34">
        <v>0.20833333333333301</v>
      </c>
      <c r="D56" s="42">
        <f>B56</f>
        <v>46003</v>
      </c>
      <c r="E56" s="34">
        <v>0.50486111111111098</v>
      </c>
      <c r="F56" s="38">
        <f>D56+1</f>
        <v>46004</v>
      </c>
      <c r="G56" s="34">
        <v>0.57430555555555596</v>
      </c>
      <c r="H56" s="20"/>
      <c r="I56" s="78"/>
    </row>
    <row r="57" spans="1:9" ht="24" hidden="1" customHeight="1">
      <c r="A57" s="35" t="s">
        <v>48</v>
      </c>
      <c r="B57" s="77">
        <f>F56</f>
        <v>46004</v>
      </c>
      <c r="C57" s="34">
        <v>0.67916666666666703</v>
      </c>
      <c r="D57" s="42">
        <f>B57+1</f>
        <v>46005</v>
      </c>
      <c r="E57" s="34">
        <v>0.27152777777777798</v>
      </c>
      <c r="F57" s="42">
        <f>D57+1</f>
        <v>46006</v>
      </c>
      <c r="G57" s="34">
        <v>0.16666666666666699</v>
      </c>
      <c r="H57" s="20"/>
      <c r="I57" s="78"/>
    </row>
    <row r="58" spans="1:9" ht="24" hidden="1" customHeight="1">
      <c r="A58" s="35" t="s">
        <v>49</v>
      </c>
      <c r="B58" s="42">
        <v>46006</v>
      </c>
      <c r="C58" s="34">
        <v>0.70833333333333304</v>
      </c>
      <c r="D58" s="42">
        <v>46006</v>
      </c>
      <c r="E58" s="34">
        <v>0.79166666666666696</v>
      </c>
      <c r="F58" s="38">
        <v>46007</v>
      </c>
      <c r="G58" s="34">
        <v>0.25</v>
      </c>
      <c r="H58" s="52"/>
      <c r="I58" s="78"/>
    </row>
    <row r="59" spans="1:9" ht="24" hidden="1" customHeight="1">
      <c r="A59" s="35" t="s">
        <v>50</v>
      </c>
      <c r="B59" s="42">
        <v>46010</v>
      </c>
      <c r="C59" s="34">
        <v>0.66666666666666696</v>
      </c>
      <c r="D59" s="42">
        <v>46010</v>
      </c>
      <c r="E59" s="34">
        <v>0.82638888888888895</v>
      </c>
      <c r="F59" s="38">
        <v>46011</v>
      </c>
      <c r="G59" s="34">
        <v>0.33333333333333298</v>
      </c>
      <c r="H59" s="20"/>
      <c r="I59" s="78"/>
    </row>
    <row r="60" spans="1:9" ht="24" hidden="1" customHeight="1">
      <c r="A60" s="35" t="s">
        <v>51</v>
      </c>
      <c r="B60" s="77">
        <v>46012</v>
      </c>
      <c r="C60" s="34">
        <v>0.54166666666666696</v>
      </c>
      <c r="D60" s="42">
        <v>46012</v>
      </c>
      <c r="E60" s="34">
        <v>0.70833333333333304</v>
      </c>
      <c r="F60" s="38">
        <v>46013</v>
      </c>
      <c r="G60" s="34">
        <v>0.33333333333333298</v>
      </c>
      <c r="H60" s="20"/>
      <c r="I60" s="78"/>
    </row>
    <row r="61" spans="1:9" ht="24" hidden="1" customHeight="1">
      <c r="A61" s="45" t="s">
        <v>52</v>
      </c>
      <c r="B61" s="77">
        <f>F60+3</f>
        <v>46016</v>
      </c>
      <c r="C61" s="34">
        <v>0.40833333333333299</v>
      </c>
      <c r="D61" s="42">
        <f>B61</f>
        <v>46016</v>
      </c>
      <c r="E61" s="34">
        <v>0.50694444444444398</v>
      </c>
      <c r="F61" s="38">
        <f>D61+1</f>
        <v>46017</v>
      </c>
      <c r="G61" s="34">
        <v>0.20833333333333301</v>
      </c>
      <c r="H61" s="20"/>
      <c r="I61" s="78"/>
    </row>
    <row r="62" spans="1:9" ht="24" hidden="1" customHeight="1">
      <c r="A62" s="35" t="s">
        <v>53</v>
      </c>
      <c r="B62" s="77">
        <v>46017</v>
      </c>
      <c r="C62" s="34">
        <v>0.27083333333333298</v>
      </c>
      <c r="D62" s="42">
        <v>46017</v>
      </c>
      <c r="E62" s="34">
        <v>0.3125</v>
      </c>
      <c r="F62" s="38">
        <v>46018</v>
      </c>
      <c r="G62" s="34">
        <v>0.75</v>
      </c>
      <c r="H62" s="20"/>
      <c r="I62" s="78"/>
    </row>
    <row r="63" spans="1:9" ht="24" hidden="1" customHeight="1">
      <c r="A63" s="35" t="s">
        <v>54</v>
      </c>
      <c r="B63" s="77">
        <v>46019</v>
      </c>
      <c r="C63" s="34">
        <v>0.40416666666666701</v>
      </c>
      <c r="D63" s="42">
        <v>46019</v>
      </c>
      <c r="E63" s="34">
        <v>0.73333333333333295</v>
      </c>
      <c r="F63" s="38">
        <v>46020</v>
      </c>
      <c r="G63" s="34">
        <v>6.25E-2</v>
      </c>
      <c r="H63" s="20"/>
      <c r="I63" s="78"/>
    </row>
    <row r="64" spans="1:9" ht="24" hidden="1" customHeight="1">
      <c r="A64" s="35" t="s">
        <v>55</v>
      </c>
      <c r="B64" s="77">
        <v>46020</v>
      </c>
      <c r="C64" s="34">
        <v>0.64583333333333304</v>
      </c>
      <c r="D64" s="42">
        <v>46020</v>
      </c>
      <c r="E64" s="34">
        <v>0.77083333333333304</v>
      </c>
      <c r="F64" s="38">
        <v>46020</v>
      </c>
      <c r="G64" s="34">
        <v>0.97916666666666696</v>
      </c>
      <c r="H64" s="20"/>
      <c r="I64" s="78"/>
    </row>
    <row r="65" spans="1:9" ht="24" hidden="1" customHeight="1">
      <c r="A65" s="35" t="s">
        <v>56</v>
      </c>
      <c r="B65" s="77">
        <f>F64+4</f>
        <v>46024</v>
      </c>
      <c r="C65" s="34">
        <v>0</v>
      </c>
      <c r="D65" s="42">
        <v>46024</v>
      </c>
      <c r="E65" s="34">
        <v>0.45833333333333298</v>
      </c>
      <c r="F65" s="38">
        <v>46024</v>
      </c>
      <c r="G65" s="34">
        <v>0.95833333333333304</v>
      </c>
      <c r="H65" s="20"/>
      <c r="I65" s="78"/>
    </row>
    <row r="66" spans="1:9" ht="24" hidden="1" customHeight="1">
      <c r="A66" s="35" t="s">
        <v>57</v>
      </c>
      <c r="B66" s="77">
        <v>46026</v>
      </c>
      <c r="C66" s="34">
        <v>0.16666666666666699</v>
      </c>
      <c r="D66" s="42">
        <v>46026</v>
      </c>
      <c r="E66" s="34">
        <v>0.28541666666666698</v>
      </c>
      <c r="F66" s="38">
        <v>46026</v>
      </c>
      <c r="G66" s="34">
        <v>0.97916666666666696</v>
      </c>
      <c r="H66" s="20"/>
      <c r="I66" s="78"/>
    </row>
    <row r="67" spans="1:9" ht="24" hidden="1" customHeight="1">
      <c r="A67" s="35" t="s">
        <v>58</v>
      </c>
      <c r="B67" s="77">
        <f>F66+4</f>
        <v>46030</v>
      </c>
      <c r="C67" s="34">
        <v>0.20833333333333301</v>
      </c>
      <c r="D67" s="42">
        <v>46030</v>
      </c>
      <c r="E67" s="34">
        <v>0.30277777777777798</v>
      </c>
      <c r="F67" s="38">
        <f>D67</f>
        <v>46030</v>
      </c>
      <c r="G67" s="34">
        <v>0.625</v>
      </c>
      <c r="H67" s="20"/>
      <c r="I67" s="78"/>
    </row>
    <row r="68" spans="1:9" ht="24" hidden="1" customHeight="1">
      <c r="A68" s="35" t="s">
        <v>59</v>
      </c>
      <c r="B68" s="77">
        <f>F67</f>
        <v>46030</v>
      </c>
      <c r="C68" s="34">
        <v>0.76805555555555605</v>
      </c>
      <c r="D68" s="42">
        <f>B68</f>
        <v>46030</v>
      </c>
      <c r="E68" s="34">
        <v>0.80833333333333302</v>
      </c>
      <c r="F68" s="38">
        <f>D68+1</f>
        <v>46031</v>
      </c>
      <c r="G68" s="34">
        <v>0.625</v>
      </c>
      <c r="H68" s="20"/>
      <c r="I68" s="78"/>
    </row>
    <row r="69" spans="1:9" ht="24" hidden="1" customHeight="1">
      <c r="A69" s="35" t="s">
        <v>60</v>
      </c>
      <c r="B69" s="77">
        <f>F68+1</f>
        <v>46032</v>
      </c>
      <c r="C69" s="34">
        <v>0.20833333333333301</v>
      </c>
      <c r="D69" s="42">
        <f t="shared" ref="D69:D70" si="10">B69</f>
        <v>46032</v>
      </c>
      <c r="E69" s="34">
        <v>0.37638888888888899</v>
      </c>
      <c r="F69" s="38">
        <f>D69</f>
        <v>46032</v>
      </c>
      <c r="G69" s="34">
        <v>0.81666666666666698</v>
      </c>
      <c r="H69" s="20"/>
      <c r="I69" s="78"/>
    </row>
    <row r="70" spans="1:9" ht="24" hidden="1" customHeight="1">
      <c r="A70" s="35" t="s">
        <v>61</v>
      </c>
      <c r="B70" s="77">
        <v>46033</v>
      </c>
      <c r="C70" s="34">
        <v>0.5</v>
      </c>
      <c r="D70" s="42">
        <f t="shared" si="10"/>
        <v>46033</v>
      </c>
      <c r="E70" s="34">
        <v>0.625</v>
      </c>
      <c r="F70" s="38">
        <f>D70</f>
        <v>46033</v>
      </c>
      <c r="G70" s="34">
        <v>0.83333333333333304</v>
      </c>
      <c r="H70" s="20"/>
      <c r="I70" s="78"/>
    </row>
    <row r="71" spans="1:9" ht="24" hidden="1" customHeight="1">
      <c r="A71" s="35" t="s">
        <v>62</v>
      </c>
      <c r="B71" s="77">
        <v>46038</v>
      </c>
      <c r="C71" s="34">
        <v>0</v>
      </c>
      <c r="D71" s="42">
        <v>46038</v>
      </c>
      <c r="E71" s="34">
        <v>0.70833333333333304</v>
      </c>
      <c r="F71" s="38">
        <v>46039</v>
      </c>
      <c r="G71" s="34">
        <v>0.15833333333333299</v>
      </c>
      <c r="H71" s="20" t="s">
        <v>63</v>
      </c>
      <c r="I71" s="78"/>
    </row>
    <row r="72" spans="1:9" ht="24" hidden="1" customHeight="1">
      <c r="A72" s="35" t="s">
        <v>64</v>
      </c>
      <c r="B72" s="77">
        <f>F71+1</f>
        <v>46040</v>
      </c>
      <c r="C72" s="34">
        <v>0.33333333333333298</v>
      </c>
      <c r="D72" s="42">
        <f>B72</f>
        <v>46040</v>
      </c>
      <c r="E72" s="34">
        <v>0.89652777777777803</v>
      </c>
      <c r="F72" s="38">
        <f>D72+1</f>
        <v>46041</v>
      </c>
      <c r="G72" s="34">
        <v>0.58333333333333304</v>
      </c>
      <c r="H72" s="59" t="s">
        <v>65</v>
      </c>
      <c r="I72" s="78"/>
    </row>
    <row r="73" spans="1:9" ht="24" hidden="1" customHeight="1">
      <c r="A73" s="35" t="s">
        <v>66</v>
      </c>
      <c r="B73" s="77">
        <f>F72+4</f>
        <v>46045</v>
      </c>
      <c r="C73" s="34">
        <v>0.16666666666666699</v>
      </c>
      <c r="D73" s="42">
        <f>B73</f>
        <v>46045</v>
      </c>
      <c r="E73" s="34">
        <v>0.249305555555556</v>
      </c>
      <c r="F73" s="38">
        <f>D73</f>
        <v>46045</v>
      </c>
      <c r="G73" s="34">
        <v>0.66666666666666696</v>
      </c>
      <c r="H73" s="20"/>
      <c r="I73" s="52"/>
    </row>
    <row r="74" spans="1:9" ht="24" hidden="1" customHeight="1">
      <c r="A74" s="35" t="s">
        <v>67</v>
      </c>
      <c r="B74" s="77">
        <f>F73</f>
        <v>46045</v>
      </c>
      <c r="C74" s="34">
        <v>0.72916666666666696</v>
      </c>
      <c r="D74" s="42">
        <f>B74</f>
        <v>46045</v>
      </c>
      <c r="E74" s="34">
        <v>0.77083333333333304</v>
      </c>
      <c r="F74" s="38">
        <f>D74+1</f>
        <v>46046</v>
      </c>
      <c r="G74" s="34">
        <v>0.97916666666666696</v>
      </c>
      <c r="H74" s="20"/>
      <c r="I74" s="52"/>
    </row>
    <row r="75" spans="1:9" ht="24" hidden="1" customHeight="1">
      <c r="A75" s="35" t="s">
        <v>68</v>
      </c>
      <c r="B75" s="77">
        <f>F74+1</f>
        <v>46047</v>
      </c>
      <c r="C75" s="34">
        <v>0.54166666666666696</v>
      </c>
      <c r="D75" s="42">
        <f t="shared" ref="D75" si="11">B75</f>
        <v>46047</v>
      </c>
      <c r="E75" s="34">
        <v>0.66666666666666696</v>
      </c>
      <c r="F75" s="38">
        <f>D75+1</f>
        <v>46048</v>
      </c>
      <c r="G75" s="34">
        <v>0</v>
      </c>
      <c r="H75" s="20"/>
      <c r="I75" s="78"/>
    </row>
    <row r="76" spans="1:9" ht="24" hidden="1" customHeight="1">
      <c r="A76" s="35" t="s">
        <v>69</v>
      </c>
      <c r="B76" s="77">
        <f>F75</f>
        <v>46048</v>
      </c>
      <c r="C76" s="34">
        <v>0.66666666666666696</v>
      </c>
      <c r="D76" s="42">
        <f>B76+1</f>
        <v>46049</v>
      </c>
      <c r="E76" s="34">
        <v>0.28541666666666698</v>
      </c>
      <c r="F76" s="38">
        <f>D76</f>
        <v>46049</v>
      </c>
      <c r="G76" s="34">
        <v>0.54166666666666696</v>
      </c>
      <c r="H76" s="59" t="s">
        <v>12</v>
      </c>
      <c r="I76" s="78"/>
    </row>
    <row r="77" spans="1:9" ht="24" hidden="1" customHeight="1">
      <c r="A77" s="35" t="s">
        <v>70</v>
      </c>
      <c r="B77" s="77">
        <f>F76+3</f>
        <v>46052</v>
      </c>
      <c r="C77" s="34">
        <v>0.70833333333333304</v>
      </c>
      <c r="D77" s="42">
        <v>46052</v>
      </c>
      <c r="E77" s="34">
        <v>0.91666666666666696</v>
      </c>
      <c r="F77" s="38">
        <f t="shared" ref="F77:F81" si="12">D77+1</f>
        <v>46053</v>
      </c>
      <c r="G77" s="34">
        <v>0.625</v>
      </c>
      <c r="H77" s="20"/>
      <c r="I77" s="78"/>
    </row>
    <row r="78" spans="1:9" ht="24" hidden="1" customHeight="1">
      <c r="A78" s="35" t="s">
        <v>71</v>
      </c>
      <c r="B78" s="77">
        <f>F77+1</f>
        <v>46054</v>
      </c>
      <c r="C78" s="34">
        <v>0.83333333333333304</v>
      </c>
      <c r="D78" s="38">
        <f>B78+1</f>
        <v>46055</v>
      </c>
      <c r="E78" s="34">
        <v>0.66666666666666696</v>
      </c>
      <c r="F78" s="42">
        <f t="shared" si="12"/>
        <v>46056</v>
      </c>
      <c r="G78" s="34">
        <v>0.21666666666666701</v>
      </c>
      <c r="H78" s="20"/>
      <c r="I78" s="52"/>
    </row>
    <row r="79" spans="1:9" ht="24" hidden="1" customHeight="1">
      <c r="A79" s="35" t="s">
        <v>72</v>
      </c>
      <c r="B79" s="77">
        <f>F78+3</f>
        <v>46059</v>
      </c>
      <c r="C79" s="34">
        <v>0.41666666666666702</v>
      </c>
      <c r="D79" s="38">
        <f>B79</f>
        <v>46059</v>
      </c>
      <c r="E79" s="34">
        <v>0.72499999999999998</v>
      </c>
      <c r="F79" s="42">
        <f t="shared" si="12"/>
        <v>46060</v>
      </c>
      <c r="G79" s="34">
        <v>0.171527777777778</v>
      </c>
      <c r="H79" s="20"/>
      <c r="I79" s="52"/>
    </row>
    <row r="80" spans="1:9" ht="24" hidden="1" customHeight="1">
      <c r="A80" s="35" t="s">
        <v>73</v>
      </c>
      <c r="B80" s="77">
        <f>F79</f>
        <v>46060</v>
      </c>
      <c r="C80" s="34">
        <v>0.22916666666666699</v>
      </c>
      <c r="D80" s="38">
        <f>B80</f>
        <v>46060</v>
      </c>
      <c r="E80" s="34">
        <v>0.24722222222222201</v>
      </c>
      <c r="F80" s="42">
        <f t="shared" si="12"/>
        <v>46061</v>
      </c>
      <c r="G80" s="34">
        <v>0.16666666666666699</v>
      </c>
      <c r="H80" s="20"/>
      <c r="I80" s="52"/>
    </row>
    <row r="81" spans="1:9" ht="24" hidden="1" customHeight="1">
      <c r="A81" s="35" t="s">
        <v>74</v>
      </c>
      <c r="B81" s="77">
        <f>F80</f>
        <v>46061</v>
      </c>
      <c r="C81" s="34">
        <v>0.875</v>
      </c>
      <c r="D81" s="38">
        <f>B81</f>
        <v>46061</v>
      </c>
      <c r="E81" s="34">
        <v>0.96180555555555602</v>
      </c>
      <c r="F81" s="42">
        <f t="shared" si="12"/>
        <v>46062</v>
      </c>
      <c r="G81" s="34">
        <v>0.39583333333333298</v>
      </c>
      <c r="H81" s="20"/>
      <c r="I81" s="52"/>
    </row>
    <row r="82" spans="1:9" ht="24" hidden="1" customHeight="1">
      <c r="A82" s="35" t="s">
        <v>75</v>
      </c>
      <c r="B82" s="77">
        <f>F81+1</f>
        <v>46063</v>
      </c>
      <c r="C82" s="34">
        <v>0.20833333333333301</v>
      </c>
      <c r="D82" s="38">
        <f>B82</f>
        <v>46063</v>
      </c>
      <c r="E82" s="34">
        <v>0.28263888888888888</v>
      </c>
      <c r="F82" s="42">
        <f>D82</f>
        <v>46063</v>
      </c>
      <c r="G82" s="34">
        <v>0.58333333333333304</v>
      </c>
      <c r="H82" s="20"/>
      <c r="I82" s="52"/>
    </row>
    <row r="83" spans="1:9" ht="24" hidden="1" customHeight="1">
      <c r="A83" s="35" t="s">
        <v>76</v>
      </c>
      <c r="B83" s="77">
        <f>F82+3</f>
        <v>46066</v>
      </c>
      <c r="C83" s="34">
        <v>0.70833333333333304</v>
      </c>
      <c r="D83" s="38">
        <v>46066</v>
      </c>
      <c r="E83" s="34">
        <v>0.79166666666666696</v>
      </c>
      <c r="F83" s="42">
        <f t="shared" ref="F83:F84" si="13">D83+1</f>
        <v>46067</v>
      </c>
      <c r="G83" s="34">
        <v>0.33333333333333331</v>
      </c>
      <c r="H83" s="20"/>
      <c r="I83" s="78"/>
    </row>
    <row r="84" spans="1:9" ht="24" hidden="1" customHeight="1">
      <c r="A84" s="35" t="s">
        <v>77</v>
      </c>
      <c r="B84" s="77">
        <f>F83+1</f>
        <v>46068</v>
      </c>
      <c r="C84" s="34">
        <v>0.54166666666666663</v>
      </c>
      <c r="D84" s="38">
        <f>B84</f>
        <v>46068</v>
      </c>
      <c r="E84" s="34">
        <v>0.83333333333333337</v>
      </c>
      <c r="F84" s="38">
        <f t="shared" si="13"/>
        <v>46069</v>
      </c>
      <c r="G84" s="34">
        <v>0.26250000000000001</v>
      </c>
      <c r="H84" s="20" t="s">
        <v>472</v>
      </c>
      <c r="I84" s="52"/>
    </row>
    <row r="85" spans="1:9" ht="24" hidden="1" customHeight="1">
      <c r="A85" s="35" t="s">
        <v>500</v>
      </c>
      <c r="B85" s="77">
        <f>F84+3</f>
        <v>46072</v>
      </c>
      <c r="C85" s="34">
        <v>0.625</v>
      </c>
      <c r="D85" s="38">
        <f>B85</f>
        <v>46072</v>
      </c>
      <c r="E85" s="34">
        <v>0.7368055555555556</v>
      </c>
      <c r="F85" s="38">
        <f>D85+2</f>
        <v>46074</v>
      </c>
      <c r="G85" s="34">
        <v>0.20833333333333334</v>
      </c>
      <c r="H85" s="20"/>
      <c r="I85" s="52"/>
    </row>
    <row r="86" spans="1:9" ht="24" hidden="1" customHeight="1">
      <c r="A86" s="35" t="s">
        <v>499</v>
      </c>
      <c r="B86" s="77">
        <f>F85</f>
        <v>46074</v>
      </c>
      <c r="C86" s="34">
        <v>0.27083333333333331</v>
      </c>
      <c r="D86" s="38">
        <f>B86</f>
        <v>46074</v>
      </c>
      <c r="E86" s="34">
        <v>0.3125</v>
      </c>
      <c r="F86" s="42">
        <f>D86+1</f>
        <v>46075</v>
      </c>
      <c r="G86" s="34">
        <v>6.805555555555555E-2</v>
      </c>
      <c r="H86" s="20"/>
      <c r="I86" s="52"/>
    </row>
    <row r="87" spans="1:9" ht="24" hidden="1" customHeight="1">
      <c r="A87" s="35" t="s">
        <v>78</v>
      </c>
      <c r="B87" s="77">
        <f>F86</f>
        <v>46075</v>
      </c>
      <c r="C87" s="34">
        <v>0.625</v>
      </c>
      <c r="D87" s="38">
        <f>B87+1</f>
        <v>46076</v>
      </c>
      <c r="E87" s="34">
        <v>0.25763888888888886</v>
      </c>
      <c r="F87" s="42">
        <f>D87</f>
        <v>46076</v>
      </c>
      <c r="G87" s="34">
        <v>0.70833333333333337</v>
      </c>
      <c r="H87" s="20"/>
      <c r="I87" s="52"/>
    </row>
    <row r="88" spans="1:9" ht="24" hidden="1" customHeight="1">
      <c r="A88" s="35" t="s">
        <v>79</v>
      </c>
      <c r="B88" s="77">
        <f>F87+1</f>
        <v>46077</v>
      </c>
      <c r="C88" s="34">
        <v>0.25</v>
      </c>
      <c r="D88" s="38">
        <f>B88</f>
        <v>46077</v>
      </c>
      <c r="E88" s="34">
        <v>0.37569444444444444</v>
      </c>
      <c r="F88" s="42">
        <f>D88</f>
        <v>46077</v>
      </c>
      <c r="G88" s="34">
        <v>0.64375000000000004</v>
      </c>
      <c r="H88" s="20"/>
      <c r="I88" s="52"/>
    </row>
    <row r="89" spans="1:9" ht="24" hidden="1" customHeight="1">
      <c r="A89" s="35" t="s">
        <v>485</v>
      </c>
      <c r="B89" s="77">
        <f>F88+3</f>
        <v>46080</v>
      </c>
      <c r="C89" s="34">
        <v>0.70833333333333337</v>
      </c>
      <c r="D89" s="38">
        <v>46081</v>
      </c>
      <c r="E89" s="34">
        <v>2.0833333333333332E-2</v>
      </c>
      <c r="F89" s="42">
        <v>46081</v>
      </c>
      <c r="G89" s="34">
        <v>0.58333333333333337</v>
      </c>
      <c r="H89" s="20"/>
      <c r="I89" s="78"/>
    </row>
    <row r="90" spans="1:9" ht="24" hidden="1" customHeight="1">
      <c r="A90" s="35" t="s">
        <v>497</v>
      </c>
      <c r="B90" s="77">
        <f>F89+1</f>
        <v>46082</v>
      </c>
      <c r="C90" s="34">
        <v>0.75</v>
      </c>
      <c r="D90" s="38">
        <f>B90</f>
        <v>46082</v>
      </c>
      <c r="E90" s="34">
        <v>0.875</v>
      </c>
      <c r="F90" s="38">
        <f>D90+1</f>
        <v>46083</v>
      </c>
      <c r="G90" s="34">
        <v>0.29166666666666669</v>
      </c>
      <c r="H90" s="20"/>
      <c r="I90" s="78"/>
    </row>
    <row r="91" spans="1:9" ht="24" hidden="1" customHeight="1">
      <c r="A91" s="45" t="s">
        <v>531</v>
      </c>
      <c r="B91" s="38">
        <f>F90+2</f>
        <v>46085</v>
      </c>
      <c r="C91" s="34">
        <v>0.5</v>
      </c>
      <c r="D91" s="38">
        <f>B91+1</f>
        <v>46086</v>
      </c>
      <c r="E91" s="34">
        <v>0.33333333333333331</v>
      </c>
      <c r="F91" s="38">
        <f>D91</f>
        <v>46086</v>
      </c>
      <c r="G91" s="34">
        <v>0.625</v>
      </c>
      <c r="H91" s="20"/>
      <c r="I91" s="52"/>
    </row>
    <row r="92" spans="1:9" ht="24" hidden="1" customHeight="1">
      <c r="A92" s="35" t="s">
        <v>530</v>
      </c>
      <c r="B92" s="77">
        <f>F91+1</f>
        <v>46087</v>
      </c>
      <c r="C92" s="34">
        <v>0.20833333333333334</v>
      </c>
      <c r="D92" s="38">
        <f>B92</f>
        <v>46087</v>
      </c>
      <c r="E92" s="34">
        <v>0.33333333333333331</v>
      </c>
      <c r="F92" s="38">
        <f>D92</f>
        <v>46087</v>
      </c>
      <c r="G92" s="34">
        <v>0.70833333333333337</v>
      </c>
      <c r="H92" s="20"/>
      <c r="I92" s="52"/>
    </row>
    <row r="93" spans="1:9" ht="24" customHeight="1">
      <c r="A93" s="35" t="s">
        <v>521</v>
      </c>
      <c r="B93" s="77">
        <f>F92+1</f>
        <v>46088</v>
      </c>
      <c r="C93" s="34">
        <v>0.20833333333333334</v>
      </c>
      <c r="D93" s="38">
        <f>B93</f>
        <v>46088</v>
      </c>
      <c r="E93" s="34">
        <v>0.50347222222222221</v>
      </c>
      <c r="F93" s="38">
        <f>D93+1</f>
        <v>46089</v>
      </c>
      <c r="G93" s="34">
        <v>0.125</v>
      </c>
      <c r="H93" s="20"/>
      <c r="I93" s="52"/>
    </row>
    <row r="94" spans="1:9" ht="24" customHeight="1">
      <c r="A94" s="35" t="s">
        <v>517</v>
      </c>
      <c r="B94" s="77">
        <f>F93</f>
        <v>46089</v>
      </c>
      <c r="C94" s="34">
        <v>0.1875</v>
      </c>
      <c r="D94" s="38">
        <f>B94</f>
        <v>46089</v>
      </c>
      <c r="E94" s="34">
        <v>0.22916666666666666</v>
      </c>
      <c r="F94" s="38">
        <f>D94+1</f>
        <v>46090</v>
      </c>
      <c r="G94" s="34">
        <v>0.6875</v>
      </c>
      <c r="H94" s="20"/>
      <c r="I94" s="52"/>
    </row>
    <row r="95" spans="1:9" ht="24" customHeight="1">
      <c r="A95" s="35" t="s">
        <v>561</v>
      </c>
      <c r="B95" s="77">
        <f>F94+4</f>
        <v>46094</v>
      </c>
      <c r="C95" s="23">
        <v>0.54166666666666663</v>
      </c>
      <c r="D95" s="38">
        <v>46094</v>
      </c>
      <c r="E95" s="23">
        <v>0.625</v>
      </c>
      <c r="F95" s="38">
        <f>D95+1</f>
        <v>46095</v>
      </c>
      <c r="G95" s="23">
        <v>0.125</v>
      </c>
      <c r="H95" s="20"/>
      <c r="I95" s="78"/>
    </row>
    <row r="96" spans="1:9" ht="24" customHeight="1">
      <c r="A96" s="35" t="s">
        <v>585</v>
      </c>
      <c r="B96" s="77">
        <f>F95+1</f>
        <v>46096</v>
      </c>
      <c r="C96" s="23">
        <v>0.33333333333333331</v>
      </c>
      <c r="D96" s="38">
        <f>B96</f>
        <v>46096</v>
      </c>
      <c r="E96" s="23">
        <v>0.41666666666666669</v>
      </c>
      <c r="F96" s="38">
        <f>D96</f>
        <v>46096</v>
      </c>
      <c r="G96" s="23">
        <v>0.83333333333333337</v>
      </c>
      <c r="H96" s="20"/>
      <c r="I96" s="78"/>
    </row>
    <row r="97" spans="1:9" ht="24" customHeight="1">
      <c r="A97" s="35" t="s">
        <v>600</v>
      </c>
      <c r="B97" s="77">
        <f>F96+3</f>
        <v>46099</v>
      </c>
      <c r="C97" s="23">
        <v>0.91666666666666663</v>
      </c>
      <c r="D97" s="38">
        <f>B97</f>
        <v>46099</v>
      </c>
      <c r="E97" s="23">
        <v>0.9375</v>
      </c>
      <c r="F97" s="38">
        <f>D97+1</f>
        <v>46100</v>
      </c>
      <c r="G97" s="23">
        <v>0.33333333333333331</v>
      </c>
      <c r="H97" s="20"/>
      <c r="I97" s="52"/>
    </row>
    <row r="98" spans="1:9" ht="24" customHeight="1">
      <c r="A98" s="35" t="s">
        <v>617</v>
      </c>
      <c r="B98" s="77">
        <f>F97</f>
        <v>46100</v>
      </c>
      <c r="C98" s="23">
        <v>0.39583333333333331</v>
      </c>
      <c r="D98" s="38">
        <f>B98</f>
        <v>46100</v>
      </c>
      <c r="E98" s="23">
        <v>0.4375</v>
      </c>
      <c r="F98" s="38">
        <f>D98</f>
        <v>46100</v>
      </c>
      <c r="G98" s="23">
        <v>0.75</v>
      </c>
      <c r="H98" s="20"/>
      <c r="I98" s="52"/>
    </row>
    <row r="99" spans="1:9" ht="24" customHeight="1">
      <c r="A99" s="35" t="s">
        <v>625</v>
      </c>
      <c r="B99" s="77">
        <f>F98+1</f>
        <v>46101</v>
      </c>
      <c r="C99" s="23">
        <v>0.41666666666666669</v>
      </c>
      <c r="D99" s="38">
        <f>B99</f>
        <v>46101</v>
      </c>
      <c r="E99" s="23">
        <v>0.45833333333333331</v>
      </c>
      <c r="F99" s="38">
        <f>D99</f>
        <v>46101</v>
      </c>
      <c r="G99" s="23">
        <v>0.83333333333333337</v>
      </c>
      <c r="H99" s="20"/>
      <c r="I99" s="52"/>
    </row>
    <row r="100" spans="1:9" ht="24" customHeight="1">
      <c r="A100" s="35" t="s">
        <v>649</v>
      </c>
      <c r="B100" s="77">
        <f>F99+1</f>
        <v>46102</v>
      </c>
      <c r="C100" s="23">
        <v>0.5</v>
      </c>
      <c r="D100" s="38">
        <f>B100</f>
        <v>46102</v>
      </c>
      <c r="E100" s="23">
        <v>0.54166666666666663</v>
      </c>
      <c r="F100" s="38">
        <f>D100</f>
        <v>46102</v>
      </c>
      <c r="G100" s="23">
        <v>0.875</v>
      </c>
      <c r="H100" s="20"/>
      <c r="I100" s="52"/>
    </row>
  </sheetData>
  <mergeCells count="13">
    <mergeCell ref="A1:B1"/>
    <mergeCell ref="C1:I1"/>
    <mergeCell ref="A2:B2"/>
    <mergeCell ref="C2:I2"/>
    <mergeCell ref="A3:G3"/>
    <mergeCell ref="B52:C52"/>
    <mergeCell ref="D52:E52"/>
    <mergeCell ref="F52:G52"/>
    <mergeCell ref="A4:I4"/>
    <mergeCell ref="B5:C5"/>
    <mergeCell ref="D5:E5"/>
    <mergeCell ref="F5:G5"/>
    <mergeCell ref="A51:I51"/>
  </mergeCells>
  <phoneticPr fontId="47" type="noConversion"/>
  <conditionalFormatting sqref="B4:B50 D4:D50 F4:F49">
    <cfRule type="cellIs" dxfId="1106" priority="5" stopIfTrue="1" operator="lessThan">
      <formula>$H$3</formula>
    </cfRule>
  </conditionalFormatting>
  <conditionalFormatting sqref="B4:B50 D4:D50">
    <cfRule type="cellIs" dxfId="1105" priority="4" stopIfTrue="1" operator="equal">
      <formula>$H$3</formula>
    </cfRule>
  </conditionalFormatting>
  <conditionalFormatting sqref="B50:B54 D53:D54">
    <cfRule type="cellIs" dxfId="1104" priority="372" stopIfTrue="1" operator="equal">
      <formula>$H$3</formula>
    </cfRule>
    <cfRule type="cellIs" dxfId="1103" priority="373" stopIfTrue="1" operator="lessThan">
      <formula>$H$3</formula>
    </cfRule>
  </conditionalFormatting>
  <conditionalFormatting sqref="B56:B100 D56:D77">
    <cfRule type="cellIs" dxfId="1102" priority="79" stopIfTrue="1" operator="lessThan">
      <formula>$H$3</formula>
    </cfRule>
  </conditionalFormatting>
  <conditionalFormatting sqref="B56:B100">
    <cfRule type="cellIs" dxfId="1101" priority="78" stopIfTrue="1" operator="equal">
      <formula>$H$3</formula>
    </cfRule>
  </conditionalFormatting>
  <conditionalFormatting sqref="B58:B59">
    <cfRule type="cellIs" dxfId="1100" priority="77" stopIfTrue="1" operator="lessThan">
      <formula>$H$3</formula>
    </cfRule>
  </conditionalFormatting>
  <conditionalFormatting sqref="C4:C43 E6:E43 G6:G43 C50 E53:E54 C56:C94 E56:E94 G56:G94">
    <cfRule type="expression" dxfId="1099" priority="88" stopIfTrue="1">
      <formula>$B4=$H$3</formula>
    </cfRule>
  </conditionalFormatting>
  <conditionalFormatting sqref="C6:C43 E6:E43 G6:G43 C50 E53:E54 C56:C94 E56:E94 G56:G94">
    <cfRule type="expression" dxfId="1098" priority="86" stopIfTrue="1">
      <formula>B6&lt;$H$3</formula>
    </cfRule>
  </conditionalFormatting>
  <conditionalFormatting sqref="C44:C49 E44:E49 G44:G49">
    <cfRule type="expression" dxfId="1097" priority="1" stopIfTrue="1">
      <formula>$B44=#REF!</formula>
    </cfRule>
    <cfRule type="expression" dxfId="1096" priority="2" stopIfTrue="1">
      <formula>B44&lt;#REF!</formula>
    </cfRule>
  </conditionalFormatting>
  <conditionalFormatting sqref="C95:C100 E95:E100 G95:G100">
    <cfRule type="expression" dxfId="1095" priority="109" stopIfTrue="1">
      <formula>B95&lt;#REF!</formula>
    </cfRule>
    <cfRule type="expression" dxfId="1094" priority="108" stopIfTrue="1">
      <formula>$B95=#REF!</formula>
    </cfRule>
  </conditionalFormatting>
  <conditionalFormatting sqref="D50:D54">
    <cfRule type="cellIs" dxfId="1093" priority="1599" stopIfTrue="1" operator="equal">
      <formula>$H$3</formula>
    </cfRule>
  </conditionalFormatting>
  <conditionalFormatting sqref="D56:D77">
    <cfRule type="cellIs" dxfId="1092" priority="63" stopIfTrue="1" operator="equal">
      <formula>$H$3</formula>
    </cfRule>
  </conditionalFormatting>
  <conditionalFormatting sqref="D56:D100 B58:B59">
    <cfRule type="cellIs" dxfId="1091" priority="84" stopIfTrue="1" operator="equal">
      <formula>$H$3</formula>
    </cfRule>
  </conditionalFormatting>
  <conditionalFormatting sqref="D56:D100">
    <cfRule type="cellIs" dxfId="1090" priority="61" stopIfTrue="1" operator="lessThan">
      <formula>$H$3</formula>
    </cfRule>
  </conditionalFormatting>
  <conditionalFormatting sqref="D78:D100">
    <cfRule type="cellIs" dxfId="1089" priority="34" stopIfTrue="1" operator="equal">
      <formula>$H$3</formula>
    </cfRule>
  </conditionalFormatting>
  <conditionalFormatting sqref="E4:E5 E51:E52">
    <cfRule type="expression" dxfId="1088" priority="1668" stopIfTrue="1">
      <formula>D4&lt;$H$3</formula>
    </cfRule>
    <cfRule type="expression" dxfId="1087" priority="1667" stopIfTrue="1">
      <formula>$D4=$H$3</formula>
    </cfRule>
  </conditionalFormatting>
  <conditionalFormatting sqref="E50 C51:C54 G51:G54 C4:C5">
    <cfRule type="expression" dxfId="1086" priority="1664" stopIfTrue="1">
      <formula>B4&lt;$H$3</formula>
    </cfRule>
  </conditionalFormatting>
  <conditionalFormatting sqref="E50 C51:C54 G53:G54">
    <cfRule type="expression" dxfId="1085" priority="1660" stopIfTrue="1">
      <formula>$B50=$H$3</formula>
    </cfRule>
  </conditionalFormatting>
  <conditionalFormatting sqref="E50:G50 G51:G54 C53:C54">
    <cfRule type="expression" dxfId="1084" priority="1601" stopIfTrue="1">
      <formula>$F50=$H$3</formula>
    </cfRule>
  </conditionalFormatting>
  <conditionalFormatting sqref="F4:F49">
    <cfRule type="cellIs" dxfId="1083" priority="3" stopIfTrue="1" operator="equal">
      <formula>$H$3</formula>
    </cfRule>
  </conditionalFormatting>
  <conditionalFormatting sqref="F50:F54 D50:D54">
    <cfRule type="cellIs" dxfId="1082" priority="1662" stopIfTrue="1" operator="lessThan">
      <formula>$H$3</formula>
    </cfRule>
  </conditionalFormatting>
  <conditionalFormatting sqref="F50:F54">
    <cfRule type="cellIs" dxfId="1081" priority="1484" stopIfTrue="1" operator="equal">
      <formula>$H$3</formula>
    </cfRule>
  </conditionalFormatting>
  <conditionalFormatting sqref="F56 F58:F100">
    <cfRule type="cellIs" dxfId="1080" priority="82" stopIfTrue="1" operator="lessThan">
      <formula>$H$3</formula>
    </cfRule>
  </conditionalFormatting>
  <conditionalFormatting sqref="F56:F100">
    <cfRule type="cellIs" dxfId="1079" priority="68" stopIfTrue="1" operator="equal">
      <formula>$H$3</formula>
    </cfRule>
  </conditionalFormatting>
  <conditionalFormatting sqref="F57">
    <cfRule type="cellIs" dxfId="1078" priority="67" stopIfTrue="1" operator="lessThan">
      <formula>$H$3</formula>
    </cfRule>
  </conditionalFormatting>
  <conditionalFormatting sqref="F50:G50">
    <cfRule type="cellIs" dxfId="1077" priority="746" stopIfTrue="1" operator="equal">
      <formula>$H$3</formula>
    </cfRule>
    <cfRule type="cellIs" dxfId="1076" priority="747" stopIfTrue="1" operator="lessThan">
      <formula>$H$3</formula>
    </cfRule>
  </conditionalFormatting>
  <conditionalFormatting sqref="G4:G5">
    <cfRule type="expression" dxfId="1075" priority="1501" stopIfTrue="1">
      <formula>F4&lt;$H$3</formula>
    </cfRule>
  </conditionalFormatting>
  <conditionalFormatting sqref="G4:G43 C6:C43 E6:E43 C50 E53:E54 C56:C94 E56:E94 G56:G94">
    <cfRule type="expression" dxfId="1074" priority="87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B83:B84 F82:F83 F53 B7 F7:F9 B13 D57 B16 F15 F19 F24 F68:F70 B25 B22 F21 F73:F74 F76:F77 B75 F26 B31 B28 F28 B78 D79 F31 F33 B34 D35 B36 D40 B89:B90 F85 D87 F87 F38:F39 D88 F88 B40 B45 D46 F93 B43 F44 B91:D91 F96:F97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workbookViewId="0">
      <selection activeCell="H69" sqref="H69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76" customWidth="1"/>
    <col min="9" max="9" width="13.5" customWidth="1"/>
  </cols>
  <sheetData>
    <row r="1" spans="1:9" ht="77.5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7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46091</v>
      </c>
      <c r="I3" s="3"/>
    </row>
    <row r="4" spans="1:9" ht="25" hidden="1" customHeight="1">
      <c r="A4" s="101" t="s">
        <v>532</v>
      </c>
      <c r="B4" s="102"/>
      <c r="C4" s="102"/>
      <c r="D4" s="102"/>
      <c r="E4" s="102"/>
      <c r="F4" s="102"/>
      <c r="G4" s="102"/>
      <c r="H4" s="102"/>
      <c r="I4" s="103"/>
    </row>
    <row r="5" spans="1:9" s="49" customFormat="1" ht="24.65" hidden="1" customHeight="1">
      <c r="A5" s="53" t="s">
        <v>3</v>
      </c>
      <c r="B5" s="91" t="s">
        <v>4</v>
      </c>
      <c r="C5" s="91"/>
      <c r="D5" s="91" t="s">
        <v>5</v>
      </c>
      <c r="E5" s="91"/>
      <c r="F5" s="91" t="s">
        <v>6</v>
      </c>
      <c r="G5" s="91"/>
      <c r="H5" s="54" t="s">
        <v>7</v>
      </c>
      <c r="I5" s="54" t="s">
        <v>8</v>
      </c>
    </row>
    <row r="6" spans="1:9" ht="25" hidden="1" customHeight="1">
      <c r="A6" s="35" t="s">
        <v>80</v>
      </c>
      <c r="B6" s="28">
        <v>45989</v>
      </c>
      <c r="C6" s="23">
        <v>0.5</v>
      </c>
      <c r="D6" s="28">
        <f>B6</f>
        <v>45989</v>
      </c>
      <c r="E6" s="40">
        <v>0.72916666666666696</v>
      </c>
      <c r="F6" s="28">
        <f>D6+1</f>
        <v>45990</v>
      </c>
      <c r="G6" s="23">
        <v>0.29166666666666702</v>
      </c>
      <c r="H6" s="59"/>
      <c r="I6" s="10"/>
    </row>
    <row r="7" spans="1:9" ht="25" hidden="1" customHeight="1">
      <c r="A7" s="45" t="s">
        <v>81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59"/>
      <c r="I7" s="10"/>
    </row>
    <row r="8" spans="1:9" ht="25" hidden="1" customHeight="1">
      <c r="A8" s="35" t="s">
        <v>82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59"/>
      <c r="I8" s="10"/>
    </row>
    <row r="9" spans="1:9" ht="25" hidden="1" customHeight="1">
      <c r="A9" s="35" t="s">
        <v>83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84</v>
      </c>
      <c r="I9" s="10"/>
    </row>
    <row r="10" spans="1:9" ht="25" hidden="1" customHeight="1">
      <c r="A10" s="35" t="s">
        <v>85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59"/>
      <c r="I10" s="10"/>
    </row>
    <row r="11" spans="1:9" ht="25" hidden="1" customHeight="1">
      <c r="A11" s="45" t="s">
        <v>86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87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88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59"/>
      <c r="I13" s="10"/>
    </row>
    <row r="14" spans="1:9" ht="25" hidden="1" customHeight="1">
      <c r="A14" s="35" t="s">
        <v>89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59"/>
      <c r="I14" s="10"/>
    </row>
    <row r="15" spans="1:9" ht="25" hidden="1" customHeight="1">
      <c r="A15" s="45" t="s">
        <v>90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91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92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84</v>
      </c>
      <c r="I17" s="10"/>
    </row>
    <row r="18" spans="1:9" ht="25" hidden="1" customHeight="1">
      <c r="A18" s="35" t="s">
        <v>93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59"/>
      <c r="I18" s="10"/>
    </row>
    <row r="19" spans="1:9" ht="25" hidden="1" customHeight="1">
      <c r="A19" s="45" t="s">
        <v>94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95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59" t="s">
        <v>96</v>
      </c>
      <c r="I20" s="13"/>
    </row>
    <row r="21" spans="1:9" ht="25" hidden="1" customHeight="1">
      <c r="A21" s="35" t="s">
        <v>97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59" t="s">
        <v>98</v>
      </c>
      <c r="I21" s="13"/>
    </row>
    <row r="22" spans="1:9" ht="25" hidden="1" customHeight="1">
      <c r="A22" s="35" t="s">
        <v>99</v>
      </c>
      <c r="B22" s="36"/>
      <c r="C22" s="37"/>
      <c r="D22" s="17"/>
      <c r="E22" s="37"/>
      <c r="F22" s="17"/>
      <c r="G22" s="37"/>
      <c r="H22" s="20" t="s">
        <v>100</v>
      </c>
      <c r="I22" s="10"/>
    </row>
    <row r="23" spans="1:9" ht="25" hidden="1" customHeight="1">
      <c r="A23" s="45" t="s">
        <v>101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59" t="s">
        <v>12</v>
      </c>
      <c r="I23" s="10"/>
    </row>
    <row r="24" spans="1:9" ht="25" hidden="1" customHeight="1">
      <c r="A24" s="35" t="s">
        <v>102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59"/>
      <c r="I24" s="13"/>
    </row>
    <row r="25" spans="1:9" ht="25" hidden="1" customHeight="1">
      <c r="A25" s="35" t="s">
        <v>103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59" t="s">
        <v>104</v>
      </c>
      <c r="I25" s="13"/>
    </row>
    <row r="26" spans="1:9" ht="25" hidden="1" customHeight="1">
      <c r="A26" s="35" t="s">
        <v>105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59"/>
      <c r="I26" s="13"/>
    </row>
    <row r="27" spans="1:9" ht="25" hidden="1" customHeight="1">
      <c r="A27" s="35" t="s">
        <v>106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59"/>
      <c r="I27" s="13"/>
    </row>
    <row r="28" spans="1:9" ht="25" hidden="1" customHeight="1">
      <c r="A28" s="35" t="s">
        <v>107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59"/>
      <c r="I28" s="13"/>
    </row>
    <row r="29" spans="1:9" ht="25" hidden="1" customHeight="1">
      <c r="A29" s="35" t="s">
        <v>108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84</v>
      </c>
      <c r="I29" s="13"/>
    </row>
    <row r="30" spans="1:9" ht="25" hidden="1" customHeight="1">
      <c r="A30" s="35" t="s">
        <v>109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59"/>
      <c r="I30" s="13"/>
    </row>
    <row r="31" spans="1:9" ht="25" hidden="1" customHeight="1">
      <c r="A31" s="35" t="s">
        <v>110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59" t="s">
        <v>12</v>
      </c>
      <c r="I31" s="13"/>
    </row>
    <row r="32" spans="1:9" ht="25" hidden="1" customHeight="1">
      <c r="A32" s="35" t="s">
        <v>111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59" t="s">
        <v>12</v>
      </c>
      <c r="I32" s="13"/>
    </row>
    <row r="33" spans="1:9" ht="25" hidden="1" customHeight="1">
      <c r="A33" s="35" t="s">
        <v>112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84</v>
      </c>
      <c r="I33" s="13"/>
    </row>
    <row r="34" spans="1:9" ht="25" hidden="1" customHeight="1">
      <c r="A34" s="35" t="s">
        <v>113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59"/>
      <c r="I34" s="13"/>
    </row>
    <row r="35" spans="1:9" ht="25" hidden="1" customHeight="1">
      <c r="A35" s="35" t="s">
        <v>114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59" t="s">
        <v>12</v>
      </c>
      <c r="I35" s="13"/>
    </row>
    <row r="36" spans="1:9" ht="25" hidden="1" customHeight="1">
      <c r="A36" s="35" t="s">
        <v>115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59" t="s">
        <v>116</v>
      </c>
      <c r="I36" s="13"/>
    </row>
    <row r="37" spans="1:9" ht="25" hidden="1" customHeight="1">
      <c r="A37" s="35" t="s">
        <v>117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84</v>
      </c>
      <c r="I37" s="13"/>
    </row>
    <row r="38" spans="1:9" ht="25" hidden="1" customHeight="1">
      <c r="A38" s="35" t="s">
        <v>118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59"/>
      <c r="I38" s="13"/>
    </row>
    <row r="39" spans="1:9" ht="25" hidden="1" customHeight="1">
      <c r="A39" s="35" t="s">
        <v>119</v>
      </c>
      <c r="B39" s="28">
        <f>F38+2</f>
        <v>46053</v>
      </c>
      <c r="C39" s="23">
        <v>0.29166666666666702</v>
      </c>
      <c r="D39" s="48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59" t="s">
        <v>12</v>
      </c>
      <c r="I39" s="13"/>
    </row>
    <row r="40" spans="1:9" ht="25" hidden="1" customHeight="1">
      <c r="A40" s="35" t="s">
        <v>120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59"/>
      <c r="I40" s="13"/>
    </row>
    <row r="41" spans="1:9" ht="25" hidden="1" customHeight="1">
      <c r="A41" s="35" t="s">
        <v>121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84</v>
      </c>
      <c r="I41" s="13"/>
    </row>
    <row r="42" spans="1:9" ht="25" hidden="1" customHeight="1">
      <c r="A42" s="35" t="s">
        <v>122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59"/>
      <c r="I42" s="13"/>
    </row>
    <row r="43" spans="1:9" ht="25" hidden="1" customHeight="1">
      <c r="A43" s="45" t="s">
        <v>123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0.39583333333333331</v>
      </c>
      <c r="H43" s="59" t="s">
        <v>472</v>
      </c>
      <c r="I43" s="13"/>
    </row>
    <row r="44" spans="1:9" ht="25" hidden="1" customHeight="1">
      <c r="A44" s="35" t="s">
        <v>124</v>
      </c>
      <c r="B44" s="28">
        <f>F43</f>
        <v>46064</v>
      </c>
      <c r="C44" s="23">
        <v>0.64583333333333337</v>
      </c>
      <c r="D44" s="28">
        <f>B44+1</f>
        <v>46065</v>
      </c>
      <c r="E44" s="23">
        <v>0.375</v>
      </c>
      <c r="F44" s="28">
        <f>D44</f>
        <v>46065</v>
      </c>
      <c r="G44" s="23">
        <v>0.8208333333333333</v>
      </c>
      <c r="H44" s="59" t="s">
        <v>471</v>
      </c>
      <c r="I44" s="13"/>
    </row>
    <row r="45" spans="1:9" ht="25" hidden="1" customHeight="1">
      <c r="A45" s="35" t="s">
        <v>126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0.47916666666666669</v>
      </c>
      <c r="F45" s="28">
        <f>D45+1</f>
        <v>46068</v>
      </c>
      <c r="G45" s="23">
        <v>0.39583333333333331</v>
      </c>
      <c r="H45" s="20" t="s">
        <v>474</v>
      </c>
      <c r="I45" s="13"/>
    </row>
    <row r="46" spans="1:9" ht="25" hidden="1" customHeight="1">
      <c r="A46" s="35" t="s">
        <v>127</v>
      </c>
      <c r="B46" s="60"/>
      <c r="C46" s="60"/>
      <c r="D46" s="60"/>
      <c r="E46" s="60"/>
      <c r="F46" s="60"/>
      <c r="G46" s="60"/>
      <c r="H46" s="59" t="s">
        <v>100</v>
      </c>
      <c r="I46" s="13"/>
    </row>
    <row r="47" spans="1:9" ht="25" hidden="1" customHeight="1">
      <c r="A47" s="35" t="s">
        <v>128</v>
      </c>
      <c r="B47" s="28">
        <v>46070</v>
      </c>
      <c r="C47" s="23">
        <v>6.9444444444444447E-4</v>
      </c>
      <c r="D47" s="28">
        <v>46070</v>
      </c>
      <c r="E47" s="23">
        <v>0.39583333333333331</v>
      </c>
      <c r="F47" s="28">
        <v>46070</v>
      </c>
      <c r="G47" s="23">
        <v>0.90416666666666667</v>
      </c>
      <c r="H47" s="59" t="s">
        <v>125</v>
      </c>
      <c r="I47" s="13"/>
    </row>
    <row r="48" spans="1:9" ht="25" hidden="1" customHeight="1">
      <c r="A48" s="35" t="s">
        <v>129</v>
      </c>
      <c r="B48" s="28">
        <v>46071</v>
      </c>
      <c r="C48" s="23">
        <v>0.16666666666666666</v>
      </c>
      <c r="D48" s="28">
        <v>46072</v>
      </c>
      <c r="E48" s="34">
        <v>0.91666666666666663</v>
      </c>
      <c r="F48" s="28">
        <v>46073</v>
      </c>
      <c r="G48" s="23">
        <v>0.47916666666666669</v>
      </c>
      <c r="H48" s="59" t="s">
        <v>472</v>
      </c>
      <c r="I48" s="13"/>
    </row>
    <row r="49" spans="1:9" ht="25" hidden="1" customHeight="1">
      <c r="A49" s="35" t="s">
        <v>130</v>
      </c>
      <c r="B49" s="28">
        <v>46075</v>
      </c>
      <c r="C49" s="23">
        <v>0.125</v>
      </c>
      <c r="D49" s="28">
        <v>46075</v>
      </c>
      <c r="E49" s="23">
        <v>0.22916666666666666</v>
      </c>
      <c r="F49" s="28">
        <v>46075</v>
      </c>
      <c r="G49" s="23">
        <v>0.85416666666666663</v>
      </c>
      <c r="H49" s="20" t="s">
        <v>84</v>
      </c>
      <c r="I49" s="13"/>
    </row>
    <row r="50" spans="1:9" ht="25" hidden="1" customHeight="1">
      <c r="A50" s="35" t="s">
        <v>492</v>
      </c>
      <c r="B50" s="60"/>
      <c r="C50" s="60"/>
      <c r="D50" s="60"/>
      <c r="E50" s="60"/>
      <c r="F50" s="60"/>
      <c r="G50" s="60"/>
      <c r="H50" s="59" t="s">
        <v>100</v>
      </c>
      <c r="I50" s="13"/>
    </row>
    <row r="51" spans="1:9" ht="25" hidden="1" customHeight="1">
      <c r="A51" s="35" t="s">
        <v>493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0.33333333333333331</v>
      </c>
      <c r="H51" s="59" t="s">
        <v>533</v>
      </c>
      <c r="I51" s="13"/>
    </row>
    <row r="52" spans="1:9" ht="25" customHeight="1">
      <c r="A52" s="101" t="s">
        <v>642</v>
      </c>
      <c r="B52" s="102"/>
      <c r="C52" s="102"/>
      <c r="D52" s="102"/>
      <c r="E52" s="102"/>
      <c r="F52" s="102"/>
      <c r="G52" s="102"/>
      <c r="H52" s="102"/>
      <c r="I52" s="103"/>
    </row>
    <row r="53" spans="1:9" s="49" customFormat="1" ht="24.65" customHeight="1">
      <c r="A53" s="53" t="s">
        <v>3</v>
      </c>
      <c r="B53" s="91" t="s">
        <v>4</v>
      </c>
      <c r="C53" s="91"/>
      <c r="D53" s="91" t="s">
        <v>5</v>
      </c>
      <c r="E53" s="91"/>
      <c r="F53" s="91" t="s">
        <v>6</v>
      </c>
      <c r="G53" s="91"/>
      <c r="H53" s="54" t="s">
        <v>7</v>
      </c>
      <c r="I53" s="54" t="s">
        <v>8</v>
      </c>
    </row>
    <row r="54" spans="1:9" ht="25.5" hidden="1" customHeight="1">
      <c r="A54" s="45" t="s">
        <v>536</v>
      </c>
      <c r="B54" s="28">
        <v>46080</v>
      </c>
      <c r="C54" s="23">
        <v>6.9444444444444447E-4</v>
      </c>
      <c r="D54" s="28">
        <f t="shared" ref="D54:D57" si="6">B54</f>
        <v>46080</v>
      </c>
      <c r="E54" s="23">
        <v>0.66666666666666663</v>
      </c>
      <c r="F54" s="28">
        <f>D54</f>
        <v>46080</v>
      </c>
      <c r="G54" s="23">
        <v>0.9375</v>
      </c>
      <c r="H54" s="59" t="s">
        <v>583</v>
      </c>
      <c r="I54" s="13"/>
    </row>
    <row r="55" spans="1:9" ht="25" hidden="1" customHeight="1">
      <c r="A55" s="35" t="s">
        <v>535</v>
      </c>
      <c r="B55" s="28">
        <f>F54+1</f>
        <v>46081</v>
      </c>
      <c r="C55" s="23">
        <v>0.16666666666666666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0.70833333333333337</v>
      </c>
      <c r="H55" s="59" t="s">
        <v>556</v>
      </c>
      <c r="I55" s="13"/>
    </row>
    <row r="56" spans="1:9" ht="25" hidden="1" customHeight="1">
      <c r="A56" s="45" t="s">
        <v>534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2.0833333333333332E-2</v>
      </c>
      <c r="H56" s="20"/>
      <c r="I56" s="13"/>
    </row>
    <row r="57" spans="1:9" ht="25" hidden="1" customHeight="1">
      <c r="A57" s="35" t="s">
        <v>537</v>
      </c>
      <c r="B57" s="28">
        <f>F56</f>
        <v>46084</v>
      </c>
      <c r="C57" s="23">
        <v>0.45833333333333331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0.33333333333333331</v>
      </c>
      <c r="H57" s="20" t="s">
        <v>474</v>
      </c>
      <c r="I57" s="13"/>
    </row>
    <row r="58" spans="1:9" ht="25" customHeight="1">
      <c r="A58" s="35" t="s">
        <v>546</v>
      </c>
      <c r="B58" s="28">
        <f>F57</f>
        <v>46085</v>
      </c>
      <c r="C58" s="23">
        <v>0.85416666666666663</v>
      </c>
      <c r="D58" s="28">
        <f>B58+1</f>
        <v>46086</v>
      </c>
      <c r="E58" s="23">
        <v>0.42083333333333334</v>
      </c>
      <c r="F58" s="28">
        <f t="shared" ref="F58:F65" si="8">D58</f>
        <v>46086</v>
      </c>
      <c r="G58" s="23">
        <v>0.875</v>
      </c>
      <c r="H58" s="59"/>
      <c r="I58" s="13"/>
    </row>
    <row r="59" spans="1:9" ht="25" customHeight="1">
      <c r="A59" s="35" t="s">
        <v>547</v>
      </c>
      <c r="B59" s="28">
        <f>F58+2</f>
        <v>46088</v>
      </c>
      <c r="C59" s="23">
        <v>0.375</v>
      </c>
      <c r="D59" s="28">
        <f t="shared" ref="D59" si="9">B59</f>
        <v>46088</v>
      </c>
      <c r="E59" s="23">
        <v>0.5</v>
      </c>
      <c r="F59" s="28">
        <f t="shared" si="8"/>
        <v>46088</v>
      </c>
      <c r="G59" s="23">
        <v>0.79166666666666663</v>
      </c>
      <c r="H59" s="59"/>
      <c r="I59" s="13"/>
    </row>
    <row r="60" spans="1:9" ht="25" customHeight="1">
      <c r="A60" s="35" t="s">
        <v>548</v>
      </c>
      <c r="B60" s="28">
        <f>F59+1</f>
        <v>46089</v>
      </c>
      <c r="C60" s="23">
        <v>4.1666666666666664E-2</v>
      </c>
      <c r="D60" s="28">
        <f>B60</f>
        <v>46089</v>
      </c>
      <c r="E60" s="23">
        <v>0.16666666666666666</v>
      </c>
      <c r="F60" s="28">
        <f t="shared" si="8"/>
        <v>46089</v>
      </c>
      <c r="G60" s="23">
        <v>0.61527777777777781</v>
      </c>
      <c r="H60" s="59"/>
      <c r="I60" s="13"/>
    </row>
    <row r="61" spans="1:9" ht="25" customHeight="1">
      <c r="A61" s="45" t="s">
        <v>606</v>
      </c>
      <c r="B61" s="28">
        <f>F60+2</f>
        <v>46091</v>
      </c>
      <c r="C61" s="23">
        <v>0.125</v>
      </c>
      <c r="D61" s="28">
        <f>B61</f>
        <v>46091</v>
      </c>
      <c r="E61" s="23">
        <v>0.45833333333333331</v>
      </c>
      <c r="F61" s="28">
        <f t="shared" si="8"/>
        <v>46091</v>
      </c>
      <c r="G61" s="23">
        <v>0.66666666666666663</v>
      </c>
      <c r="H61" s="59" t="s">
        <v>604</v>
      </c>
      <c r="I61" s="13"/>
    </row>
    <row r="62" spans="1:9" ht="25" customHeight="1">
      <c r="A62" s="35" t="s">
        <v>586</v>
      </c>
      <c r="B62" s="28">
        <f>F61+1</f>
        <v>46092</v>
      </c>
      <c r="C62" s="23">
        <v>0.125</v>
      </c>
      <c r="D62" s="28">
        <f>B62</f>
        <v>46092</v>
      </c>
      <c r="E62" s="23">
        <v>0.22916666666666666</v>
      </c>
      <c r="F62" s="28">
        <f>D62</f>
        <v>46092</v>
      </c>
      <c r="G62" s="23">
        <v>0.9375</v>
      </c>
      <c r="H62" s="20" t="s">
        <v>474</v>
      </c>
      <c r="I62" s="13"/>
    </row>
    <row r="63" spans="1:9" ht="25" customHeight="1">
      <c r="A63" s="35" t="s">
        <v>587</v>
      </c>
      <c r="B63" s="28">
        <f>F62+1</f>
        <v>46093</v>
      </c>
      <c r="C63" s="23">
        <v>0.41666666666666669</v>
      </c>
      <c r="D63" s="28">
        <f t="shared" ref="D63" si="10">B63</f>
        <v>46093</v>
      </c>
      <c r="E63" s="23">
        <v>0.5</v>
      </c>
      <c r="F63" s="28">
        <f t="shared" si="8"/>
        <v>46093</v>
      </c>
      <c r="G63" s="23">
        <v>0.83333333333333337</v>
      </c>
      <c r="H63" s="59"/>
      <c r="I63" s="13"/>
    </row>
    <row r="64" spans="1:9" ht="25" customHeight="1">
      <c r="A64" s="35" t="s">
        <v>597</v>
      </c>
      <c r="B64" s="28">
        <f>F63+2</f>
        <v>46095</v>
      </c>
      <c r="C64" s="23">
        <v>0.16666666666666666</v>
      </c>
      <c r="D64" s="28">
        <f>B64</f>
        <v>46095</v>
      </c>
      <c r="E64" s="23">
        <v>0.29166666666666669</v>
      </c>
      <c r="F64" s="28">
        <f t="shared" si="8"/>
        <v>46095</v>
      </c>
      <c r="G64" s="23">
        <v>0.70833333333333337</v>
      </c>
      <c r="H64" s="59"/>
      <c r="I64" s="13"/>
    </row>
    <row r="65" spans="1:9" ht="25" customHeight="1">
      <c r="A65" s="35" t="s">
        <v>611</v>
      </c>
      <c r="B65" s="28">
        <f>F64+1</f>
        <v>46096</v>
      </c>
      <c r="C65" s="23">
        <v>0</v>
      </c>
      <c r="D65" s="28">
        <f>B65</f>
        <v>46096</v>
      </c>
      <c r="E65" s="23">
        <v>0.125</v>
      </c>
      <c r="F65" s="28">
        <f t="shared" si="8"/>
        <v>46096</v>
      </c>
      <c r="G65" s="23">
        <v>0.625</v>
      </c>
      <c r="H65" s="59"/>
      <c r="I65" s="13"/>
    </row>
    <row r="66" spans="1:9" ht="25" customHeight="1">
      <c r="A66" s="35" t="s">
        <v>626</v>
      </c>
      <c r="B66" s="28">
        <f>F65+2</f>
        <v>46098</v>
      </c>
      <c r="C66" s="23">
        <v>0.20833333333333334</v>
      </c>
      <c r="D66" s="28">
        <f>B66</f>
        <v>46098</v>
      </c>
      <c r="E66" s="23">
        <v>0.3125</v>
      </c>
      <c r="F66" s="28">
        <f>D66+1</f>
        <v>46099</v>
      </c>
      <c r="G66" s="23">
        <v>2.0833333333333332E-2</v>
      </c>
      <c r="H66" s="20" t="s">
        <v>474</v>
      </c>
      <c r="I66" s="13"/>
    </row>
    <row r="67" spans="1:9" ht="25" customHeight="1">
      <c r="A67" s="35" t="s">
        <v>643</v>
      </c>
      <c r="B67" s="28">
        <f>F66</f>
        <v>46099</v>
      </c>
      <c r="C67" s="23">
        <v>0.54166666666666663</v>
      </c>
      <c r="D67" s="28">
        <f t="shared" ref="D67" si="11">B67</f>
        <v>46099</v>
      </c>
      <c r="E67" s="23">
        <v>0.625</v>
      </c>
      <c r="F67" s="28">
        <f t="shared" ref="F67:F68" si="12">D67</f>
        <v>46099</v>
      </c>
      <c r="G67" s="23">
        <v>0.95833333333333337</v>
      </c>
      <c r="H67" s="59"/>
      <c r="I67" s="13"/>
    </row>
    <row r="68" spans="1:9" ht="25" customHeight="1">
      <c r="A68" s="35" t="s">
        <v>644</v>
      </c>
      <c r="B68" s="28">
        <f>F67+2</f>
        <v>46101</v>
      </c>
      <c r="C68" s="23">
        <v>0.29166666666666669</v>
      </c>
      <c r="D68" s="28">
        <f>B68</f>
        <v>46101</v>
      </c>
      <c r="E68" s="23">
        <v>0.41666666666666669</v>
      </c>
      <c r="F68" s="28">
        <f t="shared" si="12"/>
        <v>46101</v>
      </c>
      <c r="G68" s="23">
        <v>0.83333333333333337</v>
      </c>
      <c r="H68" s="59"/>
      <c r="I68" s="13"/>
    </row>
    <row r="69" spans="1:9" ht="25" customHeight="1">
      <c r="A69" s="35" t="s">
        <v>661</v>
      </c>
      <c r="B69" s="28">
        <f>F68+1</f>
        <v>46102</v>
      </c>
      <c r="C69" s="23">
        <v>8.3333333333333329E-2</v>
      </c>
      <c r="D69" s="28">
        <f>B69</f>
        <v>46102</v>
      </c>
      <c r="E69" s="23">
        <v>0.20833333333333334</v>
      </c>
      <c r="F69" s="28">
        <f t="shared" ref="F69" si="13">D69</f>
        <v>46102</v>
      </c>
      <c r="G69" s="23">
        <v>0.70833333333333337</v>
      </c>
      <c r="H69" s="59"/>
      <c r="I69" s="13"/>
    </row>
  </sheetData>
  <mergeCells count="13">
    <mergeCell ref="A1:B1"/>
    <mergeCell ref="C1:I1"/>
    <mergeCell ref="A2:B2"/>
    <mergeCell ref="C2:I2"/>
    <mergeCell ref="A3:G3"/>
    <mergeCell ref="A52:I52"/>
    <mergeCell ref="B53:C53"/>
    <mergeCell ref="D53:E53"/>
    <mergeCell ref="F53:G53"/>
    <mergeCell ref="A4:I4"/>
    <mergeCell ref="B5:C5"/>
    <mergeCell ref="D5:E5"/>
    <mergeCell ref="F5:G5"/>
  </mergeCells>
  <phoneticPr fontId="47" type="noConversion"/>
  <conditionalFormatting sqref="B23:B45 B47:B49">
    <cfRule type="cellIs" dxfId="1073" priority="199" stopIfTrue="1" operator="equal">
      <formula>$H$3</formula>
    </cfRule>
  </conditionalFormatting>
  <conditionalFormatting sqref="B51:B69">
    <cfRule type="cellIs" dxfId="1072" priority="13" stopIfTrue="1" operator="equal">
      <formula>$H$3</formula>
    </cfRule>
    <cfRule type="cellIs" dxfId="1071" priority="14" stopIfTrue="1" operator="lessThan">
      <formula>$H$3</formula>
    </cfRule>
  </conditionalFormatting>
  <conditionalFormatting sqref="C23:C45 C47:C49 C51 E51">
    <cfRule type="expression" dxfId="1070" priority="106" stopIfTrue="1">
      <formula>$F23=$H$3</formula>
    </cfRule>
  </conditionalFormatting>
  <conditionalFormatting sqref="C23:C45 C47:C49 C51">
    <cfRule type="expression" dxfId="1069" priority="105" stopIfTrue="1">
      <formula>$B23=$H$3</formula>
    </cfRule>
    <cfRule type="expression" dxfId="1068" priority="104" stopIfTrue="1">
      <formula>B23&lt;$H$3</formula>
    </cfRule>
  </conditionalFormatting>
  <conditionalFormatting sqref="C52:C69 E54:E69 G54:G69">
    <cfRule type="expression" dxfId="1067" priority="11" stopIfTrue="1">
      <formula>$B52=$H$3</formula>
    </cfRule>
  </conditionalFormatting>
  <conditionalFormatting sqref="C53:C69">
    <cfRule type="expression" dxfId="1066" priority="3" stopIfTrue="1">
      <formula>B53&lt;$H$3</formula>
    </cfRule>
  </conditionalFormatting>
  <conditionalFormatting sqref="D4">
    <cfRule type="cellIs" dxfId="1065" priority="392" stopIfTrue="1" operator="equal">
      <formula>$H$3</formula>
    </cfRule>
    <cfRule type="cellIs" dxfId="1064" priority="393" stopIfTrue="1" operator="lessThan">
      <formula>$H$3</formula>
    </cfRule>
  </conditionalFormatting>
  <conditionalFormatting sqref="D4:D21">
    <cfRule type="cellIs" dxfId="1063" priority="243" stopIfTrue="1" operator="lessThan">
      <formula>$H$3</formula>
    </cfRule>
  </conditionalFormatting>
  <conditionalFormatting sqref="D23">
    <cfRule type="cellIs" dxfId="1062" priority="151" stopIfTrue="1" operator="equal">
      <formula>$H$3</formula>
    </cfRule>
  </conditionalFormatting>
  <conditionalFormatting sqref="D23:D45 D47:D49">
    <cfRule type="cellIs" dxfId="1061" priority="152" stopIfTrue="1" operator="lessThan">
      <formula>$H$3</formula>
    </cfRule>
  </conditionalFormatting>
  <conditionalFormatting sqref="D24:D45 D47:D49 F42:F45">
    <cfRule type="cellIs" dxfId="1060" priority="198" stopIfTrue="1" operator="equal">
      <formula>$H$3</formula>
    </cfRule>
  </conditionalFormatting>
  <conditionalFormatting sqref="D51">
    <cfRule type="cellIs" dxfId="1059" priority="73" stopIfTrue="1" operator="equal">
      <formula>$H$3</formula>
    </cfRule>
  </conditionalFormatting>
  <conditionalFormatting sqref="D51:D52">
    <cfRule type="cellIs" dxfId="1058" priority="53" stopIfTrue="1" operator="lessThan">
      <formula>$H$3</formula>
    </cfRule>
  </conditionalFormatting>
  <conditionalFormatting sqref="D52">
    <cfRule type="cellIs" dxfId="1057" priority="52" stopIfTrue="1" operator="equal">
      <formula>$H$3</formula>
    </cfRule>
  </conditionalFormatting>
  <conditionalFormatting sqref="D52:D53">
    <cfRule type="cellIs" dxfId="1056" priority="50" stopIfTrue="1" operator="lessThan">
      <formula>$H$3</formula>
    </cfRule>
  </conditionalFormatting>
  <conditionalFormatting sqref="D52:D54 D56">
    <cfRule type="cellIs" dxfId="1055" priority="46" stopIfTrue="1" operator="equal">
      <formula>$H$3</formula>
    </cfRule>
  </conditionalFormatting>
  <conditionalFormatting sqref="D54:D56">
    <cfRule type="cellIs" dxfId="1054" priority="33" stopIfTrue="1" operator="lessThan">
      <formula>$H$3</formula>
    </cfRule>
  </conditionalFormatting>
  <conditionalFormatting sqref="D55">
    <cfRule type="cellIs" dxfId="1053" priority="32" stopIfTrue="1" operator="equal">
      <formula>$H$3</formula>
    </cfRule>
  </conditionalFormatting>
  <conditionalFormatting sqref="D57:D69">
    <cfRule type="cellIs" dxfId="1052" priority="7" stopIfTrue="1" operator="equal">
      <formula>$H$3</formula>
    </cfRule>
    <cfRule type="cellIs" dxfId="1051" priority="8" stopIfTrue="1" operator="lessThan">
      <formula>$H$3</formula>
    </cfRule>
  </conditionalFormatting>
  <conditionalFormatting sqref="E4 G4 C4:C21 E6:E21 G6:G21">
    <cfRule type="expression" dxfId="1050" priority="785" stopIfTrue="1">
      <formula>$B4=$H$3</formula>
    </cfRule>
  </conditionalFormatting>
  <conditionalFormatting sqref="E4:E21 G4:G21 C5:C21">
    <cfRule type="expression" dxfId="1049" priority="589" stopIfTrue="1">
      <formula>B4&lt;$H$3</formula>
    </cfRule>
  </conditionalFormatting>
  <conditionalFormatting sqref="E5">
    <cfRule type="expression" dxfId="1048" priority="247" stopIfTrue="1">
      <formula>$D5=$H$3</formula>
    </cfRule>
  </conditionalFormatting>
  <conditionalFormatting sqref="E23:E45">
    <cfRule type="expression" dxfId="1047" priority="101" stopIfTrue="1">
      <formula>D23&lt;$H$3</formula>
    </cfRule>
    <cfRule type="expression" dxfId="1046" priority="103" stopIfTrue="1">
      <formula>$F23=$H$3</formula>
    </cfRule>
    <cfRule type="expression" dxfId="1045" priority="102" stopIfTrue="1">
      <formula>$B23=$H$3</formula>
    </cfRule>
  </conditionalFormatting>
  <conditionalFormatting sqref="E47:E49">
    <cfRule type="expression" dxfId="1044" priority="96" stopIfTrue="1">
      <formula>$B47=$H$3</formula>
    </cfRule>
    <cfRule type="expression" dxfId="1043" priority="97" stopIfTrue="1">
      <formula>$F47=$H$3</formula>
    </cfRule>
    <cfRule type="expression" dxfId="1042" priority="95" stopIfTrue="1">
      <formula>D47&lt;$H$3</formula>
    </cfRule>
  </conditionalFormatting>
  <conditionalFormatting sqref="E51:E52">
    <cfRule type="expression" dxfId="1041" priority="55" stopIfTrue="1">
      <formula>$B51=$H$3</formula>
    </cfRule>
  </conditionalFormatting>
  <conditionalFormatting sqref="E51:E53">
    <cfRule type="expression" dxfId="1040" priority="54" stopIfTrue="1">
      <formula>D51&lt;$H$3</formula>
    </cfRule>
  </conditionalFormatting>
  <conditionalFormatting sqref="E53">
    <cfRule type="expression" dxfId="1039" priority="51" stopIfTrue="1">
      <formula>$D53=$H$3</formula>
    </cfRule>
  </conditionalFormatting>
  <conditionalFormatting sqref="E54:E69">
    <cfRule type="expression" dxfId="1038" priority="2" stopIfTrue="1">
      <formula>D54&lt;$H$3</formula>
    </cfRule>
  </conditionalFormatting>
  <conditionalFormatting sqref="F4:F5 B4:B21 B23:B45 B47:B49">
    <cfRule type="cellIs" dxfId="1037" priority="1044" stopIfTrue="1" operator="lessThan">
      <formula>$H$3</formula>
    </cfRule>
  </conditionalFormatting>
  <conditionalFormatting sqref="F4:F21 B4:B21 D4:D21">
    <cfRule type="cellIs" dxfId="1036" priority="242" stopIfTrue="1" operator="equal">
      <formula>$H$3</formula>
    </cfRule>
  </conditionalFormatting>
  <conditionalFormatting sqref="F6:F21">
    <cfRule type="cellIs" dxfId="1035" priority="174" stopIfTrue="1" operator="lessThan">
      <formula>$H$3</formula>
    </cfRule>
  </conditionalFormatting>
  <conditionalFormatting sqref="F23:F41">
    <cfRule type="cellIs" dxfId="1034" priority="146" stopIfTrue="1" operator="equal">
      <formula>$H$3</formula>
    </cfRule>
  </conditionalFormatting>
  <conditionalFormatting sqref="F23:F45">
    <cfRule type="cellIs" dxfId="1033" priority="147" stopIfTrue="1" operator="lessThan">
      <formula>$H$3</formula>
    </cfRule>
  </conditionalFormatting>
  <conditionalFormatting sqref="F47:F49">
    <cfRule type="cellIs" dxfId="1032" priority="58" stopIfTrue="1" operator="lessThan">
      <formula>$H$3</formula>
    </cfRule>
    <cfRule type="cellIs" dxfId="1031" priority="59" stopIfTrue="1" operator="equal">
      <formula>$H$3</formula>
    </cfRule>
  </conditionalFormatting>
  <conditionalFormatting sqref="F51">
    <cfRule type="cellIs" dxfId="1030" priority="19" stopIfTrue="1" operator="lessThan">
      <formula>$H$3</formula>
    </cfRule>
  </conditionalFormatting>
  <conditionalFormatting sqref="F51:F58">
    <cfRule type="cellIs" dxfId="1029" priority="20" stopIfTrue="1" operator="equal">
      <formula>$H$3</formula>
    </cfRule>
  </conditionalFormatting>
  <conditionalFormatting sqref="F52:F53">
    <cfRule type="cellIs" dxfId="1028" priority="57" stopIfTrue="1" operator="lessThan">
      <formula>$H$3</formula>
    </cfRule>
  </conditionalFormatting>
  <conditionalFormatting sqref="F54:F69">
    <cfRule type="cellIs" dxfId="1027" priority="9" stopIfTrue="1" operator="lessThan">
      <formula>$H$3</formula>
    </cfRule>
  </conditionalFormatting>
  <conditionalFormatting sqref="F59:F69">
    <cfRule type="cellIs" dxfId="1026" priority="10" stopIfTrue="1" operator="equal">
      <formula>$H$3</formula>
    </cfRule>
  </conditionalFormatting>
  <conditionalFormatting sqref="G5:G21 C6:C21 E6:E21">
    <cfRule type="expression" dxfId="1025" priority="973" stopIfTrue="1">
      <formula>$F5=$H$3</formula>
    </cfRule>
  </conditionalFormatting>
  <conditionalFormatting sqref="G23:G45">
    <cfRule type="expression" dxfId="1024" priority="99" stopIfTrue="1">
      <formula>$B23=$H$3</formula>
    </cfRule>
    <cfRule type="expression" dxfId="1023" priority="100" stopIfTrue="1">
      <formula>$F23=$H$3</formula>
    </cfRule>
    <cfRule type="expression" dxfId="1022" priority="98" stopIfTrue="1">
      <formula>F23&lt;$H$3</formula>
    </cfRule>
  </conditionalFormatting>
  <conditionalFormatting sqref="G47:G49">
    <cfRule type="expression" dxfId="1021" priority="91" stopIfTrue="1">
      <formula>$F47=$H$3</formula>
    </cfRule>
    <cfRule type="expression" dxfId="1020" priority="89" stopIfTrue="1">
      <formula>F47&lt;$H$3</formula>
    </cfRule>
    <cfRule type="expression" dxfId="1019" priority="90" stopIfTrue="1">
      <formula>$B47=$H$3</formula>
    </cfRule>
  </conditionalFormatting>
  <conditionalFormatting sqref="G51">
    <cfRule type="expression" dxfId="1018" priority="23" stopIfTrue="1">
      <formula>$F51=$H$3</formula>
    </cfRule>
  </conditionalFormatting>
  <conditionalFormatting sqref="G51:G52">
    <cfRule type="expression" dxfId="1017" priority="22" stopIfTrue="1">
      <formula>$B51=$H$3</formula>
    </cfRule>
  </conditionalFormatting>
  <conditionalFormatting sqref="G51:G69">
    <cfRule type="expression" dxfId="1016" priority="1" stopIfTrue="1">
      <formula>F51&lt;$H$3</formula>
    </cfRule>
  </conditionalFormatting>
  <conditionalFormatting sqref="G53:G69 C54:C69 E54:E69">
    <cfRule type="expression" dxfId="1015" priority="12" stopIfTrue="1">
      <formula>$F53=$H$3</formula>
    </cfRule>
  </conditionalFormatting>
  <pageMargins left="0.7" right="0.7" top="0.75" bottom="0.75" header="0.3" footer="0.3"/>
  <pageSetup paperSize="9" scale="53" orientation="portrait"/>
  <ignoredErrors>
    <ignoredError sqref="B8:B9 D9 F13:F17 F11 D13:D14 B12:B18 F21 D19:F19 D27 B25 F29 D24:D25 B27:B28 B30 D31 F33 F31 F37:F38 B37:B40 D35 F41:F44 D38 B41:D41 D42:D44 B42:B44 B56 F55 D58 B60:B62 B66 B67 D66 F66 B64:B6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6"/>
  <sheetViews>
    <sheetView workbookViewId="0">
      <selection activeCell="H163" sqref="H163"/>
    </sheetView>
  </sheetViews>
  <sheetFormatPr defaultColWidth="9" defaultRowHeight="15"/>
  <cols>
    <col min="1" max="1" width="18" customWidth="1"/>
    <col min="2" max="7" width="11.58203125" customWidth="1"/>
    <col min="8" max="8" width="66.08203125" customWidth="1"/>
    <col min="9" max="9" width="13.5" customWidth="1"/>
  </cols>
  <sheetData>
    <row r="1" spans="1:9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" customHeight="1">
      <c r="A3" s="109"/>
      <c r="B3" s="109"/>
      <c r="C3" s="109"/>
      <c r="D3" s="109"/>
      <c r="E3" s="109"/>
      <c r="F3" s="109"/>
      <c r="G3" s="109"/>
      <c r="H3" s="32">
        <v>46091</v>
      </c>
      <c r="I3" s="3"/>
    </row>
    <row r="4" spans="1:9" s="49" customFormat="1" ht="24" hidden="1" customHeight="1">
      <c r="A4" s="117" t="s">
        <v>131</v>
      </c>
      <c r="B4" s="118"/>
      <c r="C4" s="118"/>
      <c r="D4" s="118"/>
      <c r="E4" s="118"/>
      <c r="F4" s="118"/>
      <c r="G4" s="118"/>
      <c r="H4" s="118"/>
      <c r="I4" s="118"/>
    </row>
    <row r="5" spans="1:9" s="49" customFormat="1" ht="24.65" hidden="1" customHeight="1">
      <c r="A5" s="53" t="s">
        <v>3</v>
      </c>
      <c r="B5" s="91" t="s">
        <v>4</v>
      </c>
      <c r="C5" s="91"/>
      <c r="D5" s="91" t="s">
        <v>5</v>
      </c>
      <c r="E5" s="91"/>
      <c r="F5" s="91" t="s">
        <v>6</v>
      </c>
      <c r="G5" s="91"/>
      <c r="H5" s="54" t="s">
        <v>7</v>
      </c>
      <c r="I5" s="54" t="s">
        <v>8</v>
      </c>
    </row>
    <row r="6" spans="1:9" ht="24" hidden="1" customHeight="1">
      <c r="A6" s="14" t="s">
        <v>132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133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134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135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104</v>
      </c>
      <c r="I9" s="39"/>
    </row>
    <row r="10" spans="1:9" ht="24" hidden="1" customHeight="1">
      <c r="A10" s="35" t="s">
        <v>136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137</v>
      </c>
      <c r="I10" s="39"/>
    </row>
    <row r="11" spans="1:9" ht="24" hidden="1" customHeight="1">
      <c r="A11" s="14" t="s">
        <v>138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139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140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141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142</v>
      </c>
      <c r="I14" s="39"/>
    </row>
    <row r="15" spans="1:9" ht="24" hidden="1" customHeight="1">
      <c r="A15" s="35" t="s">
        <v>143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144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145</v>
      </c>
      <c r="I16" s="39"/>
    </row>
    <row r="17" spans="1:11" ht="24" hidden="1" customHeight="1">
      <c r="A17" s="14" t="s">
        <v>146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147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148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84</v>
      </c>
      <c r="I19" s="39"/>
    </row>
    <row r="20" spans="1:11" ht="24" hidden="1" customHeight="1">
      <c r="A20" s="35" t="s">
        <v>149</v>
      </c>
      <c r="B20" s="28">
        <f>F19</f>
        <v>46036</v>
      </c>
      <c r="C20" s="58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150</v>
      </c>
      <c r="B21" s="28">
        <f>F20+5</f>
        <v>46044</v>
      </c>
      <c r="C21" s="58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151</v>
      </c>
      <c r="I21" s="39"/>
    </row>
    <row r="22" spans="1:11" ht="24" hidden="1" customHeight="1">
      <c r="A22" s="43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1" t="s">
        <v>152</v>
      </c>
      <c r="B23" s="102"/>
      <c r="C23" s="102"/>
      <c r="D23" s="102"/>
      <c r="E23" s="102"/>
      <c r="F23" s="102"/>
      <c r="G23" s="102"/>
      <c r="H23" s="102"/>
      <c r="I23" s="103"/>
    </row>
    <row r="24" spans="1:11" ht="24" hidden="1" customHeight="1">
      <c r="A24" s="15" t="s">
        <v>3</v>
      </c>
      <c r="B24" s="115" t="s">
        <v>4</v>
      </c>
      <c r="C24" s="116"/>
      <c r="D24" s="115" t="s">
        <v>5</v>
      </c>
      <c r="E24" s="116"/>
      <c r="F24" s="115" t="s">
        <v>6</v>
      </c>
      <c r="G24" s="116"/>
      <c r="H24" s="44" t="s">
        <v>7</v>
      </c>
      <c r="I24" s="44" t="s">
        <v>8</v>
      </c>
      <c r="K24" t="s">
        <v>153</v>
      </c>
    </row>
    <row r="25" spans="1:11" ht="24.5" hidden="1" customHeight="1">
      <c r="A25" s="14" t="s">
        <v>154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155</v>
      </c>
      <c r="I25" s="10"/>
    </row>
    <row r="26" spans="1:11" ht="24" hidden="1" customHeight="1">
      <c r="A26" s="14" t="s">
        <v>156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5" t="s">
        <v>157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158</v>
      </c>
      <c r="I27" s="10"/>
    </row>
    <row r="28" spans="1:11" ht="24" hidden="1" customHeight="1">
      <c r="A28" s="14" t="s">
        <v>159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5" t="s">
        <v>160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161</v>
      </c>
      <c r="I29" s="10"/>
    </row>
    <row r="30" spans="1:11" ht="24" hidden="1" customHeight="1">
      <c r="A30" s="14" t="s">
        <v>162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163</v>
      </c>
      <c r="I30" s="10"/>
    </row>
    <row r="31" spans="1:11" ht="24" hidden="1" customHeight="1">
      <c r="A31" s="64" t="s">
        <v>164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165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customHeight="1">
      <c r="A33" s="101" t="s">
        <v>508</v>
      </c>
      <c r="B33" s="113"/>
      <c r="C33" s="113"/>
      <c r="D33" s="113"/>
      <c r="E33" s="113"/>
      <c r="F33" s="113"/>
      <c r="G33" s="113"/>
      <c r="H33" s="113"/>
      <c r="I33" s="114"/>
    </row>
    <row r="34" spans="1:11" ht="24" customHeight="1">
      <c r="A34" s="15" t="s">
        <v>3</v>
      </c>
      <c r="B34" s="115" t="s">
        <v>4</v>
      </c>
      <c r="C34" s="116"/>
      <c r="D34" s="115" t="s">
        <v>5</v>
      </c>
      <c r="E34" s="116"/>
      <c r="F34" s="115" t="s">
        <v>6</v>
      </c>
      <c r="G34" s="116"/>
      <c r="H34" s="44" t="s">
        <v>7</v>
      </c>
      <c r="I34" s="44" t="s">
        <v>8</v>
      </c>
      <c r="K34" t="s">
        <v>153</v>
      </c>
    </row>
    <row r="35" spans="1:11" s="49" customFormat="1" ht="25.4" hidden="1" customHeight="1">
      <c r="A35" s="65" t="s">
        <v>166</v>
      </c>
      <c r="B35" s="41">
        <v>46016</v>
      </c>
      <c r="C35" s="58">
        <v>0.79166666666666696</v>
      </c>
      <c r="D35" s="41">
        <v>46016</v>
      </c>
      <c r="E35" s="58">
        <v>0.84583333333333299</v>
      </c>
      <c r="F35" s="41">
        <v>46017</v>
      </c>
      <c r="G35" s="58">
        <v>0.65</v>
      </c>
      <c r="H35" s="59" t="s">
        <v>167</v>
      </c>
      <c r="I35" s="57"/>
    </row>
    <row r="36" spans="1:11" s="49" customFormat="1" ht="25.4" hidden="1" customHeight="1">
      <c r="A36" s="66" t="s">
        <v>168</v>
      </c>
      <c r="B36" s="41">
        <v>46018</v>
      </c>
      <c r="C36" s="58">
        <v>0.625</v>
      </c>
      <c r="D36" s="41">
        <v>46018</v>
      </c>
      <c r="E36" s="58">
        <v>0.85833333333333295</v>
      </c>
      <c r="F36" s="67">
        <v>46019</v>
      </c>
      <c r="G36" s="58">
        <v>0.3125</v>
      </c>
      <c r="H36" s="59"/>
      <c r="I36" s="57"/>
    </row>
    <row r="37" spans="1:11" s="49" customFormat="1" ht="25.4" hidden="1" customHeight="1">
      <c r="A37" s="66" t="s">
        <v>169</v>
      </c>
      <c r="B37" s="41">
        <v>46021</v>
      </c>
      <c r="C37" s="58">
        <v>0.75</v>
      </c>
      <c r="D37" s="41">
        <v>46021</v>
      </c>
      <c r="E37" s="58">
        <v>0.77083333333333304</v>
      </c>
      <c r="F37" s="67">
        <v>46022</v>
      </c>
      <c r="G37" s="58">
        <v>0.25</v>
      </c>
      <c r="H37" s="59"/>
      <c r="I37" s="68"/>
    </row>
    <row r="38" spans="1:11" s="49" customFormat="1" ht="25.4" hidden="1" customHeight="1">
      <c r="A38" s="66" t="s">
        <v>170</v>
      </c>
      <c r="B38" s="41">
        <f>F37+1</f>
        <v>46023</v>
      </c>
      <c r="C38" s="58">
        <v>0.79166666666666696</v>
      </c>
      <c r="D38" s="41">
        <f>B38</f>
        <v>46023</v>
      </c>
      <c r="E38" s="58">
        <v>0.89583333333333304</v>
      </c>
      <c r="F38" s="67">
        <f>D38+1</f>
        <v>46024</v>
      </c>
      <c r="G38" s="58">
        <v>0.60416666666666696</v>
      </c>
      <c r="H38" s="20" t="s">
        <v>84</v>
      </c>
      <c r="I38" s="68"/>
    </row>
    <row r="39" spans="1:11" s="49" customFormat="1" ht="25.4" hidden="1" customHeight="1">
      <c r="A39" s="66" t="s">
        <v>171</v>
      </c>
      <c r="B39" s="41">
        <f>F38+1</f>
        <v>46025</v>
      </c>
      <c r="C39" s="58">
        <v>0.5</v>
      </c>
      <c r="D39" s="41">
        <f>B39</f>
        <v>46025</v>
      </c>
      <c r="E39" s="58">
        <v>0.79166666666666696</v>
      </c>
      <c r="F39" s="41">
        <f>D39+1</f>
        <v>46026</v>
      </c>
      <c r="G39" s="58">
        <v>0.40625</v>
      </c>
      <c r="H39" s="20" t="s">
        <v>12</v>
      </c>
      <c r="I39" s="68"/>
    </row>
    <row r="40" spans="1:11" s="49" customFormat="1" ht="25.4" hidden="1" customHeight="1">
      <c r="A40" s="66" t="s">
        <v>172</v>
      </c>
      <c r="B40" s="41">
        <f>F39+5</f>
        <v>46031</v>
      </c>
      <c r="C40" s="58">
        <v>0.25</v>
      </c>
      <c r="D40" s="41">
        <f>B40</f>
        <v>46031</v>
      </c>
      <c r="E40" s="58">
        <v>0.35</v>
      </c>
      <c r="F40" s="41">
        <f>D40</f>
        <v>46031</v>
      </c>
      <c r="G40" s="58">
        <v>0.8</v>
      </c>
      <c r="H40" s="20" t="s">
        <v>173</v>
      </c>
      <c r="I40" s="68"/>
    </row>
    <row r="41" spans="1:11" s="49" customFormat="1" ht="25.4" hidden="1" customHeight="1">
      <c r="A41" s="66" t="s">
        <v>174</v>
      </c>
      <c r="B41" s="41">
        <f>F40+1</f>
        <v>46032</v>
      </c>
      <c r="C41" s="58">
        <v>0.97916666666666696</v>
      </c>
      <c r="D41" s="41">
        <f>B41+1</f>
        <v>46033</v>
      </c>
      <c r="E41" s="58">
        <v>0.22083333333333299</v>
      </c>
      <c r="F41" s="41">
        <f>D41</f>
        <v>46033</v>
      </c>
      <c r="G41" s="58">
        <v>0.70833333333333304</v>
      </c>
      <c r="H41" s="20" t="s">
        <v>12</v>
      </c>
      <c r="I41" s="68"/>
    </row>
    <row r="42" spans="1:11" s="49" customFormat="1" ht="25.4" hidden="1" customHeight="1">
      <c r="A42" s="69" t="s">
        <v>175</v>
      </c>
      <c r="B42" s="41">
        <v>46034</v>
      </c>
      <c r="C42" s="58">
        <v>0.28333333333333299</v>
      </c>
      <c r="D42" s="41">
        <f>B42+2</f>
        <v>46036</v>
      </c>
      <c r="E42" s="58">
        <v>0.58333333333333304</v>
      </c>
      <c r="F42" s="41">
        <v>46036</v>
      </c>
      <c r="G42" s="58">
        <v>0.83750000000000002</v>
      </c>
      <c r="H42" s="20" t="s">
        <v>176</v>
      </c>
      <c r="I42" s="68"/>
    </row>
    <row r="43" spans="1:11" s="49" customFormat="1" ht="25.4" hidden="1" customHeight="1">
      <c r="A43" s="69" t="s">
        <v>177</v>
      </c>
      <c r="B43" s="41">
        <v>46038</v>
      </c>
      <c r="C43" s="58">
        <v>0.625</v>
      </c>
      <c r="D43" s="41">
        <f>B43</f>
        <v>46038</v>
      </c>
      <c r="E43" s="58">
        <v>0.6875</v>
      </c>
      <c r="F43" s="41">
        <f>D43</f>
        <v>46038</v>
      </c>
      <c r="G43" s="58">
        <v>0.89722222222222203</v>
      </c>
      <c r="H43" s="20" t="s">
        <v>178</v>
      </c>
      <c r="I43" s="68"/>
    </row>
    <row r="44" spans="1:11" s="49" customFormat="1" ht="25.4" hidden="1" customHeight="1">
      <c r="A44" s="66" t="s">
        <v>179</v>
      </c>
      <c r="B44" s="41">
        <f>F43+1</f>
        <v>46039</v>
      </c>
      <c r="C44" s="58">
        <v>0.89583333333333304</v>
      </c>
      <c r="D44" s="41">
        <f>B44</f>
        <v>46039</v>
      </c>
      <c r="E44" s="58">
        <v>0.95833333333333304</v>
      </c>
      <c r="F44" s="41">
        <f>D44+1</f>
        <v>46040</v>
      </c>
      <c r="G44" s="58">
        <v>0.30416666666666697</v>
      </c>
      <c r="H44" s="20"/>
      <c r="I44" s="68"/>
    </row>
    <row r="45" spans="1:11" s="49" customFormat="1" ht="25.4" hidden="1" customHeight="1">
      <c r="A45" s="66" t="s">
        <v>112</v>
      </c>
      <c r="B45" s="41">
        <f>F44+2</f>
        <v>46042</v>
      </c>
      <c r="C45" s="58">
        <v>2.0833333333333301E-2</v>
      </c>
      <c r="D45" s="41">
        <f>B45</f>
        <v>46042</v>
      </c>
      <c r="E45" s="58">
        <v>0.141666666666667</v>
      </c>
      <c r="F45" s="41">
        <f>D45</f>
        <v>46042</v>
      </c>
      <c r="G45" s="58">
        <v>0.9375</v>
      </c>
      <c r="H45" s="20" t="s">
        <v>84</v>
      </c>
      <c r="I45" s="68"/>
    </row>
    <row r="46" spans="1:11" s="49" customFormat="1" ht="25.4" hidden="1" customHeight="1">
      <c r="A46" s="66" t="s">
        <v>180</v>
      </c>
      <c r="B46" s="41">
        <f>F45+1</f>
        <v>46043</v>
      </c>
      <c r="C46" s="58">
        <v>0.8125</v>
      </c>
      <c r="D46" s="41">
        <f>B46+1</f>
        <v>46044</v>
      </c>
      <c r="E46" s="58">
        <v>0.5</v>
      </c>
      <c r="F46" s="41">
        <f t="shared" ref="F46:F51" si="0">D46+1</f>
        <v>46045</v>
      </c>
      <c r="G46" s="58">
        <v>2.0833333333333298E-3</v>
      </c>
      <c r="H46" s="20"/>
      <c r="I46" s="68"/>
    </row>
    <row r="47" spans="1:11" s="49" customFormat="1" ht="25.4" hidden="1" customHeight="1">
      <c r="A47" s="66" t="s">
        <v>181</v>
      </c>
      <c r="B47" s="41">
        <f>F46+4</f>
        <v>46049</v>
      </c>
      <c r="C47" s="58">
        <v>0.875</v>
      </c>
      <c r="D47" s="41">
        <f>B47+3</f>
        <v>46052</v>
      </c>
      <c r="E47" s="34">
        <v>0.41666666666666702</v>
      </c>
      <c r="F47" s="41">
        <f t="shared" si="0"/>
        <v>46053</v>
      </c>
      <c r="G47" s="58">
        <v>0.483333333333333</v>
      </c>
      <c r="H47" s="59" t="s">
        <v>182</v>
      </c>
      <c r="I47" s="68"/>
    </row>
    <row r="48" spans="1:11" s="49" customFormat="1" ht="25.4" hidden="1" customHeight="1">
      <c r="A48" s="66" t="s">
        <v>183</v>
      </c>
      <c r="B48" s="41">
        <f>F47+1</f>
        <v>46054</v>
      </c>
      <c r="C48" s="58">
        <v>0.79166666666666696</v>
      </c>
      <c r="D48" s="41">
        <f>B48+2</f>
        <v>46056</v>
      </c>
      <c r="E48" s="34">
        <v>0.49166666666666697</v>
      </c>
      <c r="F48" s="41">
        <f t="shared" si="0"/>
        <v>46057</v>
      </c>
      <c r="G48" s="58">
        <v>4.1666666666666699E-2</v>
      </c>
      <c r="H48" s="20" t="s">
        <v>12</v>
      </c>
      <c r="I48" s="68"/>
    </row>
    <row r="49" spans="1:9" s="49" customFormat="1" ht="25.4" hidden="1" customHeight="1">
      <c r="A49" s="66" t="s">
        <v>184</v>
      </c>
      <c r="B49" s="41">
        <f>F48+2</f>
        <v>46059</v>
      </c>
      <c r="C49" s="27">
        <v>0.625</v>
      </c>
      <c r="D49" s="41">
        <f t="shared" ref="D49:D54" si="1">B49</f>
        <v>46059</v>
      </c>
      <c r="E49" s="27">
        <v>0.6875</v>
      </c>
      <c r="F49" s="41">
        <f t="shared" si="0"/>
        <v>46060</v>
      </c>
      <c r="G49" s="58">
        <v>8.3333333333333301E-2</v>
      </c>
      <c r="H49" s="20"/>
      <c r="I49" s="68"/>
    </row>
    <row r="50" spans="1:9" s="49" customFormat="1" ht="25.4" hidden="1" customHeight="1">
      <c r="A50" s="66" t="s">
        <v>117</v>
      </c>
      <c r="B50" s="41">
        <f>F49+1</f>
        <v>46061</v>
      </c>
      <c r="C50" s="27">
        <v>0.625</v>
      </c>
      <c r="D50" s="41">
        <f t="shared" si="1"/>
        <v>46061</v>
      </c>
      <c r="E50" s="27">
        <v>0.70833333333333304</v>
      </c>
      <c r="F50" s="41">
        <f t="shared" si="0"/>
        <v>46062</v>
      </c>
      <c r="G50" s="58">
        <v>0.52083333333333304</v>
      </c>
      <c r="H50" s="20" t="s">
        <v>474</v>
      </c>
      <c r="I50" s="68"/>
    </row>
    <row r="51" spans="1:9" s="49" customFormat="1" ht="25.4" hidden="1" customHeight="1">
      <c r="A51" s="66" t="s">
        <v>185</v>
      </c>
      <c r="B51" s="41">
        <f>F50+1</f>
        <v>46063</v>
      </c>
      <c r="C51" s="27">
        <v>0.375</v>
      </c>
      <c r="D51" s="41">
        <f t="shared" si="1"/>
        <v>46063</v>
      </c>
      <c r="E51" s="27">
        <v>0.64583333333333337</v>
      </c>
      <c r="F51" s="41">
        <f t="shared" si="0"/>
        <v>46064</v>
      </c>
      <c r="G51" s="58">
        <v>0.22916666666666666</v>
      </c>
      <c r="H51" s="20"/>
      <c r="I51" s="68"/>
    </row>
    <row r="52" spans="1:9" s="49" customFormat="1" ht="25.4" hidden="1" customHeight="1">
      <c r="A52" s="69" t="s">
        <v>186</v>
      </c>
      <c r="B52" s="41">
        <f>F51+4</f>
        <v>46068</v>
      </c>
      <c r="C52" s="27">
        <v>1.6666666666666666E-2</v>
      </c>
      <c r="D52" s="41">
        <f>B52+2</f>
        <v>46070</v>
      </c>
      <c r="E52" s="27">
        <v>0.54166666666666663</v>
      </c>
      <c r="F52" s="41">
        <f>D52+1</f>
        <v>46071</v>
      </c>
      <c r="G52" s="58">
        <v>0.13333333333333333</v>
      </c>
      <c r="H52" s="20" t="s">
        <v>472</v>
      </c>
      <c r="I52" s="68"/>
    </row>
    <row r="53" spans="1:9" s="49" customFormat="1" ht="25.4" hidden="1" customHeight="1">
      <c r="A53" s="66" t="s">
        <v>187</v>
      </c>
      <c r="B53" s="41">
        <f>F52+1</f>
        <v>46072</v>
      </c>
      <c r="C53" s="27">
        <v>0.45833333333333331</v>
      </c>
      <c r="D53" s="41">
        <f>B53+1</f>
        <v>46073</v>
      </c>
      <c r="E53" s="27">
        <v>0.5</v>
      </c>
      <c r="F53" s="41">
        <f>D53</f>
        <v>46073</v>
      </c>
      <c r="G53" s="58">
        <v>0.95833333333333337</v>
      </c>
      <c r="H53" s="20" t="s">
        <v>472</v>
      </c>
      <c r="I53" s="68"/>
    </row>
    <row r="54" spans="1:9" s="49" customFormat="1" ht="25.4" hidden="1" customHeight="1">
      <c r="A54" s="65" t="s">
        <v>188</v>
      </c>
      <c r="B54" s="41">
        <f>F53+2</f>
        <v>46075</v>
      </c>
      <c r="C54" s="58">
        <v>0.33333333333333331</v>
      </c>
      <c r="D54" s="41">
        <f t="shared" si="1"/>
        <v>46075</v>
      </c>
      <c r="E54" s="58">
        <v>0.42916666666666664</v>
      </c>
      <c r="F54" s="41">
        <f>D54</f>
        <v>46075</v>
      </c>
      <c r="G54" s="58">
        <v>0.71875</v>
      </c>
      <c r="H54" s="20" t="s">
        <v>189</v>
      </c>
      <c r="I54" s="68"/>
    </row>
    <row r="55" spans="1:9" s="49" customFormat="1" ht="25.4" hidden="1" customHeight="1">
      <c r="A55" s="65" t="s">
        <v>190</v>
      </c>
      <c r="B55" s="60"/>
      <c r="C55" s="60"/>
      <c r="D55" s="60"/>
      <c r="E55" s="60"/>
      <c r="F55" s="60"/>
      <c r="G55" s="60"/>
      <c r="H55" s="20" t="s">
        <v>191</v>
      </c>
      <c r="I55" s="68"/>
    </row>
    <row r="56" spans="1:9" s="49" customFormat="1" ht="25.4" hidden="1" customHeight="1">
      <c r="A56" s="66" t="s">
        <v>192</v>
      </c>
      <c r="B56" s="41">
        <f>F54+3</f>
        <v>46078</v>
      </c>
      <c r="C56" s="58">
        <v>4.1666666666666664E-2</v>
      </c>
      <c r="D56" s="41">
        <v>46078</v>
      </c>
      <c r="E56" s="58">
        <v>0.24583333333333332</v>
      </c>
      <c r="F56" s="41">
        <f>D56</f>
        <v>46078</v>
      </c>
      <c r="G56" s="58">
        <v>0.58333333333333337</v>
      </c>
      <c r="H56" s="20"/>
      <c r="I56" s="68"/>
    </row>
    <row r="57" spans="1:9" s="49" customFormat="1" ht="25.4" hidden="1" customHeight="1">
      <c r="A57" s="45" t="s">
        <v>489</v>
      </c>
      <c r="B57" s="60"/>
      <c r="C57" s="60"/>
      <c r="D57" s="60"/>
      <c r="E57" s="60"/>
      <c r="F57" s="60"/>
      <c r="G57" s="60"/>
      <c r="H57" s="20" t="s">
        <v>549</v>
      </c>
      <c r="I57" s="68"/>
    </row>
    <row r="58" spans="1:9" s="49" customFormat="1" ht="25.4" hidden="1" customHeight="1">
      <c r="A58" s="45" t="s">
        <v>490</v>
      </c>
      <c r="B58" s="60"/>
      <c r="C58" s="60"/>
      <c r="D58" s="60"/>
      <c r="E58" s="60"/>
      <c r="F58" s="60"/>
      <c r="G58" s="60"/>
      <c r="H58" s="20" t="s">
        <v>550</v>
      </c>
      <c r="I58" s="68"/>
    </row>
    <row r="59" spans="1:9" s="49" customFormat="1" ht="25" hidden="1" customHeight="1">
      <c r="A59" s="66" t="s">
        <v>491</v>
      </c>
      <c r="B59" s="41">
        <f>F56+1</f>
        <v>46079</v>
      </c>
      <c r="C59" s="58">
        <v>0.95833333333333337</v>
      </c>
      <c r="D59" s="41">
        <f>B59+1</f>
        <v>46080</v>
      </c>
      <c r="E59" s="58">
        <v>6.25E-2</v>
      </c>
      <c r="F59" s="41">
        <f>D59</f>
        <v>46080</v>
      </c>
      <c r="G59" s="58">
        <v>0.60416666666666663</v>
      </c>
      <c r="H59" s="20" t="s">
        <v>84</v>
      </c>
      <c r="I59" s="68"/>
    </row>
    <row r="60" spans="1:9" s="49" customFormat="1" ht="24.75" hidden="1" customHeight="1">
      <c r="A60" s="79" t="s">
        <v>197</v>
      </c>
      <c r="B60" s="28">
        <f>F59+1</f>
        <v>46081</v>
      </c>
      <c r="C60" s="23">
        <v>0.5</v>
      </c>
      <c r="D60" s="28">
        <f t="shared" ref="D60" si="2">B60</f>
        <v>46081</v>
      </c>
      <c r="E60" s="58">
        <v>0.64166666666666672</v>
      </c>
      <c r="F60" s="28">
        <f>D60+1</f>
        <v>46082</v>
      </c>
      <c r="G60" s="58">
        <v>0.20833333333333334</v>
      </c>
      <c r="H60" s="52"/>
      <c r="I60" s="78"/>
    </row>
    <row r="61" spans="1:9" s="49" customFormat="1" ht="25.4" hidden="1" customHeight="1">
      <c r="A61" s="65" t="s">
        <v>520</v>
      </c>
      <c r="B61" s="60"/>
      <c r="C61" s="60"/>
      <c r="D61" s="60"/>
      <c r="E61" s="60"/>
      <c r="F61" s="60"/>
      <c r="G61" s="60"/>
      <c r="H61" s="20" t="s">
        <v>549</v>
      </c>
      <c r="I61" s="68"/>
    </row>
    <row r="62" spans="1:9" s="49" customFormat="1" ht="25.4" customHeight="1">
      <c r="A62" s="85" t="s">
        <v>539</v>
      </c>
      <c r="B62" s="41">
        <f>F60+1</f>
        <v>46083</v>
      </c>
      <c r="C62" s="23">
        <v>0.95833333333333337</v>
      </c>
      <c r="D62" s="41">
        <f>B62+1</f>
        <v>46084</v>
      </c>
      <c r="E62" s="58">
        <v>0.375</v>
      </c>
      <c r="F62" s="28">
        <f>D62</f>
        <v>46084</v>
      </c>
      <c r="G62" s="58">
        <v>0.6875</v>
      </c>
      <c r="H62" s="59"/>
      <c r="I62" s="68"/>
    </row>
    <row r="63" spans="1:9" s="49" customFormat="1" ht="25.4" customHeight="1">
      <c r="A63" s="65" t="s">
        <v>590</v>
      </c>
      <c r="B63" s="41">
        <f>F62+3</f>
        <v>46087</v>
      </c>
      <c r="C63" s="23">
        <v>0.29166666666666669</v>
      </c>
      <c r="D63" s="41">
        <f>B63+1</f>
        <v>46088</v>
      </c>
      <c r="E63" s="58">
        <v>0.95833333333333337</v>
      </c>
      <c r="F63" s="28">
        <f>D63+1</f>
        <v>46089</v>
      </c>
      <c r="G63" s="58">
        <v>0.33333333333333331</v>
      </c>
      <c r="H63" s="59" t="s">
        <v>618</v>
      </c>
      <c r="I63" s="68"/>
    </row>
    <row r="64" spans="1:9" s="49" customFormat="1" ht="25.4" customHeight="1">
      <c r="A64" s="71" t="s">
        <v>540</v>
      </c>
      <c r="B64" s="41">
        <f>F63+2</f>
        <v>46091</v>
      </c>
      <c r="C64" s="23">
        <v>4.1666666666666664E-2</v>
      </c>
      <c r="D64" s="41">
        <f>B64+1</f>
        <v>46092</v>
      </c>
      <c r="E64" s="58">
        <v>8.3333333333333329E-2</v>
      </c>
      <c r="F64" s="41">
        <f>D64</f>
        <v>46092</v>
      </c>
      <c r="G64" s="23">
        <v>0.5</v>
      </c>
      <c r="H64" s="59" t="s">
        <v>472</v>
      </c>
      <c r="I64" s="68"/>
    </row>
    <row r="65" spans="1:14" s="49" customFormat="1" ht="25.4" customHeight="1">
      <c r="A65" s="71" t="s">
        <v>554</v>
      </c>
      <c r="B65" s="41">
        <f t="shared" ref="B65:B67" si="3">F64+1</f>
        <v>46093</v>
      </c>
      <c r="C65" s="23">
        <v>0.54166666666666663</v>
      </c>
      <c r="D65" s="41">
        <f>B65+1</f>
        <v>46094</v>
      </c>
      <c r="E65" s="58">
        <v>0</v>
      </c>
      <c r="F65" s="41">
        <f>D65</f>
        <v>46094</v>
      </c>
      <c r="G65" s="23">
        <v>0.41666666666666669</v>
      </c>
      <c r="H65" s="59"/>
      <c r="I65" s="68"/>
    </row>
    <row r="66" spans="1:14" s="49" customFormat="1" ht="25.4" customHeight="1">
      <c r="A66" s="65" t="s">
        <v>591</v>
      </c>
      <c r="B66" s="41">
        <f>F65+2</f>
        <v>46096</v>
      </c>
      <c r="C66" s="23">
        <v>8.3333333333333329E-2</v>
      </c>
      <c r="D66" s="41">
        <f>B66</f>
        <v>46096</v>
      </c>
      <c r="E66" s="58">
        <v>0.16666666666666666</v>
      </c>
      <c r="F66" s="41">
        <f>D66</f>
        <v>46096</v>
      </c>
      <c r="G66" s="23">
        <v>0.58333333333333337</v>
      </c>
      <c r="H66" s="59" t="s">
        <v>592</v>
      </c>
      <c r="I66" s="68"/>
    </row>
    <row r="67" spans="1:14" s="49" customFormat="1" ht="25.4" customHeight="1">
      <c r="A67" s="71" t="s">
        <v>558</v>
      </c>
      <c r="B67" s="41">
        <f t="shared" si="3"/>
        <v>46097</v>
      </c>
      <c r="C67" s="23">
        <v>0.54166666666666663</v>
      </c>
      <c r="D67" s="41">
        <f t="shared" ref="D67" si="4">B67</f>
        <v>46097</v>
      </c>
      <c r="E67" s="58">
        <v>0.58333333333333337</v>
      </c>
      <c r="F67" s="41">
        <f>D67+1</f>
        <v>46098</v>
      </c>
      <c r="G67" s="23">
        <v>0</v>
      </c>
      <c r="H67" s="59"/>
      <c r="I67" s="68"/>
    </row>
    <row r="68" spans="1:14" s="49" customFormat="1" ht="25" customHeight="1">
      <c r="A68" s="66" t="s">
        <v>566</v>
      </c>
      <c r="B68" s="41">
        <f>F67+1</f>
        <v>46099</v>
      </c>
      <c r="C68" s="58">
        <v>0.45833333333333331</v>
      </c>
      <c r="D68" s="41">
        <f>B68</f>
        <v>46099</v>
      </c>
      <c r="E68" s="23">
        <v>0.5625</v>
      </c>
      <c r="F68" s="41">
        <f>D68+1</f>
        <v>46100</v>
      </c>
      <c r="G68" s="23">
        <v>0.35416666666666669</v>
      </c>
      <c r="H68" s="87" t="s">
        <v>84</v>
      </c>
      <c r="I68" s="68"/>
    </row>
    <row r="69" spans="1:14" s="49" customFormat="1" ht="24.75" customHeight="1">
      <c r="A69" s="79" t="s">
        <v>567</v>
      </c>
      <c r="B69" s="28">
        <f>F68+1</f>
        <v>46101</v>
      </c>
      <c r="C69" s="23">
        <v>0.20833333333333334</v>
      </c>
      <c r="D69" s="28">
        <f>B69</f>
        <v>46101</v>
      </c>
      <c r="E69" s="23">
        <v>0.25</v>
      </c>
      <c r="F69" s="28">
        <f>D69</f>
        <v>46101</v>
      </c>
      <c r="G69" s="23">
        <v>0.66666666666666663</v>
      </c>
      <c r="H69" s="52"/>
      <c r="I69" s="78"/>
    </row>
    <row r="70" spans="1:14" s="49" customFormat="1" ht="24.75" customHeight="1">
      <c r="A70" s="81" t="s">
        <v>664</v>
      </c>
      <c r="B70" s="28">
        <f>F69+2</f>
        <v>46103</v>
      </c>
      <c r="C70" s="23">
        <v>8.3333333333333329E-2</v>
      </c>
      <c r="D70" s="28">
        <f>B70</f>
        <v>46103</v>
      </c>
      <c r="E70" s="23">
        <v>0.20833333333333334</v>
      </c>
      <c r="F70" s="28">
        <f>D70</f>
        <v>46103</v>
      </c>
      <c r="G70" s="23">
        <v>0.54166666666666663</v>
      </c>
      <c r="H70" s="59" t="s">
        <v>614</v>
      </c>
      <c r="I70" s="78"/>
    </row>
    <row r="71" spans="1:14" s="49" customFormat="1" ht="24.75" customHeight="1">
      <c r="A71" s="71" t="s">
        <v>665</v>
      </c>
      <c r="B71" s="28">
        <f>F70+3</f>
        <v>46106</v>
      </c>
      <c r="C71" s="23">
        <v>0.75</v>
      </c>
      <c r="D71" s="28">
        <f>B71</f>
        <v>46106</v>
      </c>
      <c r="E71" s="23">
        <v>0.83333333333333337</v>
      </c>
      <c r="F71" s="28">
        <f>D71+1</f>
        <v>46107</v>
      </c>
      <c r="G71" s="23">
        <v>0.41666666666666669</v>
      </c>
      <c r="H71" s="59" t="s">
        <v>660</v>
      </c>
      <c r="I71" s="78"/>
    </row>
    <row r="72" spans="1:14" s="49" customFormat="1" ht="25.4" customHeight="1">
      <c r="A72" s="84"/>
      <c r="B72" s="40"/>
      <c r="C72" s="40"/>
      <c r="D72" s="28"/>
      <c r="E72" s="40"/>
      <c r="F72" s="28"/>
      <c r="G72" s="40"/>
      <c r="H72" s="59"/>
      <c r="I72" s="68"/>
    </row>
    <row r="73" spans="1:14" ht="24" hidden="1" customHeight="1">
      <c r="A73" s="101" t="s">
        <v>480</v>
      </c>
      <c r="B73" s="113"/>
      <c r="C73" s="113"/>
      <c r="D73" s="113"/>
      <c r="E73" s="113"/>
      <c r="F73" s="113"/>
      <c r="G73" s="113"/>
      <c r="H73" s="113"/>
      <c r="I73" s="114"/>
    </row>
    <row r="74" spans="1:14" ht="24" hidden="1" customHeight="1">
      <c r="A74" s="15" t="s">
        <v>3</v>
      </c>
      <c r="B74" s="115" t="s">
        <v>4</v>
      </c>
      <c r="C74" s="116"/>
      <c r="D74" s="115" t="s">
        <v>5</v>
      </c>
      <c r="E74" s="116"/>
      <c r="F74" s="115" t="s">
        <v>6</v>
      </c>
      <c r="G74" s="116"/>
      <c r="H74" s="44" t="s">
        <v>7</v>
      </c>
      <c r="I74" s="44" t="s">
        <v>8</v>
      </c>
      <c r="N74" t="s">
        <v>193</v>
      </c>
    </row>
    <row r="75" spans="1:14" ht="24" hidden="1" customHeight="1">
      <c r="A75" s="45" t="s">
        <v>181</v>
      </c>
      <c r="B75" s="41">
        <v>46036</v>
      </c>
      <c r="C75" s="58">
        <v>0</v>
      </c>
      <c r="D75" s="28">
        <v>46036</v>
      </c>
      <c r="E75" s="40">
        <v>0.45833333333333298</v>
      </c>
      <c r="F75" s="28">
        <v>46036</v>
      </c>
      <c r="G75" s="40">
        <v>0.875</v>
      </c>
      <c r="H75" s="20" t="s">
        <v>194</v>
      </c>
      <c r="I75" s="10"/>
    </row>
    <row r="76" spans="1:14" s="49" customFormat="1" ht="25.4" hidden="1" customHeight="1">
      <c r="A76" s="35" t="s">
        <v>183</v>
      </c>
      <c r="B76" s="41">
        <v>46037</v>
      </c>
      <c r="C76" s="40">
        <v>0.89583333333333304</v>
      </c>
      <c r="D76" s="28">
        <v>46038</v>
      </c>
      <c r="E76" s="27">
        <v>0.5625</v>
      </c>
      <c r="F76" s="28">
        <f>D76+1</f>
        <v>46039</v>
      </c>
      <c r="G76" s="40">
        <v>0.34166666666666701</v>
      </c>
      <c r="H76" s="20" t="s">
        <v>195</v>
      </c>
      <c r="I76" s="57"/>
    </row>
    <row r="77" spans="1:14" s="49" customFormat="1" ht="25.4" hidden="1" customHeight="1">
      <c r="A77" s="35" t="s">
        <v>184</v>
      </c>
      <c r="B77" s="41">
        <f>F76+2</f>
        <v>46041</v>
      </c>
      <c r="C77" s="40">
        <v>0.91666666666666696</v>
      </c>
      <c r="D77" s="28">
        <f>B77</f>
        <v>46041</v>
      </c>
      <c r="E77" s="58">
        <v>0.97499999999999998</v>
      </c>
      <c r="F77" s="28">
        <f>D77+1</f>
        <v>46042</v>
      </c>
      <c r="G77" s="40">
        <v>0.28749999999999998</v>
      </c>
      <c r="H77" s="59"/>
      <c r="I77" s="57"/>
    </row>
    <row r="78" spans="1:14" ht="24" hidden="1" customHeight="1">
      <c r="A78" s="35" t="s">
        <v>117</v>
      </c>
      <c r="B78" s="41">
        <f>F77+1</f>
        <v>46043</v>
      </c>
      <c r="C78" s="40">
        <v>0.95833333333333304</v>
      </c>
      <c r="D78" s="28">
        <f>B78+1</f>
        <v>46044</v>
      </c>
      <c r="E78" s="40">
        <v>3.7499999999999999E-2</v>
      </c>
      <c r="F78" s="28">
        <f>D78</f>
        <v>46044</v>
      </c>
      <c r="G78" s="40">
        <v>0.69166666666666698</v>
      </c>
      <c r="H78" s="20" t="s">
        <v>142</v>
      </c>
      <c r="I78" s="10"/>
    </row>
    <row r="79" spans="1:14" ht="24" hidden="1" customHeight="1">
      <c r="A79" s="35" t="s">
        <v>185</v>
      </c>
      <c r="B79" s="41">
        <f>F78+1</f>
        <v>46045</v>
      </c>
      <c r="C79" s="27">
        <v>0.45833333333333298</v>
      </c>
      <c r="D79" s="48">
        <f>B79</f>
        <v>46045</v>
      </c>
      <c r="E79" s="27">
        <v>0.53125</v>
      </c>
      <c r="F79" s="28">
        <f>D79+1</f>
        <v>46046</v>
      </c>
      <c r="G79" s="40">
        <v>4.5138888888888902E-2</v>
      </c>
      <c r="H79" s="20"/>
      <c r="I79" s="10"/>
    </row>
    <row r="80" spans="1:14" ht="24" hidden="1" customHeight="1">
      <c r="A80" s="35" t="s">
        <v>187</v>
      </c>
      <c r="B80" s="41">
        <f>F79+5</f>
        <v>46051</v>
      </c>
      <c r="C80" s="27">
        <v>0.45833333333333298</v>
      </c>
      <c r="D80" s="28">
        <f>B80+1</f>
        <v>46052</v>
      </c>
      <c r="E80" s="40">
        <v>0.13750000000000001</v>
      </c>
      <c r="F80" s="28">
        <f>D80</f>
        <v>46052</v>
      </c>
      <c r="G80" s="40">
        <v>0.75</v>
      </c>
      <c r="H80" s="59" t="s">
        <v>196</v>
      </c>
      <c r="I80" s="10"/>
    </row>
    <row r="81" spans="1:14" ht="24" hidden="1" customHeight="1">
      <c r="A81" s="35" t="s">
        <v>186</v>
      </c>
      <c r="B81" s="41">
        <f>F80+1</f>
        <v>46053</v>
      </c>
      <c r="C81" s="27">
        <v>0.93888888888888899</v>
      </c>
      <c r="D81" s="28">
        <f>B81+2</f>
        <v>46055</v>
      </c>
      <c r="E81" s="40">
        <v>0.1</v>
      </c>
      <c r="F81" s="28">
        <f>D81</f>
        <v>46055</v>
      </c>
      <c r="G81" s="40">
        <v>0.65833333333333299</v>
      </c>
      <c r="H81" s="20" t="s">
        <v>12</v>
      </c>
      <c r="I81" s="10"/>
    </row>
    <row r="82" spans="1:14" s="49" customFormat="1" ht="25.4" hidden="1" customHeight="1">
      <c r="A82" s="66" t="s">
        <v>192</v>
      </c>
      <c r="B82" s="41">
        <f>F81+3</f>
        <v>46058</v>
      </c>
      <c r="C82" s="27">
        <v>0.39583333333333298</v>
      </c>
      <c r="D82" s="28">
        <f>B82</f>
        <v>46058</v>
      </c>
      <c r="E82" s="40">
        <v>0.45833333333333298</v>
      </c>
      <c r="F82" s="41">
        <f>D82</f>
        <v>46058</v>
      </c>
      <c r="G82" s="58">
        <v>0.70833333333333304</v>
      </c>
      <c r="H82" s="20"/>
      <c r="I82" s="70"/>
    </row>
    <row r="83" spans="1:14" s="49" customFormat="1" ht="25.4" hidden="1" customHeight="1">
      <c r="A83" s="35" t="s">
        <v>121</v>
      </c>
      <c r="B83" s="41">
        <f>F82+2</f>
        <v>46060</v>
      </c>
      <c r="C83" s="27">
        <v>0.20833333333333301</v>
      </c>
      <c r="D83" s="28">
        <f>B83</f>
        <v>46060</v>
      </c>
      <c r="E83" s="40">
        <v>0.3125</v>
      </c>
      <c r="F83" s="41">
        <f>D83</f>
        <v>46060</v>
      </c>
      <c r="G83" s="58">
        <v>0.84583333333333299</v>
      </c>
      <c r="H83" s="20" t="s">
        <v>84</v>
      </c>
      <c r="I83" s="70"/>
    </row>
    <row r="84" spans="1:14" s="49" customFormat="1" ht="25.4" hidden="1" customHeight="1">
      <c r="A84" s="35" t="s">
        <v>197</v>
      </c>
      <c r="B84" s="41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1">
        <f>D84+1</f>
        <v>46062</v>
      </c>
      <c r="G84" s="58">
        <v>4.1666666666666701E-3</v>
      </c>
      <c r="H84" s="20"/>
      <c r="I84" s="68"/>
    </row>
    <row r="85" spans="1:14" ht="24" hidden="1" customHeight="1">
      <c r="A85" s="45" t="s">
        <v>198</v>
      </c>
      <c r="B85" s="41">
        <v>46066</v>
      </c>
      <c r="C85" s="27">
        <v>0.33333333333333331</v>
      </c>
      <c r="D85" s="28">
        <v>46067</v>
      </c>
      <c r="E85" s="27">
        <v>0.75</v>
      </c>
      <c r="F85" s="41">
        <v>46068</v>
      </c>
      <c r="G85" s="58">
        <v>0.75</v>
      </c>
      <c r="H85" s="20" t="s">
        <v>502</v>
      </c>
      <c r="I85" s="10"/>
    </row>
    <row r="86" spans="1:14" ht="24" hidden="1" customHeight="1">
      <c r="A86" s="35" t="s">
        <v>199</v>
      </c>
      <c r="B86" s="41">
        <v>46069</v>
      </c>
      <c r="C86" s="58">
        <v>0.25</v>
      </c>
      <c r="D86" s="41">
        <v>46071</v>
      </c>
      <c r="E86" s="23">
        <v>0.25</v>
      </c>
      <c r="F86" s="41">
        <v>46071</v>
      </c>
      <c r="G86" s="23">
        <v>0.83333333333333337</v>
      </c>
      <c r="H86" s="20"/>
      <c r="I86" s="10"/>
    </row>
    <row r="87" spans="1:14" ht="24" hidden="1" customHeight="1">
      <c r="A87" s="14"/>
      <c r="B87" s="38"/>
      <c r="C87" s="58"/>
      <c r="D87" s="38"/>
      <c r="E87" s="40"/>
      <c r="F87" s="38"/>
      <c r="G87" s="40"/>
      <c r="H87" s="20"/>
      <c r="I87" s="10"/>
    </row>
    <row r="88" spans="1:14" ht="24" hidden="1" customHeight="1">
      <c r="A88" s="101" t="s">
        <v>200</v>
      </c>
      <c r="B88" s="113"/>
      <c r="C88" s="113"/>
      <c r="D88" s="113"/>
      <c r="E88" s="113"/>
      <c r="F88" s="113"/>
      <c r="G88" s="121"/>
      <c r="H88" s="113"/>
      <c r="I88" s="114"/>
    </row>
    <row r="89" spans="1:14" ht="24" hidden="1" customHeight="1">
      <c r="A89" s="15" t="s">
        <v>3</v>
      </c>
      <c r="B89" s="115" t="s">
        <v>4</v>
      </c>
      <c r="C89" s="116"/>
      <c r="D89" s="115" t="s">
        <v>5</v>
      </c>
      <c r="E89" s="116"/>
      <c r="F89" s="115" t="s">
        <v>6</v>
      </c>
      <c r="G89" s="116"/>
      <c r="H89" s="44" t="s">
        <v>7</v>
      </c>
      <c r="I89" s="44" t="s">
        <v>8</v>
      </c>
      <c r="N89" t="s">
        <v>193</v>
      </c>
    </row>
    <row r="90" spans="1:14" ht="24" hidden="1" customHeight="1">
      <c r="A90" s="45" t="s">
        <v>201</v>
      </c>
      <c r="B90" s="28">
        <v>45970</v>
      </c>
      <c r="C90" s="27">
        <v>0.64583333333333304</v>
      </c>
      <c r="D90" s="48">
        <v>45970</v>
      </c>
      <c r="E90" s="27">
        <v>0.88749999999999996</v>
      </c>
      <c r="F90" s="48">
        <v>45971</v>
      </c>
      <c r="G90" s="40">
        <v>0.26250000000000001</v>
      </c>
      <c r="H90" s="20" t="s">
        <v>202</v>
      </c>
      <c r="I90" s="10"/>
    </row>
    <row r="91" spans="1:14" ht="25" hidden="1" customHeight="1">
      <c r="A91" s="35" t="s">
        <v>203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0">
        <v>0.70416666666666705</v>
      </c>
      <c r="H91" s="20" t="s">
        <v>204</v>
      </c>
      <c r="I91" s="13"/>
    </row>
    <row r="92" spans="1:14" ht="25" hidden="1" customHeight="1">
      <c r="A92" s="35" t="s">
        <v>205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0">
        <v>0.36666666666666697</v>
      </c>
      <c r="H92" s="59" t="s">
        <v>206</v>
      </c>
      <c r="I92" s="13"/>
    </row>
    <row r="93" spans="1:14" ht="25" hidden="1" customHeight="1">
      <c r="A93" s="45" t="s">
        <v>207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0">
        <v>0.82083333333333297</v>
      </c>
      <c r="H93" s="20" t="s">
        <v>208</v>
      </c>
      <c r="I93" s="13"/>
    </row>
    <row r="94" spans="1:14" ht="25" hidden="1" customHeight="1">
      <c r="A94" s="35" t="s">
        <v>108</v>
      </c>
      <c r="B94" s="28">
        <f>F93+3</f>
        <v>45982</v>
      </c>
      <c r="C94" s="40">
        <v>0.29166666666666702</v>
      </c>
      <c r="D94" s="28">
        <f t="shared" si="5"/>
        <v>45982</v>
      </c>
      <c r="E94" s="40">
        <v>0.39583333333333298</v>
      </c>
      <c r="F94" s="28">
        <f t="shared" si="6"/>
        <v>45982</v>
      </c>
      <c r="G94" s="40">
        <v>0.9375</v>
      </c>
      <c r="H94" s="20" t="s">
        <v>84</v>
      </c>
      <c r="I94" s="13"/>
    </row>
    <row r="95" spans="1:14" ht="24" hidden="1" customHeight="1">
      <c r="A95" s="35" t="s">
        <v>209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0">
        <v>0.5</v>
      </c>
      <c r="H95" s="20" t="s">
        <v>12</v>
      </c>
      <c r="I95" s="10"/>
    </row>
    <row r="96" spans="1:14" ht="24" hidden="1" customHeight="1">
      <c r="A96" s="35" t="s">
        <v>210</v>
      </c>
      <c r="B96" s="28">
        <f>F95</f>
        <v>45989</v>
      </c>
      <c r="C96" s="40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0">
        <v>5.3472222222222199E-2</v>
      </c>
      <c r="H96" s="59" t="s">
        <v>12</v>
      </c>
      <c r="I96" s="10"/>
    </row>
    <row r="97" spans="1:9" ht="24" hidden="1" customHeight="1">
      <c r="A97" s="35" t="s">
        <v>211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0">
        <v>0.14583333333333301</v>
      </c>
      <c r="H97" s="20"/>
      <c r="I97" s="10"/>
    </row>
    <row r="98" spans="1:9" ht="24" hidden="1" customHeight="1">
      <c r="A98" s="35" t="s">
        <v>212</v>
      </c>
      <c r="B98" s="28">
        <f>F97+2</f>
        <v>45995</v>
      </c>
      <c r="C98" s="27">
        <v>0.27083333333333298</v>
      </c>
      <c r="D98" s="28">
        <f>B98+1</f>
        <v>45996</v>
      </c>
      <c r="E98" s="40">
        <v>0.54166666666666696</v>
      </c>
      <c r="F98" s="28">
        <f>D98+1</f>
        <v>45997</v>
      </c>
      <c r="G98" s="40">
        <v>0.25</v>
      </c>
      <c r="H98" s="20" t="s">
        <v>12</v>
      </c>
      <c r="I98" s="10"/>
    </row>
    <row r="99" spans="1:9" ht="25" hidden="1" customHeight="1">
      <c r="A99" s="35" t="s">
        <v>213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0">
        <v>0.77083333333333304</v>
      </c>
      <c r="H99" s="20" t="s">
        <v>84</v>
      </c>
      <c r="I99" s="13"/>
    </row>
    <row r="100" spans="1:9" ht="24" hidden="1" customHeight="1">
      <c r="A100" s="35" t="s">
        <v>214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0">
        <v>0.33194444444444399</v>
      </c>
      <c r="H100" s="20" t="s">
        <v>215</v>
      </c>
      <c r="I100" s="10"/>
    </row>
    <row r="101" spans="1:9" ht="24" hidden="1" customHeight="1">
      <c r="A101" s="35" t="s">
        <v>216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0">
        <v>0.52083333333333304</v>
      </c>
      <c r="H101" s="20" t="s">
        <v>12</v>
      </c>
      <c r="I101" s="10"/>
    </row>
    <row r="102" spans="1:9" ht="24" hidden="1" customHeight="1">
      <c r="A102" s="35" t="s">
        <v>217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0">
        <v>0.64583333333333304</v>
      </c>
      <c r="H102" s="20"/>
      <c r="I102" s="10"/>
    </row>
    <row r="103" spans="1:9" ht="24" hidden="1" customHeight="1">
      <c r="A103" s="45" t="s">
        <v>218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0">
        <v>0.52083333333333304</v>
      </c>
      <c r="H103" s="20" t="s">
        <v>84</v>
      </c>
      <c r="I103" s="10"/>
    </row>
    <row r="104" spans="1:9" ht="25" hidden="1" customHeight="1">
      <c r="A104" s="45" t="s">
        <v>219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0">
        <v>0.35416666666666702</v>
      </c>
      <c r="H104" s="20" t="s">
        <v>12</v>
      </c>
      <c r="I104" s="13"/>
    </row>
    <row r="105" spans="1:9" ht="24" hidden="1" customHeight="1">
      <c r="A105" s="35" t="s">
        <v>220</v>
      </c>
      <c r="B105" s="28">
        <f>F104+4</f>
        <v>46017</v>
      </c>
      <c r="C105" s="27">
        <v>0.75</v>
      </c>
      <c r="D105" s="48">
        <f t="shared" si="8"/>
        <v>46017</v>
      </c>
      <c r="E105" s="40">
        <v>0.9</v>
      </c>
      <c r="F105" s="28">
        <f>D105+1</f>
        <v>46018</v>
      </c>
      <c r="G105" s="40">
        <v>0.45833333333333298</v>
      </c>
      <c r="H105" s="20" t="s">
        <v>221</v>
      </c>
      <c r="I105" s="10"/>
    </row>
    <row r="106" spans="1:9" ht="25" hidden="1" customHeight="1">
      <c r="A106" s="35" t="s">
        <v>222</v>
      </c>
      <c r="B106" s="33">
        <f>F105</f>
        <v>46018</v>
      </c>
      <c r="C106" s="27">
        <v>0.95833333333333304</v>
      </c>
      <c r="D106" s="33">
        <f>B106+1</f>
        <v>46019</v>
      </c>
      <c r="E106" s="40">
        <v>0.22916666666666699</v>
      </c>
      <c r="F106" s="33">
        <f>D106</f>
        <v>46019</v>
      </c>
      <c r="G106" s="40">
        <v>0.58333333333333304</v>
      </c>
      <c r="H106" s="20"/>
      <c r="I106" s="10"/>
    </row>
    <row r="107" spans="1:9" ht="24" hidden="1" customHeight="1">
      <c r="A107" s="35" t="s">
        <v>223</v>
      </c>
      <c r="B107" s="36"/>
      <c r="C107" s="37"/>
      <c r="D107" s="36"/>
      <c r="E107" s="18"/>
      <c r="F107" s="36"/>
      <c r="G107" s="37"/>
      <c r="H107" s="20" t="s">
        <v>191</v>
      </c>
      <c r="I107" s="10"/>
    </row>
    <row r="108" spans="1:9" ht="24" hidden="1" customHeight="1">
      <c r="A108" s="35" t="s">
        <v>224</v>
      </c>
      <c r="B108" s="33">
        <f>F106+4</f>
        <v>46023</v>
      </c>
      <c r="C108" s="27">
        <v>0.29166666666666702</v>
      </c>
      <c r="D108" s="33">
        <f>B108+1</f>
        <v>46024</v>
      </c>
      <c r="E108" s="40">
        <v>9.5833333333333298E-2</v>
      </c>
      <c r="F108" s="33">
        <f>D108</f>
        <v>46024</v>
      </c>
      <c r="G108" s="40">
        <v>0.47916666666666702</v>
      </c>
      <c r="H108" s="20" t="s">
        <v>12</v>
      </c>
      <c r="I108" s="10"/>
    </row>
    <row r="109" spans="1:9" ht="24" hidden="1" customHeight="1">
      <c r="A109" s="35" t="s">
        <v>225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0">
        <v>5.4861111111111097E-2</v>
      </c>
      <c r="H109" s="20" t="s">
        <v>98</v>
      </c>
      <c r="I109" s="10"/>
    </row>
    <row r="110" spans="1:9" ht="24" hidden="1" customHeight="1">
      <c r="A110" s="35" t="s">
        <v>175</v>
      </c>
      <c r="B110" s="41">
        <f>F109+3</f>
        <v>46029</v>
      </c>
      <c r="C110" s="58">
        <v>0.95833333333333304</v>
      </c>
      <c r="D110" s="41">
        <f>B110+2</f>
        <v>46031</v>
      </c>
      <c r="E110" s="58">
        <v>0.89583333333333304</v>
      </c>
      <c r="F110" s="41">
        <f>D110+1</f>
        <v>46032</v>
      </c>
      <c r="G110" s="58">
        <v>0.33333333333333298</v>
      </c>
      <c r="H110" s="20" t="s">
        <v>12</v>
      </c>
      <c r="I110" s="10"/>
    </row>
    <row r="111" spans="1:9" ht="24" hidden="1" customHeight="1">
      <c r="A111" s="35" t="s">
        <v>174</v>
      </c>
      <c r="B111" s="41">
        <f>F110</f>
        <v>46032</v>
      </c>
      <c r="C111" s="58">
        <v>0.83333333333333304</v>
      </c>
      <c r="D111" s="41">
        <f>B111+1</f>
        <v>46033</v>
      </c>
      <c r="E111" s="58">
        <v>0.25</v>
      </c>
      <c r="F111" s="41">
        <f>D111</f>
        <v>46033</v>
      </c>
      <c r="G111" s="58">
        <v>0.5625</v>
      </c>
      <c r="H111" s="20"/>
      <c r="I111" s="10"/>
    </row>
    <row r="112" spans="1:9" ht="24" hidden="1" customHeight="1">
      <c r="A112" s="35" t="s">
        <v>177</v>
      </c>
      <c r="B112" s="41">
        <f>F111+2</f>
        <v>46035</v>
      </c>
      <c r="C112" s="58">
        <v>0.29166666666666702</v>
      </c>
      <c r="D112" s="41">
        <f>B112</f>
        <v>46035</v>
      </c>
      <c r="E112" s="58">
        <v>0.33333333333333298</v>
      </c>
      <c r="F112" s="41">
        <f>D112</f>
        <v>46035</v>
      </c>
      <c r="G112" s="58">
        <v>0.66666666666666696</v>
      </c>
      <c r="H112" s="20"/>
      <c r="I112" s="10"/>
    </row>
    <row r="113" spans="1:14" s="49" customFormat="1" ht="25.4" hidden="1" customHeight="1">
      <c r="A113" s="69" t="s">
        <v>180</v>
      </c>
      <c r="B113" s="41">
        <f>F112+2</f>
        <v>46037</v>
      </c>
      <c r="C113" s="58">
        <v>0.79166666666666696</v>
      </c>
      <c r="D113" s="41">
        <f>B113+2</f>
        <v>46039</v>
      </c>
      <c r="E113" s="58">
        <v>0.1125</v>
      </c>
      <c r="F113" s="41">
        <f>D113</f>
        <v>46039</v>
      </c>
      <c r="G113" s="58">
        <v>0.76041666666666696</v>
      </c>
      <c r="H113" s="20" t="s">
        <v>12</v>
      </c>
      <c r="I113" s="68"/>
    </row>
    <row r="114" spans="1:14" s="49" customFormat="1" ht="25.4" hidden="1" customHeight="1">
      <c r="A114" s="69" t="s">
        <v>112</v>
      </c>
      <c r="B114" s="41">
        <f>F113+1</f>
        <v>46040</v>
      </c>
      <c r="C114" s="58">
        <v>0.625</v>
      </c>
      <c r="D114" s="41">
        <f>B114</f>
        <v>46040</v>
      </c>
      <c r="E114" s="58">
        <v>0.67500000000000004</v>
      </c>
      <c r="F114" s="41">
        <f>D114+1</f>
        <v>46041</v>
      </c>
      <c r="G114" s="58">
        <v>0.64027777777777795</v>
      </c>
      <c r="H114" s="20" t="s">
        <v>84</v>
      </c>
      <c r="I114" s="68"/>
    </row>
    <row r="115" spans="1:14" s="49" customFormat="1" ht="25.4" hidden="1" customHeight="1">
      <c r="A115" s="45" t="s">
        <v>226</v>
      </c>
      <c r="B115" s="41">
        <f>F114+4</f>
        <v>46045</v>
      </c>
      <c r="C115" s="58">
        <v>0.5625</v>
      </c>
      <c r="D115" s="41">
        <f>B115+1</f>
        <v>46046</v>
      </c>
      <c r="E115" s="58">
        <v>0.75</v>
      </c>
      <c r="F115" s="41">
        <f>D115+1</f>
        <v>46047</v>
      </c>
      <c r="G115" s="58">
        <v>0.25</v>
      </c>
      <c r="H115" s="20" t="s">
        <v>227</v>
      </c>
      <c r="I115" s="68"/>
    </row>
    <row r="116" spans="1:14" ht="24" hidden="1" customHeight="1">
      <c r="A116" s="43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1" t="s">
        <v>228</v>
      </c>
      <c r="B117" s="113"/>
      <c r="C117" s="113"/>
      <c r="D117" s="113"/>
      <c r="E117" s="113"/>
      <c r="F117" s="113"/>
      <c r="G117" s="113"/>
      <c r="H117" s="113"/>
      <c r="I117" s="114"/>
    </row>
    <row r="118" spans="1:14" ht="24" hidden="1" customHeight="1">
      <c r="A118" s="15" t="s">
        <v>3</v>
      </c>
      <c r="B118" s="115" t="s">
        <v>4</v>
      </c>
      <c r="C118" s="116"/>
      <c r="D118" s="115" t="s">
        <v>5</v>
      </c>
      <c r="E118" s="116"/>
      <c r="F118" s="115" t="s">
        <v>6</v>
      </c>
      <c r="G118" s="116"/>
      <c r="H118" s="44" t="s">
        <v>7</v>
      </c>
      <c r="I118" s="44" t="s">
        <v>8</v>
      </c>
      <c r="N118" t="s">
        <v>193</v>
      </c>
    </row>
    <row r="119" spans="1:14" s="49" customFormat="1" ht="25.4" hidden="1" customHeight="1">
      <c r="A119" s="65" t="s">
        <v>229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59" t="s">
        <v>230</v>
      </c>
      <c r="I119" s="57"/>
    </row>
    <row r="120" spans="1:14" s="49" customFormat="1" ht="25.4" hidden="1" customHeight="1">
      <c r="A120" s="71" t="s">
        <v>231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0">
        <v>0.82499999999999996</v>
      </c>
      <c r="H120" s="59" t="s">
        <v>12</v>
      </c>
      <c r="I120" s="57"/>
    </row>
    <row r="121" spans="1:14" s="49" customFormat="1" ht="25.4" hidden="1" customHeight="1">
      <c r="A121" s="71" t="s">
        <v>232</v>
      </c>
      <c r="B121" s="36"/>
      <c r="C121" s="37"/>
      <c r="D121" s="36"/>
      <c r="E121" s="18"/>
      <c r="F121" s="36"/>
      <c r="G121" s="37"/>
      <c r="H121" s="20" t="s">
        <v>191</v>
      </c>
      <c r="I121" s="57"/>
    </row>
    <row r="122" spans="1:14" s="49" customFormat="1" ht="25.4" hidden="1" customHeight="1">
      <c r="A122" s="71" t="s">
        <v>233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0">
        <v>0.83333333333333304</v>
      </c>
      <c r="H122" s="59" t="s">
        <v>12</v>
      </c>
      <c r="I122" s="57"/>
    </row>
    <row r="123" spans="1:14" s="49" customFormat="1" ht="25" hidden="1" customHeight="1">
      <c r="A123" s="71" t="s">
        <v>234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0">
        <v>0.77083333333333304</v>
      </c>
      <c r="H123" s="20" t="s">
        <v>142</v>
      </c>
      <c r="I123" s="57"/>
    </row>
    <row r="124" spans="1:14" s="49" customFormat="1" ht="25.4" hidden="1" customHeight="1">
      <c r="A124" s="65" t="s">
        <v>235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0">
        <v>0.27361111111111103</v>
      </c>
      <c r="H124" s="59" t="s">
        <v>236</v>
      </c>
      <c r="I124" s="57"/>
    </row>
    <row r="125" spans="1:14" s="49" customFormat="1" ht="25.4" hidden="1" customHeight="1">
      <c r="A125" s="35" t="s">
        <v>237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0">
        <v>0.95833333333333304</v>
      </c>
      <c r="H125" s="59"/>
      <c r="I125" s="57"/>
    </row>
    <row r="126" spans="1:14" s="49" customFormat="1" ht="25.4" hidden="1" customHeight="1">
      <c r="A126" s="35" t="s">
        <v>238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0">
        <v>0.375</v>
      </c>
      <c r="H126" s="59" t="s">
        <v>12</v>
      </c>
      <c r="I126" s="57"/>
    </row>
    <row r="127" spans="1:14" ht="24" hidden="1" customHeight="1">
      <c r="A127" s="45" t="s">
        <v>239</v>
      </c>
      <c r="B127" s="28">
        <v>46026</v>
      </c>
      <c r="C127" s="27">
        <v>0.54166666666666696</v>
      </c>
      <c r="D127" s="48">
        <v>46026</v>
      </c>
      <c r="E127" s="27">
        <v>0.64583333333333304</v>
      </c>
      <c r="F127" s="48">
        <v>46027</v>
      </c>
      <c r="G127" s="40">
        <v>0.27083333333333298</v>
      </c>
      <c r="H127" s="20" t="s">
        <v>98</v>
      </c>
      <c r="I127" s="10"/>
    </row>
    <row r="128" spans="1:14" ht="24" hidden="1" customHeight="1">
      <c r="A128" s="35" t="s">
        <v>240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8">
        <v>46030</v>
      </c>
      <c r="G128" s="40">
        <v>0.53749999999999998</v>
      </c>
      <c r="H128" s="59" t="s">
        <v>12</v>
      </c>
      <c r="I128" s="10"/>
    </row>
    <row r="129" spans="1:14" ht="24" hidden="1" customHeight="1">
      <c r="A129" s="45" t="s">
        <v>181</v>
      </c>
      <c r="B129" s="72">
        <v>46035</v>
      </c>
      <c r="C129" s="58">
        <v>0.5</v>
      </c>
      <c r="D129" s="28">
        <v>46035</v>
      </c>
      <c r="E129" s="40">
        <v>0.54166666666666696</v>
      </c>
      <c r="F129" s="24">
        <v>46036</v>
      </c>
      <c r="G129" s="40">
        <v>8.3333333333333301E-2</v>
      </c>
      <c r="H129" s="20" t="s">
        <v>241</v>
      </c>
      <c r="I129" s="10"/>
    </row>
    <row r="130" spans="1:14" ht="24" hidden="1" customHeight="1">
      <c r="A130" s="35"/>
      <c r="B130" s="40"/>
      <c r="C130" s="40"/>
      <c r="D130" s="28"/>
      <c r="E130" s="40"/>
      <c r="F130" s="28"/>
      <c r="G130" s="40"/>
      <c r="H130" s="20"/>
      <c r="I130" s="10"/>
    </row>
    <row r="131" spans="1:14" ht="24" hidden="1" customHeight="1">
      <c r="A131" s="119" t="s">
        <v>242</v>
      </c>
      <c r="B131" s="120"/>
      <c r="C131" s="120"/>
      <c r="D131" s="120"/>
      <c r="E131" s="120"/>
      <c r="F131" s="120"/>
      <c r="G131" s="120"/>
      <c r="H131" s="120"/>
      <c r="I131" s="120"/>
    </row>
    <row r="132" spans="1:14" ht="24" hidden="1" customHeight="1">
      <c r="A132" s="15" t="s">
        <v>3</v>
      </c>
      <c r="B132" s="115" t="s">
        <v>4</v>
      </c>
      <c r="C132" s="116"/>
      <c r="D132" s="115" t="s">
        <v>5</v>
      </c>
      <c r="E132" s="116"/>
      <c r="F132" s="115" t="s">
        <v>6</v>
      </c>
      <c r="G132" s="116"/>
      <c r="H132" s="44" t="s">
        <v>7</v>
      </c>
      <c r="I132" s="44" t="s">
        <v>8</v>
      </c>
      <c r="N132" t="s">
        <v>193</v>
      </c>
    </row>
    <row r="133" spans="1:14" s="49" customFormat="1" ht="25.4" hidden="1" customHeight="1">
      <c r="A133" s="45" t="s">
        <v>243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0">
        <v>0.14583333333333301</v>
      </c>
      <c r="H133" s="59" t="s">
        <v>244</v>
      </c>
      <c r="I133" s="57"/>
    </row>
    <row r="134" spans="1:14" s="49" customFormat="1" ht="25.4" hidden="1" customHeight="1">
      <c r="A134" s="45" t="s">
        <v>245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0">
        <v>0.22916666666666699</v>
      </c>
      <c r="H134" s="59" t="s">
        <v>176</v>
      </c>
      <c r="I134" s="57"/>
    </row>
    <row r="135" spans="1:14" s="49" customFormat="1" ht="25.4" hidden="1" customHeight="1">
      <c r="A135" s="35" t="s">
        <v>246</v>
      </c>
      <c r="B135" s="28">
        <v>46018</v>
      </c>
      <c r="C135" s="27">
        <v>0.72916666666666696</v>
      </c>
      <c r="D135" s="28">
        <v>46019</v>
      </c>
      <c r="E135" s="40">
        <v>8.3333333333333301E-2</v>
      </c>
      <c r="F135" s="28">
        <v>46019</v>
      </c>
      <c r="G135" s="40">
        <v>0.35416666666666702</v>
      </c>
      <c r="H135" s="59"/>
      <c r="I135" s="57"/>
    </row>
    <row r="136" spans="1:14" s="49" customFormat="1" ht="25.4" hidden="1" customHeight="1">
      <c r="A136" s="35" t="s">
        <v>247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0">
        <v>0.41666666666666702</v>
      </c>
      <c r="H136" s="59" t="s">
        <v>12</v>
      </c>
      <c r="I136" s="57"/>
    </row>
    <row r="137" spans="1:14" s="49" customFormat="1" ht="25.4" hidden="1" customHeight="1">
      <c r="A137" s="35" t="s">
        <v>248</v>
      </c>
      <c r="B137" s="28">
        <v>46024</v>
      </c>
      <c r="C137" s="40">
        <v>0.29166666666666702</v>
      </c>
      <c r="D137" s="28">
        <v>46024</v>
      </c>
      <c r="E137" s="40">
        <v>0.39583333333333298</v>
      </c>
      <c r="F137" s="28">
        <v>46024</v>
      </c>
      <c r="G137" s="40">
        <v>0.75833333333333297</v>
      </c>
      <c r="H137" s="59" t="s">
        <v>249</v>
      </c>
      <c r="I137" s="57"/>
    </row>
    <row r="138" spans="1:14" s="49" customFormat="1" ht="25.4" hidden="1" customHeight="1">
      <c r="A138" s="45" t="s">
        <v>250</v>
      </c>
      <c r="B138" s="48">
        <v>46025</v>
      </c>
      <c r="C138" s="27">
        <v>0.41666666666666702</v>
      </c>
      <c r="D138" s="48">
        <v>46025</v>
      </c>
      <c r="E138" s="27">
        <v>0.45833333333333298</v>
      </c>
      <c r="F138" s="28">
        <v>46026</v>
      </c>
      <c r="G138" s="40">
        <v>4.1666666666666699E-2</v>
      </c>
      <c r="H138" s="59" t="s">
        <v>251</v>
      </c>
      <c r="I138" s="57"/>
    </row>
    <row r="139" spans="1:14" ht="24" customHeight="1">
      <c r="A139" s="101" t="s">
        <v>555</v>
      </c>
      <c r="B139" s="113"/>
      <c r="C139" s="113"/>
      <c r="D139" s="113"/>
      <c r="E139" s="113"/>
      <c r="F139" s="113"/>
      <c r="G139" s="113"/>
      <c r="H139" s="113"/>
      <c r="I139" s="114"/>
    </row>
    <row r="140" spans="1:14" ht="24" customHeight="1">
      <c r="A140" s="15" t="s">
        <v>3</v>
      </c>
      <c r="B140" s="115" t="s">
        <v>4</v>
      </c>
      <c r="C140" s="116"/>
      <c r="D140" s="115" t="s">
        <v>5</v>
      </c>
      <c r="E140" s="116"/>
      <c r="F140" s="115" t="s">
        <v>6</v>
      </c>
      <c r="G140" s="116"/>
      <c r="H140" s="44" t="s">
        <v>7</v>
      </c>
      <c r="I140" s="44" t="s">
        <v>8</v>
      </c>
      <c r="N140" t="s">
        <v>193</v>
      </c>
    </row>
    <row r="141" spans="1:14" ht="24" hidden="1" customHeight="1">
      <c r="A141" s="45" t="s">
        <v>252</v>
      </c>
      <c r="B141" s="48">
        <v>46078</v>
      </c>
      <c r="C141" s="27">
        <v>0.60416666666666663</v>
      </c>
      <c r="D141" s="48">
        <v>46078</v>
      </c>
      <c r="E141" s="27">
        <v>0.875</v>
      </c>
      <c r="F141" s="28">
        <v>46079</v>
      </c>
      <c r="G141" s="40">
        <v>0.20833333333333334</v>
      </c>
      <c r="H141" s="20" t="s">
        <v>253</v>
      </c>
      <c r="I141" s="10"/>
    </row>
    <row r="142" spans="1:14" ht="24" hidden="1" customHeight="1">
      <c r="A142" s="73" t="s">
        <v>254</v>
      </c>
      <c r="B142" s="48">
        <f>F141</f>
        <v>46079</v>
      </c>
      <c r="C142" s="27">
        <v>0.70833333333333337</v>
      </c>
      <c r="D142" s="28">
        <v>46080</v>
      </c>
      <c r="E142" s="40">
        <v>0.35</v>
      </c>
      <c r="F142" s="28">
        <f>D142</f>
        <v>46080</v>
      </c>
      <c r="G142" s="40">
        <v>0.875</v>
      </c>
      <c r="H142" s="20" t="s">
        <v>472</v>
      </c>
      <c r="I142" s="13"/>
    </row>
    <row r="143" spans="1:14" ht="24" hidden="1" customHeight="1">
      <c r="A143" s="74" t="s">
        <v>255</v>
      </c>
      <c r="B143" s="60"/>
      <c r="C143" s="60"/>
      <c r="D143" s="60"/>
      <c r="E143" s="60"/>
      <c r="F143" s="60"/>
      <c r="G143" s="60"/>
      <c r="H143" s="59" t="s">
        <v>538</v>
      </c>
      <c r="I143" s="13"/>
    </row>
    <row r="144" spans="1:14" ht="24" hidden="1" customHeight="1">
      <c r="A144" s="74" t="s">
        <v>256</v>
      </c>
      <c r="B144" s="28">
        <f>F142+2</f>
        <v>46082</v>
      </c>
      <c r="C144" s="27">
        <v>0.91666666666666663</v>
      </c>
      <c r="D144" s="28">
        <f>B144+2</f>
        <v>46084</v>
      </c>
      <c r="E144" s="40">
        <v>0.625</v>
      </c>
      <c r="F144" s="28">
        <f>D144</f>
        <v>46084</v>
      </c>
      <c r="G144" s="40">
        <v>0.91666666666666663</v>
      </c>
      <c r="H144" s="20" t="s">
        <v>605</v>
      </c>
      <c r="I144" s="13"/>
    </row>
    <row r="145" spans="1:14" ht="24" customHeight="1">
      <c r="A145" s="73" t="s">
        <v>257</v>
      </c>
      <c r="B145" s="60"/>
      <c r="C145" s="60"/>
      <c r="D145" s="60"/>
      <c r="E145" s="60"/>
      <c r="F145" s="60"/>
      <c r="G145" s="60"/>
      <c r="H145" s="59" t="s">
        <v>557</v>
      </c>
      <c r="I145" s="13"/>
    </row>
    <row r="146" spans="1:14" ht="24" customHeight="1">
      <c r="A146" s="35" t="s">
        <v>258</v>
      </c>
      <c r="B146" s="28">
        <f>F144+3</f>
        <v>46087</v>
      </c>
      <c r="C146" s="40">
        <v>0.375</v>
      </c>
      <c r="D146" s="28">
        <f>B146</f>
        <v>46087</v>
      </c>
      <c r="E146" s="40">
        <v>0.47916666666666669</v>
      </c>
      <c r="F146" s="28">
        <f>D146</f>
        <v>46087</v>
      </c>
      <c r="G146" s="40">
        <v>0.77083333333333337</v>
      </c>
      <c r="H146" s="20" t="s">
        <v>84</v>
      </c>
      <c r="I146" s="13"/>
    </row>
    <row r="147" spans="1:14" ht="24" customHeight="1">
      <c r="A147" s="35" t="s">
        <v>259</v>
      </c>
      <c r="B147" s="28">
        <f>F146+1</f>
        <v>46088</v>
      </c>
      <c r="C147" s="27">
        <v>0.75</v>
      </c>
      <c r="D147" s="48">
        <f>B147</f>
        <v>46088</v>
      </c>
      <c r="E147" s="27">
        <v>0.77083333333333337</v>
      </c>
      <c r="F147" s="28">
        <f>D147+1</f>
        <v>46089</v>
      </c>
      <c r="G147" s="40">
        <v>0.625</v>
      </c>
      <c r="H147" s="20" t="s">
        <v>619</v>
      </c>
      <c r="I147" s="13"/>
    </row>
    <row r="148" spans="1:14" ht="24" customHeight="1">
      <c r="A148" s="45" t="s">
        <v>593</v>
      </c>
      <c r="B148" s="60"/>
      <c r="C148" s="60"/>
      <c r="D148" s="60"/>
      <c r="E148" s="60"/>
      <c r="F148" s="60"/>
      <c r="G148" s="60"/>
      <c r="H148" s="59" t="s">
        <v>483</v>
      </c>
      <c r="I148" s="13"/>
    </row>
    <row r="149" spans="1:14" ht="24" customHeight="1">
      <c r="A149" s="35" t="s">
        <v>589</v>
      </c>
      <c r="B149" s="28">
        <f>F147+2</f>
        <v>46091</v>
      </c>
      <c r="C149" s="27">
        <v>0.58333333333333337</v>
      </c>
      <c r="D149" s="48">
        <f>B149</f>
        <v>46091</v>
      </c>
      <c r="E149" s="27">
        <v>0.70833333333333337</v>
      </c>
      <c r="F149" s="28">
        <f>D149+1</f>
        <v>46092</v>
      </c>
      <c r="G149" s="40">
        <v>8.3333333333333329E-2</v>
      </c>
      <c r="H149" s="20" t="s">
        <v>650</v>
      </c>
      <c r="I149" s="10"/>
    </row>
    <row r="150" spans="1:14" ht="24" customHeight="1">
      <c r="A150" s="101" t="s">
        <v>523</v>
      </c>
      <c r="B150" s="113"/>
      <c r="C150" s="113"/>
      <c r="D150" s="113"/>
      <c r="E150" s="113"/>
      <c r="F150" s="113"/>
      <c r="G150" s="113"/>
      <c r="H150" s="113"/>
      <c r="I150" s="114"/>
    </row>
    <row r="151" spans="1:14" ht="24" customHeight="1">
      <c r="A151" s="15" t="s">
        <v>3</v>
      </c>
      <c r="B151" s="115" t="s">
        <v>4</v>
      </c>
      <c r="C151" s="116"/>
      <c r="D151" s="115" t="s">
        <v>5</v>
      </c>
      <c r="E151" s="116"/>
      <c r="F151" s="115" t="s">
        <v>6</v>
      </c>
      <c r="G151" s="116"/>
      <c r="H151" s="44" t="s">
        <v>7</v>
      </c>
      <c r="I151" s="44" t="s">
        <v>8</v>
      </c>
      <c r="N151" t="s">
        <v>193</v>
      </c>
    </row>
    <row r="152" spans="1:14" ht="24" hidden="1" customHeight="1">
      <c r="A152" s="35" t="s">
        <v>524</v>
      </c>
      <c r="B152" s="41">
        <v>46082</v>
      </c>
      <c r="C152" s="27">
        <v>0</v>
      </c>
      <c r="D152" s="67">
        <v>46082</v>
      </c>
      <c r="E152" s="27">
        <v>0.70833333333333337</v>
      </c>
      <c r="F152" s="67">
        <v>46083</v>
      </c>
      <c r="G152" s="27">
        <v>4.1666666666666664E-2</v>
      </c>
      <c r="H152" s="20" t="s">
        <v>525</v>
      </c>
      <c r="I152" s="10"/>
    </row>
    <row r="153" spans="1:14" ht="24" hidden="1" customHeight="1">
      <c r="A153" s="35" t="s">
        <v>526</v>
      </c>
      <c r="B153" s="41">
        <v>46084</v>
      </c>
      <c r="C153" s="27">
        <v>0.3125</v>
      </c>
      <c r="D153" s="67">
        <v>46084</v>
      </c>
      <c r="E153" s="27">
        <v>0.52083333333333337</v>
      </c>
      <c r="F153" s="67">
        <v>46084</v>
      </c>
      <c r="G153" s="27">
        <v>0.95833333333333337</v>
      </c>
      <c r="H153" s="83"/>
      <c r="I153" s="10"/>
    </row>
    <row r="154" spans="1:14" ht="24" customHeight="1">
      <c r="A154" s="35" t="s">
        <v>527</v>
      </c>
      <c r="B154" s="41">
        <v>46087</v>
      </c>
      <c r="C154" s="27">
        <v>0.625</v>
      </c>
      <c r="D154" s="67">
        <v>46087</v>
      </c>
      <c r="E154" s="27">
        <v>0.6875</v>
      </c>
      <c r="F154" s="41">
        <v>46087</v>
      </c>
      <c r="G154" s="27">
        <v>0.91666666666666663</v>
      </c>
      <c r="H154" s="83"/>
      <c r="I154" s="10"/>
    </row>
    <row r="155" spans="1:14" ht="24" customHeight="1">
      <c r="A155" s="35" t="s">
        <v>528</v>
      </c>
      <c r="B155" s="41">
        <f>F154+2</f>
        <v>46089</v>
      </c>
      <c r="C155" s="27">
        <v>0.29166666666666669</v>
      </c>
      <c r="D155" s="67">
        <f t="shared" ref="D155:D161" si="10">B155</f>
        <v>46089</v>
      </c>
      <c r="E155" s="27">
        <v>0.39166666666666666</v>
      </c>
      <c r="F155" s="41">
        <f>D155</f>
        <v>46089</v>
      </c>
      <c r="G155" s="40">
        <v>0.92500000000000004</v>
      </c>
      <c r="H155" s="20" t="s">
        <v>84</v>
      </c>
      <c r="I155" s="13"/>
    </row>
    <row r="156" spans="1:14" ht="24" customHeight="1">
      <c r="A156" s="35" t="s">
        <v>529</v>
      </c>
      <c r="B156" s="41">
        <f>F155+1</f>
        <v>46090</v>
      </c>
      <c r="C156" s="27">
        <v>0.83333333333333337</v>
      </c>
      <c r="D156" s="67">
        <f>B156+1</f>
        <v>46091</v>
      </c>
      <c r="E156" s="27">
        <v>0.49166666666666664</v>
      </c>
      <c r="F156" s="41">
        <f>D156</f>
        <v>46091</v>
      </c>
      <c r="G156" s="40">
        <v>0.85416666666666663</v>
      </c>
      <c r="H156" s="59" t="s">
        <v>472</v>
      </c>
      <c r="I156" s="13"/>
    </row>
    <row r="157" spans="1:14" ht="24" customHeight="1">
      <c r="A157" s="35" t="s">
        <v>588</v>
      </c>
      <c r="B157" s="41">
        <f>F156+5</f>
        <v>46096</v>
      </c>
      <c r="C157" s="23">
        <v>0.33333333333333331</v>
      </c>
      <c r="D157" s="41">
        <f t="shared" si="10"/>
        <v>46096</v>
      </c>
      <c r="E157" s="23">
        <v>0.41666666666666669</v>
      </c>
      <c r="F157" s="41">
        <f>D157+1</f>
        <v>46097</v>
      </c>
      <c r="G157" s="23">
        <v>0</v>
      </c>
      <c r="H157" s="83"/>
      <c r="I157" s="13"/>
    </row>
    <row r="158" spans="1:14" ht="24" customHeight="1">
      <c r="A158" s="35" t="s">
        <v>603</v>
      </c>
      <c r="B158" s="41">
        <f>F157+1</f>
        <v>46098</v>
      </c>
      <c r="C158" s="23">
        <v>4.1666666666666664E-2</v>
      </c>
      <c r="D158" s="41">
        <f>B158</f>
        <v>46098</v>
      </c>
      <c r="E158" s="23">
        <v>0.41666666666666669</v>
      </c>
      <c r="F158" s="41">
        <f>D158</f>
        <v>46098</v>
      </c>
      <c r="G158" s="23">
        <v>0.83333333333333337</v>
      </c>
      <c r="H158" s="83"/>
      <c r="I158" s="13"/>
    </row>
    <row r="159" spans="1:14" ht="24" customHeight="1">
      <c r="A159" s="35" t="s">
        <v>610</v>
      </c>
      <c r="B159" s="41">
        <f>F158+3</f>
        <v>46101</v>
      </c>
      <c r="C159" s="23">
        <v>0.25</v>
      </c>
      <c r="D159" s="41">
        <f t="shared" si="10"/>
        <v>46101</v>
      </c>
      <c r="E159" s="23">
        <v>0.29166666666666669</v>
      </c>
      <c r="F159" s="41">
        <f>D159</f>
        <v>46101</v>
      </c>
      <c r="G159" s="23">
        <v>0.625</v>
      </c>
      <c r="H159" s="83"/>
      <c r="I159" s="13"/>
    </row>
    <row r="160" spans="1:14" ht="24" customHeight="1">
      <c r="A160" s="35" t="s">
        <v>620</v>
      </c>
      <c r="B160" s="41">
        <f>F159+2</f>
        <v>46103</v>
      </c>
      <c r="C160" s="23">
        <v>4.1666666666666664E-2</v>
      </c>
      <c r="D160" s="41">
        <f t="shared" si="10"/>
        <v>46103</v>
      </c>
      <c r="E160" s="40">
        <v>0.14583333333333334</v>
      </c>
      <c r="F160" s="41">
        <f>D160</f>
        <v>46103</v>
      </c>
      <c r="G160" s="40">
        <v>0.9375</v>
      </c>
      <c r="H160" s="83"/>
      <c r="I160" s="13"/>
    </row>
    <row r="161" spans="1:14" ht="24" customHeight="1">
      <c r="A161" s="35" t="s">
        <v>631</v>
      </c>
      <c r="B161" s="41">
        <f>F160+1</f>
        <v>46104</v>
      </c>
      <c r="C161" s="23">
        <v>0.79166666666666663</v>
      </c>
      <c r="D161" s="41">
        <f t="shared" si="10"/>
        <v>46104</v>
      </c>
      <c r="E161" s="40">
        <v>0.83333333333333337</v>
      </c>
      <c r="F161" s="41">
        <f>D161+1</f>
        <v>46105</v>
      </c>
      <c r="G161" s="40">
        <v>0.25</v>
      </c>
      <c r="H161" s="83"/>
      <c r="I161" s="13"/>
    </row>
    <row r="162" spans="1:14" ht="24" customHeight="1">
      <c r="A162" s="45" t="s">
        <v>656</v>
      </c>
      <c r="B162" s="41">
        <f>F161+3</f>
        <v>46108</v>
      </c>
      <c r="C162" s="23">
        <v>0.66666666666666663</v>
      </c>
      <c r="D162" s="41">
        <f>B162+1</f>
        <v>46109</v>
      </c>
      <c r="E162" s="23">
        <v>0</v>
      </c>
      <c r="F162" s="41">
        <f>D162</f>
        <v>46109</v>
      </c>
      <c r="G162" s="23">
        <v>0.41666666666666669</v>
      </c>
      <c r="H162" s="59" t="s">
        <v>658</v>
      </c>
      <c r="I162" s="13"/>
    </row>
    <row r="163" spans="1:14" ht="24" customHeight="1">
      <c r="A163" s="35" t="s">
        <v>657</v>
      </c>
      <c r="B163" s="41">
        <f>F162</f>
        <v>46109</v>
      </c>
      <c r="C163" s="23">
        <v>0.91666666666666663</v>
      </c>
      <c r="D163" s="41">
        <f>B163+1</f>
        <v>46110</v>
      </c>
      <c r="E163" s="23">
        <v>0.25</v>
      </c>
      <c r="F163" s="41">
        <f>D163</f>
        <v>46110</v>
      </c>
      <c r="G163" s="23">
        <v>0.66666666666666663</v>
      </c>
      <c r="H163" s="83"/>
      <c r="I163" s="13"/>
    </row>
    <row r="164" spans="1:14" s="49" customFormat="1" ht="24" customHeight="1">
      <c r="A164" s="117" t="s">
        <v>632</v>
      </c>
      <c r="B164" s="118"/>
      <c r="C164" s="118"/>
      <c r="D164" s="118"/>
      <c r="E164" s="118"/>
      <c r="F164" s="118"/>
      <c r="G164" s="118"/>
      <c r="H164" s="118"/>
      <c r="I164" s="118"/>
    </row>
    <row r="165" spans="1:14" s="49" customFormat="1" ht="24" customHeight="1">
      <c r="A165" s="53" t="s">
        <v>3</v>
      </c>
      <c r="B165" s="88" t="s">
        <v>4</v>
      </c>
      <c r="C165" s="89"/>
      <c r="D165" s="88" t="s">
        <v>5</v>
      </c>
      <c r="E165" s="89"/>
      <c r="F165" s="88" t="s">
        <v>6</v>
      </c>
      <c r="G165" s="89"/>
      <c r="H165" s="54" t="s">
        <v>7</v>
      </c>
      <c r="I165" s="54" t="s">
        <v>8</v>
      </c>
      <c r="N165" s="49" t="s">
        <v>193</v>
      </c>
    </row>
    <row r="166" spans="1:14" ht="24" customHeight="1">
      <c r="A166" s="45" t="s">
        <v>652</v>
      </c>
      <c r="B166" s="28">
        <v>46097</v>
      </c>
      <c r="C166" s="40">
        <v>0.25</v>
      </c>
      <c r="D166" s="28">
        <v>46097</v>
      </c>
      <c r="E166" s="40">
        <v>0.58333333333333337</v>
      </c>
      <c r="F166" s="28">
        <v>46098</v>
      </c>
      <c r="G166" s="40">
        <v>0</v>
      </c>
      <c r="H166" s="20" t="s">
        <v>260</v>
      </c>
      <c r="I166" s="10"/>
    </row>
    <row r="167" spans="1:14" ht="24" customHeight="1">
      <c r="A167" s="35" t="s">
        <v>653</v>
      </c>
      <c r="B167" s="28">
        <f>F166</f>
        <v>46098</v>
      </c>
      <c r="C167" s="40">
        <v>0.58333333333333337</v>
      </c>
      <c r="D167" s="28">
        <f>B167</f>
        <v>46098</v>
      </c>
      <c r="E167" s="23">
        <v>0.66666666666666663</v>
      </c>
      <c r="F167" s="28">
        <f>D167+1</f>
        <v>46099</v>
      </c>
      <c r="G167" s="40">
        <v>8.3333333333333329E-2</v>
      </c>
      <c r="H167" s="20"/>
      <c r="I167" s="10"/>
    </row>
    <row r="168" spans="1:14" ht="24" customHeight="1">
      <c r="A168" s="35" t="s">
        <v>630</v>
      </c>
      <c r="B168" s="28">
        <f>F167+1</f>
        <v>46100</v>
      </c>
      <c r="C168" s="23">
        <v>0.41666666666666669</v>
      </c>
      <c r="D168" s="28">
        <f>B168</f>
        <v>46100</v>
      </c>
      <c r="E168" s="23">
        <v>0.5</v>
      </c>
      <c r="F168" s="28">
        <f>D168</f>
        <v>46100</v>
      </c>
      <c r="G168" s="40">
        <v>0.83333333333333337</v>
      </c>
      <c r="H168" s="20"/>
      <c r="I168" s="10"/>
    </row>
    <row r="169" spans="1:14" ht="24" customHeight="1">
      <c r="A169" s="35" t="s">
        <v>631</v>
      </c>
      <c r="B169" s="28">
        <f>F168+2</f>
        <v>46102</v>
      </c>
      <c r="C169" s="40">
        <v>0.83333333333333337</v>
      </c>
      <c r="D169" s="28">
        <f>B169</f>
        <v>46102</v>
      </c>
      <c r="E169" s="40">
        <v>0.875</v>
      </c>
      <c r="F169" s="28">
        <f>D169+1</f>
        <v>46103</v>
      </c>
      <c r="G169" s="40">
        <v>0.29166666666666669</v>
      </c>
      <c r="H169" s="20"/>
      <c r="I169" s="10"/>
    </row>
    <row r="170" spans="1:14" ht="24" customHeight="1">
      <c r="A170" s="35" t="s">
        <v>620</v>
      </c>
      <c r="B170" s="28">
        <f>F169+1</f>
        <v>46104</v>
      </c>
      <c r="C170" s="40">
        <v>0.20833333333333334</v>
      </c>
      <c r="D170" s="28">
        <f>B170</f>
        <v>46104</v>
      </c>
      <c r="E170" s="40">
        <v>0.3125</v>
      </c>
      <c r="F170" s="28">
        <f>D170+1</f>
        <v>46105</v>
      </c>
      <c r="G170" s="40">
        <v>2.0833333333333332E-2</v>
      </c>
      <c r="H170" s="20"/>
      <c r="I170" s="10"/>
    </row>
    <row r="171" spans="1:14" ht="24" customHeight="1">
      <c r="A171" s="45" t="s">
        <v>659</v>
      </c>
      <c r="B171" s="28">
        <f>F170</f>
        <v>46105</v>
      </c>
      <c r="C171" s="40">
        <v>0.5</v>
      </c>
      <c r="D171" s="28">
        <f>B171</f>
        <v>46105</v>
      </c>
      <c r="E171" s="23">
        <v>0.58333333333333337</v>
      </c>
      <c r="F171" s="28">
        <f>D171</f>
        <v>46105</v>
      </c>
      <c r="G171" s="40">
        <v>0.91666666666666663</v>
      </c>
      <c r="H171" s="20" t="s">
        <v>604</v>
      </c>
      <c r="I171" s="10"/>
    </row>
    <row r="172" spans="1:14" ht="24" customHeight="1">
      <c r="A172" s="14"/>
      <c r="B172" s="40"/>
      <c r="C172" s="40"/>
      <c r="D172" s="28"/>
      <c r="E172" s="40"/>
      <c r="F172" s="28"/>
      <c r="G172" s="40"/>
      <c r="H172" s="83"/>
      <c r="I172" s="13"/>
    </row>
    <row r="173" spans="1:14" s="49" customFormat="1" ht="24" hidden="1" customHeight="1">
      <c r="A173" s="110" t="s">
        <v>462</v>
      </c>
      <c r="B173" s="111"/>
      <c r="C173" s="111"/>
      <c r="D173" s="111"/>
      <c r="E173" s="111"/>
      <c r="F173" s="111"/>
      <c r="G173" s="111"/>
      <c r="H173" s="111"/>
      <c r="I173" s="112"/>
    </row>
    <row r="174" spans="1:14" s="49" customFormat="1" ht="24" hidden="1" customHeight="1">
      <c r="A174" s="53" t="s">
        <v>3</v>
      </c>
      <c r="B174" s="88" t="s">
        <v>4</v>
      </c>
      <c r="C174" s="89"/>
      <c r="D174" s="88" t="s">
        <v>5</v>
      </c>
      <c r="E174" s="89"/>
      <c r="F174" s="88" t="s">
        <v>6</v>
      </c>
      <c r="G174" s="89"/>
      <c r="H174" s="54" t="s">
        <v>7</v>
      </c>
      <c r="I174" s="54" t="s">
        <v>8</v>
      </c>
      <c r="N174" s="49" t="s">
        <v>193</v>
      </c>
    </row>
    <row r="175" spans="1:14" s="49" customFormat="1" ht="24" hidden="1" customHeight="1">
      <c r="A175" s="74" t="s">
        <v>183</v>
      </c>
      <c r="B175" s="41">
        <v>46047</v>
      </c>
      <c r="C175" s="58">
        <v>0.41666666666666702</v>
      </c>
      <c r="D175" s="41">
        <v>46047</v>
      </c>
      <c r="E175" s="58">
        <v>0.875</v>
      </c>
      <c r="F175" s="41">
        <v>46048</v>
      </c>
      <c r="G175" s="58">
        <v>0.375</v>
      </c>
      <c r="H175" s="56" t="s">
        <v>260</v>
      </c>
      <c r="I175" s="57"/>
    </row>
    <row r="176" spans="1:14" s="49" customFormat="1" ht="25" hidden="1" customHeight="1">
      <c r="A176" s="73" t="s">
        <v>261</v>
      </c>
      <c r="B176" s="41">
        <v>46049</v>
      </c>
      <c r="C176" s="58">
        <v>0.20833333333333301</v>
      </c>
      <c r="D176" s="41">
        <v>46050</v>
      </c>
      <c r="E176" s="58">
        <v>0.241666666666667</v>
      </c>
      <c r="F176" s="41">
        <f>D176</f>
        <v>46050</v>
      </c>
      <c r="G176" s="58">
        <v>0.67083333333333295</v>
      </c>
      <c r="H176" s="56" t="s">
        <v>262</v>
      </c>
      <c r="I176" s="57"/>
    </row>
    <row r="177" spans="1:9" s="49" customFormat="1" ht="25" hidden="1" customHeight="1">
      <c r="A177" s="73" t="s">
        <v>263</v>
      </c>
      <c r="B177" s="41">
        <f>F176+2</f>
        <v>46052</v>
      </c>
      <c r="C177" s="58">
        <v>0</v>
      </c>
      <c r="D177" s="38">
        <f>B177</f>
        <v>46052</v>
      </c>
      <c r="E177" s="58">
        <v>4.1666666666666699E-2</v>
      </c>
      <c r="F177" s="38">
        <f>D177</f>
        <v>46052</v>
      </c>
      <c r="G177" s="58">
        <v>0.41666666666666702</v>
      </c>
      <c r="H177" s="56"/>
      <c r="I177" s="57"/>
    </row>
    <row r="178" spans="1:9" ht="24" hidden="1" customHeight="1">
      <c r="A178" s="35" t="s">
        <v>117</v>
      </c>
      <c r="B178" s="41">
        <v>46054</v>
      </c>
      <c r="C178" s="27">
        <v>0.79166666666666696</v>
      </c>
      <c r="D178" s="48">
        <f t="shared" ref="D178:D179" si="11">B178</f>
        <v>46054</v>
      </c>
      <c r="E178" s="27">
        <v>0.89583333333333304</v>
      </c>
      <c r="F178" s="38">
        <f>D178+1</f>
        <v>46055</v>
      </c>
      <c r="G178" s="40">
        <v>0.52083333333333304</v>
      </c>
      <c r="H178" s="20" t="s">
        <v>84</v>
      </c>
      <c r="I178" s="10"/>
    </row>
    <row r="179" spans="1:9" ht="24" hidden="1" customHeight="1">
      <c r="A179" s="35" t="s">
        <v>185</v>
      </c>
      <c r="B179" s="41">
        <f>F178+1</f>
        <v>46056</v>
      </c>
      <c r="C179" s="40">
        <v>0.33333333333333298</v>
      </c>
      <c r="D179" s="28">
        <f t="shared" si="11"/>
        <v>46056</v>
      </c>
      <c r="E179" s="40">
        <v>0.44166666666666698</v>
      </c>
      <c r="F179" s="41">
        <f>D179</f>
        <v>46056</v>
      </c>
      <c r="G179" s="40">
        <v>0.95833333333333304</v>
      </c>
      <c r="H179" s="20"/>
      <c r="I179" s="10"/>
    </row>
    <row r="180" spans="1:9" s="49" customFormat="1" ht="25" hidden="1" customHeight="1">
      <c r="A180" s="73" t="s">
        <v>188</v>
      </c>
      <c r="B180" s="41">
        <f>F179+4</f>
        <v>46060</v>
      </c>
      <c r="C180" s="40">
        <v>0.41666666666666702</v>
      </c>
      <c r="D180" s="28">
        <f>B180+1</f>
        <v>46061</v>
      </c>
      <c r="E180" s="40">
        <v>0.71666666666666701</v>
      </c>
      <c r="F180" s="41">
        <f>D180+1</f>
        <v>46062</v>
      </c>
      <c r="G180" s="40">
        <v>6.25E-2</v>
      </c>
      <c r="H180" s="20" t="s">
        <v>12</v>
      </c>
      <c r="I180" s="57"/>
    </row>
    <row r="181" spans="1:9" s="49" customFormat="1" ht="25" hidden="1" customHeight="1">
      <c r="A181" s="73" t="s">
        <v>186</v>
      </c>
      <c r="B181" s="38">
        <f>F180</f>
        <v>46062</v>
      </c>
      <c r="C181" s="40">
        <v>0.625</v>
      </c>
      <c r="D181" s="28">
        <f>B181+3</f>
        <v>46065</v>
      </c>
      <c r="E181" s="27">
        <v>0.70833333333333337</v>
      </c>
      <c r="F181" s="41">
        <f>D181+1</f>
        <v>46066</v>
      </c>
      <c r="G181" s="40">
        <v>9.166666666666666E-2</v>
      </c>
      <c r="H181" s="20" t="s">
        <v>12</v>
      </c>
      <c r="I181" s="57"/>
    </row>
    <row r="182" spans="1:9" s="49" customFormat="1" ht="25" hidden="1" customHeight="1">
      <c r="A182" s="73" t="s">
        <v>190</v>
      </c>
      <c r="B182" s="38">
        <v>46067</v>
      </c>
      <c r="C182" s="27">
        <v>0.83333333333333337</v>
      </c>
      <c r="D182" s="28">
        <v>46067</v>
      </c>
      <c r="E182" s="27">
        <v>0.91249999999999998</v>
      </c>
      <c r="F182" s="41">
        <v>46068</v>
      </c>
      <c r="G182" s="40">
        <v>0.31874999999999998</v>
      </c>
      <c r="H182" s="56"/>
      <c r="I182" s="57"/>
    </row>
    <row r="183" spans="1:9" ht="24" hidden="1" customHeight="1">
      <c r="A183" s="45" t="s">
        <v>197</v>
      </c>
      <c r="B183" s="38">
        <v>46070</v>
      </c>
      <c r="C183" s="27">
        <v>0.54166666666666663</v>
      </c>
      <c r="D183" s="48">
        <v>46070</v>
      </c>
      <c r="E183" s="27">
        <v>0.60416666666666663</v>
      </c>
      <c r="F183" s="41">
        <v>46070</v>
      </c>
      <c r="G183" s="40">
        <v>0.96875</v>
      </c>
      <c r="H183" s="20" t="s">
        <v>479</v>
      </c>
      <c r="I183" s="10"/>
    </row>
    <row r="184" spans="1:9" ht="24" hidden="1" customHeight="1">
      <c r="A184" s="35" t="s">
        <v>121</v>
      </c>
      <c r="B184" s="38">
        <v>46071</v>
      </c>
      <c r="C184" s="27">
        <v>0.79166666666666663</v>
      </c>
      <c r="D184" s="48">
        <v>46071</v>
      </c>
      <c r="E184" s="27">
        <v>0.90833333333333333</v>
      </c>
      <c r="F184" s="41">
        <v>46072</v>
      </c>
      <c r="G184" s="40">
        <v>0.35416666666666669</v>
      </c>
      <c r="H184" s="20" t="s">
        <v>84</v>
      </c>
      <c r="I184" s="10"/>
    </row>
    <row r="185" spans="1:9" s="49" customFormat="1" ht="25" hidden="1" customHeight="1">
      <c r="A185" s="74" t="s">
        <v>264</v>
      </c>
      <c r="B185" s="38">
        <v>46072</v>
      </c>
      <c r="C185" s="27">
        <v>0.875</v>
      </c>
      <c r="D185" s="41">
        <v>46073</v>
      </c>
      <c r="E185" s="27">
        <v>0.66666666666666663</v>
      </c>
      <c r="F185" s="41">
        <v>46074</v>
      </c>
      <c r="G185" s="40">
        <v>0.21666666666666667</v>
      </c>
      <c r="H185" s="56" t="s">
        <v>513</v>
      </c>
      <c r="I185" s="57"/>
    </row>
    <row r="186" spans="1:9" s="49" customFormat="1" ht="25" hidden="1" customHeight="1">
      <c r="A186" s="75" t="s">
        <v>265</v>
      </c>
      <c r="B186" s="38">
        <v>46075</v>
      </c>
      <c r="C186" s="27">
        <v>0.5</v>
      </c>
      <c r="D186" s="42">
        <v>46075</v>
      </c>
      <c r="E186" s="34">
        <v>0.89583333333333337</v>
      </c>
      <c r="F186" s="38">
        <v>46076</v>
      </c>
      <c r="G186" s="40">
        <v>0.66666666666666663</v>
      </c>
      <c r="H186" s="59" t="s">
        <v>125</v>
      </c>
      <c r="I186" s="57"/>
    </row>
  </sheetData>
  <mergeCells count="48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A173:I173"/>
    <mergeCell ref="B174:C174"/>
    <mergeCell ref="D174:E174"/>
    <mergeCell ref="F174:G174"/>
    <mergeCell ref="A150:I150"/>
    <mergeCell ref="B151:C151"/>
    <mergeCell ref="D151:E151"/>
    <mergeCell ref="F151:G151"/>
    <mergeCell ref="A164:I164"/>
    <mergeCell ref="B165:C165"/>
    <mergeCell ref="D165:E165"/>
    <mergeCell ref="F165:G165"/>
  </mergeCells>
  <phoneticPr fontId="47" type="noConversion"/>
  <conditionalFormatting sqref="B5">
    <cfRule type="cellIs" dxfId="1014" priority="2431" stopIfTrue="1" operator="lessThan">
      <formula>#REF!</formula>
    </cfRule>
    <cfRule type="cellIs" dxfId="1013" priority="2430" stopIfTrue="1" operator="equal">
      <formula>#REF!</formula>
    </cfRule>
  </conditionalFormatting>
  <conditionalFormatting sqref="B6:B23 D139:D140 D146:D147 D149:D151">
    <cfRule type="cellIs" dxfId="1012" priority="2386" stopIfTrue="1" operator="lessThan">
      <formula>$H$3</formula>
    </cfRule>
  </conditionalFormatting>
  <conditionalFormatting sqref="B6:B31 F146:F147 F149:F151">
    <cfRule type="cellIs" dxfId="1011" priority="1150" stopIfTrue="1" operator="equal">
      <formula>$H$3</formula>
    </cfRule>
  </conditionalFormatting>
  <conditionalFormatting sqref="B24:B31">
    <cfRule type="cellIs" dxfId="1010" priority="779" stopIfTrue="1" operator="lessThan">
      <formula>$H$3</formula>
    </cfRule>
  </conditionalFormatting>
  <conditionalFormatting sqref="B33:B34">
    <cfRule type="cellIs" dxfId="1009" priority="1080" stopIfTrue="1" operator="equal">
      <formula>$H$3</formula>
    </cfRule>
    <cfRule type="cellIs" dxfId="1008" priority="1091" stopIfTrue="1" operator="lessThan">
      <formula>$H$3</formula>
    </cfRule>
  </conditionalFormatting>
  <conditionalFormatting sqref="B34 D34 F34 B82:B106">
    <cfRule type="cellIs" dxfId="1007" priority="1076" stopIfTrue="1" operator="equal">
      <formula>$H$3</formula>
    </cfRule>
    <cfRule type="cellIs" dxfId="1006" priority="1077" stopIfTrue="1" operator="lessThan">
      <formula>$H$3</formula>
    </cfRule>
  </conditionalFormatting>
  <conditionalFormatting sqref="B34">
    <cfRule type="cellIs" dxfId="1005" priority="1074" stopIfTrue="1" operator="equal">
      <formula>$H$3</formula>
    </cfRule>
    <cfRule type="cellIs" dxfId="1004" priority="1075" stopIfTrue="1" operator="lessThan">
      <formula>$H$3</formula>
    </cfRule>
  </conditionalFormatting>
  <conditionalFormatting sqref="B34:B54">
    <cfRule type="cellIs" dxfId="1003" priority="940" stopIfTrue="1" operator="lessThan">
      <formula>$H$3</formula>
    </cfRule>
    <cfRule type="cellIs" dxfId="1002" priority="939" stopIfTrue="1" operator="equal">
      <formula>$H$3</formula>
    </cfRule>
  </conditionalFormatting>
  <conditionalFormatting sqref="B35:B37 B82:B87">
    <cfRule type="cellIs" dxfId="1001" priority="938" stopIfTrue="1" operator="lessThan">
      <formula>$H$3</formula>
    </cfRule>
    <cfRule type="cellIs" dxfId="1000" priority="937" stopIfTrue="1" operator="equal">
      <formula>$H$3</formula>
    </cfRule>
  </conditionalFormatting>
  <conditionalFormatting sqref="B35:B37">
    <cfRule type="cellIs" dxfId="999" priority="936" stopIfTrue="1" operator="lessThan">
      <formula>$H$3</formula>
    </cfRule>
    <cfRule type="cellIs" dxfId="998" priority="933" stopIfTrue="1" operator="equal">
      <formula>$H$3</formula>
    </cfRule>
  </conditionalFormatting>
  <conditionalFormatting sqref="B38:B54 B56 B59 B62:B68">
    <cfRule type="cellIs" dxfId="997" priority="1050" stopIfTrue="1" operator="lessThan">
      <formula>$H$3</formula>
    </cfRule>
    <cfRule type="cellIs" dxfId="996" priority="1049" stopIfTrue="1" operator="equal">
      <formula>$H$3</formula>
    </cfRule>
  </conditionalFormatting>
  <conditionalFormatting sqref="B56 B59:B60 B62:B71">
    <cfRule type="cellIs" dxfId="995" priority="203" stopIfTrue="1" operator="lessThan">
      <formula>$H$3</formula>
    </cfRule>
  </conditionalFormatting>
  <conditionalFormatting sqref="B59:B60 B62:B71 B56">
    <cfRule type="cellIs" dxfId="994" priority="202" stopIfTrue="1" operator="equal">
      <formula>$H$3</formula>
    </cfRule>
  </conditionalFormatting>
  <conditionalFormatting sqref="B60 D60">
    <cfRule type="cellIs" dxfId="993" priority="197" stopIfTrue="1" operator="equal">
      <formula>$H$3</formula>
    </cfRule>
    <cfRule type="cellIs" dxfId="992" priority="198" stopIfTrue="1" operator="lessThan">
      <formula>$H$3</formula>
    </cfRule>
  </conditionalFormatting>
  <conditionalFormatting sqref="B69:B71 D69:D71">
    <cfRule type="cellIs" dxfId="991" priority="87" stopIfTrue="1" operator="lessThan">
      <formula>$H$3</formula>
    </cfRule>
    <cfRule type="cellIs" dxfId="990" priority="86" stopIfTrue="1" operator="equal">
      <formula>$H$3</formula>
    </cfRule>
  </conditionalFormatting>
  <conditionalFormatting sqref="B72 C146:C147 E146:E147 G146:G147 C149 E149 G149">
    <cfRule type="expression" dxfId="989" priority="161" stopIfTrue="1">
      <formula>A72&lt;$H$3</formula>
    </cfRule>
  </conditionalFormatting>
  <conditionalFormatting sqref="B73:B87">
    <cfRule type="cellIs" dxfId="988" priority="522" stopIfTrue="1" operator="lessThan">
      <formula>$H$3</formula>
    </cfRule>
    <cfRule type="cellIs" dxfId="987" priority="521" stopIfTrue="1" operator="equal">
      <formula>$H$3</formula>
    </cfRule>
  </conditionalFormatting>
  <conditionalFormatting sqref="B75:B81">
    <cfRule type="cellIs" dxfId="986" priority="518" stopIfTrue="1" operator="lessThan">
      <formula>$H$3</formula>
    </cfRule>
    <cfRule type="cellIs" dxfId="985" priority="517" stopIfTrue="1" operator="equal">
      <formula>$H$3</formula>
    </cfRule>
  </conditionalFormatting>
  <conditionalFormatting sqref="B108:B120">
    <cfRule type="cellIs" dxfId="984" priority="536" stopIfTrue="1" operator="equal">
      <formula>$H$3</formula>
    </cfRule>
    <cfRule type="cellIs" dxfId="983" priority="537" stopIfTrue="1" operator="lessThan">
      <formula>$H$3</formula>
    </cfRule>
  </conditionalFormatting>
  <conditionalFormatting sqref="B110:B112">
    <cfRule type="cellIs" dxfId="982" priority="530" stopIfTrue="1" operator="lessThan">
      <formula>$H$3</formula>
    </cfRule>
    <cfRule type="cellIs" dxfId="981" priority="529" stopIfTrue="1" operator="equal">
      <formula>$H$3</formula>
    </cfRule>
  </conditionalFormatting>
  <conditionalFormatting sqref="B113:B115">
    <cfRule type="cellIs" dxfId="980" priority="763" stopIfTrue="1" operator="lessThan">
      <formula>$H$3</formula>
    </cfRule>
    <cfRule type="cellIs" dxfId="979" priority="762" stopIfTrue="1" operator="equal">
      <formula>$H$3</formula>
    </cfRule>
  </conditionalFormatting>
  <conditionalFormatting sqref="B130">
    <cfRule type="expression" dxfId="978" priority="643" stopIfTrue="1">
      <formula>A130&lt;$H$3</formula>
    </cfRule>
  </conditionalFormatting>
  <conditionalFormatting sqref="B131:B133">
    <cfRule type="cellIs" dxfId="977" priority="908" stopIfTrue="1" operator="lessThan">
      <formula>$H$3</formula>
    </cfRule>
    <cfRule type="cellIs" dxfId="976" priority="907" stopIfTrue="1" operator="equal">
      <formula>$H$3</formula>
    </cfRule>
  </conditionalFormatting>
  <conditionalFormatting sqref="B133:B140">
    <cfRule type="cellIs" dxfId="975" priority="890" stopIfTrue="1" operator="lessThan">
      <formula>$H$3</formula>
    </cfRule>
    <cfRule type="cellIs" dxfId="974" priority="889" stopIfTrue="1" operator="equal">
      <formula>$H$3</formula>
    </cfRule>
  </conditionalFormatting>
  <conditionalFormatting sqref="B134">
    <cfRule type="cellIs" dxfId="973" priority="884" stopIfTrue="1" operator="lessThan">
      <formula>$H$3</formula>
    </cfRule>
    <cfRule type="cellIs" dxfId="972" priority="883" stopIfTrue="1" operator="equal">
      <formula>$H$3</formula>
    </cfRule>
  </conditionalFormatting>
  <conditionalFormatting sqref="B141:B142 B144">
    <cfRule type="cellIs" dxfId="971" priority="195" stopIfTrue="1" operator="equal">
      <formula>$H$3</formula>
    </cfRule>
    <cfRule type="cellIs" dxfId="970" priority="196" stopIfTrue="1" operator="lessThan">
      <formula>$H$3</formula>
    </cfRule>
  </conditionalFormatting>
  <conditionalFormatting sqref="B146:B147 B149:B163">
    <cfRule type="cellIs" dxfId="969" priority="181" stopIfTrue="1" operator="lessThan">
      <formula>$H$3</formula>
    </cfRule>
  </conditionalFormatting>
  <conditionalFormatting sqref="B149:B163 B146:B147">
    <cfRule type="cellIs" dxfId="968" priority="180" stopIfTrue="1" operator="equal">
      <formula>$H$3</formula>
    </cfRule>
  </conditionalFormatting>
  <conditionalFormatting sqref="B152:B165">
    <cfRule type="cellIs" dxfId="967" priority="50" stopIfTrue="1" operator="equal">
      <formula>$H$3</formula>
    </cfRule>
    <cfRule type="cellIs" dxfId="966" priority="51" stopIfTrue="1" operator="lessThan">
      <formula>$H$3</formula>
    </cfRule>
  </conditionalFormatting>
  <conditionalFormatting sqref="B166:B171">
    <cfRule type="cellIs" dxfId="965" priority="34" stopIfTrue="1" operator="lessThan">
      <formula>$H$3</formula>
    </cfRule>
    <cfRule type="cellIs" dxfId="964" priority="33" stopIfTrue="1" operator="equal">
      <formula>$H$3</formula>
    </cfRule>
  </conditionalFormatting>
  <conditionalFormatting sqref="B173:B180">
    <cfRule type="cellIs" dxfId="963" priority="422" stopIfTrue="1" operator="lessThan">
      <formula>$H$3</formula>
    </cfRule>
    <cfRule type="cellIs" dxfId="962" priority="421" stopIfTrue="1" operator="equal">
      <formula>$H$3</formula>
    </cfRule>
  </conditionalFormatting>
  <conditionalFormatting sqref="B175:B180">
    <cfRule type="cellIs" dxfId="961" priority="410" stopIfTrue="1" operator="lessThan">
      <formula>$H$3</formula>
    </cfRule>
    <cfRule type="cellIs" dxfId="960" priority="409" stopIfTrue="1" operator="equal">
      <formula>$H$3</formula>
    </cfRule>
  </conditionalFormatting>
  <conditionalFormatting sqref="B175:B186">
    <cfRule type="cellIs" dxfId="959" priority="151" stopIfTrue="1" operator="equal">
      <formula>$H$3</formula>
    </cfRule>
    <cfRule type="cellIs" dxfId="958" priority="152" stopIfTrue="1" operator="lessThan">
      <formula>$H$3</formula>
    </cfRule>
  </conditionalFormatting>
  <conditionalFormatting sqref="B4:C4">
    <cfRule type="expression" dxfId="957" priority="416000" stopIfTrue="1">
      <formula>AND($B319=$H$3,$B319&lt;&gt;"")</formula>
    </cfRule>
    <cfRule type="expression" dxfId="956" priority="416001" stopIfTrue="1">
      <formula>AND($B319&lt;$H$3,$B319&lt;&gt;"")</formula>
    </cfRule>
  </conditionalFormatting>
  <conditionalFormatting sqref="B72:C72 C146:C147 E146:G147 C149 E149:G149 B172:C172 E72 G72 E175:E176 G175:G176 C175:C186 E177:G178 G179:G185 E179:E186 E186:G186">
    <cfRule type="expression" dxfId="955" priority="162" stopIfTrue="1">
      <formula>$F72=$H$3</formula>
    </cfRule>
  </conditionalFormatting>
  <conditionalFormatting sqref="B73:C73">
    <cfRule type="expression" dxfId="954" priority="416003" stopIfTrue="1">
      <formula>AND($B285&lt;$H$3,$B285&lt;&gt;"")</formula>
    </cfRule>
    <cfRule type="expression" dxfId="953" priority="416002" stopIfTrue="1">
      <formula>AND($B285=$H$3,$B285&lt;&gt;"")</formula>
    </cfRule>
  </conditionalFormatting>
  <conditionalFormatting sqref="B88:C88">
    <cfRule type="expression" dxfId="952" priority="416004" stopIfTrue="1">
      <formula>AND($B304=$H$3,$B304&lt;&gt;"")</formula>
    </cfRule>
    <cfRule type="expression" dxfId="951" priority="416005" stopIfTrue="1">
      <formula>AND($B304&lt;$H$3,$B304&lt;&gt;"")</formula>
    </cfRule>
  </conditionalFormatting>
  <conditionalFormatting sqref="B117:C117">
    <cfRule type="expression" dxfId="950" priority="416007" stopIfTrue="1">
      <formula>AND($B314&lt;$H$3,$B314&lt;&gt;"")</formula>
    </cfRule>
    <cfRule type="expression" dxfId="949" priority="416006" stopIfTrue="1">
      <formula>AND($B314=$H$3,$B314&lt;&gt;"")</formula>
    </cfRule>
  </conditionalFormatting>
  <conditionalFormatting sqref="B130:C130 E108:G109 C108:C115 G110:G115 E110:E115 G75:G85 E141:G142 E144:G144 C141:C142 C144 C6:C21 E6:E21 G6:G21 G24:G31 C25:C31 E25:E31 G34:G54 E90 G90 C90:C106 E91:G106 C119:C120 E119:E120 G119:G120 C122:C129 E122:E130 G122:G130 C133:C138 E133:G138">
    <cfRule type="expression" dxfId="948" priority="644" stopIfTrue="1">
      <formula>$F6=$H$3</formula>
    </cfRule>
  </conditionalFormatting>
  <conditionalFormatting sqref="B131:C131">
    <cfRule type="expression" dxfId="947" priority="416009" stopIfTrue="1">
      <formula>AND($B322&lt;$H$3,$B322&lt;&gt;"")</formula>
    </cfRule>
    <cfRule type="expression" dxfId="946" priority="416008" stopIfTrue="1">
      <formula>AND($B322=$H$3,$B322&lt;&gt;"")</formula>
    </cfRule>
  </conditionalFormatting>
  <conditionalFormatting sqref="B139:C139">
    <cfRule type="expression" dxfId="945" priority="416010" stopIfTrue="1">
      <formula>AND($B342=$H$3,$B342&lt;&gt;"")</formula>
    </cfRule>
    <cfRule type="expression" dxfId="944" priority="416011" stopIfTrue="1">
      <formula>AND($B342&lt;$H$3,$B342&lt;&gt;"")</formula>
    </cfRule>
  </conditionalFormatting>
  <conditionalFormatting sqref="B150:C150">
    <cfRule type="expression" dxfId="943" priority="415984" stopIfTrue="1">
      <formula>AND($B379=$H$3,$B379&lt;&gt;"")</formula>
    </cfRule>
    <cfRule type="expression" dxfId="942" priority="415985" stopIfTrue="1">
      <formula>AND($B379&lt;$H$3,$B379&lt;&gt;"")</formula>
    </cfRule>
  </conditionalFormatting>
  <conditionalFormatting sqref="B164:C164">
    <cfRule type="expression" dxfId="941" priority="49" stopIfTrue="1">
      <formula>AND($B353&lt;$H$3,$B353&lt;&gt;"")</formula>
    </cfRule>
    <cfRule type="expression" dxfId="940" priority="48" stopIfTrue="1">
      <formula>AND($B353=$H$3,$B353&lt;&gt;"")</formula>
    </cfRule>
  </conditionalFormatting>
  <conditionalFormatting sqref="B172:C172">
    <cfRule type="expression" dxfId="939" priority="153" stopIfTrue="1">
      <formula>A172&lt;$H$3</formula>
    </cfRule>
  </conditionalFormatting>
  <conditionalFormatting sqref="B173:C173">
    <cfRule type="expression" dxfId="938" priority="415986" stopIfTrue="1">
      <formula>AND($B352=$H$3,$B352&lt;&gt;"")</formula>
    </cfRule>
    <cfRule type="expression" dxfId="937" priority="415987" stopIfTrue="1">
      <formula>AND($B352&lt;$H$3,$B352&lt;&gt;"")</formula>
    </cfRule>
  </conditionalFormatting>
  <conditionalFormatting sqref="B4:G5 D23:D24 B26:B33 F6:F21 F23:F24 D33:D34 F33:F34">
    <cfRule type="cellIs" dxfId="936" priority="39287" stopIfTrue="1" operator="lessThan">
      <formula>$H$3</formula>
    </cfRule>
  </conditionalFormatting>
  <conditionalFormatting sqref="B4:G5">
    <cfRule type="cellIs" dxfId="935" priority="39328" stopIfTrue="1" operator="equal">
      <formula>$H$3</formula>
    </cfRule>
  </conditionalFormatting>
  <conditionalFormatting sqref="B22:G22 D22:D24 B32:B33 F117:F120 B116:G116 F114:F115">
    <cfRule type="cellIs" dxfId="934" priority="3979" stopIfTrue="1" operator="equal">
      <formula>$H$3</formula>
    </cfRule>
  </conditionalFormatting>
  <conditionalFormatting sqref="B22:G22">
    <cfRule type="cellIs" dxfId="933" priority="2388" stopIfTrue="1" operator="lessThan">
      <formula>$H$3</formula>
    </cfRule>
  </conditionalFormatting>
  <conditionalFormatting sqref="B32:G32">
    <cfRule type="cellIs" dxfId="932" priority="1247" stopIfTrue="1" operator="lessThan">
      <formula>$H$3</formula>
    </cfRule>
    <cfRule type="cellIs" dxfId="931" priority="1251" stopIfTrue="1" operator="equal">
      <formula>$H$3</formula>
    </cfRule>
  </conditionalFormatting>
  <conditionalFormatting sqref="B116:G116">
    <cfRule type="cellIs" dxfId="930" priority="547" stopIfTrue="1" operator="lessThan">
      <formula>$H$3</formula>
    </cfRule>
  </conditionalFormatting>
  <conditionalFormatting sqref="C5">
    <cfRule type="expression" dxfId="929" priority="2426" stopIfTrue="1">
      <formula>$B5=#REF!</formula>
    </cfRule>
    <cfRule type="expression" dxfId="928" priority="2427" stopIfTrue="1">
      <formula>B5&lt;#REF!</formula>
    </cfRule>
  </conditionalFormatting>
  <conditionalFormatting sqref="C6:C21 E6:E21 G6:G21 E23:E31 G23:G31 C24:C31 G33:G54 C34:C54 E75:E83 C113:C115 E114:E115 C122:C130 G75:G85 E108:E109 E122:E130 C133:C138 E133:E138 G133:G138 C86:C87 E33:E53">
    <cfRule type="expression" dxfId="927" priority="7921" stopIfTrue="1">
      <formula>B6&lt;$H$3</formula>
    </cfRule>
  </conditionalFormatting>
  <conditionalFormatting sqref="C35:C54 C75:C87">
    <cfRule type="expression" dxfId="926" priority="481" stopIfTrue="1">
      <formula>$F35=$H$3</formula>
    </cfRule>
  </conditionalFormatting>
  <conditionalFormatting sqref="C49:C53">
    <cfRule type="expression" dxfId="925" priority="266" stopIfTrue="1">
      <formula>B49&lt;$H$3</formula>
    </cfRule>
  </conditionalFormatting>
  <conditionalFormatting sqref="C53:C54 G82:G85 E33:E54 G175:G177 C175:C177 E175:E177">
    <cfRule type="expression" dxfId="924" priority="476" stopIfTrue="1">
      <formula>$B33=$H$3</formula>
    </cfRule>
  </conditionalFormatting>
  <conditionalFormatting sqref="C53:C54 G82:G85">
    <cfRule type="expression" dxfId="923" priority="475" stopIfTrue="1">
      <formula>$F53=$H$3</formula>
    </cfRule>
  </conditionalFormatting>
  <conditionalFormatting sqref="C56 C59:C60">
    <cfRule type="expression" dxfId="922" priority="200" stopIfTrue="1">
      <formula>$F56=$H$3</formula>
    </cfRule>
    <cfRule type="expression" dxfId="921" priority="201" stopIfTrue="1">
      <formula>$B56=$H$3</formula>
    </cfRule>
    <cfRule type="expression" dxfId="920" priority="199" stopIfTrue="1">
      <formula>B56&lt;$H$3</formula>
    </cfRule>
  </conditionalFormatting>
  <conditionalFormatting sqref="C62:C64">
    <cfRule type="expression" dxfId="919" priority="71" stopIfTrue="1">
      <formula>$B62=$H$3</formula>
    </cfRule>
    <cfRule type="expression" dxfId="918" priority="70" stopIfTrue="1">
      <formula>$F62=$H$3</formula>
    </cfRule>
    <cfRule type="expression" dxfId="917" priority="69" stopIfTrue="1">
      <formula>B62&lt;$H$3</formula>
    </cfRule>
  </conditionalFormatting>
  <conditionalFormatting sqref="C68:C71">
    <cfRule type="expression" dxfId="916" priority="88" stopIfTrue="1">
      <formula>B68&lt;$H$3</formula>
    </cfRule>
    <cfRule type="expression" dxfId="915" priority="89" stopIfTrue="1">
      <formula>$F68=$H$3</formula>
    </cfRule>
    <cfRule type="expression" dxfId="914" priority="90" stopIfTrue="1">
      <formula>$B68=$H$3</formula>
    </cfRule>
  </conditionalFormatting>
  <conditionalFormatting sqref="C72 E72">
    <cfRule type="expression" dxfId="913" priority="168" stopIfTrue="1">
      <formula>B72&lt;$H$3</formula>
    </cfRule>
  </conditionalFormatting>
  <conditionalFormatting sqref="C75 C6:C21 E6:E21 G6:G21 C23:C31 E23:E31 G23:G31 G33:G54 C110:C115 G110:G115 E114:E115 C129 C33:C53 E77">
    <cfRule type="expression" dxfId="912" priority="3651" stopIfTrue="1">
      <formula>$B6=$H$3</formula>
    </cfRule>
  </conditionalFormatting>
  <conditionalFormatting sqref="C75:C83">
    <cfRule type="expression" dxfId="911" priority="2065" stopIfTrue="1">
      <formula>B75&lt;$H$3</formula>
    </cfRule>
  </conditionalFormatting>
  <conditionalFormatting sqref="C84:C85">
    <cfRule type="expression" dxfId="910" priority="263" stopIfTrue="1">
      <formula>B84&lt;$H$3</formula>
    </cfRule>
    <cfRule type="expression" dxfId="909" priority="261" stopIfTrue="1">
      <formula>B84&lt;$H$3</formula>
    </cfRule>
  </conditionalFormatting>
  <conditionalFormatting sqref="C84:C87">
    <cfRule type="expression" dxfId="908" priority="262" stopIfTrue="1">
      <formula>$B84=$H$3</formula>
    </cfRule>
  </conditionalFormatting>
  <conditionalFormatting sqref="C90:C106">
    <cfRule type="expression" dxfId="907" priority="1035" stopIfTrue="1">
      <formula>B90&lt;$H$3</formula>
    </cfRule>
  </conditionalFormatting>
  <conditionalFormatting sqref="C108:C115">
    <cfRule type="expression" dxfId="906" priority="527" stopIfTrue="1">
      <formula>B108&lt;$H$3</formula>
    </cfRule>
  </conditionalFormatting>
  <conditionalFormatting sqref="C119:C120 E119:E120 G119:G120">
    <cfRule type="expression" dxfId="905" priority="981" stopIfTrue="1">
      <formula>B119&lt;$H$3</formula>
    </cfRule>
  </conditionalFormatting>
  <conditionalFormatting sqref="C141:C142 C144">
    <cfRule type="expression" dxfId="904" priority="294" stopIfTrue="1">
      <formula>B141&lt;$H$3</formula>
    </cfRule>
  </conditionalFormatting>
  <conditionalFormatting sqref="C152:C156">
    <cfRule type="expression" dxfId="903" priority="75" stopIfTrue="1">
      <formula>$F152=$H$3</formula>
    </cfRule>
    <cfRule type="expression" dxfId="902" priority="74" stopIfTrue="1">
      <formula>B152&lt;$H$3</formula>
    </cfRule>
  </conditionalFormatting>
  <conditionalFormatting sqref="C166:C167">
    <cfRule type="expression" dxfId="901" priority="27" stopIfTrue="1">
      <formula>B166&lt;$H$3</formula>
    </cfRule>
  </conditionalFormatting>
  <conditionalFormatting sqref="C169:C171">
    <cfRule type="expression" dxfId="900" priority="1" stopIfTrue="1">
      <formula>B169&lt;$H$3</formula>
    </cfRule>
  </conditionalFormatting>
  <conditionalFormatting sqref="C175:C186">
    <cfRule type="expression" dxfId="899" priority="224" stopIfTrue="1">
      <formula>B175&lt;$H$3</formula>
    </cfRule>
  </conditionalFormatting>
  <conditionalFormatting sqref="D4">
    <cfRule type="cellIs" dxfId="898" priority="2424" stopIfTrue="1" operator="equal">
      <formula>$H$3</formula>
    </cfRule>
  </conditionalFormatting>
  <conditionalFormatting sqref="D5 F5">
    <cfRule type="cellIs" dxfId="897" priority="2423" stopIfTrue="1" operator="lessThan">
      <formula>#REF!</formula>
    </cfRule>
    <cfRule type="cellIs" dxfId="896" priority="2422" stopIfTrue="1" operator="equal">
      <formula>#REF!</formula>
    </cfRule>
  </conditionalFormatting>
  <conditionalFormatting sqref="D6:D21">
    <cfRule type="cellIs" dxfId="895" priority="782" stopIfTrue="1" operator="equal">
      <formula>$H$3</formula>
    </cfRule>
  </conditionalFormatting>
  <conditionalFormatting sqref="D6:D22">
    <cfRule type="cellIs" dxfId="894" priority="1817" stopIfTrue="1" operator="lessThan">
      <formula>$H$3</formula>
    </cfRule>
  </conditionalFormatting>
  <conditionalFormatting sqref="D24">
    <cfRule type="cellIs" dxfId="893" priority="1323" stopIfTrue="1" operator="lessThan">
      <formula>$H$3</formula>
    </cfRule>
  </conditionalFormatting>
  <conditionalFormatting sqref="D25:D31">
    <cfRule type="cellIs" dxfId="892" priority="776" stopIfTrue="1" operator="lessThan">
      <formula>$H$3</formula>
    </cfRule>
  </conditionalFormatting>
  <conditionalFormatting sqref="D32:D33">
    <cfRule type="cellIs" dxfId="891" priority="1584" stopIfTrue="1" operator="equal">
      <formula>$H$3</formula>
    </cfRule>
  </conditionalFormatting>
  <conditionalFormatting sqref="D33:D34">
    <cfRule type="cellIs" dxfId="890" priority="1078" stopIfTrue="1" operator="equal">
      <formula>$H$3</formula>
    </cfRule>
    <cfRule type="cellIs" dxfId="889" priority="1082" stopIfTrue="1" operator="lessThan">
      <formula>$H$3</formula>
    </cfRule>
  </conditionalFormatting>
  <conditionalFormatting sqref="D34:D54">
    <cfRule type="cellIs" dxfId="888" priority="945" stopIfTrue="1" operator="equal">
      <formula>$H$3</formula>
    </cfRule>
  </conditionalFormatting>
  <conditionalFormatting sqref="D35:D37">
    <cfRule type="cellIs" dxfId="887" priority="934" stopIfTrue="1" operator="equal">
      <formula>$H$3</formula>
    </cfRule>
    <cfRule type="cellIs" dxfId="886" priority="935" stopIfTrue="1" operator="lessThan">
      <formula>$H$3</formula>
    </cfRule>
  </conditionalFormatting>
  <conditionalFormatting sqref="D38:D54 D56 D59 D62:D68">
    <cfRule type="cellIs" dxfId="885" priority="1054" stopIfTrue="1" operator="lessThan">
      <formula>$H$3</formula>
    </cfRule>
    <cfRule type="cellIs" dxfId="884" priority="1053" stopIfTrue="1" operator="equal">
      <formula>$H$3</formula>
    </cfRule>
  </conditionalFormatting>
  <conditionalFormatting sqref="D59:D60 D56">
    <cfRule type="cellIs" dxfId="883" priority="207" stopIfTrue="1" operator="equal">
      <formula>$H$3</formula>
    </cfRule>
  </conditionalFormatting>
  <conditionalFormatting sqref="D62:D72">
    <cfRule type="cellIs" dxfId="882" priority="94" stopIfTrue="1" operator="equal">
      <formula>$H$3</formula>
    </cfRule>
  </conditionalFormatting>
  <conditionalFormatting sqref="D73:D74">
    <cfRule type="cellIs" dxfId="881" priority="663" stopIfTrue="1" operator="lessThan">
      <formula>$H$3</formula>
    </cfRule>
    <cfRule type="cellIs" dxfId="880" priority="662" stopIfTrue="1" operator="equal">
      <formula>$H$3</formula>
    </cfRule>
  </conditionalFormatting>
  <conditionalFormatting sqref="D75:D77">
    <cfRule type="cellIs" dxfId="879" priority="634" stopIfTrue="1" operator="equal">
      <formula>$H$3</formula>
    </cfRule>
    <cfRule type="cellIs" dxfId="878" priority="635" stopIfTrue="1" operator="lessThan">
      <formula>$H$3</formula>
    </cfRule>
  </conditionalFormatting>
  <conditionalFormatting sqref="D75:D85">
    <cfRule type="cellIs" dxfId="877" priority="636" stopIfTrue="1" operator="equal">
      <formula>$H$3</formula>
    </cfRule>
  </conditionalFormatting>
  <conditionalFormatting sqref="D78">
    <cfRule type="cellIs" dxfId="876" priority="650" stopIfTrue="1" operator="lessThan">
      <formula>$H$3</formula>
    </cfRule>
  </conditionalFormatting>
  <conditionalFormatting sqref="D78:D87">
    <cfRule type="cellIs" dxfId="875" priority="651" stopIfTrue="1" operator="equal">
      <formula>$H$3</formula>
    </cfRule>
  </conditionalFormatting>
  <conditionalFormatting sqref="D79:D89">
    <cfRule type="cellIs" dxfId="874" priority="1420" stopIfTrue="1" operator="lessThan">
      <formula>$H$3</formula>
    </cfRule>
  </conditionalFormatting>
  <conditionalFormatting sqref="D86:D87">
    <cfRule type="cellIs" dxfId="873" priority="454" stopIfTrue="1" operator="equal">
      <formula>$H$3</formula>
    </cfRule>
    <cfRule type="cellIs" dxfId="872" priority="460" stopIfTrue="1" operator="lessThan">
      <formula>$H$3</formula>
    </cfRule>
  </conditionalFormatting>
  <conditionalFormatting sqref="D88:D89">
    <cfRule type="cellIs" dxfId="871" priority="1419" stopIfTrue="1" operator="equal">
      <formula>$H$3</formula>
    </cfRule>
  </conditionalFormatting>
  <conditionalFormatting sqref="D90">
    <cfRule type="cellIs" dxfId="870" priority="1407" stopIfTrue="1" operator="lessThan">
      <formula>$H$3</formula>
    </cfRule>
    <cfRule type="cellIs" dxfId="869" priority="1409" stopIfTrue="1" operator="equal">
      <formula>$H$3</formula>
    </cfRule>
  </conditionalFormatting>
  <conditionalFormatting sqref="D90:D105">
    <cfRule type="cellIs" dxfId="868" priority="1405" stopIfTrue="1" operator="equal">
      <formula>$H$3</formula>
    </cfRule>
  </conditionalFormatting>
  <conditionalFormatting sqref="D91:D105">
    <cfRule type="cellIs" dxfId="867" priority="1373" stopIfTrue="1" operator="lessThan">
      <formula>$H$3</formula>
    </cfRule>
  </conditionalFormatting>
  <conditionalFormatting sqref="D95:D103">
    <cfRule type="cellIs" dxfId="866" priority="1310" stopIfTrue="1" operator="lessThan">
      <formula>$H$3</formula>
    </cfRule>
    <cfRule type="cellIs" dxfId="865" priority="1372" stopIfTrue="1" operator="equal">
      <formula>$H$3</formula>
    </cfRule>
  </conditionalFormatting>
  <conditionalFormatting sqref="D105">
    <cfRule type="cellIs" dxfId="864" priority="1146" stopIfTrue="1" operator="equal">
      <formula>$H$3</formula>
    </cfRule>
  </conditionalFormatting>
  <conditionalFormatting sqref="D105:D106">
    <cfRule type="cellIs" dxfId="863" priority="4371" stopIfTrue="1" operator="lessThan">
      <formula>$H$3</formula>
    </cfRule>
  </conditionalFormatting>
  <conditionalFormatting sqref="D106 D108:D109">
    <cfRule type="cellIs" dxfId="862" priority="4372" stopIfTrue="1" operator="equal">
      <formula>$H$3</formula>
    </cfRule>
  </conditionalFormatting>
  <conditionalFormatting sqref="D110:D113">
    <cfRule type="cellIs" dxfId="861" priority="531" stopIfTrue="1" operator="equal">
      <formula>$H$3</formula>
    </cfRule>
  </conditionalFormatting>
  <conditionalFormatting sqref="D114:D115">
    <cfRule type="cellIs" dxfId="860" priority="766" stopIfTrue="1" operator="equal">
      <formula>$H$3</formula>
    </cfRule>
    <cfRule type="cellIs" dxfId="859" priority="758" stopIfTrue="1" operator="lessThan">
      <formula>$H$3</formula>
    </cfRule>
  </conditionalFormatting>
  <conditionalFormatting sqref="D114:D116">
    <cfRule type="cellIs" dxfId="858" priority="552" stopIfTrue="1" operator="equal">
      <formula>$H$3</formula>
    </cfRule>
  </conditionalFormatting>
  <conditionalFormatting sqref="D117:D118">
    <cfRule type="cellIs" dxfId="857" priority="1223" stopIfTrue="1" operator="lessThan">
      <formula>$H$3</formula>
    </cfRule>
    <cfRule type="cellIs" dxfId="856" priority="1222" stopIfTrue="1" operator="equal">
      <formula>$H$3</formula>
    </cfRule>
  </conditionalFormatting>
  <conditionalFormatting sqref="D119:D120 F119:F120">
    <cfRule type="cellIs" dxfId="855" priority="980" stopIfTrue="1" operator="lessThan">
      <formula>$H$3</formula>
    </cfRule>
  </conditionalFormatting>
  <conditionalFormatting sqref="D119:D120">
    <cfRule type="cellIs" dxfId="854" priority="979" stopIfTrue="1" operator="equal">
      <formula>$H$3</formula>
    </cfRule>
  </conditionalFormatting>
  <conditionalFormatting sqref="D122:D126 B122:B128">
    <cfRule type="cellIs" dxfId="853" priority="864" stopIfTrue="1" operator="lessThan">
      <formula>$H$3</formula>
    </cfRule>
    <cfRule type="cellIs" dxfId="852" priority="863" stopIfTrue="1" operator="equal">
      <formula>$H$3</formula>
    </cfRule>
  </conditionalFormatting>
  <conditionalFormatting sqref="D127">
    <cfRule type="cellIs" dxfId="851" priority="897" stopIfTrue="1" operator="equal">
      <formula>$H$3</formula>
    </cfRule>
    <cfRule type="cellIs" dxfId="850" priority="896" stopIfTrue="1" operator="lessThan">
      <formula>$H$3</formula>
    </cfRule>
  </conditionalFormatting>
  <conditionalFormatting sqref="D127:D129">
    <cfRule type="cellIs" dxfId="849" priority="878" stopIfTrue="1" operator="equal">
      <formula>$H$3</formula>
    </cfRule>
  </conditionalFormatting>
  <conditionalFormatting sqref="D128:D129">
    <cfRule type="cellIs" dxfId="848" priority="877" stopIfTrue="1" operator="lessThan">
      <formula>$H$3</formula>
    </cfRule>
    <cfRule type="cellIs" dxfId="847" priority="873" stopIfTrue="1" operator="equal">
      <formula>$H$3</formula>
    </cfRule>
  </conditionalFormatting>
  <conditionalFormatting sqref="D130:D132">
    <cfRule type="cellIs" dxfId="846" priority="1139" stopIfTrue="1" operator="lessThan">
      <formula>$H$3</formula>
    </cfRule>
    <cfRule type="cellIs" dxfId="845" priority="1138" stopIfTrue="1" operator="equal">
      <formula>$H$3</formula>
    </cfRule>
  </conditionalFormatting>
  <conditionalFormatting sqref="D133 F133">
    <cfRule type="cellIs" dxfId="844" priority="906" stopIfTrue="1" operator="lessThan">
      <formula>$H$3</formula>
    </cfRule>
  </conditionalFormatting>
  <conditionalFormatting sqref="D133:D138 F133:F138">
    <cfRule type="cellIs" dxfId="843" priority="888" stopIfTrue="1" operator="lessThan">
      <formula>$H$3</formula>
    </cfRule>
  </conditionalFormatting>
  <conditionalFormatting sqref="D134 F134">
    <cfRule type="cellIs" dxfId="842" priority="885" stopIfTrue="1" operator="equal">
      <formula>$H$3</formula>
    </cfRule>
  </conditionalFormatting>
  <conditionalFormatting sqref="D141:D142 D144">
    <cfRule type="cellIs" dxfId="841" priority="318" stopIfTrue="1" operator="equal">
      <formula>$H$3</formula>
    </cfRule>
    <cfRule type="cellIs" dxfId="840" priority="192" stopIfTrue="1" operator="lessThan">
      <formula>$H$3</formula>
    </cfRule>
  </conditionalFormatting>
  <conditionalFormatting sqref="D149:D151 D146:D147">
    <cfRule type="cellIs" dxfId="839" priority="191" stopIfTrue="1" operator="equal">
      <formula>$H$3</formula>
    </cfRule>
  </conditionalFormatting>
  <conditionalFormatting sqref="D152:D163">
    <cfRule type="cellIs" dxfId="838" priority="179" stopIfTrue="1" operator="equal">
      <formula>$H$3</formula>
    </cfRule>
    <cfRule type="cellIs" dxfId="837" priority="182" stopIfTrue="1" operator="lessThan">
      <formula>$H$3</formula>
    </cfRule>
  </conditionalFormatting>
  <conditionalFormatting sqref="D152:D165">
    <cfRule type="cellIs" dxfId="836" priority="46" stopIfTrue="1" operator="equal">
      <formula>$H$3</formula>
    </cfRule>
    <cfRule type="cellIs" dxfId="835" priority="47" stopIfTrue="1" operator="lessThan">
      <formula>$H$3</formula>
    </cfRule>
  </conditionalFormatting>
  <conditionalFormatting sqref="D166:D171">
    <cfRule type="cellIs" dxfId="834" priority="32" stopIfTrue="1" operator="lessThan">
      <formula>$H$3</formula>
    </cfRule>
  </conditionalFormatting>
  <conditionalFormatting sqref="D166:D172">
    <cfRule type="cellIs" dxfId="833" priority="35" stopIfTrue="1" operator="equal">
      <formula>$H$3</formula>
    </cfRule>
  </conditionalFormatting>
  <conditionalFormatting sqref="D172">
    <cfRule type="cellIs" dxfId="832" priority="159" stopIfTrue="1" operator="lessThan">
      <formula>$H$3</formula>
    </cfRule>
  </conditionalFormatting>
  <conditionalFormatting sqref="D173:D174">
    <cfRule type="cellIs" dxfId="831" priority="625" stopIfTrue="1" operator="lessThan">
      <formula>$H$3</formula>
    </cfRule>
    <cfRule type="cellIs" dxfId="830" priority="624" stopIfTrue="1" operator="equal">
      <formula>$H$3</formula>
    </cfRule>
  </conditionalFormatting>
  <conditionalFormatting sqref="D175:D176">
    <cfRule type="cellIs" dxfId="829" priority="406" stopIfTrue="1" operator="equal">
      <formula>$H$3</formula>
    </cfRule>
    <cfRule type="cellIs" dxfId="828" priority="408" stopIfTrue="1" operator="lessThan">
      <formula>$H$3</formula>
    </cfRule>
  </conditionalFormatting>
  <conditionalFormatting sqref="D177:D178">
    <cfRule type="cellIs" dxfId="827" priority="559" stopIfTrue="1" operator="equal">
      <formula>$H$3</formula>
    </cfRule>
    <cfRule type="cellIs" dxfId="826" priority="558" stopIfTrue="1" operator="lessThan">
      <formula>$H$3</formula>
    </cfRule>
  </conditionalFormatting>
  <conditionalFormatting sqref="D178:D182">
    <cfRule type="cellIs" dxfId="825" priority="557" stopIfTrue="1" operator="equal">
      <formula>$H$3</formula>
    </cfRule>
  </conditionalFormatting>
  <conditionalFormatting sqref="D179:D182">
    <cfRule type="cellIs" dxfId="824" priority="556" stopIfTrue="1" operator="lessThan">
      <formula>$H$3</formula>
    </cfRule>
  </conditionalFormatting>
  <conditionalFormatting sqref="D179:D184">
    <cfRule type="cellIs" dxfId="823" priority="226" stopIfTrue="1" operator="equal">
      <formula>$H$3</formula>
    </cfRule>
  </conditionalFormatting>
  <conditionalFormatting sqref="D183:D186">
    <cfRule type="cellIs" dxfId="822" priority="216" stopIfTrue="1" operator="lessThan">
      <formula>$H$3</formula>
    </cfRule>
  </conditionalFormatting>
  <conditionalFormatting sqref="D185">
    <cfRule type="cellIs" dxfId="821" priority="213" stopIfTrue="1" operator="lessThan">
      <formula>$H$3</formula>
    </cfRule>
    <cfRule type="cellIs" dxfId="820" priority="212" stopIfTrue="1" operator="equal">
      <formula>$H$3</formula>
    </cfRule>
  </conditionalFormatting>
  <conditionalFormatting sqref="D185:D186">
    <cfRule type="cellIs" dxfId="819" priority="215" stopIfTrue="1" operator="equal">
      <formula>$H$3</formula>
    </cfRule>
  </conditionalFormatting>
  <conditionalFormatting sqref="D4:E4">
    <cfRule type="expression" dxfId="818" priority="416013">
      <formula>AND($D319=$H$3,$D319&lt;&gt;"")</formula>
    </cfRule>
    <cfRule type="expression" dxfId="817" priority="416012">
      <formula>AND($D319&lt;$H$3,$D319&lt;&gt;"")</formula>
    </cfRule>
  </conditionalFormatting>
  <conditionalFormatting sqref="D73:E73">
    <cfRule type="expression" dxfId="816" priority="416014">
      <formula>AND($D285&lt;$H$3,$D285&lt;&gt;"")</formula>
    </cfRule>
    <cfRule type="expression" dxfId="815" priority="416015">
      <formula>AND($D285=$H$3,$D285&lt;&gt;"")</formula>
    </cfRule>
  </conditionalFormatting>
  <conditionalFormatting sqref="D88:E88">
    <cfRule type="expression" dxfId="814" priority="416016">
      <formula>AND($D304&lt;$H$3,$D304&lt;&gt;"")</formula>
    </cfRule>
    <cfRule type="expression" dxfId="813" priority="416017">
      <formula>AND($D304=$H$3,$D304&lt;&gt;"")</formula>
    </cfRule>
  </conditionalFormatting>
  <conditionalFormatting sqref="D117:E117">
    <cfRule type="expression" dxfId="812" priority="416018">
      <formula>AND($D314&lt;$H$3,$D314&lt;&gt;"")</formula>
    </cfRule>
    <cfRule type="expression" dxfId="811" priority="416019">
      <formula>AND($D314=$H$3,$D314&lt;&gt;"")</formula>
    </cfRule>
  </conditionalFormatting>
  <conditionalFormatting sqref="D131:E131">
    <cfRule type="expression" dxfId="810" priority="416020">
      <formula>AND($D322&lt;$H$3,$D322&lt;&gt;"")</formula>
    </cfRule>
    <cfRule type="expression" dxfId="809" priority="416021">
      <formula>AND($D322=$H$3,$D322&lt;&gt;"")</formula>
    </cfRule>
  </conditionalFormatting>
  <conditionalFormatting sqref="D139:E139">
    <cfRule type="expression" dxfId="808" priority="416023">
      <formula>AND($D342=$H$3,$D342&lt;&gt;"")</formula>
    </cfRule>
    <cfRule type="expression" dxfId="807" priority="416022">
      <formula>AND($D342&lt;$H$3,$D342&lt;&gt;"")</formula>
    </cfRule>
  </conditionalFormatting>
  <conditionalFormatting sqref="D150:E150">
    <cfRule type="expression" dxfId="806" priority="415988">
      <formula>AND($D379&lt;$H$3,$D379&lt;&gt;"")</formula>
    </cfRule>
    <cfRule type="expression" dxfId="805" priority="415989">
      <formula>AND($D379=$H$3,$D379&lt;&gt;"")</formula>
    </cfRule>
  </conditionalFormatting>
  <conditionalFormatting sqref="D164:E164">
    <cfRule type="expression" dxfId="804" priority="44">
      <formula>AND($D353&lt;$H$3,$D353&lt;&gt;"")</formula>
    </cfRule>
    <cfRule type="expression" dxfId="803" priority="45">
      <formula>AND($D353=$H$3,$D353&lt;&gt;"")</formula>
    </cfRule>
  </conditionalFormatting>
  <conditionalFormatting sqref="D173:E173">
    <cfRule type="expression" dxfId="802" priority="415990">
      <formula>AND($D352&lt;$H$3,$D352&lt;&gt;"")</formula>
    </cfRule>
    <cfRule type="expression" dxfId="801" priority="415991">
      <formula>AND($D352=$H$3,$D352&lt;&gt;"")</formula>
    </cfRule>
  </conditionalFormatting>
  <conditionalFormatting sqref="D4:F4">
    <cfRule type="cellIs" dxfId="800" priority="2418" stopIfTrue="1" operator="lessThan">
      <formula>$H$3</formula>
    </cfRule>
  </conditionalFormatting>
  <conditionalFormatting sqref="D73:F74">
    <cfRule type="cellIs" dxfId="799" priority="661" stopIfTrue="1" operator="lessThan">
      <formula>$H$3</formula>
    </cfRule>
  </conditionalFormatting>
  <conditionalFormatting sqref="D88:F89">
    <cfRule type="cellIs" dxfId="798" priority="1416" stopIfTrue="1" operator="lessThan">
      <formula>$H$3</formula>
    </cfRule>
  </conditionalFormatting>
  <conditionalFormatting sqref="D117:F118">
    <cfRule type="cellIs" dxfId="797" priority="1219" stopIfTrue="1" operator="lessThan">
      <formula>$H$3</formula>
    </cfRule>
  </conditionalFormatting>
  <conditionalFormatting sqref="D131:F132">
    <cfRule type="cellIs" dxfId="796" priority="1135" stopIfTrue="1" operator="lessThan">
      <formula>$H$3</formula>
    </cfRule>
  </conditionalFormatting>
  <conditionalFormatting sqref="D139:F140">
    <cfRule type="cellIs" dxfId="795" priority="327" stopIfTrue="1" operator="lessThan">
      <formula>$H$3</formula>
    </cfRule>
  </conditionalFormatting>
  <conditionalFormatting sqref="D150:F151">
    <cfRule type="cellIs" dxfId="794" priority="188" stopIfTrue="1" operator="lessThan">
      <formula>$H$3</formula>
    </cfRule>
  </conditionalFormatting>
  <conditionalFormatting sqref="D164:F165">
    <cfRule type="cellIs" dxfId="793" priority="43" stopIfTrue="1" operator="lessThan">
      <formula>$H$3</formula>
    </cfRule>
  </conditionalFormatting>
  <conditionalFormatting sqref="D173:F174">
    <cfRule type="cellIs" dxfId="792" priority="621" stopIfTrue="1" operator="lessThan">
      <formula>$H$3</formula>
    </cfRule>
  </conditionalFormatting>
  <conditionalFormatting sqref="E4">
    <cfRule type="expression" dxfId="791" priority="416024" stopIfTrue="1">
      <formula>$D319=$H$3</formula>
    </cfRule>
  </conditionalFormatting>
  <conditionalFormatting sqref="E5">
    <cfRule type="expression" dxfId="790" priority="2415" stopIfTrue="1">
      <formula>$D5=#REF!</formula>
    </cfRule>
    <cfRule type="expression" dxfId="789" priority="2416" stopIfTrue="1">
      <formula>D5&lt;#REF!</formula>
    </cfRule>
  </conditionalFormatting>
  <conditionalFormatting sqref="E24 E34">
    <cfRule type="expression" dxfId="788" priority="39314" stopIfTrue="1">
      <formula>$D24=$H$3</formula>
    </cfRule>
  </conditionalFormatting>
  <conditionalFormatting sqref="E35:E54">
    <cfRule type="expression" dxfId="787" priority="346" stopIfTrue="1">
      <formula>$F35=$H$3</formula>
    </cfRule>
  </conditionalFormatting>
  <conditionalFormatting sqref="E49:E54">
    <cfRule type="expression" dxfId="786" priority="265" stopIfTrue="1">
      <formula>D49&lt;$H$3</formula>
    </cfRule>
  </conditionalFormatting>
  <conditionalFormatting sqref="E56">
    <cfRule type="expression" dxfId="785" priority="291" stopIfTrue="1">
      <formula>$B56=$H$3</formula>
    </cfRule>
    <cfRule type="expression" dxfId="784" priority="290" stopIfTrue="1">
      <formula>$F56=$H$3</formula>
    </cfRule>
  </conditionalFormatting>
  <conditionalFormatting sqref="E59 E56">
    <cfRule type="expression" dxfId="783" priority="211" stopIfTrue="1">
      <formula>D56&lt;$H$3</formula>
    </cfRule>
  </conditionalFormatting>
  <conditionalFormatting sqref="E59:E60">
    <cfRule type="expression" dxfId="782" priority="78" stopIfTrue="1">
      <formula>$B59=$H$3</formula>
    </cfRule>
    <cfRule type="expression" dxfId="781" priority="77" stopIfTrue="1">
      <formula>$F59=$H$3</formula>
    </cfRule>
  </conditionalFormatting>
  <conditionalFormatting sqref="E60">
    <cfRule type="expression" dxfId="780" priority="76" stopIfTrue="1">
      <formula>D60&lt;$H$3</formula>
    </cfRule>
  </conditionalFormatting>
  <conditionalFormatting sqref="E62:E63 E65:E67">
    <cfRule type="expression" dxfId="779" priority="58" stopIfTrue="1">
      <formula>$B62=$H$3</formula>
    </cfRule>
    <cfRule type="expression" dxfId="778" priority="56" stopIfTrue="1">
      <formula>D62&lt;$H$3</formula>
    </cfRule>
    <cfRule type="expression" dxfId="777" priority="57" stopIfTrue="1">
      <formula>$F62=$H$3</formula>
    </cfRule>
  </conditionalFormatting>
  <conditionalFormatting sqref="E69">
    <cfRule type="expression" dxfId="776" priority="98" stopIfTrue="1">
      <formula>D69&lt;$H$3</formula>
    </cfRule>
    <cfRule type="expression" dxfId="775" priority="96" stopIfTrue="1">
      <formula>$B69=$H$3</formula>
    </cfRule>
  </conditionalFormatting>
  <conditionalFormatting sqref="E73">
    <cfRule type="expression" dxfId="774" priority="416025" stopIfTrue="1">
      <formula>$D285=$H$3</formula>
    </cfRule>
  </conditionalFormatting>
  <conditionalFormatting sqref="E75:E85">
    <cfRule type="expression" dxfId="773" priority="260" stopIfTrue="1">
      <formula>$F75=$H$3</formula>
    </cfRule>
  </conditionalFormatting>
  <conditionalFormatting sqref="E84:E85">
    <cfRule type="expression" dxfId="772" priority="257" stopIfTrue="1">
      <formula>D84&lt;$H$3</formula>
    </cfRule>
    <cfRule type="expression" dxfId="771" priority="258" stopIfTrue="1">
      <formula>$B84=$H$3</formula>
    </cfRule>
    <cfRule type="expression" dxfId="770" priority="259" stopIfTrue="1">
      <formula>D84&lt;$H$3</formula>
    </cfRule>
  </conditionalFormatting>
  <conditionalFormatting sqref="E87">
    <cfRule type="expression" dxfId="769" priority="271" stopIfTrue="1">
      <formula>$F87=$H$3</formula>
    </cfRule>
    <cfRule type="expression" dxfId="768" priority="272" stopIfTrue="1">
      <formula>D87&lt;$H$3</formula>
    </cfRule>
  </conditionalFormatting>
  <conditionalFormatting sqref="E88">
    <cfRule type="expression" dxfId="767" priority="416026" stopIfTrue="1">
      <formula>$D304=$H$3</formula>
    </cfRule>
  </conditionalFormatting>
  <conditionalFormatting sqref="E90:E106">
    <cfRule type="expression" dxfId="766" priority="804" stopIfTrue="1">
      <formula>D90&lt;$H$3</formula>
    </cfRule>
  </conditionalFormatting>
  <conditionalFormatting sqref="E110:E115">
    <cfRule type="expression" dxfId="765" priority="489" stopIfTrue="1">
      <formula>D110&lt;$H$3</formula>
    </cfRule>
    <cfRule type="expression" dxfId="764" priority="490" stopIfTrue="1">
      <formula>$F110=$H$3</formula>
    </cfRule>
    <cfRule type="expression" dxfId="763" priority="491" stopIfTrue="1">
      <formula>$B110=$H$3</formula>
    </cfRule>
  </conditionalFormatting>
  <conditionalFormatting sqref="E117">
    <cfRule type="expression" dxfId="762" priority="416027" stopIfTrue="1">
      <formula>$D314=$H$3</formula>
    </cfRule>
  </conditionalFormatting>
  <conditionalFormatting sqref="E131">
    <cfRule type="expression" dxfId="761" priority="416028" stopIfTrue="1">
      <formula>$D322=$H$3</formula>
    </cfRule>
  </conditionalFormatting>
  <conditionalFormatting sqref="E139">
    <cfRule type="expression" dxfId="760" priority="416029" stopIfTrue="1">
      <formula>$D342=$H$3</formula>
    </cfRule>
  </conditionalFormatting>
  <conditionalFormatting sqref="E141:E142 E144">
    <cfRule type="expression" dxfId="759" priority="293" stopIfTrue="1">
      <formula>D141&lt;$H$3</formula>
    </cfRule>
  </conditionalFormatting>
  <conditionalFormatting sqref="E150">
    <cfRule type="expression" dxfId="758" priority="415992" stopIfTrue="1">
      <formula>$D379=$H$3</formula>
    </cfRule>
  </conditionalFormatting>
  <conditionalFormatting sqref="E152:E156">
    <cfRule type="expression" dxfId="757" priority="72" stopIfTrue="1">
      <formula>D152&lt;$H$3</formula>
    </cfRule>
    <cfRule type="expression" dxfId="756" priority="73" stopIfTrue="1">
      <formula>$F152=$H$3</formula>
    </cfRule>
  </conditionalFormatting>
  <conditionalFormatting sqref="E160:E161 E172">
    <cfRule type="expression" dxfId="755" priority="55" stopIfTrue="1">
      <formula>$F160=$H$3</formula>
    </cfRule>
  </conditionalFormatting>
  <conditionalFormatting sqref="E160:E161">
    <cfRule type="expression" dxfId="754" priority="54" stopIfTrue="1">
      <formula>D160&lt;$H$3</formula>
    </cfRule>
  </conditionalFormatting>
  <conditionalFormatting sqref="E164">
    <cfRule type="expression" dxfId="753" priority="42" stopIfTrue="1">
      <formula>$D353=$H$3</formula>
    </cfRule>
  </conditionalFormatting>
  <conditionalFormatting sqref="E166">
    <cfRule type="expression" dxfId="752" priority="30" stopIfTrue="1">
      <formula>D166&lt;$H$3</formula>
    </cfRule>
  </conditionalFormatting>
  <conditionalFormatting sqref="E169:E170 E172">
    <cfRule type="expression" dxfId="751" priority="10" stopIfTrue="1">
      <formula>D169&lt;$H$3</formula>
    </cfRule>
  </conditionalFormatting>
  <conditionalFormatting sqref="E173">
    <cfRule type="expression" dxfId="750" priority="415993" stopIfTrue="1">
      <formula>$D352=$H$3</formula>
    </cfRule>
  </conditionalFormatting>
  <conditionalFormatting sqref="E175:E185">
    <cfRule type="expression" dxfId="749" priority="214" stopIfTrue="1">
      <formula>D175&lt;$H$3</formula>
    </cfRule>
  </conditionalFormatting>
  <conditionalFormatting sqref="E186">
    <cfRule type="expression" dxfId="748" priority="222" stopIfTrue="1">
      <formula>D186&lt;$H$3</formula>
    </cfRule>
    <cfRule type="expression" dxfId="747" priority="223" stopIfTrue="1">
      <formula>$B186=$H$3</formula>
    </cfRule>
    <cfRule type="expression" dxfId="746" priority="221" stopIfTrue="1">
      <formula>$B186=$H$3</formula>
    </cfRule>
  </conditionalFormatting>
  <conditionalFormatting sqref="E69:F69 F70:F71">
    <cfRule type="expression" dxfId="745" priority="95" stopIfTrue="1">
      <formula>$F69=$H$3</formula>
    </cfRule>
  </conditionalFormatting>
  <conditionalFormatting sqref="E166:G166 F167:G168 E169:G170 F171:G171 C166:C167 C169:C171">
    <cfRule type="expression" dxfId="744" priority="37" stopIfTrue="1">
      <formula>$F166=$H$3</formula>
    </cfRule>
  </conditionalFormatting>
  <conditionalFormatting sqref="F4">
    <cfRule type="cellIs" dxfId="743" priority="15680" stopIfTrue="1" operator="equal">
      <formula>$H$3</formula>
    </cfRule>
    <cfRule type="cellIs" dxfId="742" priority="15685" stopIfTrue="1" operator="lessThan">
      <formula>$H$3</formula>
    </cfRule>
  </conditionalFormatting>
  <conditionalFormatting sqref="F6:F24">
    <cfRule type="cellIs" dxfId="741" priority="2387" stopIfTrue="1" operator="equal">
      <formula>$H$3</formula>
    </cfRule>
  </conditionalFormatting>
  <conditionalFormatting sqref="F23:F24">
    <cfRule type="cellIs" dxfId="740" priority="1169" stopIfTrue="1" operator="equal">
      <formula>$H$3</formula>
    </cfRule>
    <cfRule type="cellIs" dxfId="739" priority="1170" stopIfTrue="1" operator="lessThan">
      <formula>$H$3</formula>
    </cfRule>
  </conditionalFormatting>
  <conditionalFormatting sqref="F24">
    <cfRule type="cellIs" dxfId="738" priority="1168" stopIfTrue="1" operator="lessThan">
      <formula>$H$3</formula>
    </cfRule>
  </conditionalFormatting>
  <conditionalFormatting sqref="F24:F31 D23:D31">
    <cfRule type="cellIs" dxfId="737" priority="778" stopIfTrue="1" operator="equal">
      <formula>$H$3</formula>
    </cfRule>
  </conditionalFormatting>
  <conditionalFormatting sqref="F25:F31">
    <cfRule type="cellIs" dxfId="736" priority="777" stopIfTrue="1" operator="lessThan">
      <formula>$H$3</formula>
    </cfRule>
  </conditionalFormatting>
  <conditionalFormatting sqref="F32:F34">
    <cfRule type="cellIs" dxfId="735" priority="1583" stopIfTrue="1" operator="equal">
      <formula>$H$3</formula>
    </cfRule>
  </conditionalFormatting>
  <conditionalFormatting sqref="F33">
    <cfRule type="cellIs" dxfId="734" priority="1085" stopIfTrue="1" operator="equal">
      <formula>$H$3</formula>
    </cfRule>
    <cfRule type="cellIs" dxfId="733" priority="1086" stopIfTrue="1" operator="lessThan">
      <formula>$H$3</formula>
    </cfRule>
  </conditionalFormatting>
  <conditionalFormatting sqref="F33:F34">
    <cfRule type="cellIs" dxfId="732" priority="1084" stopIfTrue="1" operator="lessThan">
      <formula>$H$3</formula>
    </cfRule>
    <cfRule type="cellIs" dxfId="731" priority="1083" stopIfTrue="1" operator="equal">
      <formula>$H$3</formula>
    </cfRule>
  </conditionalFormatting>
  <conditionalFormatting sqref="F34">
    <cfRule type="cellIs" dxfId="730" priority="1081" stopIfTrue="1" operator="lessThan">
      <formula>$H$3</formula>
    </cfRule>
    <cfRule type="cellIs" dxfId="729" priority="1079" stopIfTrue="1" operator="equal">
      <formula>$H$3</formula>
    </cfRule>
  </conditionalFormatting>
  <conditionalFormatting sqref="F34:F54 D34:D54">
    <cfRule type="cellIs" dxfId="728" priority="947" stopIfTrue="1" operator="lessThan">
      <formula>$H$3</formula>
    </cfRule>
  </conditionalFormatting>
  <conditionalFormatting sqref="F34:F54">
    <cfRule type="cellIs" dxfId="727" priority="946" stopIfTrue="1" operator="equal">
      <formula>$H$3</formula>
    </cfRule>
  </conditionalFormatting>
  <conditionalFormatting sqref="F35:F38">
    <cfRule type="cellIs" dxfId="726" priority="944" stopIfTrue="1" operator="lessThan">
      <formula>$H$3</formula>
    </cfRule>
    <cfRule type="cellIs" dxfId="725" priority="943" stopIfTrue="1" operator="equal">
      <formula>$H$3</formula>
    </cfRule>
  </conditionalFormatting>
  <conditionalFormatting sqref="F39:F54 F56 F64:F68">
    <cfRule type="cellIs" dxfId="724" priority="1058" stopIfTrue="1" operator="equal">
      <formula>$H$3</formula>
    </cfRule>
    <cfRule type="cellIs" dxfId="723" priority="1059" stopIfTrue="1" operator="lessThan">
      <formula>$H$3</formula>
    </cfRule>
  </conditionalFormatting>
  <conditionalFormatting sqref="F56">
    <cfRule type="cellIs" dxfId="722" priority="112" stopIfTrue="1" operator="lessThan">
      <formula>$H$3</formula>
    </cfRule>
    <cfRule type="cellIs" dxfId="721" priority="111" stopIfTrue="1" operator="equal">
      <formula>$H$3</formula>
    </cfRule>
  </conditionalFormatting>
  <conditionalFormatting sqref="F59:F60 D56 D59:D60">
    <cfRule type="cellIs" dxfId="720" priority="210" stopIfTrue="1" operator="lessThan">
      <formula>$H$3</formula>
    </cfRule>
  </conditionalFormatting>
  <conditionalFormatting sqref="F59:F60">
    <cfRule type="cellIs" dxfId="719" priority="206" stopIfTrue="1" operator="equal">
      <formula>$H$3</formula>
    </cfRule>
    <cfRule type="cellIs" dxfId="718" priority="80" stopIfTrue="1" operator="equal">
      <formula>$H$3</formula>
    </cfRule>
    <cfRule type="cellIs" dxfId="717" priority="81" stopIfTrue="1" operator="lessThan">
      <formula>$H$3</formula>
    </cfRule>
  </conditionalFormatting>
  <conditionalFormatting sqref="F60">
    <cfRule type="expression" dxfId="716" priority="208" stopIfTrue="1">
      <formula>$F60=$H$3</formula>
    </cfRule>
  </conditionalFormatting>
  <conditionalFormatting sqref="F62:F63">
    <cfRule type="cellIs" dxfId="715" priority="64" stopIfTrue="1" operator="equal">
      <formula>$H$3</formula>
    </cfRule>
    <cfRule type="expression" dxfId="714" priority="65" stopIfTrue="1">
      <formula>$F62=$H$3</formula>
    </cfRule>
    <cfRule type="cellIs" dxfId="713" priority="66" stopIfTrue="1" operator="lessThan">
      <formula>$H$3</formula>
    </cfRule>
    <cfRule type="cellIs" dxfId="712" priority="61" stopIfTrue="1" operator="lessThan">
      <formula>$H$3</formula>
    </cfRule>
    <cfRule type="cellIs" dxfId="711" priority="60" stopIfTrue="1" operator="equal">
      <formula>$H$3</formula>
    </cfRule>
  </conditionalFormatting>
  <conditionalFormatting sqref="F64:F72 D62:D72">
    <cfRule type="cellIs" dxfId="710" priority="97" stopIfTrue="1" operator="lessThan">
      <formula>$H$3</formula>
    </cfRule>
  </conditionalFormatting>
  <conditionalFormatting sqref="F64:F72">
    <cfRule type="cellIs" dxfId="709" priority="93" stopIfTrue="1" operator="equal">
      <formula>$H$3</formula>
    </cfRule>
  </conditionalFormatting>
  <conditionalFormatting sqref="F69:F71">
    <cfRule type="cellIs" dxfId="708" priority="92" stopIfTrue="1" operator="lessThan">
      <formula>$H$3</formula>
    </cfRule>
    <cfRule type="cellIs" dxfId="707" priority="91" stopIfTrue="1" operator="equal">
      <formula>$H$3</formula>
    </cfRule>
  </conditionalFormatting>
  <conditionalFormatting sqref="F73:F74">
    <cfRule type="cellIs" dxfId="706" priority="664" stopIfTrue="1" operator="equal">
      <formula>$H$3</formula>
    </cfRule>
  </conditionalFormatting>
  <conditionalFormatting sqref="F75:F81">
    <cfRule type="cellIs" dxfId="705" priority="514" stopIfTrue="1" operator="equal">
      <formula>$H$3</formula>
    </cfRule>
  </conditionalFormatting>
  <conditionalFormatting sqref="F75:F87">
    <cfRule type="cellIs" dxfId="704" priority="455" stopIfTrue="1" operator="equal">
      <formula>$H$3</formula>
    </cfRule>
    <cfRule type="cellIs" dxfId="703" priority="513" stopIfTrue="1" operator="lessThan">
      <formula>$H$3</formula>
    </cfRule>
  </conditionalFormatting>
  <conditionalFormatting sqref="F88:F98">
    <cfRule type="cellIs" dxfId="702" priority="1317" stopIfTrue="1" operator="equal">
      <formula>$H$3</formula>
    </cfRule>
  </conditionalFormatting>
  <conditionalFormatting sqref="F90">
    <cfRule type="cellIs" dxfId="701" priority="1315" stopIfTrue="1" operator="equal">
      <formula>$H$3</formula>
    </cfRule>
    <cfRule type="cellIs" dxfId="700" priority="1316" stopIfTrue="1" operator="lessThan">
      <formula>$H$3</formula>
    </cfRule>
  </conditionalFormatting>
  <conditionalFormatting sqref="F90:F98">
    <cfRule type="cellIs" dxfId="699" priority="1318" stopIfTrue="1" operator="lessThan">
      <formula>$H$3</formula>
    </cfRule>
  </conditionalFormatting>
  <conditionalFormatting sqref="F99:F106">
    <cfRule type="cellIs" dxfId="698" priority="1152" stopIfTrue="1" operator="equal">
      <formula>$H$3</formula>
    </cfRule>
    <cfRule type="cellIs" dxfId="697" priority="1153" stopIfTrue="1" operator="lessThan">
      <formula>$H$3</formula>
    </cfRule>
  </conditionalFormatting>
  <conditionalFormatting sqref="F108:F115">
    <cfRule type="cellIs" dxfId="696" priority="542" stopIfTrue="1" operator="lessThan">
      <formula>$H$3</formula>
    </cfRule>
  </conditionalFormatting>
  <conditionalFormatting sqref="F108:F116">
    <cfRule type="cellIs" dxfId="695" priority="541" stopIfTrue="1" operator="equal">
      <formula>$H$3</formula>
    </cfRule>
  </conditionalFormatting>
  <conditionalFormatting sqref="F110:F113 D108:D113">
    <cfRule type="cellIs" dxfId="694" priority="533" stopIfTrue="1" operator="lessThan">
      <formula>$H$3</formula>
    </cfRule>
  </conditionalFormatting>
  <conditionalFormatting sqref="F110:F113">
    <cfRule type="cellIs" dxfId="693" priority="532" stopIfTrue="1" operator="equal">
      <formula>$H$3</formula>
    </cfRule>
  </conditionalFormatting>
  <conditionalFormatting sqref="F122:F126">
    <cfRule type="cellIs" dxfId="692" priority="860" stopIfTrue="1" operator="lessThan">
      <formula>$H$3</formula>
    </cfRule>
  </conditionalFormatting>
  <conditionalFormatting sqref="F122:F128">
    <cfRule type="cellIs" dxfId="691" priority="714" stopIfTrue="1" operator="equal">
      <formula>$H$3</formula>
    </cfRule>
  </conditionalFormatting>
  <conditionalFormatting sqref="F127:F128">
    <cfRule type="cellIs" dxfId="690" priority="713" stopIfTrue="1" operator="lessThan">
      <formula>$H$3</formula>
    </cfRule>
    <cfRule type="cellIs" dxfId="689" priority="712" stopIfTrue="1" operator="equal">
      <formula>$H$3</formula>
    </cfRule>
  </conditionalFormatting>
  <conditionalFormatting sqref="F130">
    <cfRule type="cellIs" dxfId="688" priority="693" stopIfTrue="1" operator="lessThan">
      <formula>$H$3</formula>
    </cfRule>
    <cfRule type="cellIs" dxfId="687" priority="692" stopIfTrue="1" operator="equal">
      <formula>$H$3</formula>
    </cfRule>
  </conditionalFormatting>
  <conditionalFormatting sqref="F131:F133 D133">
    <cfRule type="cellIs" dxfId="686" priority="909" stopIfTrue="1" operator="equal">
      <formula>$H$3</formula>
    </cfRule>
  </conditionalFormatting>
  <conditionalFormatting sqref="F133:F138 D133:D140">
    <cfRule type="cellIs" dxfId="685" priority="891" stopIfTrue="1" operator="equal">
      <formula>$H$3</formula>
    </cfRule>
  </conditionalFormatting>
  <conditionalFormatting sqref="F134 D134">
    <cfRule type="cellIs" dxfId="684" priority="882" stopIfTrue="1" operator="lessThan">
      <formula>$H$3</formula>
    </cfRule>
  </conditionalFormatting>
  <conditionalFormatting sqref="F138">
    <cfRule type="cellIs" dxfId="683" priority="1001" stopIfTrue="1" operator="lessThan">
      <formula>$H$3</formula>
    </cfRule>
  </conditionalFormatting>
  <conditionalFormatting sqref="F138:F140">
    <cfRule type="cellIs" dxfId="682" priority="1004" stopIfTrue="1" operator="equal">
      <formula>$H$3</formula>
    </cfRule>
  </conditionalFormatting>
  <conditionalFormatting sqref="F141:F142 F144 F146:F147 F149">
    <cfRule type="cellIs" dxfId="681" priority="319" stopIfTrue="1" operator="lessThan">
      <formula>$H$3</formula>
    </cfRule>
  </conditionalFormatting>
  <conditionalFormatting sqref="F141:F142 F144">
    <cfRule type="cellIs" dxfId="680" priority="186" stopIfTrue="1" operator="equal">
      <formula>$H$3</formula>
    </cfRule>
  </conditionalFormatting>
  <conditionalFormatting sqref="F152:F163">
    <cfRule type="cellIs" dxfId="679" priority="156" stopIfTrue="1" operator="lessThan">
      <formula>$H$3</formula>
    </cfRule>
  </conditionalFormatting>
  <conditionalFormatting sqref="F152:F165">
    <cfRule type="cellIs" dxfId="678" priority="41" stopIfTrue="1" operator="equal">
      <formula>$H$3</formula>
    </cfRule>
  </conditionalFormatting>
  <conditionalFormatting sqref="F166:F172">
    <cfRule type="cellIs" dxfId="677" priority="36" stopIfTrue="1" operator="lessThan">
      <formula>$H$3</formula>
    </cfRule>
    <cfRule type="cellIs" dxfId="676" priority="31" stopIfTrue="1" operator="equal">
      <formula>$H$3</formula>
    </cfRule>
  </conditionalFormatting>
  <conditionalFormatting sqref="F173:F178">
    <cfRule type="cellIs" dxfId="675" priority="419" stopIfTrue="1" operator="equal">
      <formula>$H$3</formula>
    </cfRule>
  </conditionalFormatting>
  <conditionalFormatting sqref="F175:F176">
    <cfRule type="cellIs" dxfId="674" priority="405" stopIfTrue="1" operator="lessThan">
      <formula>$H$3</formula>
    </cfRule>
    <cfRule type="cellIs" dxfId="673" priority="404" stopIfTrue="1" operator="equal">
      <formula>$H$3</formula>
    </cfRule>
  </conditionalFormatting>
  <conditionalFormatting sqref="F177:F178">
    <cfRule type="cellIs" dxfId="672" priority="572" stopIfTrue="1" operator="lessThan">
      <formula>$H$3</formula>
    </cfRule>
  </conditionalFormatting>
  <conditionalFormatting sqref="F179:F185">
    <cfRule type="cellIs" dxfId="671" priority="341" stopIfTrue="1" operator="lessThan">
      <formula>$H$3</formula>
    </cfRule>
    <cfRule type="cellIs" dxfId="670" priority="217" stopIfTrue="1" operator="equal">
      <formula>$H$3</formula>
    </cfRule>
  </conditionalFormatting>
  <conditionalFormatting sqref="F179:F186">
    <cfRule type="cellIs" dxfId="669" priority="233" stopIfTrue="1" operator="equal">
      <formula>$H$3</formula>
    </cfRule>
    <cfRule type="cellIs" dxfId="668" priority="218" stopIfTrue="1" operator="lessThan">
      <formula>$H$3</formula>
    </cfRule>
  </conditionalFormatting>
  <conditionalFormatting sqref="F4:G4">
    <cfRule type="expression" dxfId="667" priority="416031">
      <formula>AND($F319=$H$3,$F319&lt;&gt;"")</formula>
    </cfRule>
    <cfRule type="expression" dxfId="666" priority="416030">
      <formula>AND($F319&lt;$H$3,$F319&lt;&gt;"")</formula>
    </cfRule>
  </conditionalFormatting>
  <conditionalFormatting sqref="F73:G73">
    <cfRule type="expression" dxfId="665" priority="416032">
      <formula>AND($F285&lt;$H$3,$F285&lt;&gt;"")</formula>
    </cfRule>
    <cfRule type="expression" dxfId="664" priority="416033">
      <formula>AND($F285=$H$3,$F285&lt;&gt;"")</formula>
    </cfRule>
  </conditionalFormatting>
  <conditionalFormatting sqref="F88:G88">
    <cfRule type="expression" dxfId="663" priority="416035">
      <formula>AND($F304=$H$3,$F304&lt;&gt;"")</formula>
    </cfRule>
    <cfRule type="expression" dxfId="662" priority="416034">
      <formula>AND($F304&lt;$H$3,$F304&lt;&gt;"")</formula>
    </cfRule>
  </conditionalFormatting>
  <conditionalFormatting sqref="F117:G117">
    <cfRule type="expression" dxfId="661" priority="416037">
      <formula>AND($F314=$H$3,$F314&lt;&gt;"")</formula>
    </cfRule>
    <cfRule type="expression" dxfId="660" priority="416036">
      <formula>AND($F314&lt;$H$3,$F314&lt;&gt;"")</formula>
    </cfRule>
  </conditionalFormatting>
  <conditionalFormatting sqref="F131:G131">
    <cfRule type="expression" dxfId="659" priority="416039">
      <formula>AND($F322=$H$3,$F322&lt;&gt;"")</formula>
    </cfRule>
    <cfRule type="expression" dxfId="658" priority="416038">
      <formula>AND($F322&lt;$H$3,$F322&lt;&gt;"")</formula>
    </cfRule>
  </conditionalFormatting>
  <conditionalFormatting sqref="F139:G139">
    <cfRule type="expression" dxfId="657" priority="416040">
      <formula>AND($F342&lt;$H$3,$F342&lt;&gt;"")</formula>
    </cfRule>
    <cfRule type="expression" dxfId="656" priority="416041">
      <formula>AND($F342=$H$3,$F342&lt;&gt;"")</formula>
    </cfRule>
  </conditionalFormatting>
  <conditionalFormatting sqref="F150:G150">
    <cfRule type="expression" dxfId="655" priority="415994">
      <formula>AND($F379&lt;$H$3,$F379&lt;&gt;"")</formula>
    </cfRule>
    <cfRule type="expression" dxfId="654" priority="415995">
      <formula>AND($F379=$H$3,$F379&lt;&gt;"")</formula>
    </cfRule>
  </conditionalFormatting>
  <conditionalFormatting sqref="F164:G164">
    <cfRule type="expression" dxfId="653" priority="40">
      <formula>AND($F353=$H$3,$F353&lt;&gt;"")</formula>
    </cfRule>
    <cfRule type="expression" dxfId="652" priority="39">
      <formula>AND($F353&lt;$H$3,$F353&lt;&gt;"")</formula>
    </cfRule>
  </conditionalFormatting>
  <conditionalFormatting sqref="F173:G173">
    <cfRule type="expression" dxfId="651" priority="415996">
      <formula>AND($F352&lt;$H$3,$F352&lt;&gt;"")</formula>
    </cfRule>
    <cfRule type="expression" dxfId="650" priority="415997">
      <formula>AND($F352=$H$3,$F352&lt;&gt;"")</formula>
    </cfRule>
  </conditionalFormatting>
  <conditionalFormatting sqref="G4">
    <cfRule type="expression" dxfId="649" priority="416042" stopIfTrue="1">
      <formula>$F319=$H$3</formula>
    </cfRule>
  </conditionalFormatting>
  <conditionalFormatting sqref="G5">
    <cfRule type="expression" dxfId="648" priority="2408" stopIfTrue="1">
      <formula>$F5=#REF!</formula>
    </cfRule>
    <cfRule type="expression" dxfId="647" priority="2409" stopIfTrue="1">
      <formula>F5&lt;#REF!</formula>
    </cfRule>
  </conditionalFormatting>
  <conditionalFormatting sqref="G56">
    <cfRule type="expression" dxfId="646" priority="110" stopIfTrue="1">
      <formula>$F56=$H$3</formula>
    </cfRule>
    <cfRule type="expression" dxfId="645" priority="114" stopIfTrue="1">
      <formula>F56&lt;$H$3</formula>
    </cfRule>
    <cfRule type="expression" dxfId="644" priority="113" stopIfTrue="1">
      <formula>$B56=$H$3</formula>
    </cfRule>
  </conditionalFormatting>
  <conditionalFormatting sqref="G59:G60">
    <cfRule type="expression" dxfId="643" priority="79" stopIfTrue="1">
      <formula>$F59=$H$3</formula>
    </cfRule>
    <cfRule type="expression" dxfId="642" priority="82" stopIfTrue="1">
      <formula>$B59=$H$3</formula>
    </cfRule>
    <cfRule type="expression" dxfId="641" priority="83" stopIfTrue="1">
      <formula>F59&lt;$H$3</formula>
    </cfRule>
  </conditionalFormatting>
  <conditionalFormatting sqref="G62:G63">
    <cfRule type="expression" dxfId="640" priority="59" stopIfTrue="1">
      <formula>$F62=$H$3</formula>
    </cfRule>
    <cfRule type="expression" dxfId="639" priority="62" stopIfTrue="1">
      <formula>$B62=$H$3</formula>
    </cfRule>
    <cfRule type="expression" dxfId="638" priority="63" stopIfTrue="1">
      <formula>F62&lt;$H$3</formula>
    </cfRule>
  </conditionalFormatting>
  <conditionalFormatting sqref="G72">
    <cfRule type="expression" dxfId="637" priority="165" stopIfTrue="1">
      <formula>F72&lt;$H$3</formula>
    </cfRule>
  </conditionalFormatting>
  <conditionalFormatting sqref="G73">
    <cfRule type="expression" dxfId="636" priority="416043" stopIfTrue="1">
      <formula>$F285=$H$3</formula>
    </cfRule>
  </conditionalFormatting>
  <conditionalFormatting sqref="G87">
    <cfRule type="expression" dxfId="635" priority="270" stopIfTrue="1">
      <formula>F87&lt;$H$3</formula>
    </cfRule>
    <cfRule type="expression" dxfId="634" priority="269" stopIfTrue="1">
      <formula>$F87=$H$3</formula>
    </cfRule>
  </conditionalFormatting>
  <conditionalFormatting sqref="G88">
    <cfRule type="expression" dxfId="633" priority="416044" stopIfTrue="1">
      <formula>$F304=$H$3</formula>
    </cfRule>
  </conditionalFormatting>
  <conditionalFormatting sqref="G90:G106">
    <cfRule type="expression" dxfId="632" priority="848" stopIfTrue="1">
      <formula>F90&lt;$H$3</formula>
    </cfRule>
  </conditionalFormatting>
  <conditionalFormatting sqref="G108:G115">
    <cfRule type="expression" dxfId="631" priority="526" stopIfTrue="1">
      <formula>F108&lt;$H$3</formula>
    </cfRule>
  </conditionalFormatting>
  <conditionalFormatting sqref="G117">
    <cfRule type="expression" dxfId="630" priority="416045" stopIfTrue="1">
      <formula>$F314=$H$3</formula>
    </cfRule>
  </conditionalFormatting>
  <conditionalFormatting sqref="G122:G130">
    <cfRule type="expression" dxfId="629" priority="861" stopIfTrue="1">
      <formula>F122&lt;$H$3</formula>
    </cfRule>
  </conditionalFormatting>
  <conditionalFormatting sqref="G131">
    <cfRule type="expression" dxfId="628" priority="416046" stopIfTrue="1">
      <formula>$F322=$H$3</formula>
    </cfRule>
  </conditionalFormatting>
  <conditionalFormatting sqref="G139">
    <cfRule type="expression" dxfId="627" priority="416047" stopIfTrue="1">
      <formula>$F342=$H$3</formula>
    </cfRule>
  </conditionalFormatting>
  <conditionalFormatting sqref="G141:G142 G144">
    <cfRule type="expression" dxfId="626" priority="264" stopIfTrue="1">
      <formula>F141&lt;$H$3</formula>
    </cfRule>
  </conditionalFormatting>
  <conditionalFormatting sqref="G150">
    <cfRule type="expression" dxfId="625" priority="415998" stopIfTrue="1">
      <formula>$F379=$H$3</formula>
    </cfRule>
  </conditionalFormatting>
  <conditionalFormatting sqref="G152:G156">
    <cfRule type="expression" dxfId="624" priority="67" stopIfTrue="1">
      <formula>F152&lt;$H$3</formula>
    </cfRule>
    <cfRule type="expression" dxfId="623" priority="68" stopIfTrue="1">
      <formula>$F152=$H$3</formula>
    </cfRule>
  </conditionalFormatting>
  <conditionalFormatting sqref="G160:G161 G172">
    <cfRule type="expression" dxfId="622" priority="53" stopIfTrue="1">
      <formula>$F160=$H$3</formula>
    </cfRule>
  </conditionalFormatting>
  <conditionalFormatting sqref="G160:G161">
    <cfRule type="expression" dxfId="621" priority="52" stopIfTrue="1">
      <formula>F160&lt;$H$3</formula>
    </cfRule>
  </conditionalFormatting>
  <conditionalFormatting sqref="G164">
    <cfRule type="expression" dxfId="620" priority="38" stopIfTrue="1">
      <formula>$F353=$H$3</formula>
    </cfRule>
  </conditionalFormatting>
  <conditionalFormatting sqref="G166:G172">
    <cfRule type="expression" dxfId="619" priority="2" stopIfTrue="1">
      <formula>F166&lt;$H$3</formula>
    </cfRule>
  </conditionalFormatting>
  <conditionalFormatting sqref="G173">
    <cfRule type="expression" dxfId="618" priority="415999" stopIfTrue="1">
      <formula>$F352=$H$3</formula>
    </cfRule>
  </conditionalFormatting>
  <conditionalFormatting sqref="G175:G186">
    <cfRule type="expression" dxfId="617" priority="229" stopIfTrue="1">
      <formula>F175&lt;$H$3</formula>
    </cfRule>
  </conditionalFormatting>
  <pageMargins left="0.7" right="0.7" top="0.75" bottom="0.75" header="0.3" footer="0.3"/>
  <pageSetup paperSize="9" orientation="portrait" r:id="rId1"/>
  <ignoredErrors>
    <ignoredError sqref="B93 F93 D93:D94 B98 D6 B27:B29 B8 D97:D99 F9:F10 F27:F28 B100 F100 D10:D12 B11 F14 F38 B13 D14 F109 F124:F125 D125 B110 D109 F112 F19:F20 B40:D41 B44 D77 D112:D113 F114 D20 B45:D46 F44 B47 F46 D78:F78 D79:D80 D82 F79:F80 B80 D49 D47 B49 F84 F178:F180 B52 B65:B67 F68 B157 D159 F159 F63:F64 D156:D157 B168:F169 B69 F157 B159 D162 F161:F16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94"/>
  <sheetViews>
    <sheetView zoomScaleNormal="100" workbookViewId="0">
      <selection activeCell="H94" sqref="H94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" customHeight="1">
      <c r="A3" s="109"/>
      <c r="B3" s="109"/>
      <c r="C3" s="109"/>
      <c r="D3" s="109"/>
      <c r="E3" s="109"/>
      <c r="F3" s="109"/>
      <c r="G3" s="109"/>
      <c r="H3" s="32">
        <v>46091</v>
      </c>
      <c r="I3" s="3"/>
    </row>
    <row r="4" spans="1:13" s="31" customFormat="1" ht="24" hidden="1" customHeight="1">
      <c r="A4" s="124" t="s">
        <v>266</v>
      </c>
      <c r="B4" s="102"/>
      <c r="C4" s="102"/>
      <c r="D4" s="102"/>
      <c r="E4" s="102"/>
      <c r="F4" s="102"/>
      <c r="G4" s="102"/>
      <c r="H4" s="102"/>
      <c r="I4" s="103"/>
    </row>
    <row r="5" spans="1:13" s="31" customFormat="1" ht="24" hidden="1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267</v>
      </c>
      <c r="M5" s="31" t="s">
        <v>153</v>
      </c>
    </row>
    <row r="6" spans="1:13" ht="24" hidden="1" customHeight="1">
      <c r="A6" s="35" t="s">
        <v>268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7"/>
    </row>
    <row r="7" spans="1:13" ht="24" hidden="1" customHeight="1">
      <c r="A7" s="35" t="s">
        <v>269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7"/>
    </row>
    <row r="8" spans="1:13" ht="24" hidden="1" customHeight="1">
      <c r="A8" s="35" t="s">
        <v>270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7"/>
    </row>
    <row r="9" spans="1:13" ht="24" hidden="1" customHeight="1">
      <c r="A9" s="35" t="s">
        <v>271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104</v>
      </c>
      <c r="I9" s="46"/>
    </row>
    <row r="10" spans="1:13" ht="24" hidden="1" customHeight="1">
      <c r="A10" s="35" t="s">
        <v>272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273</v>
      </c>
      <c r="I10" s="46"/>
    </row>
    <row r="11" spans="1:13" ht="24" hidden="1" customHeight="1">
      <c r="A11" s="45" t="s">
        <v>274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275</v>
      </c>
      <c r="I11" s="46"/>
    </row>
    <row r="12" spans="1:13" ht="24" hidden="1" customHeight="1">
      <c r="A12" s="35" t="s">
        <v>276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6"/>
    </row>
    <row r="13" spans="1:13" ht="24" hidden="1" customHeight="1">
      <c r="A13" s="29" t="s">
        <v>277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278</v>
      </c>
      <c r="I13" s="46"/>
    </row>
    <row r="14" spans="1:13" ht="24" hidden="1" customHeight="1">
      <c r="A14" s="101" t="s">
        <v>498</v>
      </c>
      <c r="B14" s="113"/>
      <c r="C14" s="113"/>
      <c r="D14" s="113"/>
      <c r="E14" s="113"/>
      <c r="F14" s="113"/>
      <c r="G14" s="113"/>
      <c r="H14" s="113"/>
      <c r="I14" s="114"/>
    </row>
    <row r="15" spans="1:13" ht="24.5" hidden="1" customHeight="1">
      <c r="A15" s="15" t="s">
        <v>3</v>
      </c>
      <c r="B15" s="115" t="s">
        <v>4</v>
      </c>
      <c r="C15" s="116"/>
      <c r="D15" s="115" t="s">
        <v>5</v>
      </c>
      <c r="E15" s="116"/>
      <c r="F15" s="115" t="s">
        <v>6</v>
      </c>
      <c r="G15" s="116"/>
      <c r="H15" s="44" t="s">
        <v>7</v>
      </c>
      <c r="I15" s="44" t="s">
        <v>8</v>
      </c>
      <c r="K15" t="s">
        <v>153</v>
      </c>
    </row>
    <row r="16" spans="1:13" ht="23.5" hidden="1" customHeight="1">
      <c r="A16" s="45" t="s">
        <v>279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280</v>
      </c>
      <c r="I16" s="47"/>
    </row>
    <row r="17" spans="1:9" ht="24" hidden="1" customHeight="1">
      <c r="A17" s="29" t="s">
        <v>281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7"/>
    </row>
    <row r="18" spans="1:9" ht="24" hidden="1" customHeight="1">
      <c r="A18" s="35" t="s">
        <v>282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7"/>
    </row>
    <row r="19" spans="1:9" ht="24" hidden="1" customHeight="1">
      <c r="A19" s="35" t="s">
        <v>283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104</v>
      </c>
      <c r="I19" s="47"/>
    </row>
    <row r="20" spans="1:9" ht="24" hidden="1" customHeight="1">
      <c r="A20" s="35" t="s">
        <v>284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7"/>
    </row>
    <row r="21" spans="1:9" ht="24" hidden="1" customHeight="1">
      <c r="A21" s="35" t="s">
        <v>285</v>
      </c>
      <c r="B21" s="36"/>
      <c r="C21" s="37"/>
      <c r="D21" s="36"/>
      <c r="E21" s="18"/>
      <c r="F21" s="36"/>
      <c r="G21" s="37"/>
      <c r="H21" s="20" t="s">
        <v>286</v>
      </c>
      <c r="I21" s="13"/>
    </row>
    <row r="22" spans="1:9" ht="24" hidden="1" customHeight="1">
      <c r="A22" s="35" t="s">
        <v>287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7"/>
    </row>
    <row r="23" spans="1:9" ht="24" hidden="1" customHeight="1">
      <c r="A23" s="35" t="s">
        <v>288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7"/>
    </row>
    <row r="24" spans="1:9" ht="24" hidden="1" customHeight="1">
      <c r="A24" s="35" t="s">
        <v>289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7"/>
    </row>
    <row r="25" spans="1:9" ht="24" hidden="1" customHeight="1">
      <c r="A25" s="35" t="s">
        <v>290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7"/>
    </row>
    <row r="26" spans="1:9" ht="24" hidden="1" customHeight="1">
      <c r="A26" s="35" t="s">
        <v>291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7"/>
    </row>
    <row r="27" spans="1:9" ht="24" hidden="1" customHeight="1">
      <c r="A27" s="35" t="s">
        <v>292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7"/>
    </row>
    <row r="28" spans="1:9" ht="24" hidden="1" customHeight="1">
      <c r="A28" s="35" t="s">
        <v>293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7"/>
    </row>
    <row r="29" spans="1:9" ht="24" hidden="1" customHeight="1">
      <c r="A29" s="35" t="s">
        <v>294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7"/>
    </row>
    <row r="30" spans="1:9" ht="24" hidden="1" customHeight="1">
      <c r="A30" s="35" t="s">
        <v>295</v>
      </c>
      <c r="B30" s="28">
        <f>F29+4</f>
        <v>46061</v>
      </c>
      <c r="C30" s="23">
        <v>0.83333333333333337</v>
      </c>
      <c r="D30" s="28">
        <f t="shared" si="1"/>
        <v>46061</v>
      </c>
      <c r="E30" s="23">
        <v>0.8569444444444444</v>
      </c>
      <c r="F30" s="28">
        <f>D30+1</f>
        <v>46062</v>
      </c>
      <c r="G30" s="23">
        <v>0.29166666666666702</v>
      </c>
      <c r="H30" s="20"/>
      <c r="I30" s="47"/>
    </row>
    <row r="31" spans="1:9" ht="24" hidden="1" customHeight="1">
      <c r="A31" s="35" t="s">
        <v>296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0.32083333333333336</v>
      </c>
      <c r="F31" s="28">
        <f>D31+1</f>
        <v>46065</v>
      </c>
      <c r="G31" s="23">
        <v>0.29166666666666669</v>
      </c>
      <c r="H31" s="20" t="s">
        <v>472</v>
      </c>
      <c r="I31" s="47"/>
    </row>
    <row r="32" spans="1:9" ht="24" hidden="1" customHeight="1">
      <c r="A32" s="35" t="s">
        <v>297</v>
      </c>
      <c r="B32" s="28">
        <f>F31</f>
        <v>46065</v>
      </c>
      <c r="C32" s="23">
        <v>0.5</v>
      </c>
      <c r="D32" s="28">
        <f>B32+1</f>
        <v>46066</v>
      </c>
      <c r="E32" s="34">
        <v>0.41666666666666669</v>
      </c>
      <c r="F32" s="28">
        <f>D32</f>
        <v>46066</v>
      </c>
      <c r="G32" s="23">
        <v>0.79583333333333328</v>
      </c>
      <c r="H32" s="20" t="s">
        <v>472</v>
      </c>
      <c r="I32" s="47"/>
    </row>
    <row r="33" spans="1:13" ht="24" hidden="1" customHeight="1">
      <c r="A33" s="35" t="s">
        <v>298</v>
      </c>
      <c r="B33" s="60"/>
      <c r="C33" s="60"/>
      <c r="D33" s="60"/>
      <c r="E33" s="60"/>
      <c r="F33" s="60"/>
      <c r="G33" s="60"/>
      <c r="H33" s="20" t="s">
        <v>299</v>
      </c>
      <c r="I33" s="47"/>
    </row>
    <row r="34" spans="1:13" ht="24" hidden="1" customHeight="1">
      <c r="A34" s="35" t="s">
        <v>300</v>
      </c>
      <c r="B34" s="28">
        <f>F32+5</f>
        <v>46071</v>
      </c>
      <c r="C34" s="23">
        <v>8.3333333333333329E-2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0.90416666666666667</v>
      </c>
      <c r="H34" s="20"/>
      <c r="I34" s="47"/>
    </row>
    <row r="35" spans="1:13" ht="24" hidden="1" customHeight="1">
      <c r="A35" s="35" t="s">
        <v>301</v>
      </c>
      <c r="B35" s="28">
        <f>F34+1</f>
        <v>46072</v>
      </c>
      <c r="C35" s="23">
        <v>9.583333333333334E-2</v>
      </c>
      <c r="D35" s="28">
        <f>B35+1</f>
        <v>46073</v>
      </c>
      <c r="E35" s="23">
        <v>0.95833333333333337</v>
      </c>
      <c r="F35" s="28">
        <f t="shared" ref="F35" si="2">D35+1</f>
        <v>46074</v>
      </c>
      <c r="G35" s="23">
        <v>0.6333333333333333</v>
      </c>
      <c r="H35" s="20" t="s">
        <v>519</v>
      </c>
      <c r="I35" s="47"/>
    </row>
    <row r="36" spans="1:13" ht="24" hidden="1" customHeight="1">
      <c r="A36" s="35" t="s">
        <v>553</v>
      </c>
      <c r="B36" s="28">
        <f>F35+4</f>
        <v>46078</v>
      </c>
      <c r="C36" s="23">
        <v>0.70833333333333337</v>
      </c>
      <c r="D36" s="28">
        <f>B36+1</f>
        <v>46079</v>
      </c>
      <c r="E36" s="23">
        <v>8.3333333333333329E-2</v>
      </c>
      <c r="F36" s="28">
        <f>D36</f>
        <v>46079</v>
      </c>
      <c r="G36" s="23">
        <v>0.875</v>
      </c>
      <c r="H36" s="20" t="s">
        <v>472</v>
      </c>
      <c r="I36" s="47"/>
    </row>
    <row r="37" spans="1:13" ht="24" hidden="1" customHeight="1">
      <c r="A37" s="35" t="s">
        <v>302</v>
      </c>
      <c r="B37" s="28">
        <v>46079</v>
      </c>
      <c r="C37" s="23">
        <v>0.95833333333333337</v>
      </c>
      <c r="D37" s="28">
        <v>46080</v>
      </c>
      <c r="E37" s="34">
        <v>0.10833333333333334</v>
      </c>
      <c r="F37" s="28">
        <v>46081</v>
      </c>
      <c r="G37" s="23">
        <v>4.1666666666666664E-2</v>
      </c>
      <c r="H37" s="20" t="s">
        <v>562</v>
      </c>
      <c r="I37" s="47"/>
    </row>
    <row r="38" spans="1:13" ht="24" hidden="1" customHeight="1">
      <c r="A38" s="35" t="s">
        <v>303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472</v>
      </c>
      <c r="I38" s="47"/>
    </row>
    <row r="39" spans="1:13" ht="24" hidden="1" customHeight="1">
      <c r="A39" s="35" t="s">
        <v>487</v>
      </c>
      <c r="B39" s="60"/>
      <c r="C39" s="60"/>
      <c r="D39" s="60"/>
      <c r="E39" s="60"/>
      <c r="F39" s="60"/>
      <c r="G39" s="60"/>
      <c r="H39" s="20" t="s">
        <v>596</v>
      </c>
      <c r="I39" s="47"/>
    </row>
    <row r="40" spans="1:13" ht="24" hidden="1" customHeight="1">
      <c r="A40" s="45" t="s">
        <v>594</v>
      </c>
      <c r="B40" s="28">
        <v>46088</v>
      </c>
      <c r="C40" s="86">
        <v>0.20833333333333334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595</v>
      </c>
      <c r="I40" s="47"/>
    </row>
    <row r="41" spans="1:13" s="49" customFormat="1" ht="25.4" customHeight="1">
      <c r="A41" s="110" t="s">
        <v>633</v>
      </c>
      <c r="B41" s="122"/>
      <c r="C41" s="122"/>
      <c r="D41" s="122"/>
      <c r="E41" s="122"/>
      <c r="F41" s="122"/>
      <c r="G41" s="122"/>
      <c r="H41" s="122"/>
      <c r="I41" s="123"/>
    </row>
    <row r="42" spans="1:13" ht="24" customHeight="1">
      <c r="A42" s="15" t="s">
        <v>3</v>
      </c>
      <c r="B42" s="115" t="s">
        <v>4</v>
      </c>
      <c r="C42" s="116"/>
      <c r="D42" s="115" t="s">
        <v>5</v>
      </c>
      <c r="E42" s="116"/>
      <c r="F42" s="115" t="s">
        <v>6</v>
      </c>
      <c r="G42" s="116"/>
      <c r="H42" s="44" t="s">
        <v>7</v>
      </c>
      <c r="I42" s="44" t="s">
        <v>8</v>
      </c>
      <c r="M42" t="s">
        <v>153</v>
      </c>
    </row>
    <row r="43" spans="1:13" ht="24" customHeight="1">
      <c r="A43" s="35" t="s">
        <v>634</v>
      </c>
      <c r="B43" s="28">
        <v>46098</v>
      </c>
      <c r="C43" s="23">
        <v>0</v>
      </c>
      <c r="D43" s="28">
        <v>46098</v>
      </c>
      <c r="E43" s="23">
        <v>0.25</v>
      </c>
      <c r="F43" s="28">
        <v>46099</v>
      </c>
      <c r="G43" s="23">
        <v>8.3333333333333329E-2</v>
      </c>
      <c r="H43" s="20" t="s">
        <v>639</v>
      </c>
      <c r="I43" s="13"/>
    </row>
    <row r="44" spans="1:13" ht="24" customHeight="1">
      <c r="A44" s="35" t="s">
        <v>635</v>
      </c>
      <c r="B44" s="28">
        <f>F43</f>
        <v>46099</v>
      </c>
      <c r="C44" s="23">
        <v>0.33333333333333331</v>
      </c>
      <c r="D44" s="28">
        <f>B44</f>
        <v>46099</v>
      </c>
      <c r="E44" s="23">
        <v>0.47916666666666669</v>
      </c>
      <c r="F44" s="28">
        <f>D44</f>
        <v>46099</v>
      </c>
      <c r="G44" s="23">
        <v>0.83333333333333337</v>
      </c>
      <c r="H44" s="59"/>
      <c r="I44" s="13"/>
    </row>
    <row r="45" spans="1:13" ht="24" customHeight="1">
      <c r="A45" s="35" t="s">
        <v>640</v>
      </c>
      <c r="B45" s="28">
        <f>F44+4</f>
        <v>46103</v>
      </c>
      <c r="C45" s="23">
        <v>0.83333333333333337</v>
      </c>
      <c r="D45" s="28">
        <f>B45</f>
        <v>46103</v>
      </c>
      <c r="E45" s="23">
        <v>0.875</v>
      </c>
      <c r="F45" s="28">
        <f>D45+1</f>
        <v>46104</v>
      </c>
      <c r="G45" s="23">
        <v>0.29166666666666669</v>
      </c>
      <c r="H45" s="20"/>
      <c r="I45" s="13"/>
    </row>
    <row r="46" spans="1:13" ht="24" customHeight="1">
      <c r="A46" s="35" t="s">
        <v>636</v>
      </c>
      <c r="B46" s="28">
        <f>F45</f>
        <v>46104</v>
      </c>
      <c r="C46" s="23">
        <v>0.375</v>
      </c>
      <c r="D46" s="28">
        <f>B46</f>
        <v>46104</v>
      </c>
      <c r="E46" s="23">
        <v>0.5</v>
      </c>
      <c r="F46" s="28">
        <f>D46+1</f>
        <v>46105</v>
      </c>
      <c r="G46" s="23">
        <v>0.33333333333333331</v>
      </c>
      <c r="H46" s="20"/>
      <c r="I46" s="13"/>
    </row>
    <row r="47" spans="1:13" ht="24" customHeight="1">
      <c r="A47" s="35" t="s">
        <v>637</v>
      </c>
      <c r="B47" s="28">
        <f>F46</f>
        <v>46105</v>
      </c>
      <c r="C47" s="23">
        <v>0.54166666666666663</v>
      </c>
      <c r="D47" s="28">
        <f t="shared" ref="D47:D48" si="3">B47</f>
        <v>46105</v>
      </c>
      <c r="E47" s="23">
        <v>0.58333333333333337</v>
      </c>
      <c r="F47" s="28">
        <f>D47+1</f>
        <v>46106</v>
      </c>
      <c r="G47" s="23">
        <v>0</v>
      </c>
      <c r="H47" s="20"/>
      <c r="I47" s="13"/>
    </row>
    <row r="48" spans="1:13" ht="24" customHeight="1">
      <c r="A48" s="35" t="s">
        <v>638</v>
      </c>
      <c r="B48" s="28">
        <f>F47+1</f>
        <v>46107</v>
      </c>
      <c r="C48" s="23">
        <v>0.66666666666666663</v>
      </c>
      <c r="D48" s="28">
        <f t="shared" si="3"/>
        <v>46107</v>
      </c>
      <c r="E48" s="23">
        <v>0.75</v>
      </c>
      <c r="F48" s="28">
        <f>D48+1</f>
        <v>46108</v>
      </c>
      <c r="G48" s="23">
        <v>8.3333333333333329E-2</v>
      </c>
      <c r="H48" s="20"/>
      <c r="I48" s="13"/>
    </row>
    <row r="49" spans="1:15" ht="24" customHeight="1">
      <c r="A49" s="119" t="s">
        <v>645</v>
      </c>
      <c r="B49" s="120"/>
      <c r="C49" s="120"/>
      <c r="D49" s="120"/>
      <c r="E49" s="120"/>
      <c r="F49" s="120"/>
      <c r="G49" s="120"/>
      <c r="H49" s="120"/>
      <c r="I49" s="120"/>
    </row>
    <row r="50" spans="1:15" ht="22.5" customHeight="1">
      <c r="A50" s="15" t="s">
        <v>3</v>
      </c>
      <c r="B50" s="115" t="s">
        <v>4</v>
      </c>
      <c r="C50" s="116"/>
      <c r="D50" s="115" t="s">
        <v>5</v>
      </c>
      <c r="E50" s="116"/>
      <c r="F50" s="115" t="s">
        <v>6</v>
      </c>
      <c r="G50" s="116"/>
      <c r="H50" s="44" t="s">
        <v>7</v>
      </c>
      <c r="I50" s="44" t="s">
        <v>8</v>
      </c>
      <c r="K50" t="s">
        <v>153</v>
      </c>
      <c r="O50" t="s">
        <v>193</v>
      </c>
    </row>
    <row r="51" spans="1:15" ht="24" hidden="1" customHeight="1">
      <c r="A51" s="35" t="s">
        <v>304</v>
      </c>
      <c r="B51" s="28">
        <v>46004</v>
      </c>
      <c r="C51" s="23">
        <v>0.27083333333333298</v>
      </c>
      <c r="D51" s="28">
        <f>B51</f>
        <v>46004</v>
      </c>
      <c r="E51" s="23">
        <v>0.85416666666666696</v>
      </c>
      <c r="F51" s="28">
        <f>D51+1</f>
        <v>46005</v>
      </c>
      <c r="G51" s="23">
        <v>0.625</v>
      </c>
      <c r="H51" s="20" t="s">
        <v>12</v>
      </c>
      <c r="I51" s="13"/>
    </row>
    <row r="52" spans="1:15" ht="24" hidden="1" customHeight="1">
      <c r="A52" s="35" t="s">
        <v>305</v>
      </c>
      <c r="B52" s="28">
        <v>46005</v>
      </c>
      <c r="C52" s="23">
        <v>0.875</v>
      </c>
      <c r="D52" s="28">
        <v>46006</v>
      </c>
      <c r="E52" s="23">
        <v>2.0833333333333301E-2</v>
      </c>
      <c r="F52" s="28">
        <f>D52</f>
        <v>46006</v>
      </c>
      <c r="G52" s="23">
        <v>0.48055555555555601</v>
      </c>
      <c r="H52" s="20"/>
      <c r="I52" s="47"/>
    </row>
    <row r="53" spans="1:15" ht="24" hidden="1" customHeight="1">
      <c r="A53" s="35" t="s">
        <v>306</v>
      </c>
      <c r="B53" s="28">
        <v>46012</v>
      </c>
      <c r="C53" s="23">
        <v>0.41666666666666702</v>
      </c>
      <c r="D53" s="48">
        <v>46012</v>
      </c>
      <c r="E53" s="23">
        <v>0.47430555555555598</v>
      </c>
      <c r="F53" s="48">
        <v>46012</v>
      </c>
      <c r="G53" s="23">
        <v>0.875</v>
      </c>
      <c r="H53" s="61"/>
      <c r="I53" s="13"/>
    </row>
    <row r="54" spans="1:15" ht="24" hidden="1" customHeight="1">
      <c r="A54" s="35" t="s">
        <v>307</v>
      </c>
      <c r="B54" s="28">
        <v>46014</v>
      </c>
      <c r="C54" s="23">
        <v>0.33333333333333298</v>
      </c>
      <c r="D54" s="48">
        <v>46014</v>
      </c>
      <c r="E54" s="23">
        <v>0.44444444444444398</v>
      </c>
      <c r="F54" s="28">
        <v>46014</v>
      </c>
      <c r="G54" s="23">
        <v>0.97847222222222197</v>
      </c>
      <c r="H54" s="61"/>
      <c r="I54" s="13"/>
    </row>
    <row r="55" spans="1:15" ht="24" hidden="1" customHeight="1">
      <c r="A55" s="35" t="s">
        <v>308</v>
      </c>
      <c r="B55" s="28">
        <v>46017</v>
      </c>
      <c r="C55" s="23">
        <v>0.375</v>
      </c>
      <c r="D55" s="48">
        <v>46019</v>
      </c>
      <c r="E55" s="23">
        <v>8.3333333333333301E-2</v>
      </c>
      <c r="F55" s="28">
        <v>46019</v>
      </c>
      <c r="G55" s="23">
        <v>0.9375</v>
      </c>
      <c r="H55" s="20" t="s">
        <v>12</v>
      </c>
      <c r="I55" s="13"/>
    </row>
    <row r="56" spans="1:15" ht="24" hidden="1" customHeight="1">
      <c r="A56" s="35" t="s">
        <v>309</v>
      </c>
      <c r="B56" s="28">
        <f>F55+1</f>
        <v>46020</v>
      </c>
      <c r="C56" s="23">
        <v>0.16666666666666699</v>
      </c>
      <c r="D56" s="48">
        <f t="shared" ref="D56:D60" si="4">B56</f>
        <v>46020</v>
      </c>
      <c r="E56" s="23">
        <v>0.34027777777777801</v>
      </c>
      <c r="F56" s="28">
        <f>D56</f>
        <v>46020</v>
      </c>
      <c r="G56" s="23">
        <v>0.66666666666666696</v>
      </c>
      <c r="H56" s="20"/>
      <c r="I56" s="47"/>
    </row>
    <row r="57" spans="1:15" ht="24" hidden="1" customHeight="1">
      <c r="A57" s="35" t="s">
        <v>310</v>
      </c>
      <c r="B57" s="28">
        <f>F56+4</f>
        <v>46024</v>
      </c>
      <c r="C57" s="23">
        <v>0.29166666666666702</v>
      </c>
      <c r="D57" s="48">
        <f t="shared" si="4"/>
        <v>46024</v>
      </c>
      <c r="E57" s="23">
        <v>0.33333333333333298</v>
      </c>
      <c r="F57" s="28">
        <f>D57</f>
        <v>46024</v>
      </c>
      <c r="G57" s="23">
        <v>0.66666666666666696</v>
      </c>
      <c r="H57" s="20"/>
      <c r="I57" s="47"/>
    </row>
    <row r="58" spans="1:15" ht="24" hidden="1" customHeight="1">
      <c r="A58" s="35" t="s">
        <v>311</v>
      </c>
      <c r="B58" s="28">
        <f>F57</f>
        <v>46024</v>
      </c>
      <c r="C58" s="23">
        <v>0.70833333333333304</v>
      </c>
      <c r="D58" s="28">
        <f>B58+2</f>
        <v>46026</v>
      </c>
      <c r="E58" s="23">
        <v>0.62638888888888899</v>
      </c>
      <c r="F58" s="28">
        <v>46028</v>
      </c>
      <c r="G58" s="23">
        <v>0.25763888888888897</v>
      </c>
      <c r="H58" s="56" t="s">
        <v>312</v>
      </c>
      <c r="I58" s="47"/>
    </row>
    <row r="59" spans="1:15" ht="24" hidden="1" customHeight="1">
      <c r="A59" s="35" t="s">
        <v>313</v>
      </c>
      <c r="B59" s="62">
        <f>F58</f>
        <v>46028</v>
      </c>
      <c r="C59" s="23">
        <v>0.45833333333333298</v>
      </c>
      <c r="D59" s="28">
        <f t="shared" si="4"/>
        <v>46028</v>
      </c>
      <c r="E59" s="23">
        <v>0.625</v>
      </c>
      <c r="F59" s="33">
        <f>D59+1</f>
        <v>46029</v>
      </c>
      <c r="G59" s="23">
        <v>0.31458333333333299</v>
      </c>
      <c r="H59" s="20"/>
      <c r="I59" s="63"/>
    </row>
    <row r="60" spans="1:15" ht="24" hidden="1" customHeight="1">
      <c r="A60" s="35" t="s">
        <v>314</v>
      </c>
      <c r="B60" s="62">
        <f>F59+1</f>
        <v>46030</v>
      </c>
      <c r="C60" s="23">
        <v>0.89583333333333304</v>
      </c>
      <c r="D60" s="28">
        <f t="shared" si="4"/>
        <v>46030</v>
      </c>
      <c r="E60" s="23">
        <v>0.97916666666666696</v>
      </c>
      <c r="F60" s="33">
        <f>D60+2</f>
        <v>46032</v>
      </c>
      <c r="G60" s="23">
        <v>4.8611111111111098E-2</v>
      </c>
      <c r="H60" s="61"/>
      <c r="I60" s="13"/>
    </row>
    <row r="61" spans="1:15" ht="24" hidden="1" customHeight="1">
      <c r="A61" s="35" t="s">
        <v>315</v>
      </c>
      <c r="B61" s="62">
        <v>46034</v>
      </c>
      <c r="C61" s="23">
        <v>0.41666666666666702</v>
      </c>
      <c r="D61" s="28">
        <f>B61+1</f>
        <v>46035</v>
      </c>
      <c r="E61" s="34">
        <v>0.875</v>
      </c>
      <c r="F61" s="33">
        <f>D61+1</f>
        <v>46036</v>
      </c>
      <c r="G61" s="23">
        <v>0.625</v>
      </c>
      <c r="H61" s="20" t="s">
        <v>12</v>
      </c>
      <c r="I61" s="13"/>
    </row>
    <row r="62" spans="1:15" ht="24" hidden="1" customHeight="1">
      <c r="A62" s="35" t="s">
        <v>316</v>
      </c>
      <c r="B62" s="28">
        <v>46036</v>
      </c>
      <c r="C62" s="23">
        <v>0.83333333333333304</v>
      </c>
      <c r="D62" s="28">
        <f>B62+1</f>
        <v>46037</v>
      </c>
      <c r="E62" s="23">
        <v>6.25E-2</v>
      </c>
      <c r="F62" s="33">
        <f>D62</f>
        <v>46037</v>
      </c>
      <c r="G62" s="23">
        <v>0.54166666666666696</v>
      </c>
      <c r="H62" s="20"/>
      <c r="I62" s="47"/>
    </row>
    <row r="63" spans="1:15" ht="24" hidden="1" customHeight="1">
      <c r="A63" s="35" t="s">
        <v>310</v>
      </c>
      <c r="B63" s="28">
        <f>F62+4</f>
        <v>46041</v>
      </c>
      <c r="C63" s="23">
        <v>0.16666666666666699</v>
      </c>
      <c r="D63" s="28">
        <f t="shared" ref="D63" si="5">B63</f>
        <v>46041</v>
      </c>
      <c r="E63" s="23">
        <v>0.22361111111111101</v>
      </c>
      <c r="F63" s="28">
        <f>D63</f>
        <v>46041</v>
      </c>
      <c r="G63" s="23">
        <v>0.73055555555555596</v>
      </c>
      <c r="H63" s="20"/>
      <c r="I63" s="47"/>
    </row>
    <row r="64" spans="1:15" ht="24" hidden="1" customHeight="1">
      <c r="A64" s="35" t="s">
        <v>317</v>
      </c>
      <c r="B64" s="28">
        <f>F63</f>
        <v>46041</v>
      </c>
      <c r="C64" s="23">
        <v>0.78819444444444398</v>
      </c>
      <c r="D64" s="28">
        <f>B64+2</f>
        <v>46043</v>
      </c>
      <c r="E64" s="34">
        <v>0.406944444444444</v>
      </c>
      <c r="F64" s="28">
        <f t="shared" ref="F64:F68" si="6">D64+1</f>
        <v>46044</v>
      </c>
      <c r="G64" s="23">
        <v>0.33680555555555602</v>
      </c>
      <c r="H64" s="20" t="s">
        <v>12</v>
      </c>
      <c r="I64" s="47"/>
    </row>
    <row r="65" spans="1:9" ht="24" hidden="1" customHeight="1">
      <c r="A65" s="35" t="s">
        <v>318</v>
      </c>
      <c r="B65" s="28">
        <f>F64</f>
        <v>46044</v>
      </c>
      <c r="C65" s="23">
        <v>0.79166666666666696</v>
      </c>
      <c r="D65" s="28">
        <f t="shared" ref="D65:D68" si="7">B65</f>
        <v>46044</v>
      </c>
      <c r="E65" s="23">
        <v>0.91666666666666696</v>
      </c>
      <c r="F65" s="28">
        <f t="shared" si="6"/>
        <v>46045</v>
      </c>
      <c r="G65" s="23">
        <v>0.53402777777777799</v>
      </c>
      <c r="H65" s="20"/>
      <c r="I65" s="47"/>
    </row>
    <row r="66" spans="1:9" ht="24" hidden="1" customHeight="1">
      <c r="A66" s="35" t="s">
        <v>319</v>
      </c>
      <c r="B66" s="28">
        <f>F65+2</f>
        <v>46047</v>
      </c>
      <c r="C66" s="23">
        <v>0.83333333333333304</v>
      </c>
      <c r="D66" s="48">
        <f>B66+1</f>
        <v>46048</v>
      </c>
      <c r="E66" s="34">
        <v>0.58333333333333304</v>
      </c>
      <c r="F66" s="28">
        <f t="shared" si="6"/>
        <v>46049</v>
      </c>
      <c r="G66" s="23">
        <v>0.125</v>
      </c>
      <c r="H66" s="20" t="s">
        <v>12</v>
      </c>
      <c r="I66" s="47"/>
    </row>
    <row r="67" spans="1:9" ht="24" hidden="1" customHeight="1">
      <c r="A67" s="35" t="s">
        <v>320</v>
      </c>
      <c r="B67" s="62">
        <f>F66+2</f>
        <v>46051</v>
      </c>
      <c r="C67" s="23">
        <v>0.5</v>
      </c>
      <c r="D67" s="33">
        <f>B67+3</f>
        <v>46054</v>
      </c>
      <c r="E67" s="34">
        <v>0.4</v>
      </c>
      <c r="F67" s="33">
        <f t="shared" si="6"/>
        <v>46055</v>
      </c>
      <c r="G67" s="23">
        <v>0.625</v>
      </c>
      <c r="H67" s="20" t="s">
        <v>12</v>
      </c>
      <c r="I67" s="13"/>
    </row>
    <row r="68" spans="1:9" ht="24" hidden="1" customHeight="1">
      <c r="A68" s="35" t="s">
        <v>321</v>
      </c>
      <c r="B68" s="62">
        <f>F67</f>
        <v>46055</v>
      </c>
      <c r="C68" s="23">
        <v>0.83333333333333304</v>
      </c>
      <c r="D68" s="33">
        <f t="shared" si="7"/>
        <v>46055</v>
      </c>
      <c r="E68" s="34">
        <v>0.97916666666666696</v>
      </c>
      <c r="F68" s="33">
        <f t="shared" si="6"/>
        <v>46056</v>
      </c>
      <c r="G68" s="23">
        <v>0.35138888888888897</v>
      </c>
      <c r="H68" s="20"/>
      <c r="I68" s="13"/>
    </row>
    <row r="69" spans="1:9" ht="24" hidden="1" customHeight="1">
      <c r="A69" s="35" t="s">
        <v>310</v>
      </c>
      <c r="B69" s="28">
        <f>F68+3</f>
        <v>46059</v>
      </c>
      <c r="C69" s="23">
        <v>0.66666666666666696</v>
      </c>
      <c r="D69" s="33">
        <f>B69+1</f>
        <v>46060</v>
      </c>
      <c r="E69" s="34">
        <v>0.405555555555556</v>
      </c>
      <c r="F69" s="33">
        <f>D69</f>
        <v>46060</v>
      </c>
      <c r="G69" s="23">
        <v>0.79166666666666696</v>
      </c>
      <c r="H69" s="20"/>
      <c r="I69" s="13"/>
    </row>
    <row r="70" spans="1:9" ht="24" hidden="1" customHeight="1">
      <c r="A70" s="35" t="s">
        <v>322</v>
      </c>
      <c r="B70" s="28">
        <f>F69</f>
        <v>46060</v>
      </c>
      <c r="C70" s="23">
        <v>0.83333333333333304</v>
      </c>
      <c r="D70" s="33">
        <f>B70+1</f>
        <v>46061</v>
      </c>
      <c r="E70" s="34">
        <v>0.4375</v>
      </c>
      <c r="F70" s="33">
        <f t="shared" ref="F70:F75" si="8">D70+1</f>
        <v>46062</v>
      </c>
      <c r="G70" s="23">
        <v>0.875</v>
      </c>
      <c r="H70" s="20"/>
      <c r="I70" s="13"/>
    </row>
    <row r="71" spans="1:9" ht="24" hidden="1" customHeight="1">
      <c r="A71" s="35" t="s">
        <v>323</v>
      </c>
      <c r="B71" s="28">
        <f>F70</f>
        <v>46062</v>
      </c>
      <c r="C71" s="23">
        <v>0.95833333333333337</v>
      </c>
      <c r="D71" s="28">
        <f>B71+1</f>
        <v>46063</v>
      </c>
      <c r="E71" s="23">
        <v>0.49236111111111114</v>
      </c>
      <c r="F71" s="28">
        <f t="shared" si="8"/>
        <v>46064</v>
      </c>
      <c r="G71" s="23">
        <v>0.26597222222222222</v>
      </c>
      <c r="H71" s="20"/>
      <c r="I71" s="13"/>
    </row>
    <row r="72" spans="1:9" ht="24" hidden="1" customHeight="1">
      <c r="A72" s="35" t="s">
        <v>324</v>
      </c>
      <c r="B72" s="28">
        <f>F71+3</f>
        <v>46067</v>
      </c>
      <c r="C72" s="23">
        <v>0.66666666666666663</v>
      </c>
      <c r="D72" s="28">
        <f t="shared" ref="D72" si="9">B72</f>
        <v>46067</v>
      </c>
      <c r="E72" s="23">
        <v>0.85416666666666663</v>
      </c>
      <c r="F72" s="28">
        <f t="shared" si="8"/>
        <v>46068</v>
      </c>
      <c r="G72" s="23">
        <v>0.4</v>
      </c>
      <c r="H72" s="20" t="s">
        <v>12</v>
      </c>
      <c r="I72" s="13"/>
    </row>
    <row r="73" spans="1:9" ht="24" hidden="1" customHeight="1">
      <c r="A73" s="45" t="s">
        <v>325</v>
      </c>
      <c r="B73" s="62">
        <f>F72+2</f>
        <v>46070</v>
      </c>
      <c r="C73" s="23">
        <v>0.89583333333333337</v>
      </c>
      <c r="D73" s="28">
        <f>B73</f>
        <v>46070</v>
      </c>
      <c r="E73" s="23">
        <v>0.98472222222222228</v>
      </c>
      <c r="F73" s="28">
        <f t="shared" si="8"/>
        <v>46071</v>
      </c>
      <c r="G73" s="23">
        <v>0.89583333333333337</v>
      </c>
      <c r="I73" s="13"/>
    </row>
    <row r="74" spans="1:9" ht="24" hidden="1" customHeight="1">
      <c r="A74" s="35" t="s">
        <v>326</v>
      </c>
      <c r="B74" s="28">
        <f>F73</f>
        <v>46071</v>
      </c>
      <c r="C74" s="23">
        <v>0.97916666666666663</v>
      </c>
      <c r="D74" s="28">
        <f>B74+1</f>
        <v>46072</v>
      </c>
      <c r="E74" s="34">
        <v>0.58333333333333337</v>
      </c>
      <c r="F74" s="28">
        <f t="shared" si="8"/>
        <v>46073</v>
      </c>
      <c r="G74" s="23">
        <v>0.41666666666666669</v>
      </c>
      <c r="H74" s="59" t="s">
        <v>125</v>
      </c>
      <c r="I74" s="13"/>
    </row>
    <row r="75" spans="1:9" ht="24" hidden="1" customHeight="1">
      <c r="A75" s="35" t="s">
        <v>310</v>
      </c>
      <c r="B75" s="28">
        <f>F74+4</f>
        <v>46077</v>
      </c>
      <c r="C75" s="23">
        <v>0</v>
      </c>
      <c r="D75" s="28">
        <f t="shared" ref="D75" si="10">B75</f>
        <v>46077</v>
      </c>
      <c r="E75" s="23">
        <v>0.44166666666666665</v>
      </c>
      <c r="F75" s="28">
        <f t="shared" si="8"/>
        <v>46078</v>
      </c>
      <c r="G75" s="23">
        <v>0.62361111111111112</v>
      </c>
      <c r="H75" s="20"/>
      <c r="I75" s="13"/>
    </row>
    <row r="76" spans="1:9" ht="24" hidden="1" customHeight="1">
      <c r="A76" s="35" t="s">
        <v>327</v>
      </c>
      <c r="B76" s="28">
        <f>F75</f>
        <v>46078</v>
      </c>
      <c r="C76" s="23">
        <v>0.69444444444444442</v>
      </c>
      <c r="D76" s="28">
        <f>B76+1</f>
        <v>46079</v>
      </c>
      <c r="E76" s="23">
        <v>7.5694444444444439E-2</v>
      </c>
      <c r="F76" s="28">
        <f>D76+1</f>
        <v>46080</v>
      </c>
      <c r="G76" s="23">
        <v>0</v>
      </c>
      <c r="H76" s="20"/>
      <c r="I76" s="13"/>
    </row>
    <row r="77" spans="1:9" ht="24" hidden="1" customHeight="1">
      <c r="A77" s="35" t="s">
        <v>328</v>
      </c>
      <c r="B77" s="28">
        <f>F76</f>
        <v>46080</v>
      </c>
      <c r="C77" s="23">
        <v>0.16666666666666666</v>
      </c>
      <c r="D77" s="28">
        <f>B77+3</f>
        <v>46083</v>
      </c>
      <c r="E77" s="34">
        <v>4.1666666666666666E-3</v>
      </c>
      <c r="F77" s="28">
        <f>D77</f>
        <v>46083</v>
      </c>
      <c r="G77" s="23">
        <v>0.91666666666666663</v>
      </c>
      <c r="H77" s="20" t="s">
        <v>472</v>
      </c>
      <c r="I77" s="13"/>
    </row>
    <row r="78" spans="1:9" ht="24" customHeight="1">
      <c r="A78" s="35" t="s">
        <v>463</v>
      </c>
      <c r="B78" s="28">
        <f>F77+2</f>
        <v>46085</v>
      </c>
      <c r="C78" s="23">
        <v>0.79166666666666663</v>
      </c>
      <c r="D78" s="28">
        <f t="shared" ref="D78" si="11">B78</f>
        <v>46085</v>
      </c>
      <c r="E78" s="34">
        <v>0.875</v>
      </c>
      <c r="F78" s="28">
        <f>D78+1</f>
        <v>46086</v>
      </c>
      <c r="G78" s="23">
        <v>0.4236111111111111</v>
      </c>
      <c r="H78" s="20"/>
      <c r="I78" s="13"/>
    </row>
    <row r="79" spans="1:9" ht="24" customHeight="1">
      <c r="A79" s="35" t="s">
        <v>509</v>
      </c>
      <c r="B79" s="28">
        <f>F78+2</f>
        <v>46088</v>
      </c>
      <c r="C79" s="23">
        <v>0.83333333333333337</v>
      </c>
      <c r="D79" s="28">
        <f>B79+1</f>
        <v>46089</v>
      </c>
      <c r="E79" s="34">
        <v>0.29166666666666669</v>
      </c>
      <c r="F79" s="28">
        <f>D79</f>
        <v>46089</v>
      </c>
      <c r="G79" s="23">
        <v>0.75</v>
      </c>
      <c r="H79" s="59"/>
      <c r="I79" s="13"/>
    </row>
    <row r="80" spans="1:9" ht="24" customHeight="1">
      <c r="A80" s="35" t="s">
        <v>510</v>
      </c>
      <c r="B80" s="28">
        <f>F79+1</f>
        <v>46090</v>
      </c>
      <c r="C80" s="23">
        <v>0</v>
      </c>
      <c r="D80" s="28">
        <f>B80</f>
        <v>46090</v>
      </c>
      <c r="E80" s="34">
        <v>8.3333333333333329E-2</v>
      </c>
      <c r="F80" s="28">
        <f>D80</f>
        <v>46090</v>
      </c>
      <c r="G80" s="23">
        <v>0.66666666666666663</v>
      </c>
      <c r="H80" s="59"/>
      <c r="I80" s="13"/>
    </row>
    <row r="81" spans="1:15" ht="24" customHeight="1">
      <c r="A81" s="35" t="s">
        <v>568</v>
      </c>
      <c r="B81" s="28">
        <f>F80+4</f>
        <v>46094</v>
      </c>
      <c r="C81" s="23">
        <v>0.4375</v>
      </c>
      <c r="D81" s="28">
        <f t="shared" ref="D81" si="12">B81</f>
        <v>46094</v>
      </c>
      <c r="E81" s="23">
        <v>0.47916666666666669</v>
      </c>
      <c r="F81" s="28">
        <f>D81+1</f>
        <v>46095</v>
      </c>
      <c r="G81" s="23">
        <v>0.52083333333333337</v>
      </c>
      <c r="H81" s="20"/>
      <c r="I81" s="13"/>
    </row>
    <row r="82" spans="1:15" ht="24" customHeight="1">
      <c r="A82" s="35" t="s">
        <v>569</v>
      </c>
      <c r="B82" s="28">
        <f>F81</f>
        <v>46095</v>
      </c>
      <c r="C82" s="23">
        <v>0.60416666666666663</v>
      </c>
      <c r="D82" s="28">
        <f t="shared" ref="D82" si="13">B82</f>
        <v>46095</v>
      </c>
      <c r="E82" s="23">
        <v>0.72916666666666663</v>
      </c>
      <c r="F82" s="28">
        <f>D82+2</f>
        <v>46097</v>
      </c>
      <c r="G82" s="23">
        <v>0.10416666666666667</v>
      </c>
      <c r="H82" s="20"/>
      <c r="I82" s="13"/>
    </row>
    <row r="83" spans="1:15" ht="24" customHeight="1">
      <c r="A83" s="35" t="s">
        <v>570</v>
      </c>
      <c r="B83" s="60"/>
      <c r="C83" s="60"/>
      <c r="D83" s="60"/>
      <c r="E83" s="60"/>
      <c r="F83" s="60"/>
      <c r="G83" s="60"/>
      <c r="H83" s="59" t="s">
        <v>627</v>
      </c>
      <c r="I83" s="13"/>
    </row>
    <row r="84" spans="1:15" ht="24" customHeight="1">
      <c r="A84" s="35" t="s">
        <v>578</v>
      </c>
      <c r="B84" s="28">
        <v>46104</v>
      </c>
      <c r="C84" s="23">
        <v>0.66666666666666663</v>
      </c>
      <c r="D84" s="28">
        <f>B84</f>
        <v>46104</v>
      </c>
      <c r="E84" s="23">
        <v>0.8125</v>
      </c>
      <c r="F84" s="28">
        <f>D84+1</f>
        <v>46105</v>
      </c>
      <c r="G84" s="23">
        <v>0.66666666666666663</v>
      </c>
      <c r="H84" s="59" t="s">
        <v>584</v>
      </c>
      <c r="I84" s="13"/>
    </row>
    <row r="85" spans="1:15" ht="24" customHeight="1">
      <c r="A85" s="119" t="s">
        <v>571</v>
      </c>
      <c r="B85" s="120"/>
      <c r="C85" s="120"/>
      <c r="D85" s="120"/>
      <c r="E85" s="120"/>
      <c r="F85" s="120"/>
      <c r="G85" s="120"/>
      <c r="H85" s="120"/>
      <c r="I85" s="120"/>
    </row>
    <row r="86" spans="1:15" ht="22.5" customHeight="1">
      <c r="A86" s="15" t="s">
        <v>3</v>
      </c>
      <c r="B86" s="115" t="s">
        <v>4</v>
      </c>
      <c r="C86" s="116"/>
      <c r="D86" s="115" t="s">
        <v>5</v>
      </c>
      <c r="E86" s="116"/>
      <c r="F86" s="115" t="s">
        <v>6</v>
      </c>
      <c r="G86" s="116"/>
      <c r="H86" s="44" t="s">
        <v>7</v>
      </c>
      <c r="I86" s="44" t="s">
        <v>8</v>
      </c>
      <c r="K86" t="s">
        <v>153</v>
      </c>
      <c r="O86" t="s">
        <v>193</v>
      </c>
    </row>
    <row r="87" spans="1:15" ht="24" customHeight="1">
      <c r="A87" s="35" t="s">
        <v>573</v>
      </c>
      <c r="B87" s="28">
        <v>46088</v>
      </c>
      <c r="C87" s="23">
        <v>0.29166666666666669</v>
      </c>
      <c r="D87" s="28">
        <f>B87</f>
        <v>46088</v>
      </c>
      <c r="E87" s="23">
        <v>0.37152777777777779</v>
      </c>
      <c r="F87" s="28">
        <f>D87</f>
        <v>46088</v>
      </c>
      <c r="G87" s="23">
        <v>0.66666666666666663</v>
      </c>
      <c r="H87" s="59" t="s">
        <v>572</v>
      </c>
      <c r="I87" s="13"/>
    </row>
    <row r="88" spans="1:15" ht="24" customHeight="1">
      <c r="A88" s="35" t="s">
        <v>574</v>
      </c>
      <c r="B88" s="28">
        <f>F87</f>
        <v>46088</v>
      </c>
      <c r="C88" s="23">
        <v>0.91666666666666663</v>
      </c>
      <c r="D88" s="28">
        <f>B88+1</f>
        <v>46089</v>
      </c>
      <c r="E88" s="23">
        <v>6.25E-2</v>
      </c>
      <c r="F88" s="28">
        <f>D88</f>
        <v>46089</v>
      </c>
      <c r="G88" s="23">
        <v>0.54166666666666663</v>
      </c>
      <c r="H88" s="59"/>
      <c r="I88" s="13"/>
    </row>
    <row r="89" spans="1:15" ht="24" customHeight="1">
      <c r="A89" s="35" t="s">
        <v>568</v>
      </c>
      <c r="B89" s="28">
        <f>F88+5</f>
        <v>46094</v>
      </c>
      <c r="C89" s="23">
        <v>0</v>
      </c>
      <c r="D89" s="28">
        <f>B89</f>
        <v>46094</v>
      </c>
      <c r="E89" s="23">
        <v>4.1666666666666664E-2</v>
      </c>
      <c r="F89" s="28">
        <f>D89</f>
        <v>46094</v>
      </c>
      <c r="G89" s="23">
        <v>0.75</v>
      </c>
      <c r="H89" s="20"/>
      <c r="I89" s="13"/>
    </row>
    <row r="90" spans="1:15" ht="24" customHeight="1">
      <c r="A90" s="35" t="s">
        <v>575</v>
      </c>
      <c r="B90" s="28">
        <f>F89</f>
        <v>46094</v>
      </c>
      <c r="C90" s="23">
        <v>0.83333333333333337</v>
      </c>
      <c r="D90" s="28">
        <f>B90+1</f>
        <v>46095</v>
      </c>
      <c r="E90" s="23">
        <v>0</v>
      </c>
      <c r="F90" s="28">
        <f>D90+1</f>
        <v>46096</v>
      </c>
      <c r="G90" s="23">
        <v>0.375</v>
      </c>
      <c r="H90" s="20"/>
      <c r="I90" s="13"/>
    </row>
    <row r="91" spans="1:15" ht="24" customHeight="1">
      <c r="A91" s="35" t="s">
        <v>576</v>
      </c>
      <c r="B91" s="28">
        <f>F90</f>
        <v>46096</v>
      </c>
      <c r="C91" s="23">
        <v>0.58333333333333337</v>
      </c>
      <c r="D91" s="28">
        <f t="shared" ref="D91" si="14">B91</f>
        <v>46096</v>
      </c>
      <c r="E91" s="23">
        <v>0.625</v>
      </c>
      <c r="F91" s="28">
        <f>D91+1</f>
        <v>46097</v>
      </c>
      <c r="G91" s="23">
        <v>0.125</v>
      </c>
      <c r="H91" s="20"/>
      <c r="I91" s="13"/>
    </row>
    <row r="92" spans="1:15" ht="24" customHeight="1">
      <c r="A92" s="35" t="s">
        <v>577</v>
      </c>
      <c r="B92" s="28">
        <f>F91+1</f>
        <v>46098</v>
      </c>
      <c r="C92" s="23">
        <v>0.75</v>
      </c>
      <c r="D92" s="28">
        <f>B92</f>
        <v>46098</v>
      </c>
      <c r="E92" s="23">
        <v>0.83333333333333337</v>
      </c>
      <c r="F92" s="28">
        <f>D92+1</f>
        <v>46099</v>
      </c>
      <c r="G92" s="23">
        <v>0.5</v>
      </c>
      <c r="H92" s="20"/>
      <c r="I92" s="13"/>
    </row>
    <row r="93" spans="1:15" ht="24" customHeight="1">
      <c r="A93" s="35" t="s">
        <v>628</v>
      </c>
      <c r="B93" s="28">
        <f>F92+3</f>
        <v>46102</v>
      </c>
      <c r="C93" s="23">
        <v>0</v>
      </c>
      <c r="D93" s="28">
        <f>B93</f>
        <v>46102</v>
      </c>
      <c r="E93" s="23">
        <v>0.25</v>
      </c>
      <c r="F93" s="28">
        <f>D93+1</f>
        <v>46103</v>
      </c>
      <c r="G93" s="23">
        <v>8.3333333333333329E-2</v>
      </c>
      <c r="H93" s="20"/>
      <c r="I93" s="13"/>
    </row>
    <row r="94" spans="1:15" ht="24" customHeight="1">
      <c r="A94" s="35" t="s">
        <v>651</v>
      </c>
      <c r="B94" s="28">
        <f>F93</f>
        <v>46103</v>
      </c>
      <c r="C94" s="23">
        <v>0.33333333333333331</v>
      </c>
      <c r="D94" s="28">
        <f>B94</f>
        <v>46103</v>
      </c>
      <c r="E94" s="23">
        <v>0.47916666666666669</v>
      </c>
      <c r="F94" s="28">
        <f>D94</f>
        <v>46103</v>
      </c>
      <c r="G94" s="23">
        <v>0.91666666666666663</v>
      </c>
      <c r="H94" s="59"/>
      <c r="I94" s="13"/>
    </row>
  </sheetData>
  <mergeCells count="24">
    <mergeCell ref="B5:C5"/>
    <mergeCell ref="D5:E5"/>
    <mergeCell ref="F5:G5"/>
    <mergeCell ref="A14:I14"/>
    <mergeCell ref="C1:I1"/>
    <mergeCell ref="A2:B2"/>
    <mergeCell ref="C2:I2"/>
    <mergeCell ref="A3:G3"/>
    <mergeCell ref="A4:I4"/>
    <mergeCell ref="B15:C15"/>
    <mergeCell ref="D15:E15"/>
    <mergeCell ref="F15:G15"/>
    <mergeCell ref="A85:I85"/>
    <mergeCell ref="B86:C86"/>
    <mergeCell ref="D86:E86"/>
    <mergeCell ref="F86:G86"/>
    <mergeCell ref="A49:I49"/>
    <mergeCell ref="B50:C50"/>
    <mergeCell ref="D50:E50"/>
    <mergeCell ref="F50:G50"/>
    <mergeCell ref="A41:I41"/>
    <mergeCell ref="B42:C42"/>
    <mergeCell ref="D42:E42"/>
    <mergeCell ref="F42:G42"/>
  </mergeCells>
  <phoneticPr fontId="47" type="noConversion"/>
  <conditionalFormatting sqref="B5 D5">
    <cfRule type="cellIs" dxfId="616" priority="1379" stopIfTrue="1" operator="equal">
      <formula>$H$3</formula>
    </cfRule>
  </conditionalFormatting>
  <conditionalFormatting sqref="B5">
    <cfRule type="cellIs" dxfId="615" priority="1253" stopIfTrue="1" operator="equal">
      <formula>$H$3</formula>
    </cfRule>
    <cfRule type="cellIs" dxfId="614" priority="1378" stopIfTrue="1" operator="lessThan">
      <formula>$H$3</formula>
    </cfRule>
  </conditionalFormatting>
  <conditionalFormatting sqref="B6:B14">
    <cfRule type="cellIs" dxfId="613" priority="16072" stopIfTrue="1" operator="equal">
      <formula>$H$3</formula>
    </cfRule>
  </conditionalFormatting>
  <conditionalFormatting sqref="B14:B15">
    <cfRule type="cellIs" dxfId="612" priority="527" stopIfTrue="1" operator="equal">
      <formula>$H$3</formula>
    </cfRule>
  </conditionalFormatting>
  <conditionalFormatting sqref="B15">
    <cfRule type="cellIs" dxfId="611" priority="526" stopIfTrue="1" operator="lessThan">
      <formula>$H$3</formula>
    </cfRule>
    <cfRule type="cellIs" dxfId="610" priority="525" stopIfTrue="1" operator="equal">
      <formula>$H$3</formula>
    </cfRule>
  </conditionalFormatting>
  <conditionalFormatting sqref="B15:B20">
    <cfRule type="cellIs" dxfId="609" priority="445" stopIfTrue="1" operator="equal">
      <formula>$H$3</formula>
    </cfRule>
    <cfRule type="cellIs" dxfId="608" priority="444" stopIfTrue="1" operator="lessThan">
      <formula>$H$3</formula>
    </cfRule>
  </conditionalFormatting>
  <conditionalFormatting sqref="B22:B32 B34:B38 B40">
    <cfRule type="cellIs" dxfId="607" priority="460" stopIfTrue="1" operator="equal">
      <formula>$H$3</formula>
    </cfRule>
    <cfRule type="cellIs" dxfId="606" priority="459" stopIfTrue="1" operator="lessThan">
      <formula>$H$3</formula>
    </cfRule>
  </conditionalFormatting>
  <conditionalFormatting sqref="B42:B48">
    <cfRule type="cellIs" dxfId="605" priority="10" stopIfTrue="1" operator="lessThan">
      <formula>$H$3</formula>
    </cfRule>
    <cfRule type="cellIs" dxfId="604" priority="11" stopIfTrue="1" operator="equal">
      <formula>$H$3</formula>
    </cfRule>
  </conditionalFormatting>
  <conditionalFormatting sqref="B49 D49 F49 F51:F77 D51:D79">
    <cfRule type="cellIs" dxfId="603" priority="16038" stopIfTrue="1" operator="equal">
      <formula>$H$3</formula>
    </cfRule>
  </conditionalFormatting>
  <conditionalFormatting sqref="B49">
    <cfRule type="cellIs" dxfId="602" priority="16028" stopIfTrue="1" operator="lessThan">
      <formula>$H$3</formula>
    </cfRule>
  </conditionalFormatting>
  <conditionalFormatting sqref="B49:B77">
    <cfRule type="cellIs" dxfId="601" priority="4902" stopIfTrue="1" operator="equal">
      <formula>$H$3</formula>
    </cfRule>
  </conditionalFormatting>
  <conditionalFormatting sqref="B50">
    <cfRule type="cellIs" dxfId="600" priority="4851" stopIfTrue="1" operator="equal">
      <formula>$H$3</formula>
    </cfRule>
    <cfRule type="cellIs" dxfId="599" priority="4852" stopIfTrue="1" operator="lessThan">
      <formula>$H$3</formula>
    </cfRule>
  </conditionalFormatting>
  <conditionalFormatting sqref="B78:B82 B84:B85 D80:D82 D84:D85 F78:F82 F84:F85">
    <cfRule type="cellIs" dxfId="598" priority="108" stopIfTrue="1" operator="equal">
      <formula>$H$3</formula>
    </cfRule>
  </conditionalFormatting>
  <conditionalFormatting sqref="B84:B85 B78:B82">
    <cfRule type="cellIs" dxfId="597" priority="107" stopIfTrue="1" operator="lessThan">
      <formula>$H$3</formula>
    </cfRule>
  </conditionalFormatting>
  <conditionalFormatting sqref="B85:B86">
    <cfRule type="cellIs" dxfId="596" priority="101" stopIfTrue="1" operator="equal">
      <formula>$H$3</formula>
    </cfRule>
  </conditionalFormatting>
  <conditionalFormatting sqref="B86 D86 F86">
    <cfRule type="cellIs" dxfId="595" priority="99" stopIfTrue="1" operator="lessThan">
      <formula>$H$3</formula>
    </cfRule>
  </conditionalFormatting>
  <conditionalFormatting sqref="B86">
    <cfRule type="cellIs" dxfId="594" priority="93" stopIfTrue="1" operator="lessThan">
      <formula>$H$3</formula>
    </cfRule>
  </conditionalFormatting>
  <conditionalFormatting sqref="B86:B94">
    <cfRule type="cellIs" dxfId="593" priority="73" stopIfTrue="1" operator="equal">
      <formula>$H$3</formula>
    </cfRule>
  </conditionalFormatting>
  <conditionalFormatting sqref="B87:B94">
    <cfRule type="cellIs" dxfId="592" priority="72" stopIfTrue="1" operator="lessThan">
      <formula>$H$3</formula>
    </cfRule>
  </conditionalFormatting>
  <conditionalFormatting sqref="C5:C12 G49:G62 G80:G82 E81:E82 G84 C40 E40 G40 E42 C42">
    <cfRule type="expression" dxfId="591" priority="2730" stopIfTrue="1">
      <formula>B5&lt;$H$3</formula>
    </cfRule>
  </conditionalFormatting>
  <conditionalFormatting sqref="C5:C13 C31:C32 C40 E40 G45:G82 E45:E82 C84:C94 E84:E94 C44:C82 G84:G94">
    <cfRule type="expression" dxfId="590" priority="428" stopIfTrue="1">
      <formula>$B5=$H$3</formula>
    </cfRule>
  </conditionalFormatting>
  <conditionalFormatting sqref="C6:C13 C44:C48 E45:E48 G45:G48 G50:G82 C51:C82 E51:E82 C84 E84 G84 G86:G94 C87:C94 E87:E94">
    <cfRule type="expression" dxfId="589" priority="429" stopIfTrue="1">
      <formula>$F6=$H$3</formula>
    </cfRule>
  </conditionalFormatting>
  <conditionalFormatting sqref="C13">
    <cfRule type="expression" dxfId="588" priority="427" stopIfTrue="1">
      <formula>B13&lt;$H$3</formula>
    </cfRule>
  </conditionalFormatting>
  <conditionalFormatting sqref="C16:C20 G22:G28 E6:G7 F8:G13 G15:G20 C22:C30 E8:E9 D10:E10 E16:E20 G5">
    <cfRule type="expression" dxfId="587" priority="2561" stopIfTrue="1">
      <formula>$F5=$H$3</formula>
    </cfRule>
  </conditionalFormatting>
  <conditionalFormatting sqref="C22:C30 G6:G20">
    <cfRule type="expression" dxfId="586" priority="926" stopIfTrue="1">
      <formula>$B6=$H$3</formula>
    </cfRule>
  </conditionalFormatting>
  <conditionalFormatting sqref="C29:C31">
    <cfRule type="expression" dxfId="585" priority="317" stopIfTrue="1">
      <formula>$B29=$H$3</formula>
    </cfRule>
  </conditionalFormatting>
  <conditionalFormatting sqref="C31">
    <cfRule type="expression" dxfId="584" priority="318" stopIfTrue="1">
      <formula>$F31=$H$3</formula>
    </cfRule>
  </conditionalFormatting>
  <conditionalFormatting sqref="C31:C32 G29:G32">
    <cfRule type="expression" dxfId="583" priority="311" stopIfTrue="1">
      <formula>B29&lt;$H$3</formula>
    </cfRule>
  </conditionalFormatting>
  <conditionalFormatting sqref="C32">
    <cfRule type="expression" dxfId="582" priority="313" stopIfTrue="1">
      <formula>$F32=$H$3</formula>
    </cfRule>
  </conditionalFormatting>
  <conditionalFormatting sqref="C34">
    <cfRule type="expression" dxfId="581" priority="294" stopIfTrue="1">
      <formula>$F34=$H$3</formula>
    </cfRule>
  </conditionalFormatting>
  <conditionalFormatting sqref="C34:C35 C32">
    <cfRule type="expression" dxfId="580" priority="284" stopIfTrue="1">
      <formula>$B32=$H$3</formula>
    </cfRule>
  </conditionalFormatting>
  <conditionalFormatting sqref="C34:C35">
    <cfRule type="expression" dxfId="579" priority="282" stopIfTrue="1">
      <formula>B34&lt;$H$3</formula>
    </cfRule>
  </conditionalFormatting>
  <conditionalFormatting sqref="C35">
    <cfRule type="expression" dxfId="578" priority="283" stopIfTrue="1">
      <formula>$F35=$H$3</formula>
    </cfRule>
  </conditionalFormatting>
  <conditionalFormatting sqref="C35:C37">
    <cfRule type="expression" dxfId="577" priority="212" stopIfTrue="1">
      <formula>$B35=$H$3</formula>
    </cfRule>
  </conditionalFormatting>
  <conditionalFormatting sqref="C36">
    <cfRule type="expression" dxfId="576" priority="273" stopIfTrue="1">
      <formula>$F36=$H$3</formula>
    </cfRule>
  </conditionalFormatting>
  <conditionalFormatting sqref="C36:C38">
    <cfRule type="expression" dxfId="575" priority="205" stopIfTrue="1">
      <formula>B36&lt;$H$3</formula>
    </cfRule>
  </conditionalFormatting>
  <conditionalFormatting sqref="C37">
    <cfRule type="expression" dxfId="574" priority="211" stopIfTrue="1">
      <formula>$F37=$H$3</formula>
    </cfRule>
  </conditionalFormatting>
  <conditionalFormatting sqref="C37:C38">
    <cfRule type="expression" dxfId="573" priority="208" stopIfTrue="1">
      <formula>$B37=$H$3</formula>
    </cfRule>
  </conditionalFormatting>
  <conditionalFormatting sqref="C38">
    <cfRule type="expression" dxfId="572" priority="142" stopIfTrue="1">
      <formula>$B38=$H$3</formula>
    </cfRule>
    <cfRule type="expression" dxfId="571" priority="206" stopIfTrue="1">
      <formula>$F38=$H$3</formula>
    </cfRule>
  </conditionalFormatting>
  <conditionalFormatting sqref="C40">
    <cfRule type="expression" dxfId="570" priority="190" stopIfTrue="1">
      <formula>$F40=$H$3</formula>
    </cfRule>
  </conditionalFormatting>
  <conditionalFormatting sqref="C42:C43 E43 G42:G43">
    <cfRule type="expression" dxfId="569" priority="5" stopIfTrue="1">
      <formula>$B42=$H$3</formula>
    </cfRule>
  </conditionalFormatting>
  <conditionalFormatting sqref="C43">
    <cfRule type="expression" dxfId="568" priority="14" stopIfTrue="1">
      <formula>$F43=$H$3</formula>
    </cfRule>
    <cfRule type="expression" dxfId="567" priority="2" stopIfTrue="1">
      <formula>$F43=$H$3</formula>
    </cfRule>
  </conditionalFormatting>
  <conditionalFormatting sqref="C43:C48 E43">
    <cfRule type="expression" dxfId="566" priority="4" stopIfTrue="1">
      <formula>B43&lt;$H$3</formula>
    </cfRule>
  </conditionalFormatting>
  <conditionalFormatting sqref="C76:C79">
    <cfRule type="expression" dxfId="565" priority="48" stopIfTrue="1">
      <formula>B76&lt;$H$3</formula>
    </cfRule>
  </conditionalFormatting>
  <conditionalFormatting sqref="C86:C94">
    <cfRule type="expression" dxfId="564" priority="80" stopIfTrue="1">
      <formula>B86&lt;$H$3</formula>
    </cfRule>
  </conditionalFormatting>
  <conditionalFormatting sqref="D4:D5 D49">
    <cfRule type="cellIs" dxfId="563" priority="16022" stopIfTrue="1" operator="lessThan">
      <formula>$H$3</formula>
    </cfRule>
  </conditionalFormatting>
  <conditionalFormatting sqref="D4:D5">
    <cfRule type="cellIs" dxfId="562" priority="1371" stopIfTrue="1" operator="lessThan">
      <formula>$H$3</formula>
    </cfRule>
    <cfRule type="cellIs" dxfId="561" priority="1251" stopIfTrue="1" operator="equal">
      <formula>$H$3</formula>
    </cfRule>
  </conditionalFormatting>
  <conditionalFormatting sqref="D5 B5:B14">
    <cfRule type="cellIs" dxfId="560" priority="1380" stopIfTrue="1" operator="lessThan">
      <formula>$H$3</formula>
    </cfRule>
  </conditionalFormatting>
  <conditionalFormatting sqref="D5:D14">
    <cfRule type="cellIs" dxfId="559" priority="535" stopIfTrue="1" operator="lessThan">
      <formula>$H$3</formula>
    </cfRule>
  </conditionalFormatting>
  <conditionalFormatting sqref="D6:D14">
    <cfRule type="cellIs" dxfId="558" priority="534" stopIfTrue="1" operator="equal">
      <formula>$H$3</formula>
    </cfRule>
  </conditionalFormatting>
  <conditionalFormatting sqref="D14:D15">
    <cfRule type="cellIs" dxfId="557" priority="530" stopIfTrue="1" operator="lessThan">
      <formula>$H$3</formula>
    </cfRule>
    <cfRule type="cellIs" dxfId="556" priority="529" stopIfTrue="1" operator="equal">
      <formula>$H$3</formula>
    </cfRule>
  </conditionalFormatting>
  <conditionalFormatting sqref="D15 F15 B15">
    <cfRule type="cellIs" dxfId="555" priority="522" stopIfTrue="1" operator="lessThan">
      <formula>$H$3</formula>
    </cfRule>
  </conditionalFormatting>
  <conditionalFormatting sqref="D15">
    <cfRule type="cellIs" dxfId="554" priority="523" stopIfTrue="1" operator="equal">
      <formula>$H$3</formula>
    </cfRule>
    <cfRule type="cellIs" dxfId="553" priority="524" stopIfTrue="1" operator="lessThan">
      <formula>$H$3</formula>
    </cfRule>
  </conditionalFormatting>
  <conditionalFormatting sqref="D15:D20">
    <cfRule type="cellIs" dxfId="552" priority="441" stopIfTrue="1" operator="equal">
      <formula>$H$3</formula>
    </cfRule>
    <cfRule type="cellIs" dxfId="551" priority="442" stopIfTrue="1" operator="lessThan">
      <formula>$H$3</formula>
    </cfRule>
  </conditionalFormatting>
  <conditionalFormatting sqref="D22:D32 D34:D38 D40">
    <cfRule type="cellIs" dxfId="550" priority="456" stopIfTrue="1" operator="equal">
      <formula>$H$3</formula>
    </cfRule>
    <cfRule type="cellIs" dxfId="549" priority="457" stopIfTrue="1" operator="lessThan">
      <formula>$H$3</formula>
    </cfRule>
  </conditionalFormatting>
  <conditionalFormatting sqref="D42">
    <cfRule type="cellIs" dxfId="548" priority="38" stopIfTrue="1" operator="equal">
      <formula>$H$3</formula>
    </cfRule>
    <cfRule type="cellIs" dxfId="547" priority="39" stopIfTrue="1" operator="lessThan">
      <formula>$H$3</formula>
    </cfRule>
  </conditionalFormatting>
  <conditionalFormatting sqref="D42:D43">
    <cfRule type="cellIs" dxfId="546" priority="8" stopIfTrue="1" operator="equal">
      <formula>$H$3</formula>
    </cfRule>
  </conditionalFormatting>
  <conditionalFormatting sqref="D42:D48">
    <cfRule type="cellIs" dxfId="545" priority="9" stopIfTrue="1" operator="lessThan">
      <formula>$H$3</formula>
    </cfRule>
  </conditionalFormatting>
  <conditionalFormatting sqref="D44:D48">
    <cfRule type="cellIs" dxfId="544" priority="22" stopIfTrue="1" operator="equal">
      <formula>$H$3</formula>
    </cfRule>
  </conditionalFormatting>
  <conditionalFormatting sqref="D49 D4:D5">
    <cfRule type="cellIs" dxfId="543" priority="16021" stopIfTrue="1" operator="equal">
      <formula>$H$3</formula>
    </cfRule>
  </conditionalFormatting>
  <conditionalFormatting sqref="D49:D50">
    <cfRule type="cellIs" dxfId="542" priority="4911" stopIfTrue="1" operator="equal">
      <formula>$H$3</formula>
    </cfRule>
  </conditionalFormatting>
  <conditionalFormatting sqref="D49:D79">
    <cfRule type="cellIs" dxfId="541" priority="4912" stopIfTrue="1" operator="lessThan">
      <formula>$H$3</formula>
    </cfRule>
  </conditionalFormatting>
  <conditionalFormatting sqref="D50 F50 B50:B77">
    <cfRule type="cellIs" dxfId="540" priority="4892" stopIfTrue="1" operator="lessThan">
      <formula>$H$3</formula>
    </cfRule>
  </conditionalFormatting>
  <conditionalFormatting sqref="D50">
    <cfRule type="cellIs" dxfId="539" priority="4874" stopIfTrue="1" operator="lessThan">
      <formula>$H$3</formula>
    </cfRule>
    <cfRule type="cellIs" dxfId="538" priority="4871" stopIfTrue="1" operator="equal">
      <formula>$H$3</formula>
    </cfRule>
  </conditionalFormatting>
  <conditionalFormatting sqref="D62:D66">
    <cfRule type="cellIs" dxfId="537" priority="405" stopIfTrue="1" operator="lessThan">
      <formula>$H$3</formula>
    </cfRule>
  </conditionalFormatting>
  <conditionalFormatting sqref="D84:D85 D80:D82">
    <cfRule type="cellIs" dxfId="536" priority="106" stopIfTrue="1" operator="lessThan">
      <formula>$H$3</formula>
    </cfRule>
  </conditionalFormatting>
  <conditionalFormatting sqref="D85">
    <cfRule type="cellIs" dxfId="535" priority="105" stopIfTrue="1" operator="equal">
      <formula>$H$3</formula>
    </cfRule>
  </conditionalFormatting>
  <conditionalFormatting sqref="D85:D86">
    <cfRule type="cellIs" dxfId="534" priority="103" stopIfTrue="1" operator="lessThan">
      <formula>$H$3</formula>
    </cfRule>
    <cfRule type="cellIs" dxfId="533" priority="102" stopIfTrue="1" operator="equal">
      <formula>$H$3</formula>
    </cfRule>
  </conditionalFormatting>
  <conditionalFormatting sqref="D86">
    <cfRule type="cellIs" dxfId="532" priority="95" stopIfTrue="1" operator="lessThan">
      <formula>$H$3</formula>
    </cfRule>
  </conditionalFormatting>
  <conditionalFormatting sqref="D87:D94">
    <cfRule type="cellIs" dxfId="531" priority="74" stopIfTrue="1" operator="lessThan">
      <formula>$H$3</formula>
    </cfRule>
  </conditionalFormatting>
  <conditionalFormatting sqref="E5:E20 C15:C20">
    <cfRule type="expression" dxfId="530" priority="450" stopIfTrue="1">
      <formula>B5&lt;$H$3</formula>
    </cfRule>
  </conditionalFormatting>
  <conditionalFormatting sqref="E6:E20">
    <cfRule type="expression" dxfId="529" priority="854" stopIfTrue="1">
      <formula>$B6=$H$3</formula>
    </cfRule>
  </conditionalFormatting>
  <conditionalFormatting sqref="E11:E13">
    <cfRule type="expression" dxfId="528" priority="855" stopIfTrue="1">
      <formula>$F11=$H$3</formula>
    </cfRule>
  </conditionalFormatting>
  <conditionalFormatting sqref="E22:E32">
    <cfRule type="expression" dxfId="527" priority="301" stopIfTrue="1">
      <formula>$F22=$H$3</formula>
    </cfRule>
    <cfRule type="expression" dxfId="526" priority="299" stopIfTrue="1">
      <formula>D22&lt;$H$3</formula>
    </cfRule>
    <cfRule type="expression" dxfId="525" priority="300" stopIfTrue="1">
      <formula>$B22=$H$3</formula>
    </cfRule>
  </conditionalFormatting>
  <conditionalFormatting sqref="E28:E29">
    <cfRule type="expression" dxfId="524" priority="296" stopIfTrue="1">
      <formula>$B28=$H$3</formula>
    </cfRule>
  </conditionalFormatting>
  <conditionalFormatting sqref="E29">
    <cfRule type="expression" dxfId="523" priority="295" stopIfTrue="1">
      <formula>D29&lt;$H$3</formula>
    </cfRule>
    <cfRule type="expression" dxfId="522" priority="297" stopIfTrue="1">
      <formula>$F29=$H$3</formula>
    </cfRule>
  </conditionalFormatting>
  <conditionalFormatting sqref="E34:E38 E40">
    <cfRule type="expression" dxfId="521" priority="187" stopIfTrue="1">
      <formula>$F34=$H$3</formula>
    </cfRule>
  </conditionalFormatting>
  <conditionalFormatting sqref="E34:E38">
    <cfRule type="expression" dxfId="520" priority="138" stopIfTrue="1">
      <formula>$B34=$H$3</formula>
    </cfRule>
    <cfRule type="expression" dxfId="519" priority="136" stopIfTrue="1">
      <formula>D34&lt;$H$3</formula>
    </cfRule>
  </conditionalFormatting>
  <conditionalFormatting sqref="E42">
    <cfRule type="expression" dxfId="518" priority="43" stopIfTrue="1">
      <formula>$B42=$H$3</formula>
    </cfRule>
    <cfRule type="expression" dxfId="517" priority="42" stopIfTrue="1">
      <formula>$D42=$H$3</formula>
    </cfRule>
  </conditionalFormatting>
  <conditionalFormatting sqref="E43">
    <cfRule type="expression" dxfId="516" priority="13" stopIfTrue="1">
      <formula>$F43=$H$3</formula>
    </cfRule>
  </conditionalFormatting>
  <conditionalFormatting sqref="E45:E48">
    <cfRule type="expression" dxfId="515" priority="16" stopIfTrue="1">
      <formula>D45&lt;$H$3</formula>
    </cfRule>
  </conditionalFormatting>
  <conditionalFormatting sqref="E49:E64 C50:C75 C80:C82 C84">
    <cfRule type="expression" dxfId="514" priority="921" stopIfTrue="1">
      <formula>B49&lt;$H$3</formula>
    </cfRule>
  </conditionalFormatting>
  <conditionalFormatting sqref="E50 E15 E5 E86">
    <cfRule type="expression" dxfId="513" priority="16051" stopIfTrue="1">
      <formula>$D5=$H$3</formula>
    </cfRule>
  </conditionalFormatting>
  <conditionalFormatting sqref="E53:E80">
    <cfRule type="expression" dxfId="512" priority="112" stopIfTrue="1">
      <formula>D53&lt;$H$3</formula>
    </cfRule>
  </conditionalFormatting>
  <conditionalFormatting sqref="E84">
    <cfRule type="expression" dxfId="511" priority="54" stopIfTrue="1">
      <formula>$F84=$H$3</formula>
    </cfRule>
    <cfRule type="expression" dxfId="510" priority="52" stopIfTrue="1">
      <formula>$F84=$H$3</formula>
    </cfRule>
    <cfRule type="expression" dxfId="509" priority="51" stopIfTrue="1">
      <formula>$B84=$H$3</formula>
    </cfRule>
    <cfRule type="expression" dxfId="508" priority="53" stopIfTrue="1">
      <formula>$B84=$H$3</formula>
    </cfRule>
  </conditionalFormatting>
  <conditionalFormatting sqref="E84:E88">
    <cfRule type="expression" dxfId="507" priority="55" stopIfTrue="1">
      <formula>D84&lt;$H$3</formula>
    </cfRule>
  </conditionalFormatting>
  <conditionalFormatting sqref="E89:E94">
    <cfRule type="expression" dxfId="506" priority="1" stopIfTrue="1">
      <formula>D89&lt;$H$3</formula>
    </cfRule>
  </conditionalFormatting>
  <conditionalFormatting sqref="F4:F5">
    <cfRule type="cellIs" dxfId="505" priority="1366" stopIfTrue="1" operator="equal">
      <formula>$H$3</formula>
    </cfRule>
    <cfRule type="cellIs" dxfId="504" priority="1367" stopIfTrue="1" operator="lessThan">
      <formula>$H$3</formula>
    </cfRule>
  </conditionalFormatting>
  <conditionalFormatting sqref="F5:F13">
    <cfRule type="cellIs" dxfId="503" priority="760" stopIfTrue="1" operator="lessThan">
      <formula>$H$3</formula>
    </cfRule>
  </conditionalFormatting>
  <conditionalFormatting sqref="F5:F14">
    <cfRule type="cellIs" dxfId="502" priority="536" stopIfTrue="1" operator="equal">
      <formula>$H$3</formula>
    </cfRule>
  </conditionalFormatting>
  <conditionalFormatting sqref="F14:F15">
    <cfRule type="cellIs" dxfId="501" priority="531" stopIfTrue="1" operator="lessThan">
      <formula>$H$3</formula>
    </cfRule>
    <cfRule type="cellIs" dxfId="500" priority="528" stopIfTrue="1" operator="equal">
      <formula>$H$3</formula>
    </cfRule>
  </conditionalFormatting>
  <conditionalFormatting sqref="F15 D15">
    <cfRule type="cellIs" dxfId="499" priority="521" stopIfTrue="1" operator="equal">
      <formula>$H$3</formula>
    </cfRule>
  </conditionalFormatting>
  <conditionalFormatting sqref="F15">
    <cfRule type="cellIs" dxfId="498" priority="514" stopIfTrue="1" operator="lessThan">
      <formula>$H$3</formula>
    </cfRule>
  </conditionalFormatting>
  <conditionalFormatting sqref="F15:F20">
    <cfRule type="cellIs" dxfId="497" priority="443" stopIfTrue="1" operator="equal">
      <formula>$H$3</formula>
    </cfRule>
  </conditionalFormatting>
  <conditionalFormatting sqref="F16:F20">
    <cfRule type="cellIs" dxfId="496" priority="440" stopIfTrue="1" operator="lessThan">
      <formula>$H$3</formula>
    </cfRule>
  </conditionalFormatting>
  <conditionalFormatting sqref="F22:F32 F34:F38 F40">
    <cfRule type="cellIs" dxfId="495" priority="356" stopIfTrue="1" operator="lessThan">
      <formula>$H$3</formula>
    </cfRule>
    <cfRule type="cellIs" dxfId="494" priority="357" stopIfTrue="1" operator="equal">
      <formula>$H$3</formula>
    </cfRule>
  </conditionalFormatting>
  <conditionalFormatting sqref="F42 B42">
    <cfRule type="cellIs" dxfId="493" priority="37" stopIfTrue="1" operator="lessThan">
      <formula>$H$3</formula>
    </cfRule>
  </conditionalFormatting>
  <conditionalFormatting sqref="F42">
    <cfRule type="cellIs" dxfId="492" priority="36" stopIfTrue="1" operator="equal">
      <formula>$H$3</formula>
    </cfRule>
    <cfRule type="cellIs" dxfId="491" priority="34" stopIfTrue="1" operator="lessThan">
      <formula>$H$3</formula>
    </cfRule>
  </conditionalFormatting>
  <conditionalFormatting sqref="F42:F48">
    <cfRule type="cellIs" dxfId="490" priority="7" stopIfTrue="1" operator="equal">
      <formula>$H$3</formula>
    </cfRule>
  </conditionalFormatting>
  <conditionalFormatting sqref="F43:F48">
    <cfRule type="cellIs" dxfId="489" priority="6" stopIfTrue="1" operator="lessThan">
      <formula>$H$3</formula>
    </cfRule>
  </conditionalFormatting>
  <conditionalFormatting sqref="F49:F50">
    <cfRule type="cellIs" dxfId="488" priority="4901" stopIfTrue="1" operator="equal">
      <formula>$H$3</formula>
    </cfRule>
  </conditionalFormatting>
  <conditionalFormatting sqref="F49:F77">
    <cfRule type="cellIs" dxfId="487" priority="4914" stopIfTrue="1" operator="lessThan">
      <formula>$H$3</formula>
    </cfRule>
  </conditionalFormatting>
  <conditionalFormatting sqref="F50 D50 B50">
    <cfRule type="cellIs" dxfId="486" priority="4891" stopIfTrue="1" operator="equal">
      <formula>$H$3</formula>
    </cfRule>
  </conditionalFormatting>
  <conditionalFormatting sqref="F50">
    <cfRule type="cellIs" dxfId="485" priority="4877" stopIfTrue="1" operator="equal">
      <formula>$H$3</formula>
    </cfRule>
    <cfRule type="cellIs" dxfId="484" priority="4878" stopIfTrue="1" operator="lessThan">
      <formula>$H$3</formula>
    </cfRule>
  </conditionalFormatting>
  <conditionalFormatting sqref="F84:F86 F78:F82">
    <cfRule type="cellIs" dxfId="483" priority="104" stopIfTrue="1" operator="lessThan">
      <formula>$H$3</formula>
    </cfRule>
  </conditionalFormatting>
  <conditionalFormatting sqref="F85:F86">
    <cfRule type="cellIs" dxfId="482" priority="100" stopIfTrue="1" operator="equal">
      <formula>$H$3</formula>
    </cfRule>
  </conditionalFormatting>
  <conditionalFormatting sqref="F86 D86 B86">
    <cfRule type="cellIs" dxfId="481" priority="98" stopIfTrue="1" operator="equal">
      <formula>$H$3</formula>
    </cfRule>
  </conditionalFormatting>
  <conditionalFormatting sqref="F86">
    <cfRule type="cellIs" dxfId="480" priority="97" stopIfTrue="1" operator="lessThan">
      <formula>$H$3</formula>
    </cfRule>
  </conditionalFormatting>
  <conditionalFormatting sqref="F86:F94 D86:D94">
    <cfRule type="cellIs" dxfId="479" priority="76" stopIfTrue="1" operator="equal">
      <formula>$H$3</formula>
    </cfRule>
  </conditionalFormatting>
  <conditionalFormatting sqref="F87:F94">
    <cfRule type="cellIs" dxfId="478" priority="75" stopIfTrue="1" operator="lessThan">
      <formula>$H$3</formula>
    </cfRule>
  </conditionalFormatting>
  <conditionalFormatting sqref="G5:G20">
    <cfRule type="expression" dxfId="477" priority="402" stopIfTrue="1">
      <formula>F5&lt;$H$3</formula>
    </cfRule>
  </conditionalFormatting>
  <conditionalFormatting sqref="G22:G25">
    <cfRule type="expression" dxfId="476" priority="358" stopIfTrue="1">
      <formula>$B22=$H$3</formula>
    </cfRule>
  </conditionalFormatting>
  <conditionalFormatting sqref="G22:G28 C22:C30">
    <cfRule type="expression" dxfId="475" priority="488" stopIfTrue="1">
      <formula>B22&lt;$H$3</formula>
    </cfRule>
  </conditionalFormatting>
  <conditionalFormatting sqref="G26:G28 C14:C20">
    <cfRule type="expression" dxfId="474" priority="2560" stopIfTrue="1">
      <formula>$B14=$H$3</formula>
    </cfRule>
  </conditionalFormatting>
  <conditionalFormatting sqref="G29:G32">
    <cfRule type="expression" dxfId="473" priority="326" stopIfTrue="1">
      <formula>$B29=$H$3</formula>
    </cfRule>
    <cfRule type="expression" dxfId="472" priority="327" stopIfTrue="1">
      <formula>$F29=$H$3</formula>
    </cfRule>
  </conditionalFormatting>
  <conditionalFormatting sqref="G34:G38">
    <cfRule type="expression" dxfId="471" priority="179" stopIfTrue="1">
      <formula>F34&lt;$H$3</formula>
    </cfRule>
    <cfRule type="expression" dxfId="470" priority="180" stopIfTrue="1">
      <formula>$B34=$H$3</formula>
    </cfRule>
    <cfRule type="expression" dxfId="469" priority="181" stopIfTrue="1">
      <formula>$F34=$H$3</formula>
    </cfRule>
  </conditionalFormatting>
  <conditionalFormatting sqref="G40">
    <cfRule type="expression" dxfId="468" priority="134" stopIfTrue="1">
      <formula>$B40=$H$3</formula>
    </cfRule>
    <cfRule type="expression" dxfId="467" priority="184" stopIfTrue="1">
      <formula>$F40=$H$3</formula>
    </cfRule>
  </conditionalFormatting>
  <conditionalFormatting sqref="G42:G43">
    <cfRule type="expression" dxfId="466" priority="12" stopIfTrue="1">
      <formula>F42&lt;$H$3</formula>
    </cfRule>
    <cfRule type="expression" dxfId="465" priority="3" stopIfTrue="1">
      <formula>$F42=$H$3</formula>
    </cfRule>
  </conditionalFormatting>
  <conditionalFormatting sqref="G45:G48">
    <cfRule type="expression" dxfId="464" priority="15" stopIfTrue="1">
      <formula>F45&lt;$H$3</formula>
    </cfRule>
  </conditionalFormatting>
  <conditionalFormatting sqref="G63:G79">
    <cfRule type="expression" dxfId="463" priority="145" stopIfTrue="1">
      <formula>F63&lt;$H$3</formula>
    </cfRule>
  </conditionalFormatting>
  <conditionalFormatting sqref="G85:G94">
    <cfRule type="expression" dxfId="462" priority="44" stopIfTrue="1">
      <formula>F85&lt;$H$3</formula>
    </cfRule>
  </conditionalFormatting>
  <pageMargins left="0.7" right="0.7" top="0.75" bottom="0.75" header="0.3" footer="0.3"/>
  <pageSetup paperSize="9" orientation="portrait"/>
  <ignoredErrors>
    <ignoredError sqref="D35 F8:F10 B8 D9 B57 F19 D19 F60:F61 B63 D61 B24 F23 D63:D64 F63 B26 F26 F28:F29 B30 D66 F66:F69 D68 D31 B69 F70 D72 B75 D74 F35:F36 D75:D76 B82 D78 D77:F77 D79 E78:F78 F79 D88:D90 B89 B45 F4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6"/>
  <sheetViews>
    <sheetView workbookViewId="0">
      <selection activeCell="G70" sqref="G70"/>
    </sheetView>
  </sheetViews>
  <sheetFormatPr defaultColWidth="9" defaultRowHeight="25.4" customHeight="1"/>
  <cols>
    <col min="1" max="1" width="16.5" style="49" customWidth="1"/>
    <col min="2" max="7" width="11.58203125" style="49" customWidth="1"/>
    <col min="8" max="8" width="61.33203125" style="50" customWidth="1"/>
    <col min="9" max="9" width="13.08203125" style="49" customWidth="1"/>
    <col min="10" max="16384" width="9" style="49"/>
  </cols>
  <sheetData>
    <row r="1" spans="1:14" ht="77.900000000000006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4" ht="23.1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4" ht="25.4" customHeight="1">
      <c r="A3" s="100"/>
      <c r="B3" s="100"/>
      <c r="C3" s="100"/>
      <c r="D3" s="100"/>
      <c r="E3" s="100"/>
      <c r="F3" s="100"/>
      <c r="G3" s="100"/>
      <c r="H3" s="32">
        <v>46091</v>
      </c>
      <c r="I3" s="51"/>
    </row>
    <row r="4" spans="1:14" ht="24" customHeight="1">
      <c r="A4" s="117" t="s">
        <v>598</v>
      </c>
      <c r="B4" s="118"/>
      <c r="C4" s="118"/>
      <c r="D4" s="118"/>
      <c r="E4" s="118"/>
      <c r="F4" s="118"/>
      <c r="G4" s="118"/>
      <c r="H4" s="118"/>
      <c r="I4" s="118"/>
    </row>
    <row r="5" spans="1:14" ht="24" customHeight="1">
      <c r="A5" s="53" t="s">
        <v>3</v>
      </c>
      <c r="B5" s="88" t="s">
        <v>4</v>
      </c>
      <c r="C5" s="89"/>
      <c r="D5" s="88" t="s">
        <v>5</v>
      </c>
      <c r="E5" s="89"/>
      <c r="F5" s="88" t="s">
        <v>6</v>
      </c>
      <c r="G5" s="89"/>
      <c r="H5" s="54" t="s">
        <v>7</v>
      </c>
      <c r="I5" s="54" t="s">
        <v>8</v>
      </c>
      <c r="N5" s="49" t="s">
        <v>193</v>
      </c>
    </row>
    <row r="6" spans="1:14" ht="25" hidden="1" customHeight="1">
      <c r="A6" s="55" t="s">
        <v>329</v>
      </c>
      <c r="B6" s="28">
        <v>46017</v>
      </c>
      <c r="C6" s="23">
        <v>0.35416666666666702</v>
      </c>
      <c r="D6" s="48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6" t="s">
        <v>330</v>
      </c>
      <c r="I6" s="57"/>
    </row>
    <row r="7" spans="1:14" ht="25" hidden="1" customHeight="1">
      <c r="A7" s="52" t="s">
        <v>331</v>
      </c>
      <c r="B7" s="28">
        <f>F6</f>
        <v>46018</v>
      </c>
      <c r="C7" s="23">
        <v>0.95833333333333304</v>
      </c>
      <c r="D7" s="48">
        <f>B7+1</f>
        <v>46019</v>
      </c>
      <c r="E7" s="23">
        <v>0.375</v>
      </c>
      <c r="F7" s="28">
        <f>D7</f>
        <v>46019</v>
      </c>
      <c r="G7" s="23">
        <v>0.97916666666666696</v>
      </c>
      <c r="H7" s="56" t="s">
        <v>12</v>
      </c>
      <c r="I7" s="57"/>
    </row>
    <row r="8" spans="1:14" ht="25.4" hidden="1" customHeight="1">
      <c r="A8" s="52" t="s">
        <v>332</v>
      </c>
      <c r="B8" s="28">
        <f>F7+5</f>
        <v>46024</v>
      </c>
      <c r="C8" s="23">
        <v>0.20833333333333301</v>
      </c>
      <c r="D8" s="48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6"/>
      <c r="I8" s="57"/>
    </row>
    <row r="9" spans="1:14" ht="25.4" hidden="1" customHeight="1">
      <c r="A9" s="52" t="s">
        <v>333</v>
      </c>
      <c r="B9" s="28">
        <f>F8</f>
        <v>46024</v>
      </c>
      <c r="C9" s="23">
        <v>0.625</v>
      </c>
      <c r="D9" s="48">
        <f>B9+2</f>
        <v>46026</v>
      </c>
      <c r="E9" s="23">
        <v>0.51249999999999996</v>
      </c>
      <c r="F9" s="28">
        <f>D9+1</f>
        <v>46027</v>
      </c>
      <c r="G9" s="23">
        <v>0.25</v>
      </c>
      <c r="H9" s="56" t="s">
        <v>312</v>
      </c>
      <c r="I9" s="57"/>
    </row>
    <row r="10" spans="1:14" ht="25.4" hidden="1" customHeight="1">
      <c r="A10" s="52" t="s">
        <v>334</v>
      </c>
      <c r="B10" s="28">
        <f>F9</f>
        <v>46027</v>
      </c>
      <c r="C10" s="23">
        <v>0.27083333333333298</v>
      </c>
      <c r="D10" s="48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6"/>
      <c r="I10" s="57"/>
    </row>
    <row r="11" spans="1:14" ht="25.4" hidden="1" customHeight="1">
      <c r="A11" s="52" t="s">
        <v>335</v>
      </c>
      <c r="B11" s="28">
        <f>F10</f>
        <v>46027</v>
      </c>
      <c r="C11" s="23">
        <v>0.83333333333333304</v>
      </c>
      <c r="D11" s="48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6"/>
      <c r="I11" s="57"/>
    </row>
    <row r="12" spans="1:14" ht="25" hidden="1" customHeight="1">
      <c r="A12" s="52" t="s">
        <v>293</v>
      </c>
      <c r="B12" s="28">
        <f>F11+5</f>
        <v>46033</v>
      </c>
      <c r="C12" s="23">
        <v>0.875</v>
      </c>
      <c r="D12" s="48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6"/>
      <c r="I12" s="57"/>
    </row>
    <row r="13" spans="1:14" ht="25" hidden="1" customHeight="1">
      <c r="A13" s="52" t="s">
        <v>336</v>
      </c>
      <c r="B13" s="28">
        <f>F12</f>
        <v>46035</v>
      </c>
      <c r="C13" s="23">
        <v>0.54166666666666696</v>
      </c>
      <c r="D13" s="48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7"/>
    </row>
    <row r="14" spans="1:14" ht="25.4" hidden="1" customHeight="1">
      <c r="A14" s="52" t="s">
        <v>337</v>
      </c>
      <c r="B14" s="28">
        <f>F13+4</f>
        <v>46041</v>
      </c>
      <c r="C14" s="23">
        <v>0.375</v>
      </c>
      <c r="D14" s="48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6"/>
      <c r="I14" s="57"/>
    </row>
    <row r="15" spans="1:14" ht="25.4" hidden="1" customHeight="1">
      <c r="A15" s="52" t="s">
        <v>296</v>
      </c>
      <c r="B15" s="28">
        <f>F14+1</f>
        <v>46042</v>
      </c>
      <c r="C15" s="23">
        <v>0.106944444444444</v>
      </c>
      <c r="D15" s="48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6"/>
      <c r="I15" s="57"/>
    </row>
    <row r="16" spans="1:14" ht="25.4" hidden="1" customHeight="1">
      <c r="A16" s="52" t="s">
        <v>338</v>
      </c>
      <c r="B16" s="28">
        <f>F15</f>
        <v>46044</v>
      </c>
      <c r="C16" s="23">
        <v>0.1875</v>
      </c>
      <c r="D16" s="48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6"/>
      <c r="I16" s="57"/>
    </row>
    <row r="17" spans="1:9" ht="25.4" hidden="1" customHeight="1">
      <c r="A17" s="52" t="s">
        <v>297</v>
      </c>
      <c r="B17" s="28">
        <f>F16</f>
        <v>46044</v>
      </c>
      <c r="C17" s="23">
        <v>0.83333333333333304</v>
      </c>
      <c r="D17" s="48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6"/>
      <c r="I17" s="57"/>
    </row>
    <row r="18" spans="1:9" ht="25" hidden="1" customHeight="1">
      <c r="A18" s="52" t="s">
        <v>265</v>
      </c>
      <c r="B18" s="28">
        <f>F17+5</f>
        <v>46050</v>
      </c>
      <c r="C18" s="23">
        <v>0.20833333333333301</v>
      </c>
      <c r="D18" s="48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7"/>
    </row>
    <row r="19" spans="1:9" ht="25" hidden="1" customHeight="1">
      <c r="A19" s="52" t="s">
        <v>339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7"/>
    </row>
    <row r="20" spans="1:9" ht="25" hidden="1" customHeight="1">
      <c r="A20" s="52" t="s">
        <v>340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7"/>
    </row>
    <row r="21" spans="1:9" ht="25" hidden="1" customHeight="1">
      <c r="A21" s="52" t="s">
        <v>341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104</v>
      </c>
      <c r="I21" s="57"/>
    </row>
    <row r="22" spans="1:9" ht="25" hidden="1" customHeight="1">
      <c r="A22" s="52" t="s">
        <v>342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0.33333333333333331</v>
      </c>
      <c r="H22" s="20"/>
      <c r="I22" s="57"/>
    </row>
    <row r="23" spans="1:9" ht="25" hidden="1" customHeight="1">
      <c r="A23" s="52" t="s">
        <v>343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1.6666666666666666E-2</v>
      </c>
      <c r="H23" s="20"/>
      <c r="I23" s="57"/>
    </row>
    <row r="24" spans="1:9" ht="25" hidden="1" customHeight="1">
      <c r="A24" s="52" t="s">
        <v>344</v>
      </c>
      <c r="B24" s="28">
        <f>F23+4</f>
        <v>46068</v>
      </c>
      <c r="C24" s="23">
        <v>0.45833333333333331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0.9458333333333333</v>
      </c>
      <c r="H24" s="59" t="s">
        <v>471</v>
      </c>
      <c r="I24" s="57"/>
    </row>
    <row r="25" spans="1:9" ht="25" hidden="1" customHeight="1">
      <c r="A25" s="52" t="s">
        <v>345</v>
      </c>
      <c r="B25" s="28">
        <f>F24+1</f>
        <v>46070</v>
      </c>
      <c r="C25" s="23">
        <v>0.16666666666666666</v>
      </c>
      <c r="D25" s="28">
        <f>B25+2</f>
        <v>46072</v>
      </c>
      <c r="E25" s="23">
        <v>0</v>
      </c>
      <c r="F25" s="28">
        <f>D25</f>
        <v>46072</v>
      </c>
      <c r="G25" s="23">
        <v>0.49305555555555558</v>
      </c>
      <c r="H25" s="56" t="s">
        <v>472</v>
      </c>
      <c r="I25" s="57"/>
    </row>
    <row r="26" spans="1:9" ht="25" hidden="1" customHeight="1">
      <c r="A26" s="52" t="s">
        <v>346</v>
      </c>
      <c r="B26" s="28">
        <f>F25+4</f>
        <v>46076</v>
      </c>
      <c r="C26" s="23">
        <v>0.66666666666666663</v>
      </c>
      <c r="D26" s="28">
        <f>B26+1</f>
        <v>46077</v>
      </c>
      <c r="E26" s="34">
        <v>0.77013888888888893</v>
      </c>
      <c r="F26" s="28">
        <f>D26+1</f>
        <v>46078</v>
      </c>
      <c r="G26" s="23">
        <v>0.23125000000000001</v>
      </c>
      <c r="H26" s="56" t="s">
        <v>472</v>
      </c>
      <c r="I26" s="57"/>
    </row>
    <row r="27" spans="1:9" ht="25" hidden="1" customHeight="1">
      <c r="A27" s="52" t="s">
        <v>347</v>
      </c>
      <c r="B27" s="28">
        <f>F26</f>
        <v>46078</v>
      </c>
      <c r="C27" s="23">
        <v>0.29166666666666669</v>
      </c>
      <c r="D27" s="28">
        <v>46079</v>
      </c>
      <c r="E27" s="34">
        <v>0.33333333333333331</v>
      </c>
      <c r="F27" s="28">
        <f>D27</f>
        <v>46079</v>
      </c>
      <c r="G27" s="23">
        <v>0.91666666666666663</v>
      </c>
      <c r="H27" s="56" t="s">
        <v>472</v>
      </c>
      <c r="I27" s="57"/>
    </row>
    <row r="28" spans="1:9" ht="25" hidden="1" customHeight="1">
      <c r="A28" s="52" t="s">
        <v>348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0.99930555555555556</v>
      </c>
      <c r="F28" s="28">
        <f t="shared" ref="F28:F29" si="2">D28+1</f>
        <v>46080</v>
      </c>
      <c r="G28" s="23">
        <v>0.36666666666666664</v>
      </c>
      <c r="H28" s="56"/>
      <c r="I28" s="57"/>
    </row>
    <row r="29" spans="1:9" ht="25" hidden="1" customHeight="1">
      <c r="A29" s="52" t="s">
        <v>349</v>
      </c>
      <c r="B29" s="28">
        <f>F28</f>
        <v>46080</v>
      </c>
      <c r="C29" s="23">
        <v>0.625</v>
      </c>
      <c r="D29" s="28">
        <f t="shared" ref="D29" si="3">B29</f>
        <v>46080</v>
      </c>
      <c r="E29" s="34">
        <v>0.66666666666666663</v>
      </c>
      <c r="F29" s="28">
        <f t="shared" si="2"/>
        <v>46081</v>
      </c>
      <c r="G29" s="23">
        <v>0.10416666666666667</v>
      </c>
      <c r="H29" s="20"/>
      <c r="I29" s="57"/>
    </row>
    <row r="30" spans="1:9" ht="25" customHeight="1">
      <c r="A30" s="52" t="s">
        <v>481</v>
      </c>
      <c r="B30" s="28">
        <f>F29+4</f>
        <v>46085</v>
      </c>
      <c r="C30" s="23">
        <v>0.45833333333333331</v>
      </c>
      <c r="D30" s="28">
        <f>B30</f>
        <v>46085</v>
      </c>
      <c r="E30" s="23">
        <v>0.83333333333333337</v>
      </c>
      <c r="F30" s="28">
        <f>D30+2</f>
        <v>46087</v>
      </c>
      <c r="G30" s="23">
        <v>0.125</v>
      </c>
      <c r="H30" s="59" t="s">
        <v>125</v>
      </c>
      <c r="I30" s="57"/>
    </row>
    <row r="31" spans="1:9" ht="25" customHeight="1">
      <c r="A31" s="52" t="s">
        <v>506</v>
      </c>
      <c r="B31" s="28">
        <f>F30</f>
        <v>46087</v>
      </c>
      <c r="C31" s="23">
        <v>0.375</v>
      </c>
      <c r="D31" s="28">
        <f>B31</f>
        <v>46087</v>
      </c>
      <c r="E31" s="23">
        <v>0.54166666666666663</v>
      </c>
      <c r="F31" s="28">
        <f>D31+1</f>
        <v>46088</v>
      </c>
      <c r="G31" s="23">
        <v>8.4027777777777785E-2</v>
      </c>
      <c r="H31" s="56" t="s">
        <v>472</v>
      </c>
      <c r="I31" s="57"/>
    </row>
    <row r="32" spans="1:9" ht="25" customHeight="1">
      <c r="A32" s="52" t="s">
        <v>541</v>
      </c>
      <c r="B32" s="38">
        <f>F31+4</f>
        <v>46092</v>
      </c>
      <c r="C32" s="58">
        <v>0.375</v>
      </c>
      <c r="D32" s="38">
        <f>B32+1</f>
        <v>46093</v>
      </c>
      <c r="E32" s="58">
        <v>4.1666666666666664E-2</v>
      </c>
      <c r="F32" s="38">
        <f>D32</f>
        <v>46093</v>
      </c>
      <c r="G32" s="58">
        <v>0.625</v>
      </c>
      <c r="H32" s="56" t="s">
        <v>472</v>
      </c>
      <c r="I32" s="57"/>
    </row>
    <row r="33" spans="1:14" ht="25" customHeight="1">
      <c r="A33" s="52" t="s">
        <v>563</v>
      </c>
      <c r="B33" s="28">
        <f>F32</f>
        <v>46093</v>
      </c>
      <c r="C33" s="23">
        <v>0.70833333333333337</v>
      </c>
      <c r="D33" s="38">
        <f>B33+1</f>
        <v>46094</v>
      </c>
      <c r="E33" s="58">
        <v>0</v>
      </c>
      <c r="F33" s="38">
        <f>D33</f>
        <v>46094</v>
      </c>
      <c r="G33" s="58">
        <v>0.83333333333333337</v>
      </c>
      <c r="H33" s="56"/>
      <c r="I33" s="57"/>
    </row>
    <row r="34" spans="1:14" ht="25" customHeight="1">
      <c r="A34" s="52" t="s">
        <v>579</v>
      </c>
      <c r="B34" s="28">
        <f>F33</f>
        <v>46094</v>
      </c>
      <c r="C34" s="23">
        <v>0.85416666666666663</v>
      </c>
      <c r="D34" s="38">
        <f>B34</f>
        <v>46094</v>
      </c>
      <c r="E34" s="58">
        <v>0.875</v>
      </c>
      <c r="F34" s="38">
        <f>D34+1</f>
        <v>46095</v>
      </c>
      <c r="G34" s="58">
        <v>0.25</v>
      </c>
      <c r="H34" s="56"/>
      <c r="I34" s="57"/>
    </row>
    <row r="35" spans="1:14" ht="25" customHeight="1">
      <c r="A35" s="52" t="s">
        <v>580</v>
      </c>
      <c r="B35" s="28">
        <f>F34</f>
        <v>46095</v>
      </c>
      <c r="C35" s="23">
        <v>0.45833333333333331</v>
      </c>
      <c r="D35" s="38">
        <f>B35</f>
        <v>46095</v>
      </c>
      <c r="E35" s="58">
        <v>0.5</v>
      </c>
      <c r="F35" s="38">
        <f>D35</f>
        <v>46095</v>
      </c>
      <c r="G35" s="58">
        <v>0.91666666666666663</v>
      </c>
      <c r="H35" s="56"/>
      <c r="I35" s="57"/>
    </row>
    <row r="36" spans="1:14" ht="25" customHeight="1">
      <c r="A36" s="52" t="s">
        <v>621</v>
      </c>
      <c r="B36" s="28">
        <f>F35+5</f>
        <v>46100</v>
      </c>
      <c r="C36" s="58">
        <v>8.3333333333333329E-2</v>
      </c>
      <c r="D36" s="38">
        <f>B36</f>
        <v>46100</v>
      </c>
      <c r="E36" s="58">
        <v>0.25</v>
      </c>
      <c r="F36" s="38">
        <f>D36+1</f>
        <v>46101</v>
      </c>
      <c r="G36" s="58">
        <v>8.3333333333333329E-2</v>
      </c>
      <c r="H36" s="56"/>
      <c r="I36" s="57"/>
    </row>
    <row r="37" spans="1:14" ht="25" customHeight="1">
      <c r="A37" s="52" t="s">
        <v>622</v>
      </c>
      <c r="B37" s="28">
        <f>F36</f>
        <v>46101</v>
      </c>
      <c r="C37" s="58">
        <v>0.33333333333333331</v>
      </c>
      <c r="D37" s="38">
        <f>B37</f>
        <v>46101</v>
      </c>
      <c r="E37" s="58">
        <v>0.45833333333333331</v>
      </c>
      <c r="F37" s="38">
        <f>D37</f>
        <v>46101</v>
      </c>
      <c r="G37" s="58">
        <v>0.875</v>
      </c>
      <c r="H37" s="56"/>
      <c r="I37" s="57"/>
    </row>
    <row r="38" spans="1:14" ht="25" customHeight="1">
      <c r="A38" s="52" t="s">
        <v>662</v>
      </c>
      <c r="B38" s="38">
        <f>F37+5</f>
        <v>46106</v>
      </c>
      <c r="C38" s="58">
        <v>8.3333333333333329E-2</v>
      </c>
      <c r="D38" s="38">
        <f t="shared" ref="D38" si="4">B38</f>
        <v>46106</v>
      </c>
      <c r="E38" s="58">
        <v>0.125</v>
      </c>
      <c r="F38" s="38">
        <f>D38</f>
        <v>46106</v>
      </c>
      <c r="G38" s="58">
        <v>0.54166666666666663</v>
      </c>
      <c r="H38" s="56"/>
      <c r="I38" s="57"/>
    </row>
    <row r="39" spans="1:14" ht="25" customHeight="1">
      <c r="A39" s="52"/>
      <c r="B39" s="28"/>
      <c r="C39" s="23"/>
      <c r="D39" s="28"/>
      <c r="E39" s="23"/>
      <c r="F39" s="28"/>
      <c r="G39" s="23"/>
      <c r="H39" s="59"/>
      <c r="I39" s="57"/>
    </row>
    <row r="40" spans="1:14" ht="24" hidden="1" customHeight="1">
      <c r="A40" s="117" t="s">
        <v>464</v>
      </c>
      <c r="B40" s="118"/>
      <c r="C40" s="118"/>
      <c r="D40" s="118"/>
      <c r="E40" s="118"/>
      <c r="F40" s="118"/>
      <c r="G40" s="118"/>
      <c r="H40" s="118"/>
      <c r="I40" s="118"/>
    </row>
    <row r="41" spans="1:14" ht="24" hidden="1" customHeight="1">
      <c r="A41" s="53" t="s">
        <v>3</v>
      </c>
      <c r="B41" s="88" t="s">
        <v>4</v>
      </c>
      <c r="C41" s="89"/>
      <c r="D41" s="88" t="s">
        <v>5</v>
      </c>
      <c r="E41" s="89"/>
      <c r="F41" s="88" t="s">
        <v>6</v>
      </c>
      <c r="G41" s="89"/>
      <c r="H41" s="54" t="s">
        <v>7</v>
      </c>
      <c r="I41" s="54" t="s">
        <v>8</v>
      </c>
      <c r="N41" s="49" t="s">
        <v>193</v>
      </c>
    </row>
    <row r="42" spans="1:14" ht="25.4" hidden="1" customHeight="1">
      <c r="A42" s="52" t="s">
        <v>486</v>
      </c>
      <c r="B42" s="28">
        <v>46025</v>
      </c>
      <c r="C42" s="23">
        <v>0.25</v>
      </c>
      <c r="D42" s="48">
        <v>46027</v>
      </c>
      <c r="E42" s="23">
        <v>2.0833333333333301E-2</v>
      </c>
      <c r="F42" s="28">
        <v>46027</v>
      </c>
      <c r="G42" s="23">
        <v>0.95833333333333304</v>
      </c>
      <c r="H42" s="56" t="s">
        <v>350</v>
      </c>
      <c r="I42" s="57"/>
    </row>
    <row r="43" spans="1:14" ht="25.4" hidden="1" customHeight="1">
      <c r="A43" s="52" t="s">
        <v>351</v>
      </c>
      <c r="B43" s="28">
        <v>46028</v>
      </c>
      <c r="C43" s="23">
        <v>0.20833333333333301</v>
      </c>
      <c r="D43" s="48">
        <v>46028</v>
      </c>
      <c r="E43" s="23">
        <v>0.27916666666666701</v>
      </c>
      <c r="F43" s="28">
        <v>46028</v>
      </c>
      <c r="G43" s="23">
        <v>0.86944444444444402</v>
      </c>
      <c r="H43" s="56"/>
      <c r="I43" s="57"/>
    </row>
    <row r="44" spans="1:14" ht="25.4" hidden="1" customHeight="1">
      <c r="A44" s="52" t="s">
        <v>352</v>
      </c>
      <c r="B44" s="28">
        <v>46032</v>
      </c>
      <c r="C44" s="23">
        <v>0.5</v>
      </c>
      <c r="D44" s="48">
        <v>46032</v>
      </c>
      <c r="E44" s="23">
        <v>0.56041666666666701</v>
      </c>
      <c r="F44" s="28">
        <v>46033</v>
      </c>
      <c r="G44" s="23">
        <v>8.3333333333333301E-2</v>
      </c>
      <c r="H44" s="56"/>
      <c r="I44" s="57"/>
    </row>
    <row r="45" spans="1:14" ht="25.4" hidden="1" customHeight="1">
      <c r="A45" s="52" t="s">
        <v>290</v>
      </c>
      <c r="B45" s="28">
        <v>46033</v>
      </c>
      <c r="C45" s="23">
        <v>0.16666666666666699</v>
      </c>
      <c r="D45" s="28">
        <v>46034</v>
      </c>
      <c r="E45" s="34">
        <v>0.375</v>
      </c>
      <c r="F45" s="28">
        <v>46035</v>
      </c>
      <c r="G45" s="23">
        <v>0.29166666666666702</v>
      </c>
      <c r="H45" s="56"/>
      <c r="I45" s="57"/>
    </row>
    <row r="46" spans="1:14" ht="25.4" hidden="1" customHeight="1">
      <c r="A46" s="52" t="s">
        <v>353</v>
      </c>
      <c r="B46" s="28">
        <v>46035</v>
      </c>
      <c r="C46" s="23">
        <v>0.3125</v>
      </c>
      <c r="D46" s="28">
        <v>46035</v>
      </c>
      <c r="E46" s="23">
        <v>0.33333333333333298</v>
      </c>
      <c r="F46" s="28">
        <v>46036</v>
      </c>
      <c r="G46" s="23">
        <v>0.25</v>
      </c>
      <c r="H46" s="56"/>
      <c r="I46" s="57"/>
    </row>
    <row r="47" spans="1:14" ht="25" hidden="1" customHeight="1">
      <c r="A47" s="52" t="s">
        <v>291</v>
      </c>
      <c r="B47" s="28">
        <v>46036</v>
      </c>
      <c r="C47" s="23">
        <v>0.33333333333333298</v>
      </c>
      <c r="D47" s="28">
        <v>46036</v>
      </c>
      <c r="E47" s="23">
        <v>0.41666666666666702</v>
      </c>
      <c r="F47" s="28">
        <v>46037</v>
      </c>
      <c r="G47" s="23">
        <v>8.3333333333333301E-2</v>
      </c>
      <c r="H47" s="56"/>
      <c r="I47" s="57"/>
    </row>
    <row r="48" spans="1:14" ht="25.4" hidden="1" customHeight="1">
      <c r="A48" s="52" t="s">
        <v>300</v>
      </c>
      <c r="B48" s="28">
        <v>46040</v>
      </c>
      <c r="C48" s="23">
        <v>0.83333333333333304</v>
      </c>
      <c r="D48" s="28">
        <v>46042</v>
      </c>
      <c r="E48" s="23">
        <v>1.38888888888889E-2</v>
      </c>
      <c r="F48" s="28">
        <v>46042</v>
      </c>
      <c r="G48" s="23">
        <v>0.97499999999999998</v>
      </c>
      <c r="H48" s="20" t="s">
        <v>12</v>
      </c>
      <c r="I48" s="57"/>
    </row>
    <row r="49" spans="1:14" ht="25.4" hidden="1" customHeight="1">
      <c r="A49" s="52" t="s">
        <v>354</v>
      </c>
      <c r="B49" s="28">
        <v>46043</v>
      </c>
      <c r="C49" s="23">
        <v>0.25</v>
      </c>
      <c r="D49" s="28">
        <v>46043</v>
      </c>
      <c r="E49" s="23">
        <v>0.83333333333333304</v>
      </c>
      <c r="F49" s="28">
        <v>46044</v>
      </c>
      <c r="G49" s="23">
        <v>0.66666666666666696</v>
      </c>
      <c r="H49" s="56"/>
      <c r="I49" s="57"/>
    </row>
    <row r="50" spans="1:14" ht="25.4" hidden="1" customHeight="1">
      <c r="A50" s="52" t="s">
        <v>355</v>
      </c>
      <c r="B50" s="28">
        <v>46048</v>
      </c>
      <c r="C50" s="23">
        <v>0.40069444444444402</v>
      </c>
      <c r="D50" s="48">
        <v>46049</v>
      </c>
      <c r="E50" s="34">
        <v>0.44722222222222202</v>
      </c>
      <c r="F50" s="28">
        <v>46050</v>
      </c>
      <c r="G50" s="23">
        <v>0</v>
      </c>
      <c r="H50" s="20" t="s">
        <v>12</v>
      </c>
      <c r="I50" s="57"/>
    </row>
    <row r="51" spans="1:14" ht="25.4" hidden="1" customHeight="1">
      <c r="A51" s="52" t="s">
        <v>302</v>
      </c>
      <c r="B51" s="28">
        <v>46050</v>
      </c>
      <c r="C51" s="23">
        <v>8.3333333333333301E-2</v>
      </c>
      <c r="D51" s="48">
        <v>46051</v>
      </c>
      <c r="E51" s="34">
        <v>8.3333333333333301E-2</v>
      </c>
      <c r="F51" s="48">
        <v>46052</v>
      </c>
      <c r="G51" s="34">
        <v>8.3333333333333301E-2</v>
      </c>
      <c r="H51" s="20" t="s">
        <v>12</v>
      </c>
      <c r="I51" s="57"/>
    </row>
    <row r="52" spans="1:14" ht="25.4" hidden="1" customHeight="1">
      <c r="A52" s="52" t="s">
        <v>356</v>
      </c>
      <c r="B52" s="28">
        <v>46052</v>
      </c>
      <c r="C52" s="23">
        <v>0.104166666666667</v>
      </c>
      <c r="D52" s="48">
        <v>46052</v>
      </c>
      <c r="E52" s="34">
        <v>0.125</v>
      </c>
      <c r="F52" s="48">
        <v>46053</v>
      </c>
      <c r="G52" s="34">
        <v>0.16666666666666699</v>
      </c>
      <c r="H52" s="56"/>
      <c r="I52" s="57"/>
    </row>
    <row r="53" spans="1:14" ht="25" hidden="1" customHeight="1">
      <c r="A53" s="52" t="s">
        <v>303</v>
      </c>
      <c r="B53" s="28">
        <v>46053</v>
      </c>
      <c r="C53" s="23">
        <v>0.29166666666666702</v>
      </c>
      <c r="D53" s="48">
        <v>46053</v>
      </c>
      <c r="E53" s="34">
        <v>0.359027777777778</v>
      </c>
      <c r="F53" s="48">
        <v>46053</v>
      </c>
      <c r="G53" s="34">
        <v>0.88402777777777797</v>
      </c>
      <c r="H53" s="56"/>
      <c r="I53" s="57"/>
    </row>
    <row r="54" spans="1:14" ht="25" hidden="1" customHeight="1">
      <c r="A54" s="52" t="s">
        <v>357</v>
      </c>
      <c r="B54" s="28">
        <v>46057</v>
      </c>
      <c r="C54" s="23">
        <v>0.45833333333333331</v>
      </c>
      <c r="D54" s="48">
        <v>46061</v>
      </c>
      <c r="E54" s="34">
        <v>0.75</v>
      </c>
      <c r="F54" s="48">
        <v>46062</v>
      </c>
      <c r="G54" s="34">
        <v>0.70833333333333337</v>
      </c>
      <c r="H54" s="56" t="s">
        <v>12</v>
      </c>
      <c r="I54" s="57"/>
    </row>
    <row r="55" spans="1:14" ht="25" hidden="1" customHeight="1">
      <c r="A55" s="52" t="s">
        <v>358</v>
      </c>
      <c r="B55" s="28">
        <v>46063</v>
      </c>
      <c r="C55" s="23">
        <v>0</v>
      </c>
      <c r="D55" s="48">
        <v>46063</v>
      </c>
      <c r="E55" s="34">
        <v>0.375</v>
      </c>
      <c r="F55" s="48">
        <v>46064</v>
      </c>
      <c r="G55" s="34">
        <v>4.1666666666666664E-2</v>
      </c>
      <c r="H55" s="56" t="s">
        <v>359</v>
      </c>
      <c r="I55" s="57"/>
    </row>
    <row r="56" spans="1:14" ht="24" customHeight="1">
      <c r="A56" s="117" t="s">
        <v>667</v>
      </c>
      <c r="B56" s="118"/>
      <c r="C56" s="118"/>
      <c r="D56" s="118"/>
      <c r="E56" s="118"/>
      <c r="F56" s="118"/>
      <c r="G56" s="118"/>
      <c r="H56" s="118"/>
      <c r="I56" s="118"/>
    </row>
    <row r="57" spans="1:14" ht="24" customHeight="1">
      <c r="A57" s="53" t="s">
        <v>3</v>
      </c>
      <c r="B57" s="88" t="s">
        <v>4</v>
      </c>
      <c r="C57" s="89"/>
      <c r="D57" s="88" t="s">
        <v>5</v>
      </c>
      <c r="E57" s="89"/>
      <c r="F57" s="88" t="s">
        <v>6</v>
      </c>
      <c r="G57" s="89"/>
      <c r="H57" s="54" t="s">
        <v>7</v>
      </c>
      <c r="I57" s="54" t="s">
        <v>8</v>
      </c>
      <c r="N57" s="49" t="s">
        <v>193</v>
      </c>
    </row>
    <row r="58" spans="1:14" ht="25.4" hidden="1" customHeight="1">
      <c r="A58" s="52" t="s">
        <v>360</v>
      </c>
      <c r="B58" s="28">
        <v>46059</v>
      </c>
      <c r="C58" s="23">
        <v>0.66666666666666696</v>
      </c>
      <c r="D58" s="28">
        <f>B58+4</f>
        <v>46063</v>
      </c>
      <c r="E58" s="34">
        <v>4.1666666666666664E-2</v>
      </c>
      <c r="F58" s="28">
        <f>D58</f>
        <v>46063</v>
      </c>
      <c r="G58" s="23">
        <v>0.8041666666666667</v>
      </c>
      <c r="H58" s="56" t="s">
        <v>473</v>
      </c>
      <c r="I58" s="57"/>
    </row>
    <row r="59" spans="1:14" ht="25.4" hidden="1" customHeight="1">
      <c r="A59" s="52" t="s">
        <v>476</v>
      </c>
      <c r="B59" s="28">
        <f>F58+1</f>
        <v>46064</v>
      </c>
      <c r="C59" s="23">
        <v>8.3333333333333329E-2</v>
      </c>
      <c r="D59" s="28">
        <f>B59+1</f>
        <v>46065</v>
      </c>
      <c r="E59" s="34">
        <v>0.91666666666666663</v>
      </c>
      <c r="F59" s="28">
        <f>D59+1</f>
        <v>46066</v>
      </c>
      <c r="G59" s="23">
        <v>0.45694444444444443</v>
      </c>
      <c r="H59" s="20" t="s">
        <v>472</v>
      </c>
      <c r="I59" s="57"/>
    </row>
    <row r="60" spans="1:14" ht="25.4" hidden="1" customHeight="1">
      <c r="A60" s="52" t="s">
        <v>511</v>
      </c>
      <c r="B60" s="28">
        <f>F59+4</f>
        <v>46070</v>
      </c>
      <c r="C60" s="23">
        <v>0.66666666666666663</v>
      </c>
      <c r="D60" s="28">
        <f t="shared" ref="D60:D62" si="5">B60</f>
        <v>46070</v>
      </c>
      <c r="E60" s="34">
        <v>0.70833333333333337</v>
      </c>
      <c r="F60" s="28">
        <f>D60+1</f>
        <v>46071</v>
      </c>
      <c r="G60" s="23">
        <v>0.21319444444444444</v>
      </c>
      <c r="H60" s="20"/>
      <c r="I60" s="57"/>
    </row>
    <row r="61" spans="1:14" ht="25.4" hidden="1" customHeight="1">
      <c r="A61" s="52" t="s">
        <v>361</v>
      </c>
      <c r="B61" s="28">
        <f>F60</f>
        <v>46071</v>
      </c>
      <c r="C61" s="23">
        <v>0.32083333333333336</v>
      </c>
      <c r="D61" s="48">
        <f>B61+1</f>
        <v>46072</v>
      </c>
      <c r="E61" s="34">
        <v>0.32500000000000001</v>
      </c>
      <c r="F61" s="28">
        <f>D61</f>
        <v>46072</v>
      </c>
      <c r="G61" s="23">
        <v>0.70833333333333337</v>
      </c>
      <c r="H61" s="20" t="s">
        <v>472</v>
      </c>
      <c r="I61" s="57"/>
    </row>
    <row r="62" spans="1:14" ht="24.5" hidden="1" customHeight="1">
      <c r="A62" s="52" t="s">
        <v>362</v>
      </c>
      <c r="B62" s="28">
        <f>F61</f>
        <v>46072</v>
      </c>
      <c r="C62" s="23">
        <v>0.72916666666666663</v>
      </c>
      <c r="D62" s="28">
        <f t="shared" si="5"/>
        <v>46072</v>
      </c>
      <c r="E62" s="23">
        <v>0.75</v>
      </c>
      <c r="F62" s="28">
        <f>D62+1</f>
        <v>46073</v>
      </c>
      <c r="G62" s="23">
        <v>0.29166666666666669</v>
      </c>
      <c r="H62" s="20"/>
      <c r="I62" s="57"/>
    </row>
    <row r="63" spans="1:14" ht="25.4" hidden="1" customHeight="1">
      <c r="A63" s="52" t="s">
        <v>363</v>
      </c>
      <c r="B63" s="28">
        <f>F62</f>
        <v>46073</v>
      </c>
      <c r="C63" s="23">
        <v>0.5</v>
      </c>
      <c r="D63" s="28">
        <f>B63+1</f>
        <v>46074</v>
      </c>
      <c r="E63" s="23">
        <v>0.20902777777777778</v>
      </c>
      <c r="F63" s="28">
        <f>D63</f>
        <v>46074</v>
      </c>
      <c r="G63" s="23">
        <v>0.59791666666666665</v>
      </c>
      <c r="H63" s="20"/>
      <c r="I63" s="57"/>
    </row>
    <row r="64" spans="1:14" ht="25.4" hidden="1" customHeight="1">
      <c r="A64" s="52" t="s">
        <v>364</v>
      </c>
      <c r="B64" s="28">
        <f>F63+4</f>
        <v>46078</v>
      </c>
      <c r="C64" s="23">
        <v>0.95833333333333337</v>
      </c>
      <c r="D64" s="28">
        <f>B64+1</f>
        <v>46079</v>
      </c>
      <c r="E64" s="34">
        <v>6.25E-2</v>
      </c>
      <c r="F64" s="28">
        <v>46079</v>
      </c>
      <c r="G64" s="34">
        <v>0.95833333333333337</v>
      </c>
      <c r="H64" s="59" t="s">
        <v>125</v>
      </c>
      <c r="I64" s="57"/>
    </row>
    <row r="65" spans="1:9" ht="25.4" hidden="1" customHeight="1">
      <c r="A65" s="52" t="s">
        <v>477</v>
      </c>
      <c r="B65" s="28">
        <f>F64+1</f>
        <v>46080</v>
      </c>
      <c r="C65" s="23">
        <v>0.20833333333333334</v>
      </c>
      <c r="D65" s="28">
        <f t="shared" ref="D65:D68" si="6">B65</f>
        <v>46080</v>
      </c>
      <c r="E65" s="23">
        <v>0.87152777777777779</v>
      </c>
      <c r="F65" s="28">
        <f>D65+1</f>
        <v>46081</v>
      </c>
      <c r="G65" s="34">
        <v>0.25</v>
      </c>
      <c r="H65" s="56" t="s">
        <v>472</v>
      </c>
      <c r="I65" s="57"/>
    </row>
    <row r="66" spans="1:9" ht="25.4" hidden="1" customHeight="1">
      <c r="A66" s="52" t="s">
        <v>512</v>
      </c>
      <c r="B66" s="28">
        <f>F65+4</f>
        <v>46085</v>
      </c>
      <c r="C66" s="23">
        <v>0.66666666666666663</v>
      </c>
      <c r="D66" s="28">
        <f>B66</f>
        <v>46085</v>
      </c>
      <c r="E66" s="23">
        <v>0.75138888888888888</v>
      </c>
      <c r="F66" s="28">
        <f>D66+1</f>
        <v>46086</v>
      </c>
      <c r="G66" s="34">
        <v>0.10347222222222222</v>
      </c>
      <c r="H66" s="59"/>
      <c r="I66" s="57"/>
    </row>
    <row r="67" spans="1:9" ht="25.4" hidden="1" customHeight="1">
      <c r="A67" s="52" t="s">
        <v>515</v>
      </c>
      <c r="B67" s="28">
        <f>F66</f>
        <v>46086</v>
      </c>
      <c r="C67" s="23">
        <v>0.21111111111111111</v>
      </c>
      <c r="D67" s="28">
        <f>B67+1</f>
        <v>46087</v>
      </c>
      <c r="E67" s="34">
        <v>0.31666666666666665</v>
      </c>
      <c r="F67" s="28">
        <f>D67</f>
        <v>46087</v>
      </c>
      <c r="G67" s="34">
        <v>0.70833333333333337</v>
      </c>
      <c r="H67" s="56" t="s">
        <v>472</v>
      </c>
      <c r="I67" s="57"/>
    </row>
    <row r="68" spans="1:9" ht="25.4" customHeight="1">
      <c r="A68" s="52" t="s">
        <v>518</v>
      </c>
      <c r="B68" s="28">
        <f>F67</f>
        <v>46087</v>
      </c>
      <c r="C68" s="23">
        <v>0.72916666666666663</v>
      </c>
      <c r="D68" s="28">
        <f t="shared" si="6"/>
        <v>46087</v>
      </c>
      <c r="E68" s="34">
        <v>0.75</v>
      </c>
      <c r="F68" s="28">
        <f>D68+1</f>
        <v>46088</v>
      </c>
      <c r="G68" s="34">
        <v>0.25555555555555554</v>
      </c>
      <c r="H68" s="59"/>
      <c r="I68" s="57"/>
    </row>
    <row r="69" spans="1:9" ht="25.4" customHeight="1">
      <c r="A69" s="52" t="s">
        <v>542</v>
      </c>
      <c r="B69" s="28">
        <f>F68</f>
        <v>46088</v>
      </c>
      <c r="C69" s="23">
        <v>0.375</v>
      </c>
      <c r="D69" s="28">
        <f>B69</f>
        <v>46088</v>
      </c>
      <c r="E69" s="34">
        <v>0.4826388888888889</v>
      </c>
      <c r="F69" s="28">
        <f>D69</f>
        <v>46088</v>
      </c>
      <c r="G69" s="34">
        <v>0.96805555555555556</v>
      </c>
      <c r="H69" s="59"/>
      <c r="I69" s="57"/>
    </row>
    <row r="70" spans="1:9" ht="25.4" customHeight="1">
      <c r="A70" s="52" t="s">
        <v>647</v>
      </c>
      <c r="B70" s="28">
        <f>F69+5</f>
        <v>46093</v>
      </c>
      <c r="C70" s="23">
        <v>0.5</v>
      </c>
      <c r="D70" s="28">
        <f t="shared" ref="D70" si="7">B70</f>
        <v>46093</v>
      </c>
      <c r="E70" s="23">
        <v>0.625</v>
      </c>
      <c r="F70" s="38">
        <f>D70+1</f>
        <v>46094</v>
      </c>
      <c r="G70" s="23">
        <v>0.125</v>
      </c>
      <c r="H70" s="59"/>
      <c r="I70" s="57"/>
    </row>
    <row r="71" spans="1:9" ht="25.4" customHeight="1">
      <c r="A71" s="52" t="s">
        <v>648</v>
      </c>
      <c r="B71" s="28">
        <f>F70</f>
        <v>46094</v>
      </c>
      <c r="C71" s="23">
        <v>0.375</v>
      </c>
      <c r="D71" s="28">
        <f t="shared" ref="D71:D76" si="8">B71</f>
        <v>46094</v>
      </c>
      <c r="E71" s="23">
        <v>0.5</v>
      </c>
      <c r="F71" s="38">
        <f>D71</f>
        <v>46094</v>
      </c>
      <c r="G71" s="23">
        <v>0.91666666666666663</v>
      </c>
      <c r="H71" s="59"/>
      <c r="I71" s="57"/>
    </row>
    <row r="72" spans="1:9" ht="25.4" customHeight="1">
      <c r="A72" s="52" t="s">
        <v>613</v>
      </c>
      <c r="B72" s="28">
        <f>F71+5</f>
        <v>46099</v>
      </c>
      <c r="C72" s="23">
        <v>4.1666666666666664E-2</v>
      </c>
      <c r="D72" s="28">
        <f t="shared" si="8"/>
        <v>46099</v>
      </c>
      <c r="E72" s="23">
        <v>8.3333333333333329E-2</v>
      </c>
      <c r="F72" s="38">
        <f>D72</f>
        <v>46099</v>
      </c>
      <c r="G72" s="23">
        <v>0.58333333333333337</v>
      </c>
      <c r="H72" s="59"/>
      <c r="I72" s="57"/>
    </row>
    <row r="73" spans="1:9" ht="25.4" customHeight="1">
      <c r="A73" s="52" t="s">
        <v>615</v>
      </c>
      <c r="B73" s="28">
        <f>F72</f>
        <v>46099</v>
      </c>
      <c r="C73" s="23">
        <v>0.75</v>
      </c>
      <c r="D73" s="28">
        <f t="shared" si="8"/>
        <v>46099</v>
      </c>
      <c r="E73" s="23">
        <v>0.875</v>
      </c>
      <c r="F73" s="38">
        <f>D73+2</f>
        <v>46101</v>
      </c>
      <c r="G73" s="23">
        <v>4.1666666666666664E-2</v>
      </c>
      <c r="H73" s="59"/>
      <c r="I73" s="57"/>
    </row>
    <row r="74" spans="1:9" ht="25.4" customHeight="1">
      <c r="A74" s="52" t="s">
        <v>629</v>
      </c>
      <c r="B74" s="28">
        <f>F73</f>
        <v>46101</v>
      </c>
      <c r="C74" s="23">
        <v>6.25E-2</v>
      </c>
      <c r="D74" s="28">
        <f t="shared" si="8"/>
        <v>46101</v>
      </c>
      <c r="E74" s="23">
        <v>8.3333333333333329E-2</v>
      </c>
      <c r="F74" s="38">
        <f>D74</f>
        <v>46101</v>
      </c>
      <c r="G74" s="23">
        <v>0.5</v>
      </c>
      <c r="H74" s="59"/>
      <c r="I74" s="57"/>
    </row>
    <row r="75" spans="1:9" ht="25.4" customHeight="1">
      <c r="A75" s="52" t="s">
        <v>646</v>
      </c>
      <c r="B75" s="28">
        <f>F74</f>
        <v>46101</v>
      </c>
      <c r="C75" s="23">
        <v>0.70833333333333337</v>
      </c>
      <c r="D75" s="28">
        <f t="shared" si="8"/>
        <v>46101</v>
      </c>
      <c r="E75" s="23">
        <v>0.75</v>
      </c>
      <c r="F75" s="28">
        <f>D75+1</f>
        <v>46102</v>
      </c>
      <c r="G75" s="23">
        <v>0.16666666666666666</v>
      </c>
      <c r="H75" s="59"/>
      <c r="I75" s="57"/>
    </row>
    <row r="76" spans="1:9" ht="25.4" customHeight="1">
      <c r="A76" s="52" t="s">
        <v>663</v>
      </c>
      <c r="B76" s="28">
        <f>F75+4</f>
        <v>46106</v>
      </c>
      <c r="C76" s="23">
        <v>0.25</v>
      </c>
      <c r="D76" s="28">
        <f t="shared" si="8"/>
        <v>46106</v>
      </c>
      <c r="E76" s="23">
        <v>0.375</v>
      </c>
      <c r="F76" s="38">
        <f>D76+1</f>
        <v>46107</v>
      </c>
      <c r="G76" s="23">
        <v>0.20833333333333334</v>
      </c>
      <c r="H76" s="59"/>
      <c r="I76" s="57"/>
    </row>
  </sheetData>
  <mergeCells count="17">
    <mergeCell ref="A4:I4"/>
    <mergeCell ref="B5:C5"/>
    <mergeCell ref="D5:E5"/>
    <mergeCell ref="F5:G5"/>
    <mergeCell ref="A40:I40"/>
    <mergeCell ref="A1:B1"/>
    <mergeCell ref="C1:I1"/>
    <mergeCell ref="A2:B2"/>
    <mergeCell ref="C2:I2"/>
    <mergeCell ref="A3:G3"/>
    <mergeCell ref="F41:G41"/>
    <mergeCell ref="A56:I56"/>
    <mergeCell ref="B57:C57"/>
    <mergeCell ref="D57:E57"/>
    <mergeCell ref="F57:G57"/>
    <mergeCell ref="B41:C41"/>
    <mergeCell ref="D41:E41"/>
  </mergeCells>
  <phoneticPr fontId="47" type="noConversion"/>
  <conditionalFormatting sqref="B6:B31 D6:D31 D39">
    <cfRule type="cellIs" dxfId="461" priority="158" stopIfTrue="1" operator="lessThan">
      <formula>$H$3</formula>
    </cfRule>
    <cfRule type="cellIs" dxfId="460" priority="159" stopIfTrue="1" operator="equal">
      <formula>$H$3</formula>
    </cfRule>
  </conditionalFormatting>
  <conditionalFormatting sqref="B33:B37 B39">
    <cfRule type="cellIs" dxfId="459" priority="90" stopIfTrue="1" operator="equal">
      <formula>$H$3</formula>
    </cfRule>
    <cfRule type="cellIs" dxfId="458" priority="89" stopIfTrue="1" operator="lessThan">
      <formula>$H$3</formula>
    </cfRule>
  </conditionalFormatting>
  <conditionalFormatting sqref="B42:B55">
    <cfRule type="cellIs" dxfId="457" priority="254" stopIfTrue="1" operator="equal">
      <formula>$H$3</formula>
    </cfRule>
    <cfRule type="cellIs" dxfId="456" priority="251" stopIfTrue="1" operator="lessThan">
      <formula>$H$3</formula>
    </cfRule>
  </conditionalFormatting>
  <conditionalFormatting sqref="B58:B76">
    <cfRule type="cellIs" dxfId="455" priority="20" stopIfTrue="1" operator="lessThan">
      <formula>$H$3</formula>
    </cfRule>
    <cfRule type="cellIs" dxfId="454" priority="21" stopIfTrue="1" operator="equal">
      <formula>$H$3</formula>
    </cfRule>
  </conditionalFormatting>
  <conditionalFormatting sqref="C6:C12 E6:E21">
    <cfRule type="expression" dxfId="453" priority="329" stopIfTrue="1">
      <formula>B6&lt;$H$3</formula>
    </cfRule>
  </conditionalFormatting>
  <conditionalFormatting sqref="C6:C12">
    <cfRule type="expression" dxfId="452" priority="324" stopIfTrue="1">
      <formula>$B6=$H$3</formula>
    </cfRule>
  </conditionalFormatting>
  <conditionalFormatting sqref="C6:C18 E6:E21">
    <cfRule type="expression" dxfId="451" priority="331" stopIfTrue="1">
      <formula>$F6=$H$3</formula>
    </cfRule>
  </conditionalFormatting>
  <conditionalFormatting sqref="C6:C18">
    <cfRule type="expression" dxfId="450" priority="330" stopIfTrue="1">
      <formula>$B6=$H$3</formula>
    </cfRule>
  </conditionalFormatting>
  <conditionalFormatting sqref="C6:C31">
    <cfRule type="expression" dxfId="449" priority="155" stopIfTrue="1">
      <formula>B6&lt;$H$3</formula>
    </cfRule>
  </conditionalFormatting>
  <conditionalFormatting sqref="C19:C31">
    <cfRule type="expression" dxfId="448" priority="156" stopIfTrue="1">
      <formula>$B19=$H$3</formula>
    </cfRule>
    <cfRule type="expression" dxfId="447" priority="157" stopIfTrue="1">
      <formula>$F19=$H$3</formula>
    </cfRule>
  </conditionalFormatting>
  <conditionalFormatting sqref="C33:C35 C39">
    <cfRule type="expression" dxfId="446" priority="88" stopIfTrue="1">
      <formula>$F33=$H$3</formula>
    </cfRule>
    <cfRule type="expression" dxfId="445" priority="87" stopIfTrue="1">
      <formula>$B33=$H$3</formula>
    </cfRule>
    <cfRule type="expression" dxfId="444" priority="86" stopIfTrue="1">
      <formula>B33&lt;$H$3</formula>
    </cfRule>
  </conditionalFormatting>
  <conditionalFormatting sqref="C42:C45">
    <cfRule type="expression" dxfId="443" priority="315" stopIfTrue="1">
      <formula>B42&lt;$H$3</formula>
    </cfRule>
    <cfRule type="expression" dxfId="442" priority="317" stopIfTrue="1">
      <formula>$F42=$H$3</formula>
    </cfRule>
    <cfRule type="expression" dxfId="441" priority="316" stopIfTrue="1">
      <formula>$B42=$H$3</formula>
    </cfRule>
  </conditionalFormatting>
  <conditionalFormatting sqref="C42:C55">
    <cfRule type="expression" dxfId="440" priority="255" stopIfTrue="1">
      <formula>B42&lt;$H$3</formula>
    </cfRule>
    <cfRule type="expression" dxfId="439" priority="256" stopIfTrue="1">
      <formula>$B42=$H$3</formula>
    </cfRule>
  </conditionalFormatting>
  <conditionalFormatting sqref="C46:C55">
    <cfRule type="expression" dxfId="438" priority="257" stopIfTrue="1">
      <formula>$F46=$H$3</formula>
    </cfRule>
  </conditionalFormatting>
  <conditionalFormatting sqref="C52:C55">
    <cfRule type="expression" dxfId="437" priority="253" stopIfTrue="1">
      <formula>$F52=$H$3</formula>
    </cfRule>
    <cfRule type="expression" dxfId="436" priority="252" stopIfTrue="1">
      <formula>$B52=$H$3</formula>
    </cfRule>
    <cfRule type="expression" dxfId="435" priority="250" stopIfTrue="1">
      <formula>B52&lt;$H$3</formula>
    </cfRule>
  </conditionalFormatting>
  <conditionalFormatting sqref="C58">
    <cfRule type="expression" dxfId="434" priority="169" stopIfTrue="1">
      <formula>$F58=$H$3</formula>
    </cfRule>
    <cfRule type="expression" dxfId="433" priority="168" stopIfTrue="1">
      <formula>$B58=$H$3</formula>
    </cfRule>
    <cfRule type="expression" dxfId="432" priority="166" stopIfTrue="1">
      <formula>B58&lt;$H$3</formula>
    </cfRule>
  </conditionalFormatting>
  <conditionalFormatting sqref="C58:C60">
    <cfRule type="expression" dxfId="431" priority="171" stopIfTrue="1">
      <formula>B58&lt;$H$3</formula>
    </cfRule>
    <cfRule type="expression" dxfId="430" priority="173" stopIfTrue="1">
      <formula>$F58=$H$3</formula>
    </cfRule>
    <cfRule type="expression" dxfId="429" priority="172" stopIfTrue="1">
      <formula>$B58=$H$3</formula>
    </cfRule>
  </conditionalFormatting>
  <conditionalFormatting sqref="C61:C70 C72:C73">
    <cfRule type="expression" dxfId="428" priority="17" stopIfTrue="1">
      <formula>$F61=$H$3</formula>
    </cfRule>
    <cfRule type="expression" dxfId="427" priority="16" stopIfTrue="1">
      <formula>$B61=$H$3</formula>
    </cfRule>
    <cfRule type="expression" dxfId="426" priority="15" stopIfTrue="1">
      <formula>B61&lt;$H$3</formula>
    </cfRule>
  </conditionalFormatting>
  <conditionalFormatting sqref="C75:C76">
    <cfRule type="expression" dxfId="425" priority="3" stopIfTrue="1">
      <formula>B75&lt;$H$3</formula>
    </cfRule>
    <cfRule type="expression" dxfId="424" priority="4" stopIfTrue="1">
      <formula>$B75=$H$3</formula>
    </cfRule>
    <cfRule type="expression" dxfId="423" priority="5" stopIfTrue="1">
      <formula>$F75=$H$3</formula>
    </cfRule>
  </conditionalFormatting>
  <conditionalFormatting sqref="D42:D55">
    <cfRule type="cellIs" dxfId="422" priority="245" stopIfTrue="1" operator="lessThan">
      <formula>$H$3</formula>
    </cfRule>
    <cfRule type="cellIs" dxfId="421" priority="249" stopIfTrue="1" operator="equal">
      <formula>$H$3</formula>
    </cfRule>
  </conditionalFormatting>
  <conditionalFormatting sqref="D58:D76">
    <cfRule type="cellIs" dxfId="420" priority="18" stopIfTrue="1" operator="lessThan">
      <formula>$H$3</formula>
    </cfRule>
    <cfRule type="cellIs" dxfId="419" priority="19" stopIfTrue="1" operator="equal">
      <formula>$H$3</formula>
    </cfRule>
  </conditionalFormatting>
  <conditionalFormatting sqref="E6:E21">
    <cfRule type="expression" dxfId="418" priority="322" stopIfTrue="1">
      <formula>$B6=$H$3</formula>
    </cfRule>
  </conditionalFormatting>
  <conditionalFormatting sqref="E6:E31 E39">
    <cfRule type="expression" dxfId="417" priority="152" stopIfTrue="1">
      <formula>D6&lt;$H$3</formula>
    </cfRule>
    <cfRule type="expression" dxfId="416" priority="153" stopIfTrue="1">
      <formula>$B6=$H$3</formula>
    </cfRule>
    <cfRule type="expression" dxfId="415" priority="154" stopIfTrue="1">
      <formula>$F6=$H$3</formula>
    </cfRule>
  </conditionalFormatting>
  <conditionalFormatting sqref="E42:E44">
    <cfRule type="expression" dxfId="414" priority="304" stopIfTrue="1">
      <formula>$B42=$H$3</formula>
    </cfRule>
    <cfRule type="expression" dxfId="413" priority="310" stopIfTrue="1">
      <formula>$F42=$H$3</formula>
    </cfRule>
    <cfRule type="expression" dxfId="412" priority="308" stopIfTrue="1">
      <formula>D42&lt;$H$3</formula>
    </cfRule>
  </conditionalFormatting>
  <conditionalFormatting sqref="E42:E55">
    <cfRule type="expression" dxfId="411" priority="298" stopIfTrue="1">
      <formula>$B42=$H$3</formula>
    </cfRule>
    <cfRule type="expression" dxfId="410" priority="299" stopIfTrue="1">
      <formula>$F42=$H$3</formula>
    </cfRule>
    <cfRule type="expression" dxfId="409" priority="297" stopIfTrue="1">
      <formula>D42&lt;$H$3</formula>
    </cfRule>
  </conditionalFormatting>
  <conditionalFormatting sqref="E45">
    <cfRule type="expression" dxfId="408" priority="294" stopIfTrue="1">
      <formula>D45&lt;$H$3</formula>
    </cfRule>
    <cfRule type="expression" dxfId="407" priority="295" stopIfTrue="1">
      <formula>$B45=$H$3</formula>
    </cfRule>
  </conditionalFormatting>
  <conditionalFormatting sqref="E58:E60">
    <cfRule type="expression" dxfId="406" priority="144" stopIfTrue="1">
      <formula>D58&lt;$H$3</formula>
    </cfRule>
    <cfRule type="expression" dxfId="405" priority="146" stopIfTrue="1">
      <formula>$B58=$H$3</formula>
    </cfRule>
    <cfRule type="expression" dxfId="404" priority="147" stopIfTrue="1">
      <formula>$F58=$H$3</formula>
    </cfRule>
  </conditionalFormatting>
  <conditionalFormatting sqref="E58:E66">
    <cfRule type="expression" dxfId="403" priority="150" stopIfTrue="1">
      <formula>$B58=$H$3</formula>
    </cfRule>
    <cfRule type="expression" dxfId="402" priority="149" stopIfTrue="1">
      <formula>D58&lt;$H$3</formula>
    </cfRule>
    <cfRule type="expression" dxfId="401" priority="151" stopIfTrue="1">
      <formula>$F58=$H$3</formula>
    </cfRule>
  </conditionalFormatting>
  <conditionalFormatting sqref="E67:E70">
    <cfRule type="expression" dxfId="400" priority="14" stopIfTrue="1">
      <formula>$F67=$H$3</formula>
    </cfRule>
    <cfRule type="expression" dxfId="399" priority="13" stopIfTrue="1">
      <formula>$B67=$H$3</formula>
    </cfRule>
    <cfRule type="expression" dxfId="398" priority="12" stopIfTrue="1">
      <formula>D67&lt;$H$3</formula>
    </cfRule>
  </conditionalFormatting>
  <conditionalFormatting sqref="E72:E76">
    <cfRule type="expression" dxfId="397" priority="10" stopIfTrue="1">
      <formula>$B72=$H$3</formula>
    </cfRule>
    <cfRule type="expression" dxfId="396" priority="11" stopIfTrue="1">
      <formula>$F72=$H$3</formula>
    </cfRule>
    <cfRule type="expression" dxfId="395" priority="9" stopIfTrue="1">
      <formula>D72&lt;$H$3</formula>
    </cfRule>
  </conditionalFormatting>
  <conditionalFormatting sqref="F6:F31">
    <cfRule type="cellIs" dxfId="394" priority="288" stopIfTrue="1" operator="lessThan">
      <formula>$H$3</formula>
    </cfRule>
    <cfRule type="cellIs" dxfId="393" priority="291" stopIfTrue="1" operator="equal">
      <formula>$H$3</formula>
    </cfRule>
  </conditionalFormatting>
  <conditionalFormatting sqref="F39">
    <cfRule type="cellIs" dxfId="392" priority="134" stopIfTrue="1" operator="lessThan">
      <formula>$H$3</formula>
    </cfRule>
    <cfRule type="cellIs" dxfId="391" priority="135" stopIfTrue="1" operator="equal">
      <formula>$H$3</formula>
    </cfRule>
  </conditionalFormatting>
  <conditionalFormatting sqref="F42:F55">
    <cfRule type="cellIs" dxfId="390" priority="180" stopIfTrue="1" operator="lessThan">
      <formula>$H$3</formula>
    </cfRule>
    <cfRule type="cellIs" dxfId="389" priority="181" stopIfTrue="1" operator="equal">
      <formula>$H$3</formula>
    </cfRule>
  </conditionalFormatting>
  <conditionalFormatting sqref="F58:F69">
    <cfRule type="cellIs" dxfId="388" priority="82" stopIfTrue="1" operator="equal">
      <formula>$H$3</formula>
    </cfRule>
    <cfRule type="cellIs" dxfId="387" priority="81" stopIfTrue="1" operator="lessThan">
      <formula>$H$3</formula>
    </cfRule>
  </conditionalFormatting>
  <conditionalFormatting sqref="F75">
    <cfRule type="cellIs" dxfId="386" priority="1" stopIfTrue="1" operator="lessThan">
      <formula>$H$3</formula>
    </cfRule>
    <cfRule type="cellIs" dxfId="385" priority="2" stopIfTrue="1" operator="equal">
      <formula>$H$3</formula>
    </cfRule>
  </conditionalFormatting>
  <conditionalFormatting sqref="G6:G31">
    <cfRule type="expression" dxfId="384" priority="215" stopIfTrue="1">
      <formula>F6&lt;$H$3</formula>
    </cfRule>
    <cfRule type="expression" dxfId="383" priority="216" stopIfTrue="1">
      <formula>$B6=$H$3</formula>
    </cfRule>
    <cfRule type="expression" dxfId="382" priority="217" stopIfTrue="1">
      <formula>$F6=$H$3</formula>
    </cfRule>
  </conditionalFormatting>
  <conditionalFormatting sqref="G39">
    <cfRule type="expression" dxfId="381" priority="129" stopIfTrue="1">
      <formula>$B39=$H$3</formula>
    </cfRule>
    <cfRule type="expression" dxfId="380" priority="130" stopIfTrue="1">
      <formula>$F39=$H$3</formula>
    </cfRule>
    <cfRule type="expression" dxfId="379" priority="128" stopIfTrue="1">
      <formula>F39&lt;$H$3</formula>
    </cfRule>
  </conditionalFormatting>
  <conditionalFormatting sqref="G42:G55">
    <cfRule type="expression" dxfId="378" priority="183" stopIfTrue="1">
      <formula>$B42=$H$3</formula>
    </cfRule>
    <cfRule type="expression" dxfId="377" priority="184" stopIfTrue="1">
      <formula>$F42=$H$3</formula>
    </cfRule>
    <cfRule type="expression" dxfId="376" priority="182" stopIfTrue="1">
      <formula>F42&lt;$H$3</formula>
    </cfRule>
  </conditionalFormatting>
  <conditionalFormatting sqref="G58:G63">
    <cfRule type="expression" dxfId="375" priority="143" stopIfTrue="1">
      <formula>$F58=$H$3</formula>
    </cfRule>
    <cfRule type="expression" dxfId="374" priority="142" stopIfTrue="1">
      <formula>$B58=$H$3</formula>
    </cfRule>
    <cfRule type="expression" dxfId="373" priority="141" stopIfTrue="1">
      <formula>F58&lt;$H$3</formula>
    </cfRule>
  </conditionalFormatting>
  <conditionalFormatting sqref="G58:G69">
    <cfRule type="expression" dxfId="372" priority="85" stopIfTrue="1">
      <formula>$F58=$H$3</formula>
    </cfRule>
    <cfRule type="expression" dxfId="371" priority="84" stopIfTrue="1">
      <formula>$B58=$H$3</formula>
    </cfRule>
    <cfRule type="expression" dxfId="370" priority="83" stopIfTrue="1">
      <formula>F58&lt;$H$3</formula>
    </cfRule>
  </conditionalFormatting>
  <conditionalFormatting sqref="G72:G75">
    <cfRule type="expression" dxfId="369" priority="8" stopIfTrue="1">
      <formula>$F72=$H$3</formula>
    </cfRule>
    <cfRule type="expression" dxfId="368" priority="7" stopIfTrue="1">
      <formula>$B72=$H$3</formula>
    </cfRule>
    <cfRule type="expression" dxfId="367" priority="6" stopIfTrue="1">
      <formula>F72&lt;$H$3</formula>
    </cfRule>
  </conditionalFormatting>
  <pageMargins left="0.7" right="0.7" top="0.75" bottom="0.75" header="0.3" footer="0.3"/>
  <pageSetup paperSize="9" orientation="portrait"/>
  <ignoredErrors>
    <ignoredError sqref="B8 F9:F10 D9 F12 B12:B14 F14 D14 D15:F17 B18:B21 F18:F19 D20:D22 D18 B24 F59 D60:D63 B25:D25 F25 B26 B28 D28 B29:B32 D29 F29 D30 F61:F62 F26:F27 B64 B65 F30:F32 B36:B37 F35 D34 D36:G36 D35:E35 G35 D67:F67 F68:F69 D33 F33 F34:G34 B70:B72 F70:F73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17"/>
  <sheetViews>
    <sheetView zoomScaleNormal="100" workbookViewId="0">
      <selection activeCell="H117" sqref="H117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" customHeight="1">
      <c r="A3" s="125"/>
      <c r="B3" s="125"/>
      <c r="C3" s="125"/>
      <c r="D3" s="125"/>
      <c r="E3" s="125"/>
      <c r="F3" s="125"/>
      <c r="G3" s="125"/>
      <c r="H3" s="32">
        <v>46091</v>
      </c>
      <c r="I3" s="3"/>
    </row>
    <row r="4" spans="1:13" s="31" customFormat="1" ht="24" customHeight="1">
      <c r="A4" s="124" t="s">
        <v>543</v>
      </c>
      <c r="B4" s="102"/>
      <c r="C4" s="102"/>
      <c r="D4" s="102"/>
      <c r="E4" s="102"/>
      <c r="F4" s="102"/>
      <c r="G4" s="102"/>
      <c r="H4" s="102"/>
      <c r="I4" s="103"/>
    </row>
    <row r="5" spans="1:13" s="31" customFormat="1" ht="24" customHeight="1">
      <c r="A5" s="1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15" t="s">
        <v>7</v>
      </c>
      <c r="I5" s="15" t="s">
        <v>267</v>
      </c>
      <c r="M5" s="31" t="s">
        <v>153</v>
      </c>
    </row>
    <row r="6" spans="1:13" ht="24" hidden="1" customHeight="1">
      <c r="A6" s="29" t="s">
        <v>365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366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367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368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369</v>
      </c>
      <c r="B10" s="36"/>
      <c r="C10" s="37"/>
      <c r="D10" s="17"/>
      <c r="E10" s="37"/>
      <c r="F10" s="17"/>
      <c r="G10" s="37"/>
      <c r="H10" s="20" t="s">
        <v>370</v>
      </c>
      <c r="I10" s="10"/>
    </row>
    <row r="11" spans="1:13" ht="24" hidden="1" customHeight="1">
      <c r="A11" s="29" t="s">
        <v>371</v>
      </c>
      <c r="B11" s="36"/>
      <c r="C11" s="37"/>
      <c r="D11" s="17"/>
      <c r="E11" s="37"/>
      <c r="F11" s="17"/>
      <c r="G11" s="37"/>
      <c r="H11" s="20" t="s">
        <v>372</v>
      </c>
      <c r="I11" s="10"/>
    </row>
    <row r="12" spans="1:13" ht="24" hidden="1" customHeight="1">
      <c r="A12" s="29" t="s">
        <v>373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374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274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375</v>
      </c>
      <c r="I14" s="10"/>
    </row>
    <row r="15" spans="1:13" ht="24" hidden="1" customHeight="1">
      <c r="A15" s="35" t="s">
        <v>376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276</v>
      </c>
      <c r="B16" s="36"/>
      <c r="C16" s="37"/>
      <c r="D16" s="17"/>
      <c r="E16" s="37"/>
      <c r="F16" s="17"/>
      <c r="G16" s="37"/>
      <c r="H16" s="20" t="s">
        <v>370</v>
      </c>
      <c r="I16" s="10"/>
    </row>
    <row r="17" spans="1:9" ht="24" hidden="1" customHeight="1">
      <c r="A17" s="29" t="s">
        <v>377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378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379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380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381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382</v>
      </c>
      <c r="B22" s="36"/>
      <c r="C22" s="37"/>
      <c r="D22" s="17"/>
      <c r="E22" s="37"/>
      <c r="F22" s="17"/>
      <c r="G22" s="37"/>
      <c r="H22" s="20" t="s">
        <v>370</v>
      </c>
      <c r="I22" s="39"/>
    </row>
    <row r="23" spans="1:9" ht="24" hidden="1" customHeight="1">
      <c r="A23" s="35" t="s">
        <v>383</v>
      </c>
      <c r="B23" s="36"/>
      <c r="C23" s="37"/>
      <c r="D23" s="17"/>
      <c r="E23" s="37"/>
      <c r="F23" s="17"/>
      <c r="G23" s="37"/>
      <c r="H23" s="20" t="s">
        <v>372</v>
      </c>
      <c r="I23" s="39"/>
    </row>
    <row r="24" spans="1:9" ht="24" hidden="1" customHeight="1">
      <c r="A24" s="29" t="s">
        <v>384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385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472</v>
      </c>
      <c r="I25" s="39"/>
    </row>
    <row r="26" spans="1:9" ht="24" hidden="1" customHeight="1">
      <c r="A26" s="35" t="s">
        <v>465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387</v>
      </c>
      <c r="B27" s="38">
        <f>F26+2</f>
        <v>46064</v>
      </c>
      <c r="C27" s="34">
        <v>0</v>
      </c>
      <c r="D27" s="38">
        <f>B27</f>
        <v>46064</v>
      </c>
      <c r="E27" s="34">
        <v>8.3333333333333329E-2</v>
      </c>
      <c r="F27" s="38">
        <f>D27</f>
        <v>46064</v>
      </c>
      <c r="G27" s="34">
        <v>0.84791666666666665</v>
      </c>
      <c r="H27" s="20"/>
      <c r="I27" s="10"/>
    </row>
    <row r="28" spans="1:9" ht="24" hidden="1" customHeight="1">
      <c r="A28" s="29" t="s">
        <v>388</v>
      </c>
      <c r="B28" s="41">
        <v>46068</v>
      </c>
      <c r="C28" s="34">
        <v>0.83333333333333337</v>
      </c>
      <c r="D28" s="38">
        <v>46071</v>
      </c>
      <c r="E28" s="34">
        <v>0.52430555555555558</v>
      </c>
      <c r="F28" s="38">
        <v>46071</v>
      </c>
      <c r="G28" s="34">
        <v>0.90138888888888891</v>
      </c>
      <c r="H28" s="20" t="s">
        <v>472</v>
      </c>
      <c r="I28" s="10"/>
    </row>
    <row r="29" spans="1:9" ht="24" hidden="1" customHeight="1">
      <c r="A29" s="29" t="s">
        <v>389</v>
      </c>
      <c r="B29" s="41">
        <f>F28+4</f>
        <v>46075</v>
      </c>
      <c r="C29" s="34">
        <v>0.25</v>
      </c>
      <c r="D29" s="38">
        <f>B29</f>
        <v>46075</v>
      </c>
      <c r="E29" s="34">
        <v>0.41666666666666669</v>
      </c>
      <c r="F29" s="38">
        <f>D29</f>
        <v>46075</v>
      </c>
      <c r="G29" s="34">
        <v>0.95833333333333337</v>
      </c>
      <c r="H29" s="20"/>
      <c r="I29" s="10"/>
    </row>
    <row r="30" spans="1:9" ht="24" hidden="1" customHeight="1">
      <c r="A30" s="29" t="s">
        <v>390</v>
      </c>
      <c r="B30" s="41">
        <f>F29+1</f>
        <v>46076</v>
      </c>
      <c r="C30" s="34">
        <v>0.83333333333333337</v>
      </c>
      <c r="D30" s="38">
        <f>B30+1</f>
        <v>46077</v>
      </c>
      <c r="E30" s="34">
        <v>0.34722222222222221</v>
      </c>
      <c r="F30" s="38">
        <f>D30</f>
        <v>46077</v>
      </c>
      <c r="G30" s="34">
        <v>0.72916666666666663</v>
      </c>
      <c r="H30" s="20" t="s">
        <v>472</v>
      </c>
      <c r="I30" s="10"/>
    </row>
    <row r="31" spans="1:9" ht="24" hidden="1" customHeight="1">
      <c r="A31" s="29" t="s">
        <v>466</v>
      </c>
      <c r="B31" s="41">
        <f>F30+1</f>
        <v>46078</v>
      </c>
      <c r="C31" s="34">
        <v>0.66666666666666663</v>
      </c>
      <c r="D31" s="38">
        <f>B31+2</f>
        <v>46080</v>
      </c>
      <c r="E31" s="34">
        <v>0.91666666666666663</v>
      </c>
      <c r="F31" s="38">
        <f>D31+1</f>
        <v>46081</v>
      </c>
      <c r="G31" s="34">
        <v>0.33333333333333331</v>
      </c>
      <c r="H31" s="20" t="s">
        <v>12</v>
      </c>
      <c r="I31" s="10"/>
    </row>
    <row r="32" spans="1:9" ht="24" customHeight="1">
      <c r="A32" s="35" t="s">
        <v>467</v>
      </c>
      <c r="B32" s="41">
        <f>F31+4</f>
        <v>46085</v>
      </c>
      <c r="C32" s="34">
        <v>0.70833333333333337</v>
      </c>
      <c r="D32" s="38">
        <f>B32</f>
        <v>46085</v>
      </c>
      <c r="E32" s="34">
        <v>0.85416666666666663</v>
      </c>
      <c r="F32" s="41">
        <f>D32+1</f>
        <v>46086</v>
      </c>
      <c r="G32" s="34">
        <v>0.23125000000000001</v>
      </c>
      <c r="H32" s="20"/>
      <c r="I32" s="10"/>
    </row>
    <row r="33" spans="1:13" ht="24" customHeight="1">
      <c r="A33" s="29" t="s">
        <v>507</v>
      </c>
      <c r="B33" s="41">
        <f>F32+1</f>
        <v>46087</v>
      </c>
      <c r="C33" s="34">
        <v>0.9375</v>
      </c>
      <c r="D33" s="38">
        <f>B33+1</f>
        <v>46088</v>
      </c>
      <c r="E33" s="34">
        <v>0.66666666666666663</v>
      </c>
      <c r="F33" s="41">
        <f>D33+1</f>
        <v>46089</v>
      </c>
      <c r="G33" s="34">
        <v>0.68125000000000002</v>
      </c>
      <c r="H33" s="20" t="s">
        <v>602</v>
      </c>
      <c r="I33" s="13"/>
    </row>
    <row r="34" spans="1:13" ht="24" customHeight="1">
      <c r="A34" s="29" t="s">
        <v>522</v>
      </c>
      <c r="B34" s="41">
        <f>F33+4</f>
        <v>46093</v>
      </c>
      <c r="C34" s="23">
        <v>0.5</v>
      </c>
      <c r="D34" s="41">
        <f>B34</f>
        <v>46093</v>
      </c>
      <c r="E34" s="23">
        <v>0.625</v>
      </c>
      <c r="F34" s="41">
        <f>D34+1</f>
        <v>46094</v>
      </c>
      <c r="G34" s="23">
        <v>0.125</v>
      </c>
      <c r="H34" s="20"/>
      <c r="I34" s="10"/>
    </row>
    <row r="35" spans="1:13" ht="24" customHeight="1">
      <c r="A35" s="29" t="s">
        <v>551</v>
      </c>
      <c r="B35" s="41">
        <f>F34+3</f>
        <v>46097</v>
      </c>
      <c r="C35" s="23">
        <v>0.33333333333333331</v>
      </c>
      <c r="D35" s="41">
        <f>B35</f>
        <v>46097</v>
      </c>
      <c r="E35" s="23">
        <v>0.375</v>
      </c>
      <c r="F35" s="41">
        <f>D35</f>
        <v>46097</v>
      </c>
      <c r="G35" s="23">
        <v>0.91666666666666663</v>
      </c>
      <c r="H35" s="20"/>
      <c r="I35" s="10"/>
    </row>
    <row r="36" spans="1:13" ht="24" customHeight="1">
      <c r="A36" s="29" t="s">
        <v>581</v>
      </c>
      <c r="B36" s="41">
        <f>F35+1</f>
        <v>46098</v>
      </c>
      <c r="C36" s="23">
        <v>0.75</v>
      </c>
      <c r="D36" s="41">
        <f>B36</f>
        <v>46098</v>
      </c>
      <c r="E36" s="23">
        <v>0.79166666666666663</v>
      </c>
      <c r="F36" s="41">
        <f>D36+1</f>
        <v>46099</v>
      </c>
      <c r="G36" s="23">
        <v>0.375</v>
      </c>
      <c r="H36" s="20"/>
      <c r="I36" s="10"/>
    </row>
    <row r="37" spans="1:13" ht="24" customHeight="1">
      <c r="A37" s="29" t="s">
        <v>601</v>
      </c>
      <c r="B37" s="41">
        <f>F36+1</f>
        <v>46100</v>
      </c>
      <c r="C37" s="23">
        <v>0.375</v>
      </c>
      <c r="D37" s="41">
        <f>B37</f>
        <v>46100</v>
      </c>
      <c r="E37" s="23">
        <v>0.66666666666666663</v>
      </c>
      <c r="F37" s="41">
        <f>D37+1</f>
        <v>46101</v>
      </c>
      <c r="G37" s="23">
        <v>8.3333333333333329E-2</v>
      </c>
      <c r="H37" s="20"/>
      <c r="I37" s="10"/>
    </row>
    <row r="38" spans="1:13" ht="24" customHeight="1">
      <c r="A38" s="35" t="s">
        <v>623</v>
      </c>
      <c r="B38" s="41">
        <f>F37+4</f>
        <v>46105</v>
      </c>
      <c r="C38" s="23">
        <v>0.54166666666666663</v>
      </c>
      <c r="D38" s="41">
        <f>B38</f>
        <v>46105</v>
      </c>
      <c r="E38" s="23">
        <v>0.70833333333333337</v>
      </c>
      <c r="F38" s="41">
        <f>D38+1</f>
        <v>46106</v>
      </c>
      <c r="G38" s="23">
        <v>0.20833333333333334</v>
      </c>
      <c r="H38" s="20"/>
      <c r="I38" s="10"/>
    </row>
    <row r="39" spans="1:13" s="31" customFormat="1" ht="24" customHeight="1">
      <c r="A39" s="124" t="s">
        <v>468</v>
      </c>
      <c r="B39" s="102"/>
      <c r="C39" s="102"/>
      <c r="D39" s="102"/>
      <c r="E39" s="102"/>
      <c r="F39" s="102"/>
      <c r="G39" s="102"/>
      <c r="H39" s="102"/>
      <c r="I39" s="103"/>
    </row>
    <row r="40" spans="1:13" s="31" customFormat="1" ht="24" customHeight="1">
      <c r="A40" s="15" t="s">
        <v>3</v>
      </c>
      <c r="B40" s="115" t="s">
        <v>4</v>
      </c>
      <c r="C40" s="116"/>
      <c r="D40" s="115" t="s">
        <v>5</v>
      </c>
      <c r="E40" s="116"/>
      <c r="F40" s="115" t="s">
        <v>6</v>
      </c>
      <c r="G40" s="116"/>
      <c r="H40" s="15" t="s">
        <v>7</v>
      </c>
      <c r="I40" s="15" t="s">
        <v>267</v>
      </c>
      <c r="M40" s="31" t="s">
        <v>153</v>
      </c>
    </row>
    <row r="41" spans="1:13" ht="24" hidden="1" customHeight="1">
      <c r="A41" s="35" t="s">
        <v>391</v>
      </c>
      <c r="B41" s="36"/>
      <c r="C41" s="37"/>
      <c r="D41" s="17"/>
      <c r="E41" s="37"/>
      <c r="F41" s="17"/>
      <c r="G41" s="37"/>
      <c r="H41" s="20" t="s">
        <v>372</v>
      </c>
      <c r="I41" s="10"/>
    </row>
    <row r="42" spans="1:13" ht="24" hidden="1" customHeight="1">
      <c r="A42" s="29" t="s">
        <v>392</v>
      </c>
      <c r="B42" s="38">
        <v>45998</v>
      </c>
      <c r="C42" s="23">
        <v>0.625</v>
      </c>
      <c r="D42" s="38">
        <v>45999</v>
      </c>
      <c r="E42" s="34">
        <v>0.49305555555555602</v>
      </c>
      <c r="F42" s="38">
        <v>46000</v>
      </c>
      <c r="G42" s="23">
        <v>0.17361111111111099</v>
      </c>
      <c r="H42" s="20"/>
      <c r="I42" s="39"/>
    </row>
    <row r="43" spans="1:13" ht="24" hidden="1" customHeight="1">
      <c r="A43" s="14" t="s">
        <v>393</v>
      </c>
      <c r="B43" s="38">
        <v>46001</v>
      </c>
      <c r="C43" s="23">
        <v>0.16666666666666699</v>
      </c>
      <c r="D43" s="42">
        <v>46001</v>
      </c>
      <c r="E43" s="34">
        <v>0.77083333333333304</v>
      </c>
      <c r="F43" s="38">
        <v>46002</v>
      </c>
      <c r="G43" s="23">
        <v>8.3333333333333301E-2</v>
      </c>
      <c r="H43" s="20"/>
      <c r="I43" s="39"/>
    </row>
    <row r="44" spans="1:13" ht="24" hidden="1" customHeight="1">
      <c r="A44" s="29" t="s">
        <v>394</v>
      </c>
      <c r="B44" s="38">
        <v>46006</v>
      </c>
      <c r="C44" s="23">
        <v>0.41666666666666702</v>
      </c>
      <c r="D44" s="42">
        <v>46006</v>
      </c>
      <c r="E44" s="34">
        <v>0.55555555555555602</v>
      </c>
      <c r="F44" s="38">
        <v>46007</v>
      </c>
      <c r="G44" s="23">
        <v>8.3333333333333301E-2</v>
      </c>
      <c r="H44" s="20" t="s">
        <v>375</v>
      </c>
      <c r="I44" s="39"/>
    </row>
    <row r="45" spans="1:13" ht="24" hidden="1" customHeight="1">
      <c r="A45" s="29" t="s">
        <v>395</v>
      </c>
      <c r="B45" s="38">
        <v>46009</v>
      </c>
      <c r="C45" s="23">
        <v>0</v>
      </c>
      <c r="D45" s="42">
        <v>46009</v>
      </c>
      <c r="E45" s="34">
        <v>0.91666666666666696</v>
      </c>
      <c r="F45" s="38">
        <v>46010</v>
      </c>
      <c r="G45" s="23">
        <v>0.58333333333333304</v>
      </c>
      <c r="H45" s="20"/>
      <c r="I45" s="39"/>
    </row>
    <row r="46" spans="1:13" ht="24" hidden="1" customHeight="1">
      <c r="A46" s="29" t="s">
        <v>396</v>
      </c>
      <c r="B46" s="36"/>
      <c r="C46" s="37"/>
      <c r="D46" s="17"/>
      <c r="E46" s="37"/>
      <c r="F46" s="17"/>
      <c r="G46" s="37"/>
      <c r="H46" s="20" t="s">
        <v>370</v>
      </c>
      <c r="I46" s="13"/>
    </row>
    <row r="47" spans="1:13" ht="24" hidden="1" customHeight="1">
      <c r="A47" s="35" t="s">
        <v>397</v>
      </c>
      <c r="B47" s="36"/>
      <c r="C47" s="37"/>
      <c r="D47" s="17"/>
      <c r="E47" s="37"/>
      <c r="F47" s="17"/>
      <c r="G47" s="37"/>
      <c r="H47" s="20" t="s">
        <v>372</v>
      </c>
      <c r="I47" s="10"/>
    </row>
    <row r="48" spans="1:13" ht="24" hidden="1" customHeight="1">
      <c r="A48" s="29" t="s">
        <v>398</v>
      </c>
      <c r="B48" s="38">
        <v>46017</v>
      </c>
      <c r="C48" s="23">
        <v>0.5</v>
      </c>
      <c r="D48" s="42">
        <v>46018</v>
      </c>
      <c r="E48" s="34">
        <v>0.27916666666666701</v>
      </c>
      <c r="F48" s="38">
        <v>46018</v>
      </c>
      <c r="G48" s="23">
        <v>0.95833333333333304</v>
      </c>
      <c r="H48" s="20" t="s">
        <v>12</v>
      </c>
      <c r="I48" s="39"/>
    </row>
    <row r="49" spans="1:9" ht="24" hidden="1" customHeight="1">
      <c r="A49" s="14" t="s">
        <v>399</v>
      </c>
      <c r="B49" s="38">
        <v>46019</v>
      </c>
      <c r="C49" s="23">
        <v>0.83333333333333304</v>
      </c>
      <c r="D49" s="42">
        <v>46022</v>
      </c>
      <c r="E49" s="34">
        <v>0.45833333333333298</v>
      </c>
      <c r="F49" s="38">
        <v>46022</v>
      </c>
      <c r="G49" s="23">
        <v>0.85416666666666696</v>
      </c>
      <c r="H49" s="20" t="s">
        <v>12</v>
      </c>
      <c r="I49" s="39"/>
    </row>
    <row r="50" spans="1:9" ht="24" hidden="1" customHeight="1">
      <c r="A50" s="29" t="s">
        <v>400</v>
      </c>
      <c r="B50" s="38">
        <f>F49+5</f>
        <v>46027</v>
      </c>
      <c r="C50" s="23">
        <v>0.125</v>
      </c>
      <c r="D50" s="42">
        <f>B50</f>
        <v>46027</v>
      </c>
      <c r="E50" s="34">
        <v>0.65416666666666701</v>
      </c>
      <c r="F50" s="42">
        <f>D50+1</f>
        <v>46028</v>
      </c>
      <c r="G50" s="23">
        <v>0.22916666666666699</v>
      </c>
      <c r="H50" s="20"/>
      <c r="I50" s="39"/>
    </row>
    <row r="51" spans="1:9" ht="24" hidden="1" customHeight="1">
      <c r="A51" s="29" t="s">
        <v>401</v>
      </c>
      <c r="B51" s="38">
        <f>F50+1</f>
        <v>46029</v>
      </c>
      <c r="C51" s="23">
        <v>0.75</v>
      </c>
      <c r="D51" s="42">
        <f>B51</f>
        <v>46029</v>
      </c>
      <c r="E51" s="34">
        <v>0.79166666666666696</v>
      </c>
      <c r="F51" s="38">
        <f>D51+1</f>
        <v>46030</v>
      </c>
      <c r="G51" s="23">
        <v>0.468055555555556</v>
      </c>
      <c r="H51" s="20"/>
      <c r="I51" s="39"/>
    </row>
    <row r="52" spans="1:9" ht="24" hidden="1" customHeight="1">
      <c r="A52" s="29" t="s">
        <v>402</v>
      </c>
      <c r="B52" s="36"/>
      <c r="C52" s="37"/>
      <c r="D52" s="17"/>
      <c r="E52" s="37"/>
      <c r="F52" s="17"/>
      <c r="G52" s="37"/>
      <c r="H52" s="20" t="s">
        <v>370</v>
      </c>
      <c r="I52" s="13"/>
    </row>
    <row r="53" spans="1:9" ht="24" hidden="1" customHeight="1">
      <c r="A53" s="35" t="s">
        <v>403</v>
      </c>
      <c r="B53" s="36"/>
      <c r="C53" s="37"/>
      <c r="D53" s="17"/>
      <c r="E53" s="37"/>
      <c r="F53" s="17"/>
      <c r="G53" s="37"/>
      <c r="H53" s="20" t="s">
        <v>372</v>
      </c>
      <c r="I53" s="10"/>
    </row>
    <row r="54" spans="1:9" ht="24" hidden="1" customHeight="1">
      <c r="A54" s="29" t="s">
        <v>404</v>
      </c>
      <c r="B54" s="38">
        <v>46036</v>
      </c>
      <c r="C54" s="23">
        <v>0.70833333333333304</v>
      </c>
      <c r="D54" s="42">
        <v>46037</v>
      </c>
      <c r="E54" s="34">
        <v>0.29166666666666702</v>
      </c>
      <c r="F54" s="38">
        <v>46037</v>
      </c>
      <c r="G54" s="23">
        <v>0.83333333333333304</v>
      </c>
      <c r="H54" s="20"/>
      <c r="I54" s="39"/>
    </row>
    <row r="55" spans="1:9" ht="24" hidden="1" customHeight="1">
      <c r="A55" s="14" t="s">
        <v>405</v>
      </c>
      <c r="B55" s="38">
        <v>46038</v>
      </c>
      <c r="C55" s="23">
        <v>0.83333333333333304</v>
      </c>
      <c r="D55" s="42">
        <v>46041</v>
      </c>
      <c r="E55" s="34">
        <v>0.5625</v>
      </c>
      <c r="F55" s="38">
        <v>46042</v>
      </c>
      <c r="G55" s="23">
        <v>4.8611111111111103E-3</v>
      </c>
      <c r="H55" s="20" t="s">
        <v>12</v>
      </c>
      <c r="I55" s="39"/>
    </row>
    <row r="56" spans="1:9" ht="24" hidden="1" customHeight="1">
      <c r="A56" s="29" t="s">
        <v>406</v>
      </c>
      <c r="B56" s="38">
        <f>F55+4</f>
        <v>46046</v>
      </c>
      <c r="C56" s="23">
        <v>0.41666666666666702</v>
      </c>
      <c r="D56" s="42">
        <f>B56</f>
        <v>46046</v>
      </c>
      <c r="E56" s="34">
        <v>0.70833333333333304</v>
      </c>
      <c r="F56" s="38">
        <f t="shared" ref="F56:F59" si="0">D56+1</f>
        <v>46047</v>
      </c>
      <c r="G56" s="23">
        <v>0.16666666666666699</v>
      </c>
      <c r="H56" s="20"/>
      <c r="I56" s="39"/>
    </row>
    <row r="57" spans="1:9" ht="24" hidden="1" customHeight="1">
      <c r="A57" s="29" t="s">
        <v>407</v>
      </c>
      <c r="B57" s="38">
        <f>F56+1</f>
        <v>46048</v>
      </c>
      <c r="C57" s="23">
        <v>0.91666666666666696</v>
      </c>
      <c r="D57" s="42">
        <f>B57+2</f>
        <v>46050</v>
      </c>
      <c r="E57" s="34">
        <v>8.3333333333333301E-2</v>
      </c>
      <c r="F57" s="38">
        <f t="shared" si="0"/>
        <v>46051</v>
      </c>
      <c r="G57" s="23">
        <v>0.20833333333333301</v>
      </c>
      <c r="H57" s="20" t="s">
        <v>12</v>
      </c>
      <c r="I57" s="39"/>
    </row>
    <row r="58" spans="1:9" ht="24" hidden="1" customHeight="1">
      <c r="A58" s="29" t="s">
        <v>408</v>
      </c>
      <c r="B58" s="38">
        <f>F57+3</f>
        <v>46054</v>
      </c>
      <c r="C58" s="23">
        <v>0.95833333333333304</v>
      </c>
      <c r="D58" s="42">
        <f>B58+1</f>
        <v>46055</v>
      </c>
      <c r="E58" s="34">
        <v>0.625</v>
      </c>
      <c r="F58" s="38">
        <f t="shared" si="0"/>
        <v>46056</v>
      </c>
      <c r="G58" s="23">
        <v>0.249305555555556</v>
      </c>
      <c r="H58" s="20"/>
      <c r="I58" s="39"/>
    </row>
    <row r="59" spans="1:9" ht="24" hidden="1" customHeight="1">
      <c r="A59" s="29" t="s">
        <v>409</v>
      </c>
      <c r="B59" s="28">
        <f>F58+3</f>
        <v>46059</v>
      </c>
      <c r="C59" s="23">
        <v>0.5</v>
      </c>
      <c r="D59" s="28">
        <f>B59</f>
        <v>46059</v>
      </c>
      <c r="E59" s="23">
        <v>0.624305555555556</v>
      </c>
      <c r="F59" s="38">
        <f t="shared" si="0"/>
        <v>46060</v>
      </c>
      <c r="G59" s="23">
        <v>0.54444444444444395</v>
      </c>
      <c r="H59" s="20"/>
      <c r="I59" s="39"/>
    </row>
    <row r="60" spans="1:9" ht="24" hidden="1" customHeight="1">
      <c r="A60" s="29" t="s">
        <v>410</v>
      </c>
      <c r="B60" s="28">
        <f>F59+1</f>
        <v>46061</v>
      </c>
      <c r="C60" s="23">
        <v>0.41666666666666702</v>
      </c>
      <c r="D60" s="28">
        <f>B60+4</f>
        <v>46065</v>
      </c>
      <c r="E60" s="23">
        <v>0.27083333333333331</v>
      </c>
      <c r="F60" s="38">
        <f>D60+1</f>
        <v>46066</v>
      </c>
      <c r="G60" s="23">
        <v>6.6666666666666666E-2</v>
      </c>
      <c r="H60" s="20" t="s">
        <v>478</v>
      </c>
      <c r="I60" s="39"/>
    </row>
    <row r="61" spans="1:9" ht="24" hidden="1" customHeight="1">
      <c r="A61" s="14" t="s">
        <v>411</v>
      </c>
      <c r="B61" s="28">
        <f>F60+1</f>
        <v>46067</v>
      </c>
      <c r="C61" s="23">
        <v>4.1666666666666664E-2</v>
      </c>
      <c r="D61" s="28">
        <f>B61+5</f>
        <v>46072</v>
      </c>
      <c r="E61" s="34">
        <v>0.18124999999999999</v>
      </c>
      <c r="F61" s="38">
        <f>D61</f>
        <v>46072</v>
      </c>
      <c r="G61" s="23">
        <v>0.625</v>
      </c>
      <c r="H61" s="20" t="s">
        <v>472</v>
      </c>
      <c r="I61" s="39"/>
    </row>
    <row r="62" spans="1:9" ht="24" hidden="1" customHeight="1">
      <c r="A62" s="29" t="s">
        <v>412</v>
      </c>
      <c r="B62" s="28">
        <f>F61+4</f>
        <v>46076</v>
      </c>
      <c r="C62" s="23">
        <v>0.79166666666666663</v>
      </c>
      <c r="D62" s="28">
        <f>B62+1</f>
        <v>46077</v>
      </c>
      <c r="E62" s="34">
        <v>0.30902777777777779</v>
      </c>
      <c r="F62" s="38">
        <f>D62</f>
        <v>46077</v>
      </c>
      <c r="G62" s="23">
        <v>0.70833333333333337</v>
      </c>
      <c r="H62" s="20"/>
      <c r="I62" s="39"/>
    </row>
    <row r="63" spans="1:9" ht="24" customHeight="1">
      <c r="A63" s="29" t="s">
        <v>413</v>
      </c>
      <c r="B63" s="28">
        <f>F62+2</f>
        <v>46079</v>
      </c>
      <c r="C63" s="23">
        <v>0.29166666666666669</v>
      </c>
      <c r="D63" s="28">
        <f>B63+1</f>
        <v>46080</v>
      </c>
      <c r="E63" s="34">
        <v>0.41388888888888886</v>
      </c>
      <c r="F63" s="38">
        <v>46081</v>
      </c>
      <c r="G63" s="23">
        <v>0.80486111111111114</v>
      </c>
      <c r="H63" s="20" t="s">
        <v>472</v>
      </c>
      <c r="I63" s="39"/>
    </row>
    <row r="64" spans="1:9" ht="24" customHeight="1">
      <c r="A64" s="29" t="s">
        <v>414</v>
      </c>
      <c r="B64" s="36"/>
      <c r="C64" s="37"/>
      <c r="D64" s="17"/>
      <c r="E64" s="37"/>
      <c r="F64" s="17"/>
      <c r="G64" s="37"/>
      <c r="H64" s="20" t="s">
        <v>370</v>
      </c>
      <c r="I64" s="39"/>
    </row>
    <row r="65" spans="1:11" ht="24" customHeight="1">
      <c r="A65" s="29" t="s">
        <v>469</v>
      </c>
      <c r="B65" s="36"/>
      <c r="C65" s="37"/>
      <c r="D65" s="17"/>
      <c r="E65" s="37"/>
      <c r="F65" s="17"/>
      <c r="G65" s="37"/>
      <c r="H65" s="20" t="s">
        <v>372</v>
      </c>
      <c r="I65" s="39"/>
    </row>
    <row r="66" spans="1:11" ht="24" customHeight="1">
      <c r="A66" s="29" t="s">
        <v>484</v>
      </c>
      <c r="B66" s="28">
        <f>F63+6</f>
        <v>46087</v>
      </c>
      <c r="C66" s="23">
        <v>0.75</v>
      </c>
      <c r="D66" s="28">
        <f>B66+1</f>
        <v>46088</v>
      </c>
      <c r="E66" s="34">
        <v>0.70833333333333337</v>
      </c>
      <c r="F66" s="38">
        <f>D66+1</f>
        <v>46089</v>
      </c>
      <c r="G66" s="23">
        <v>0.47916666666666669</v>
      </c>
      <c r="H66" s="20" t="s">
        <v>472</v>
      </c>
      <c r="I66" s="39"/>
    </row>
    <row r="67" spans="1:11" ht="24" customHeight="1">
      <c r="A67" s="14" t="s">
        <v>503</v>
      </c>
      <c r="B67" s="28">
        <f>F66+1</f>
        <v>46090</v>
      </c>
      <c r="C67" s="23">
        <v>0.5</v>
      </c>
      <c r="D67" s="28">
        <f>B67+1</f>
        <v>46091</v>
      </c>
      <c r="E67" s="34">
        <v>0.125</v>
      </c>
      <c r="F67" s="38">
        <f>D67</f>
        <v>46091</v>
      </c>
      <c r="G67" s="23">
        <v>0.54166666666666663</v>
      </c>
      <c r="H67" s="20" t="s">
        <v>472</v>
      </c>
      <c r="I67" s="39"/>
    </row>
    <row r="68" spans="1:11" ht="24" customHeight="1">
      <c r="A68" s="29" t="s">
        <v>544</v>
      </c>
      <c r="B68" s="28">
        <f>F67+4</f>
        <v>46095</v>
      </c>
      <c r="C68" s="40">
        <v>0.45833333333333331</v>
      </c>
      <c r="D68" s="28">
        <f t="shared" ref="D68:D69" si="1">B68</f>
        <v>46095</v>
      </c>
      <c r="E68" s="40">
        <v>0.625</v>
      </c>
      <c r="F68" s="28">
        <f>D68+1</f>
        <v>46096</v>
      </c>
      <c r="G68" s="40">
        <v>0.125</v>
      </c>
      <c r="H68" s="20"/>
      <c r="I68" s="39"/>
    </row>
    <row r="69" spans="1:11" ht="24" customHeight="1">
      <c r="A69" s="29" t="s">
        <v>552</v>
      </c>
      <c r="B69" s="28">
        <f>F68+1</f>
        <v>46097</v>
      </c>
      <c r="C69" s="40">
        <v>0.75</v>
      </c>
      <c r="D69" s="28">
        <f t="shared" si="1"/>
        <v>46097</v>
      </c>
      <c r="E69" s="40">
        <v>0.79166666666666663</v>
      </c>
      <c r="F69" s="28">
        <f>D69+1</f>
        <v>46098</v>
      </c>
      <c r="G69" s="40">
        <v>0.58333333333333337</v>
      </c>
      <c r="H69" s="20"/>
      <c r="I69" s="39"/>
    </row>
    <row r="70" spans="1:11" ht="24" customHeight="1">
      <c r="A70" s="29" t="s">
        <v>582</v>
      </c>
      <c r="B70" s="36"/>
      <c r="C70" s="37"/>
      <c r="D70" s="17"/>
      <c r="E70" s="37"/>
      <c r="F70" s="17"/>
      <c r="G70" s="37"/>
      <c r="H70" s="20" t="s">
        <v>370</v>
      </c>
      <c r="I70" s="39"/>
    </row>
    <row r="71" spans="1:11" ht="24" customHeight="1">
      <c r="A71" s="29" t="s">
        <v>599</v>
      </c>
      <c r="B71" s="36"/>
      <c r="C71" s="37"/>
      <c r="D71" s="17"/>
      <c r="E71" s="37"/>
      <c r="F71" s="17"/>
      <c r="G71" s="37"/>
      <c r="H71" s="20" t="s">
        <v>372</v>
      </c>
      <c r="I71" s="39"/>
    </row>
    <row r="72" spans="1:11" ht="24" customHeight="1">
      <c r="A72" s="29" t="s">
        <v>612</v>
      </c>
      <c r="B72" s="28">
        <f>F69+6</f>
        <v>46104</v>
      </c>
      <c r="C72" s="40">
        <v>0.70833333333333337</v>
      </c>
      <c r="D72" s="24">
        <f>B72</f>
        <v>46104</v>
      </c>
      <c r="E72" s="40">
        <v>0.75</v>
      </c>
      <c r="F72" s="24">
        <f>D72+1</f>
        <v>46105</v>
      </c>
      <c r="G72" s="40">
        <v>0.41666666666666669</v>
      </c>
      <c r="H72" s="20"/>
      <c r="I72" s="39"/>
    </row>
    <row r="73" spans="1:11" ht="24" customHeight="1">
      <c r="A73" s="29" t="s">
        <v>654</v>
      </c>
      <c r="B73" s="28">
        <f>F72+1</f>
        <v>46106</v>
      </c>
      <c r="C73" s="40">
        <v>0.33333333333333331</v>
      </c>
      <c r="D73" s="24">
        <f>B73</f>
        <v>46106</v>
      </c>
      <c r="E73" s="40">
        <v>0.75</v>
      </c>
      <c r="F73" s="24">
        <f>D73+1</f>
        <v>46107</v>
      </c>
      <c r="G73" s="40">
        <v>0.16666666666666666</v>
      </c>
      <c r="H73" s="20"/>
      <c r="I73" s="39"/>
    </row>
    <row r="74" spans="1:11" ht="24" customHeight="1">
      <c r="A74" s="43"/>
      <c r="B74" s="28"/>
      <c r="C74" s="28"/>
      <c r="D74" s="28"/>
      <c r="E74" s="28"/>
      <c r="F74" s="28"/>
      <c r="G74" s="28"/>
      <c r="H74" s="13"/>
      <c r="I74" s="39"/>
    </row>
    <row r="75" spans="1:11" ht="24" hidden="1" customHeight="1">
      <c r="A75" s="101" t="s">
        <v>415</v>
      </c>
      <c r="B75" s="113"/>
      <c r="C75" s="113"/>
      <c r="D75" s="113"/>
      <c r="E75" s="113"/>
      <c r="F75" s="113"/>
      <c r="G75" s="113"/>
      <c r="H75" s="113"/>
      <c r="I75" s="114"/>
    </row>
    <row r="76" spans="1:11" ht="24.5" hidden="1" customHeight="1">
      <c r="A76" s="15" t="s">
        <v>3</v>
      </c>
      <c r="B76" s="115" t="s">
        <v>4</v>
      </c>
      <c r="C76" s="116"/>
      <c r="D76" s="115" t="s">
        <v>5</v>
      </c>
      <c r="E76" s="116"/>
      <c r="F76" s="115" t="s">
        <v>6</v>
      </c>
      <c r="G76" s="116"/>
      <c r="H76" s="44" t="s">
        <v>7</v>
      </c>
      <c r="I76" s="44" t="s">
        <v>8</v>
      </c>
      <c r="K76" t="s">
        <v>153</v>
      </c>
    </row>
    <row r="77" spans="1:11" ht="24" hidden="1" customHeight="1">
      <c r="A77" s="29" t="s">
        <v>416</v>
      </c>
      <c r="B77" s="28">
        <v>45979</v>
      </c>
      <c r="C77" s="23">
        <v>0.29166666666666702</v>
      </c>
      <c r="D77" s="28">
        <v>45981</v>
      </c>
      <c r="E77" s="23">
        <v>0.116666666666667</v>
      </c>
      <c r="F77" s="28">
        <v>45981</v>
      </c>
      <c r="G77" s="23">
        <v>0.89583333333333304</v>
      </c>
      <c r="H77" s="20" t="s">
        <v>417</v>
      </c>
      <c r="I77" s="13"/>
    </row>
    <row r="78" spans="1:11" ht="24" hidden="1" customHeight="1">
      <c r="A78" s="29" t="s">
        <v>418</v>
      </c>
      <c r="B78" s="28">
        <v>45983</v>
      </c>
      <c r="C78" s="23">
        <v>4.1666666666666699E-2</v>
      </c>
      <c r="D78" s="28">
        <v>45983</v>
      </c>
      <c r="E78" s="23">
        <v>0.29166666666666702</v>
      </c>
      <c r="F78" s="28">
        <v>45983</v>
      </c>
      <c r="G78" s="23">
        <v>0.70833333333333304</v>
      </c>
      <c r="H78" s="20"/>
      <c r="I78" s="13"/>
    </row>
    <row r="79" spans="1:11" ht="24" hidden="1" customHeight="1">
      <c r="A79" s="29" t="s">
        <v>419</v>
      </c>
      <c r="B79" s="28">
        <f>F78+5</f>
        <v>45988</v>
      </c>
      <c r="C79" s="23">
        <v>0.95833333333333304</v>
      </c>
      <c r="D79" s="28">
        <f>B79+1</f>
        <v>45989</v>
      </c>
      <c r="E79" s="23">
        <v>0.20833333333333301</v>
      </c>
      <c r="F79" s="28">
        <f>D79</f>
        <v>45989</v>
      </c>
      <c r="G79" s="23">
        <v>0.72916666666666696</v>
      </c>
      <c r="H79" s="20"/>
      <c r="I79" s="13"/>
    </row>
    <row r="80" spans="1:11" ht="24" hidden="1" customHeight="1">
      <c r="A80" s="29" t="s">
        <v>420</v>
      </c>
      <c r="B80" s="28">
        <f>F79+2</f>
        <v>45991</v>
      </c>
      <c r="C80" s="23">
        <v>0.5</v>
      </c>
      <c r="D80" s="28">
        <f t="shared" ref="D80:D82" si="2">B80</f>
        <v>45991</v>
      </c>
      <c r="E80" s="23">
        <v>0.54166666666666696</v>
      </c>
      <c r="F80" s="28">
        <f t="shared" ref="F80:F82" si="3">D80+1</f>
        <v>45992</v>
      </c>
      <c r="G80" s="23">
        <v>0.25</v>
      </c>
      <c r="H80" s="20"/>
      <c r="I80" s="13"/>
    </row>
    <row r="81" spans="1:13" ht="24" hidden="1" customHeight="1">
      <c r="A81" s="29" t="s">
        <v>421</v>
      </c>
      <c r="B81" s="28">
        <f>F80+4</f>
        <v>45996</v>
      </c>
      <c r="C81" s="23">
        <v>0.45833333333333298</v>
      </c>
      <c r="D81" s="28">
        <f t="shared" si="2"/>
        <v>45996</v>
      </c>
      <c r="E81" s="23">
        <v>0.71666666666666701</v>
      </c>
      <c r="F81" s="28">
        <f t="shared" si="3"/>
        <v>45997</v>
      </c>
      <c r="G81" s="23">
        <v>0.2</v>
      </c>
      <c r="H81" s="20"/>
      <c r="I81" s="13"/>
    </row>
    <row r="82" spans="1:13" ht="24" hidden="1" customHeight="1">
      <c r="A82" s="29" t="s">
        <v>422</v>
      </c>
      <c r="B82" s="28">
        <f>F81+3</f>
        <v>46000</v>
      </c>
      <c r="C82" s="23">
        <v>0.66666666666666696</v>
      </c>
      <c r="D82" s="28">
        <f t="shared" si="2"/>
        <v>46000</v>
      </c>
      <c r="E82" s="23">
        <v>0.71666666666666701</v>
      </c>
      <c r="F82" s="28">
        <f t="shared" si="3"/>
        <v>46001</v>
      </c>
      <c r="G82" s="23">
        <v>0.28333333333333299</v>
      </c>
      <c r="H82" s="20"/>
      <c r="I82" s="13"/>
    </row>
    <row r="83" spans="1:13" ht="24" hidden="1" customHeight="1">
      <c r="A83" s="29" t="s">
        <v>423</v>
      </c>
      <c r="B83" s="28">
        <f>F82+1</f>
        <v>46002</v>
      </c>
      <c r="C83" s="23">
        <v>0.41666666666666702</v>
      </c>
      <c r="D83" s="28">
        <f>B83+3</f>
        <v>46005</v>
      </c>
      <c r="E83" s="23">
        <v>2.5000000000000001E-2</v>
      </c>
      <c r="F83" s="28">
        <v>46005</v>
      </c>
      <c r="G83" s="23">
        <v>0.87083333333333302</v>
      </c>
      <c r="H83" s="20" t="s">
        <v>424</v>
      </c>
      <c r="I83" s="13"/>
    </row>
    <row r="84" spans="1:13" ht="24" hidden="1" customHeight="1">
      <c r="A84" s="29" t="s">
        <v>425</v>
      </c>
      <c r="B84" s="28">
        <f>F83+2</f>
        <v>46007</v>
      </c>
      <c r="C84" s="23">
        <v>8.3333333333333301E-2</v>
      </c>
      <c r="D84" s="28">
        <v>46007</v>
      </c>
      <c r="E84" s="23">
        <v>0.86666666666666703</v>
      </c>
      <c r="F84" s="28">
        <f>D84+1</f>
        <v>46008</v>
      </c>
      <c r="G84" s="23">
        <v>0.35416666666666702</v>
      </c>
      <c r="H84" s="20" t="s">
        <v>12</v>
      </c>
      <c r="I84" s="13"/>
    </row>
    <row r="85" spans="1:13" ht="24" hidden="1" customHeight="1">
      <c r="A85" s="29" t="s">
        <v>426</v>
      </c>
      <c r="B85" s="28">
        <f>F84+5</f>
        <v>46013</v>
      </c>
      <c r="C85" s="23">
        <v>6.9444444444444404E-4</v>
      </c>
      <c r="D85" s="28">
        <v>46013</v>
      </c>
      <c r="E85" s="23">
        <v>0.2</v>
      </c>
      <c r="F85" s="28">
        <f>D85</f>
        <v>46013</v>
      </c>
      <c r="G85" s="23">
        <v>0.5</v>
      </c>
      <c r="H85" s="20" t="s">
        <v>375</v>
      </c>
      <c r="I85" s="13"/>
    </row>
    <row r="86" spans="1:13" ht="24" hidden="1" customHeight="1">
      <c r="A86" s="29" t="s">
        <v>427</v>
      </c>
      <c r="B86" s="28">
        <f>F85+2</f>
        <v>46015</v>
      </c>
      <c r="C86" s="23">
        <v>0.54166666666666696</v>
      </c>
      <c r="D86" s="28">
        <f t="shared" ref="D86" si="4">B86</f>
        <v>46015</v>
      </c>
      <c r="E86" s="23">
        <v>0.57499999999999996</v>
      </c>
      <c r="F86" s="28">
        <f>D86+1</f>
        <v>46016</v>
      </c>
      <c r="G86" s="23">
        <v>0.120833333333333</v>
      </c>
      <c r="H86" s="20" t="s">
        <v>428</v>
      </c>
      <c r="I86" s="13"/>
    </row>
    <row r="87" spans="1:13" ht="24" hidden="1" customHeight="1">
      <c r="A87" s="45" t="s">
        <v>429</v>
      </c>
      <c r="B87" s="28">
        <v>46016</v>
      </c>
      <c r="C87" s="23">
        <v>0.233333333333333</v>
      </c>
      <c r="D87" s="28">
        <v>46017</v>
      </c>
      <c r="E87" s="23">
        <v>0.36666666666666697</v>
      </c>
      <c r="F87" s="28">
        <v>46017</v>
      </c>
      <c r="G87" s="23">
        <v>0.66666666666666696</v>
      </c>
      <c r="H87" s="20" t="s">
        <v>430</v>
      </c>
      <c r="I87" s="46"/>
    </row>
    <row r="88" spans="1:13" ht="24" hidden="1" customHeight="1">
      <c r="A88" s="29" t="s">
        <v>427</v>
      </c>
      <c r="B88" s="28">
        <v>46017</v>
      </c>
      <c r="C88" s="23">
        <v>0.875</v>
      </c>
      <c r="D88" s="28">
        <v>46018</v>
      </c>
      <c r="E88" s="23">
        <v>0.05</v>
      </c>
      <c r="F88" s="28">
        <v>46018</v>
      </c>
      <c r="G88" s="23">
        <v>0.54583333333333295</v>
      </c>
      <c r="H88" s="20" t="s">
        <v>431</v>
      </c>
      <c r="I88" s="13"/>
    </row>
    <row r="89" spans="1:13" ht="24" hidden="1" customHeight="1">
      <c r="A89" s="29" t="s">
        <v>432</v>
      </c>
      <c r="B89" s="28">
        <v>46021</v>
      </c>
      <c r="C89" s="23">
        <v>0.75</v>
      </c>
      <c r="D89" s="28">
        <v>46022</v>
      </c>
      <c r="E89" s="34">
        <v>0.66666666666666696</v>
      </c>
      <c r="F89" s="28">
        <v>46022</v>
      </c>
      <c r="G89" s="34">
        <v>0.95833333333333304</v>
      </c>
      <c r="H89" s="20" t="s">
        <v>12</v>
      </c>
      <c r="I89" s="13"/>
    </row>
    <row r="90" spans="1:13" ht="24" hidden="1" customHeight="1">
      <c r="A90" s="45" t="s">
        <v>279</v>
      </c>
      <c r="B90" s="28">
        <v>46025</v>
      </c>
      <c r="C90" s="23">
        <v>0</v>
      </c>
      <c r="D90" s="28">
        <v>46025</v>
      </c>
      <c r="E90" s="23">
        <v>0.58333333333333304</v>
      </c>
      <c r="F90" s="28">
        <v>46026</v>
      </c>
      <c r="G90" s="23">
        <v>0.45833333333333298</v>
      </c>
      <c r="H90" s="20" t="s">
        <v>280</v>
      </c>
      <c r="I90" s="47"/>
    </row>
    <row r="91" spans="1:13" s="31" customFormat="1" ht="24" customHeight="1">
      <c r="A91" s="124" t="s">
        <v>655</v>
      </c>
      <c r="B91" s="102"/>
      <c r="C91" s="102"/>
      <c r="D91" s="102"/>
      <c r="E91" s="102"/>
      <c r="F91" s="102"/>
      <c r="G91" s="102"/>
      <c r="H91" s="102"/>
      <c r="I91" s="103"/>
    </row>
    <row r="92" spans="1:13" s="31" customFormat="1" ht="24" customHeight="1">
      <c r="A92" s="15" t="s">
        <v>3</v>
      </c>
      <c r="B92" s="115" t="s">
        <v>4</v>
      </c>
      <c r="C92" s="116"/>
      <c r="D92" s="115" t="s">
        <v>5</v>
      </c>
      <c r="E92" s="116"/>
      <c r="F92" s="115" t="s">
        <v>6</v>
      </c>
      <c r="G92" s="116"/>
      <c r="H92" s="15" t="s">
        <v>7</v>
      </c>
      <c r="I92" s="15" t="s">
        <v>267</v>
      </c>
      <c r="M92" s="31" t="s">
        <v>153</v>
      </c>
    </row>
    <row r="93" spans="1:13" ht="24" hidden="1" customHeight="1">
      <c r="A93" s="29" t="s">
        <v>277</v>
      </c>
      <c r="B93" s="48">
        <v>46020</v>
      </c>
      <c r="C93" s="34">
        <v>0.5</v>
      </c>
      <c r="D93" s="28">
        <v>46020</v>
      </c>
      <c r="E93" s="23">
        <v>0.54166666666666696</v>
      </c>
      <c r="F93" s="28">
        <v>46021</v>
      </c>
      <c r="G93" s="23">
        <v>0</v>
      </c>
      <c r="H93" s="20" t="s">
        <v>278</v>
      </c>
      <c r="I93" s="46"/>
    </row>
    <row r="94" spans="1:13" ht="24" hidden="1" customHeight="1">
      <c r="A94" s="29" t="s">
        <v>433</v>
      </c>
      <c r="B94" s="28">
        <f>F93+1</f>
        <v>46022</v>
      </c>
      <c r="C94" s="23">
        <v>0</v>
      </c>
      <c r="D94" s="28">
        <f>B94</f>
        <v>46022</v>
      </c>
      <c r="E94" s="23">
        <v>0.625</v>
      </c>
      <c r="F94" s="28">
        <f t="shared" ref="F94:F98" si="5">D94+1</f>
        <v>46023</v>
      </c>
      <c r="G94" s="23">
        <v>0.46111111111111103</v>
      </c>
      <c r="H94" s="20" t="s">
        <v>12</v>
      </c>
      <c r="I94" s="46"/>
    </row>
    <row r="95" spans="1:13" ht="24" hidden="1" customHeight="1">
      <c r="A95" s="29" t="s">
        <v>434</v>
      </c>
      <c r="B95" s="28">
        <f>F94+1</f>
        <v>46024</v>
      </c>
      <c r="C95" s="23">
        <v>0.45833333333333298</v>
      </c>
      <c r="D95" s="28">
        <f>B95+3</f>
        <v>46027</v>
      </c>
      <c r="E95" s="23">
        <v>0.72916666666666696</v>
      </c>
      <c r="F95" s="28">
        <f t="shared" si="5"/>
        <v>46028</v>
      </c>
      <c r="G95" s="23">
        <v>6.25E-2</v>
      </c>
      <c r="H95" s="20" t="s">
        <v>12</v>
      </c>
      <c r="I95" s="46"/>
    </row>
    <row r="96" spans="1:13" ht="24" hidden="1" customHeight="1">
      <c r="A96" s="29" t="s">
        <v>435</v>
      </c>
      <c r="B96" s="28">
        <v>46032</v>
      </c>
      <c r="C96" s="23">
        <v>0.70833333333333304</v>
      </c>
      <c r="D96" s="28">
        <f>B96</f>
        <v>46032</v>
      </c>
      <c r="E96" s="23">
        <v>0.91666666666666696</v>
      </c>
      <c r="F96" s="28">
        <f t="shared" si="5"/>
        <v>46033</v>
      </c>
      <c r="G96" s="23">
        <v>0.42916666666666697</v>
      </c>
      <c r="H96" s="20"/>
      <c r="I96" s="46"/>
    </row>
    <row r="97" spans="1:9" ht="24" hidden="1" customHeight="1">
      <c r="A97" s="29" t="s">
        <v>436</v>
      </c>
      <c r="B97" s="28">
        <v>46035</v>
      </c>
      <c r="C97" s="23">
        <v>0.25</v>
      </c>
      <c r="D97" s="28">
        <f t="shared" ref="D97" si="6">B97</f>
        <v>46035</v>
      </c>
      <c r="E97" s="23">
        <v>0.28333333333333299</v>
      </c>
      <c r="F97" s="28">
        <f t="shared" si="5"/>
        <v>46036</v>
      </c>
      <c r="G97" s="23">
        <v>0.16666666666666699</v>
      </c>
      <c r="H97" s="20"/>
      <c r="I97" s="13"/>
    </row>
    <row r="98" spans="1:9" ht="24" hidden="1" customHeight="1">
      <c r="A98" s="29" t="s">
        <v>437</v>
      </c>
      <c r="B98" s="28">
        <v>46040</v>
      </c>
      <c r="C98" s="23">
        <v>0.26250000000000001</v>
      </c>
      <c r="D98" s="28">
        <f>B98+1</f>
        <v>46041</v>
      </c>
      <c r="E98" s="23">
        <v>0.44166666666666698</v>
      </c>
      <c r="F98" s="28">
        <f t="shared" si="5"/>
        <v>46042</v>
      </c>
      <c r="G98" s="23">
        <v>0.163888888888889</v>
      </c>
      <c r="H98" s="20" t="s">
        <v>12</v>
      </c>
      <c r="I98" s="13"/>
    </row>
    <row r="99" spans="1:9" ht="24" hidden="1" customHeight="1">
      <c r="A99" s="29" t="s">
        <v>377</v>
      </c>
      <c r="B99" s="28">
        <f>F98+4</f>
        <v>46046</v>
      </c>
      <c r="C99" s="23">
        <v>0.16666666666666699</v>
      </c>
      <c r="D99" s="28">
        <f>B99</f>
        <v>46046</v>
      </c>
      <c r="E99" s="23">
        <v>0.21249999999999999</v>
      </c>
      <c r="F99" s="28">
        <f>D99</f>
        <v>46046</v>
      </c>
      <c r="G99" s="23">
        <v>0.76666666666666705</v>
      </c>
      <c r="H99" s="20" t="s">
        <v>173</v>
      </c>
      <c r="I99" s="46"/>
    </row>
    <row r="100" spans="1:9" ht="24.5" hidden="1" customHeight="1">
      <c r="A100" s="29" t="s">
        <v>378</v>
      </c>
      <c r="B100" s="28">
        <f>F99+1</f>
        <v>46047</v>
      </c>
      <c r="C100" s="23">
        <v>0.53749999999999998</v>
      </c>
      <c r="D100" s="28">
        <f>B100+2</f>
        <v>46049</v>
      </c>
      <c r="E100" s="34">
        <v>0.58333333333333304</v>
      </c>
      <c r="F100" s="28">
        <f>D100+1</f>
        <v>46050</v>
      </c>
      <c r="G100" s="23">
        <v>0.25</v>
      </c>
      <c r="H100" s="20" t="s">
        <v>182</v>
      </c>
      <c r="I100" s="47"/>
    </row>
    <row r="101" spans="1:9" ht="24" hidden="1" customHeight="1">
      <c r="A101" s="29" t="s">
        <v>379</v>
      </c>
      <c r="B101" s="28">
        <f>F100+1</f>
        <v>46051</v>
      </c>
      <c r="C101" s="23">
        <v>0.3125</v>
      </c>
      <c r="D101" s="28">
        <f>B101+4</f>
        <v>46055</v>
      </c>
      <c r="E101" s="34">
        <v>3.7499999999999999E-2</v>
      </c>
      <c r="F101" s="28">
        <f>D101</f>
        <v>46055</v>
      </c>
      <c r="G101" s="23">
        <v>0.55833333333333302</v>
      </c>
      <c r="H101" s="20" t="s">
        <v>12</v>
      </c>
      <c r="I101" s="47"/>
    </row>
    <row r="102" spans="1:9" ht="24" hidden="1" customHeight="1">
      <c r="A102" s="29" t="s">
        <v>380</v>
      </c>
      <c r="B102" s="28">
        <f>F101+5</f>
        <v>46060</v>
      </c>
      <c r="C102" s="23">
        <v>0.125</v>
      </c>
      <c r="D102" s="28">
        <f>B102</f>
        <v>46060</v>
      </c>
      <c r="E102" s="23">
        <v>0.329166666666667</v>
      </c>
      <c r="F102" s="28">
        <f>D102+1</f>
        <v>46061</v>
      </c>
      <c r="G102" s="23">
        <v>0.141666666666667</v>
      </c>
      <c r="H102" s="20"/>
      <c r="I102" s="46"/>
    </row>
    <row r="103" spans="1:9" ht="24" hidden="1" customHeight="1">
      <c r="A103" s="29" t="s">
        <v>381</v>
      </c>
      <c r="B103" s="28">
        <f>F102+1</f>
        <v>46062</v>
      </c>
      <c r="C103" s="23">
        <v>0.999305555555556</v>
      </c>
      <c r="D103" s="28">
        <f>B103+1</f>
        <v>46063</v>
      </c>
      <c r="E103" s="23">
        <v>1.2500000000000001E-2</v>
      </c>
      <c r="F103" s="28">
        <f>D103+1</f>
        <v>46064</v>
      </c>
      <c r="G103" s="23">
        <v>4.1666666666666666E-3</v>
      </c>
      <c r="H103" s="20"/>
      <c r="I103" s="46"/>
    </row>
    <row r="104" spans="1:9" ht="24" hidden="1" customHeight="1">
      <c r="A104" s="29" t="s">
        <v>382</v>
      </c>
      <c r="B104" s="36"/>
      <c r="C104" s="37"/>
      <c r="D104" s="17"/>
      <c r="E104" s="37"/>
      <c r="F104" s="17"/>
      <c r="G104" s="37"/>
      <c r="H104" s="20" t="s">
        <v>483</v>
      </c>
      <c r="I104" s="46"/>
    </row>
    <row r="105" spans="1:9" ht="24" hidden="1" customHeight="1">
      <c r="A105" s="35" t="s">
        <v>383</v>
      </c>
      <c r="B105" s="36"/>
      <c r="C105" s="37"/>
      <c r="D105" s="17"/>
      <c r="E105" s="37"/>
      <c r="F105" s="17"/>
      <c r="G105" s="37"/>
      <c r="H105" s="20" t="s">
        <v>372</v>
      </c>
      <c r="I105" s="46"/>
    </row>
    <row r="106" spans="1:9" ht="24" hidden="1" customHeight="1">
      <c r="A106" s="29" t="s">
        <v>384</v>
      </c>
      <c r="B106" s="28">
        <f>F103+7</f>
        <v>46071</v>
      </c>
      <c r="C106" s="23">
        <v>0.22916666666666666</v>
      </c>
      <c r="D106" s="28">
        <f>B106+2</f>
        <v>46073</v>
      </c>
      <c r="E106" s="23">
        <v>0.40833333333333333</v>
      </c>
      <c r="F106" s="28">
        <f>D106+1</f>
        <v>46074</v>
      </c>
      <c r="G106" s="23">
        <v>2.5000000000000001E-2</v>
      </c>
      <c r="H106" s="20" t="s">
        <v>472</v>
      </c>
      <c r="I106" s="47"/>
    </row>
    <row r="107" spans="1:9" ht="24" hidden="1" customHeight="1">
      <c r="A107" s="29" t="s">
        <v>385</v>
      </c>
      <c r="B107" s="28">
        <f>F106+1</f>
        <v>46075</v>
      </c>
      <c r="C107" s="23">
        <v>6.9444444444444447E-4</v>
      </c>
      <c r="D107" s="28">
        <f>B107</f>
        <v>46075</v>
      </c>
      <c r="E107" s="23">
        <v>0.73333333333333328</v>
      </c>
      <c r="F107" s="28">
        <f>D107+1</f>
        <v>46076</v>
      </c>
      <c r="G107" s="23">
        <v>0.17499999999999999</v>
      </c>
      <c r="H107" s="20" t="s">
        <v>545</v>
      </c>
      <c r="I107" s="47"/>
    </row>
    <row r="108" spans="1:9" ht="24" hidden="1" customHeight="1">
      <c r="A108" s="29" t="s">
        <v>386</v>
      </c>
      <c r="B108" s="28">
        <f>F107+5</f>
        <v>46081</v>
      </c>
      <c r="C108" s="23">
        <v>0.375</v>
      </c>
      <c r="D108" s="28">
        <f t="shared" ref="D108" si="7">B108</f>
        <v>46081</v>
      </c>
      <c r="E108" s="23">
        <v>0.58333333333333337</v>
      </c>
      <c r="F108" s="28">
        <f>D108+1</f>
        <v>46082</v>
      </c>
      <c r="G108" s="23">
        <v>8.3333333333333329E-2</v>
      </c>
      <c r="H108" s="20"/>
      <c r="I108" s="47"/>
    </row>
    <row r="109" spans="1:9" ht="24" customHeight="1">
      <c r="A109" s="29" t="s">
        <v>387</v>
      </c>
      <c r="B109" s="28">
        <f>F108+1</f>
        <v>46083</v>
      </c>
      <c r="C109" s="86">
        <v>0.83333333333333337</v>
      </c>
      <c r="D109" s="28">
        <f>B109+2</f>
        <v>46085</v>
      </c>
      <c r="E109" s="23">
        <v>0.29166666666666669</v>
      </c>
      <c r="F109" s="28">
        <f>D109</f>
        <v>46085</v>
      </c>
      <c r="G109" s="23">
        <v>0.66666666666666663</v>
      </c>
      <c r="H109" s="20" t="s">
        <v>609</v>
      </c>
      <c r="I109" s="47"/>
    </row>
    <row r="110" spans="1:9" ht="24" customHeight="1">
      <c r="A110" s="29" t="s">
        <v>607</v>
      </c>
      <c r="B110" s="28">
        <f>F109</f>
        <v>46085</v>
      </c>
      <c r="C110" s="86">
        <v>0.6875</v>
      </c>
      <c r="D110" s="28">
        <f>B110</f>
        <v>46085</v>
      </c>
      <c r="E110" s="23">
        <v>0.70833333333333337</v>
      </c>
      <c r="F110" s="28">
        <f>D110+1</f>
        <v>46086</v>
      </c>
      <c r="G110" s="23">
        <v>0.58333333333333337</v>
      </c>
      <c r="H110" s="20" t="s">
        <v>608</v>
      </c>
      <c r="I110" s="47"/>
    </row>
    <row r="111" spans="1:9" ht="24" customHeight="1">
      <c r="A111" s="29" t="s">
        <v>470</v>
      </c>
      <c r="B111" s="36"/>
      <c r="C111" s="37"/>
      <c r="D111" s="17"/>
      <c r="E111" s="37"/>
      <c r="F111" s="17"/>
      <c r="G111" s="37"/>
      <c r="H111" s="20" t="s">
        <v>370</v>
      </c>
      <c r="I111" s="47"/>
    </row>
    <row r="112" spans="1:9" ht="24" customHeight="1">
      <c r="A112" s="35" t="s">
        <v>504</v>
      </c>
      <c r="B112" s="36"/>
      <c r="C112" s="37"/>
      <c r="D112" s="17"/>
      <c r="E112" s="37"/>
      <c r="F112" s="17"/>
      <c r="G112" s="37"/>
      <c r="H112" s="20" t="s">
        <v>372</v>
      </c>
      <c r="I112" s="47"/>
    </row>
    <row r="113" spans="1:9" ht="24" customHeight="1">
      <c r="A113" s="29" t="s">
        <v>516</v>
      </c>
      <c r="B113" s="28">
        <f>F110+8</f>
        <v>46094</v>
      </c>
      <c r="C113" s="23">
        <v>0.25</v>
      </c>
      <c r="D113" s="24">
        <f>B113</f>
        <v>46094</v>
      </c>
      <c r="E113" s="23">
        <v>0.29166666666666669</v>
      </c>
      <c r="F113" s="24">
        <f>D113</f>
        <v>46094</v>
      </c>
      <c r="G113" s="23">
        <v>0.95833333333333337</v>
      </c>
      <c r="H113" s="20" t="s">
        <v>619</v>
      </c>
      <c r="I113" s="47"/>
    </row>
    <row r="114" spans="1:9" ht="24" customHeight="1">
      <c r="A114" s="29" t="s">
        <v>466</v>
      </c>
      <c r="B114" s="28">
        <f>F113+2</f>
        <v>46096</v>
      </c>
      <c r="C114" s="23">
        <v>0</v>
      </c>
      <c r="D114" s="24">
        <f>B114</f>
        <v>46096</v>
      </c>
      <c r="E114" s="23">
        <v>0.33333333333333331</v>
      </c>
      <c r="F114" s="24">
        <f>D114</f>
        <v>46096</v>
      </c>
      <c r="G114" s="23">
        <v>0.75</v>
      </c>
      <c r="H114" s="20"/>
      <c r="I114" s="47"/>
    </row>
    <row r="115" spans="1:9" ht="24" customHeight="1">
      <c r="A115" s="29" t="s">
        <v>467</v>
      </c>
      <c r="B115" s="28">
        <f>F114+5</f>
        <v>46101</v>
      </c>
      <c r="C115" s="23">
        <v>0.41666666666666669</v>
      </c>
      <c r="D115" s="24">
        <f>B115</f>
        <v>46101</v>
      </c>
      <c r="E115" s="23">
        <v>0.58333333333333337</v>
      </c>
      <c r="F115" s="24">
        <f>D115+1</f>
        <v>46102</v>
      </c>
      <c r="G115" s="23">
        <v>8.3333333333333329E-2</v>
      </c>
      <c r="H115" s="20"/>
      <c r="I115" s="47"/>
    </row>
    <row r="116" spans="1:9" ht="24" customHeight="1">
      <c r="A116" s="29" t="s">
        <v>507</v>
      </c>
      <c r="B116" s="28">
        <f>F115+2</f>
        <v>46104</v>
      </c>
      <c r="C116" s="23">
        <v>8.3333333333333329E-2</v>
      </c>
      <c r="D116" s="24">
        <f>B116</f>
        <v>46104</v>
      </c>
      <c r="E116" s="23">
        <v>0.125</v>
      </c>
      <c r="F116" s="24">
        <f>D116</f>
        <v>46104</v>
      </c>
      <c r="G116" s="23">
        <v>0.54166666666666663</v>
      </c>
      <c r="H116" s="20"/>
      <c r="I116" s="47"/>
    </row>
    <row r="117" spans="1:9" ht="24" customHeight="1">
      <c r="A117" s="29" t="s">
        <v>522</v>
      </c>
      <c r="B117" s="28">
        <f>F116+4</f>
        <v>46108</v>
      </c>
      <c r="C117" s="23">
        <v>0.66666666666666663</v>
      </c>
      <c r="D117" s="24">
        <f>B117</f>
        <v>46108</v>
      </c>
      <c r="E117" s="23">
        <v>0.79166666666666663</v>
      </c>
      <c r="F117" s="24">
        <f>D117+1</f>
        <v>46109</v>
      </c>
      <c r="G117" s="23">
        <v>0.29166666666666669</v>
      </c>
      <c r="H117" s="20"/>
      <c r="I117" s="47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  <mergeCell ref="B92:C92"/>
    <mergeCell ref="D92:E92"/>
    <mergeCell ref="F92:G92"/>
    <mergeCell ref="A75:I75"/>
    <mergeCell ref="B76:C76"/>
    <mergeCell ref="D76:E76"/>
    <mergeCell ref="F76:G76"/>
    <mergeCell ref="A91:I91"/>
  </mergeCells>
  <phoneticPr fontId="47" type="noConversion"/>
  <conditionalFormatting sqref="B5 F5">
    <cfRule type="cellIs" dxfId="366" priority="2446" stopIfTrue="1" operator="equal">
      <formula>$H$3</formula>
    </cfRule>
  </conditionalFormatting>
  <conditionalFormatting sqref="B5 F5:F9">
    <cfRule type="cellIs" dxfId="365" priority="2447" stopIfTrue="1" operator="lessThan">
      <formula>$H$3</formula>
    </cfRule>
  </conditionalFormatting>
  <conditionalFormatting sqref="B5">
    <cfRule type="cellIs" dxfId="364" priority="2445" stopIfTrue="1" operator="lessThan">
      <formula>$H$3</formula>
    </cfRule>
  </conditionalFormatting>
  <conditionalFormatting sqref="B12:B15">
    <cfRule type="cellIs" dxfId="363" priority="509" stopIfTrue="1" operator="equal">
      <formula>$H$3</formula>
    </cfRule>
    <cfRule type="cellIs" dxfId="362" priority="370" stopIfTrue="1" operator="lessThan">
      <formula>$H$3</formula>
    </cfRule>
  </conditionalFormatting>
  <conditionalFormatting sqref="B17:B20 F5:F9">
    <cfRule type="cellIs" dxfId="361" priority="379" stopIfTrue="1" operator="equal">
      <formula>$H$3</formula>
    </cfRule>
  </conditionalFormatting>
  <conditionalFormatting sqref="B17:B21">
    <cfRule type="cellIs" dxfId="360" priority="238" stopIfTrue="1" operator="lessThan">
      <formula>$H$3</formula>
    </cfRule>
  </conditionalFormatting>
  <conditionalFormatting sqref="B21">
    <cfRule type="cellIs" dxfId="359" priority="237" stopIfTrue="1" operator="equal">
      <formula>$H$3</formula>
    </cfRule>
  </conditionalFormatting>
  <conditionalFormatting sqref="B24:B27">
    <cfRule type="cellIs" dxfId="358" priority="114" stopIfTrue="1" operator="equal">
      <formula>$H$3</formula>
    </cfRule>
  </conditionalFormatting>
  <conditionalFormatting sqref="B24:B38">
    <cfRule type="cellIs" dxfId="357" priority="115" stopIfTrue="1" operator="lessThan">
      <formula>$H$3</formula>
    </cfRule>
  </conditionalFormatting>
  <conditionalFormatting sqref="B28:B38">
    <cfRule type="cellIs" dxfId="356" priority="178" stopIfTrue="1" operator="equal">
      <formula>$H$3</formula>
    </cfRule>
  </conditionalFormatting>
  <conditionalFormatting sqref="B40 F40 D40">
    <cfRule type="cellIs" dxfId="355" priority="250439" stopIfTrue="1" operator="lessThan">
      <formula>$H$3</formula>
    </cfRule>
  </conditionalFormatting>
  <conditionalFormatting sqref="B40 F40">
    <cfRule type="cellIs" dxfId="354" priority="250438" stopIfTrue="1" operator="equal">
      <formula>$H$3</formula>
    </cfRule>
  </conditionalFormatting>
  <conditionalFormatting sqref="B40">
    <cfRule type="cellIs" dxfId="353" priority="174767" stopIfTrue="1" operator="lessThan">
      <formula>$H$3</formula>
    </cfRule>
    <cfRule type="cellIs" dxfId="352" priority="174766" stopIfTrue="1" operator="equal">
      <formula>$H$3</formula>
    </cfRule>
  </conditionalFormatting>
  <conditionalFormatting sqref="B42:B45">
    <cfRule type="cellIs" dxfId="351" priority="457" stopIfTrue="1" operator="equal">
      <formula>$H$3</formula>
    </cfRule>
    <cfRule type="cellIs" dxfId="350" priority="458" stopIfTrue="1" operator="lessThan">
      <formula>$H$3</formula>
    </cfRule>
  </conditionalFormatting>
  <conditionalFormatting sqref="B48:B51">
    <cfRule type="cellIs" dxfId="349" priority="421" stopIfTrue="1" operator="equal">
      <formula>$H$3</formula>
    </cfRule>
    <cfRule type="cellIs" dxfId="348" priority="422" stopIfTrue="1" operator="lessThan">
      <formula>$H$3</formula>
    </cfRule>
  </conditionalFormatting>
  <conditionalFormatting sqref="B54:B58">
    <cfRule type="cellIs" dxfId="347" priority="171" stopIfTrue="1" operator="lessThan">
      <formula>$H$3</formula>
    </cfRule>
  </conditionalFormatting>
  <conditionalFormatting sqref="B54:B63">
    <cfRule type="cellIs" dxfId="346" priority="153" stopIfTrue="1" operator="equal">
      <formula>$H$3</formula>
    </cfRule>
  </conditionalFormatting>
  <conditionalFormatting sqref="B59:B63">
    <cfRule type="cellIs" dxfId="345" priority="152" stopIfTrue="1" operator="lessThan">
      <formula>$H$3</formula>
    </cfRule>
  </conditionalFormatting>
  <conditionalFormatting sqref="B66:B69">
    <cfRule type="cellIs" dxfId="344" priority="86" stopIfTrue="1" operator="lessThan">
      <formula>$H$3</formula>
    </cfRule>
    <cfRule type="cellIs" dxfId="343" priority="87" stopIfTrue="1" operator="equal">
      <formula>$H$3</formula>
    </cfRule>
  </conditionalFormatting>
  <conditionalFormatting sqref="B74">
    <cfRule type="cellIs" dxfId="342" priority="5476" stopIfTrue="1" operator="lessThan">
      <formula>$H$3</formula>
    </cfRule>
  </conditionalFormatting>
  <conditionalFormatting sqref="B75">
    <cfRule type="cellIs" dxfId="341" priority="665" stopIfTrue="1" operator="equal">
      <formula>$H$3</formula>
    </cfRule>
    <cfRule type="cellIs" dxfId="340" priority="664" stopIfTrue="1" operator="lessThan">
      <formula>$H$3</formula>
    </cfRule>
  </conditionalFormatting>
  <conditionalFormatting sqref="B75:B76">
    <cfRule type="cellIs" dxfId="339" priority="659" stopIfTrue="1" operator="equal">
      <formula>$H$3</formula>
    </cfRule>
  </conditionalFormatting>
  <conditionalFormatting sqref="B76">
    <cfRule type="cellIs" dxfId="338" priority="658" stopIfTrue="1" operator="lessThan">
      <formula>$H$3</formula>
    </cfRule>
    <cfRule type="cellIs" dxfId="337" priority="657" stopIfTrue="1" operator="equal">
      <formula>$H$3</formula>
    </cfRule>
  </conditionalFormatting>
  <conditionalFormatting sqref="B76:B90">
    <cfRule type="cellIs" dxfId="336" priority="397" stopIfTrue="1" operator="equal">
      <formula>$H$3</formula>
    </cfRule>
    <cfRule type="cellIs" dxfId="335" priority="396" stopIfTrue="1" operator="lessThan">
      <formula>$H$3</formula>
    </cfRule>
  </conditionalFormatting>
  <conditionalFormatting sqref="B92 D92">
    <cfRule type="cellIs" dxfId="334" priority="337" stopIfTrue="1" operator="equal">
      <formula>$H$3</formula>
    </cfRule>
    <cfRule type="cellIs" dxfId="333" priority="338" stopIfTrue="1" operator="lessThan">
      <formula>$H$3</formula>
    </cfRule>
  </conditionalFormatting>
  <conditionalFormatting sqref="B92">
    <cfRule type="cellIs" dxfId="332" priority="336" stopIfTrue="1" operator="lessThan">
      <formula>$H$3</formula>
    </cfRule>
  </conditionalFormatting>
  <conditionalFormatting sqref="B92:B103">
    <cfRule type="cellIs" dxfId="331" priority="290" stopIfTrue="1" operator="equal">
      <formula>$H$3</formula>
    </cfRule>
  </conditionalFormatting>
  <conditionalFormatting sqref="B93:B103">
    <cfRule type="cellIs" dxfId="330" priority="289" stopIfTrue="1" operator="lessThan">
      <formula>$H$3</formula>
    </cfRule>
  </conditionalFormatting>
  <conditionalFormatting sqref="B106:B110">
    <cfRule type="cellIs" dxfId="329" priority="26" stopIfTrue="1" operator="lessThan">
      <formula>$H$3</formula>
    </cfRule>
    <cfRule type="cellIs" dxfId="328" priority="27" stopIfTrue="1" operator="equal">
      <formula>$H$3</formula>
    </cfRule>
  </conditionalFormatting>
  <conditionalFormatting sqref="B74:G74">
    <cfRule type="cellIs" dxfId="327" priority="814" stopIfTrue="1" operator="lessThan">
      <formula>$H$3</formula>
    </cfRule>
    <cfRule type="cellIs" dxfId="326" priority="817" stopIfTrue="1" operator="equal">
      <formula>$H$3</formula>
    </cfRule>
  </conditionalFormatting>
  <conditionalFormatting sqref="C5 C92:C103 G6:G9">
    <cfRule type="expression" dxfId="325" priority="2443" stopIfTrue="1">
      <formula>$B5=$H$3</formula>
    </cfRule>
  </conditionalFormatting>
  <conditionalFormatting sqref="C5:C9 C92:C103">
    <cfRule type="expression" dxfId="324" priority="2434" stopIfTrue="1">
      <formula>B5&lt;$H$3</formula>
    </cfRule>
  </conditionalFormatting>
  <conditionalFormatting sqref="C6:C9">
    <cfRule type="expression" dxfId="323" priority="706" stopIfTrue="1">
      <formula>$B6=$H$3</formula>
    </cfRule>
    <cfRule type="expression" dxfId="322" priority="702" stopIfTrue="1">
      <formula>$F6=$H$3</formula>
    </cfRule>
  </conditionalFormatting>
  <conditionalFormatting sqref="C24:C33">
    <cfRule type="expression" dxfId="321" priority="118" stopIfTrue="1">
      <formula>$B24=$H$3</formula>
    </cfRule>
    <cfRule type="expression" dxfId="320" priority="116" stopIfTrue="1">
      <formula>B24&lt;$H$3</formula>
    </cfRule>
    <cfRule type="expression" dxfId="319" priority="117" stopIfTrue="1">
      <formula>$F24=$H$3</formula>
    </cfRule>
  </conditionalFormatting>
  <conditionalFormatting sqref="C40 E40 G40">
    <cfRule type="expression" dxfId="318" priority="3599" stopIfTrue="1">
      <formula>B40&lt;$H$3</formula>
    </cfRule>
  </conditionalFormatting>
  <conditionalFormatting sqref="C40 E75:E90 E93:E103 C48:C51 C75:C90 G93:G103">
    <cfRule type="expression" dxfId="317" priority="3600" stopIfTrue="1">
      <formula>$B40=$H$3</formula>
    </cfRule>
  </conditionalFormatting>
  <conditionalFormatting sqref="C42:C45 E42:E45 G42:G45 E48:E51 G48:G51 E54:E63 G54:G63 G76:G89">
    <cfRule type="expression" dxfId="316" priority="1646" stopIfTrue="1">
      <formula>$F42=$H$3</formula>
    </cfRule>
  </conditionalFormatting>
  <conditionalFormatting sqref="C42:C45 E42:E45 G42:G45 E48:E51 G48:G51 E54:E63 G54:G63">
    <cfRule type="expression" dxfId="315" priority="1645" stopIfTrue="1">
      <formula>$B42=$H$3</formula>
    </cfRule>
  </conditionalFormatting>
  <conditionalFormatting sqref="C42:C45 E42:E45 G42:G45 E48:E51 G48:G51">
    <cfRule type="expression" dxfId="314" priority="1644" stopIfTrue="1">
      <formula>B42&lt;$H$3</formula>
    </cfRule>
  </conditionalFormatting>
  <conditionalFormatting sqref="C48:C51 E75:E90 C76:C90">
    <cfRule type="expression" dxfId="313" priority="278" stopIfTrue="1">
      <formula>B48&lt;$H$3</formula>
    </cfRule>
  </conditionalFormatting>
  <conditionalFormatting sqref="C48:C51 E77:E80 C77:C90 E81:F85 E86:E90 G92:G101 E93:E101 F102:G103 G40 G6:G9 C93:C103 C59:C63">
    <cfRule type="expression" dxfId="312" priority="3601" stopIfTrue="1">
      <formula>$F6=$H$3</formula>
    </cfRule>
  </conditionalFormatting>
  <conditionalFormatting sqref="C66:C67">
    <cfRule type="expression" dxfId="311" priority="11" stopIfTrue="1">
      <formula>$F66=$H$3</formula>
    </cfRule>
    <cfRule type="expression" dxfId="310" priority="10" stopIfTrue="1">
      <formula>$B66=$H$3</formula>
    </cfRule>
    <cfRule type="expression" dxfId="309" priority="9" stopIfTrue="1">
      <formula>B66&lt;$H$3</formula>
    </cfRule>
  </conditionalFormatting>
  <conditionalFormatting sqref="C106:C110">
    <cfRule type="expression" dxfId="308" priority="23" stopIfTrue="1">
      <formula>B106&lt;$H$3</formula>
    </cfRule>
    <cfRule type="expression" dxfId="307" priority="25" stopIfTrue="1">
      <formula>$F106=$H$3</formula>
    </cfRule>
    <cfRule type="expression" dxfId="306" priority="24" stopIfTrue="1">
      <formula>$B106=$H$3</formula>
    </cfRule>
  </conditionalFormatting>
  <conditionalFormatting sqref="C113:C114">
    <cfRule type="expression" dxfId="305" priority="56" stopIfTrue="1">
      <formula>$F113=$H$3</formula>
    </cfRule>
  </conditionalFormatting>
  <conditionalFormatting sqref="C113:C115">
    <cfRule type="expression" dxfId="304" priority="44" stopIfTrue="1">
      <formula>$B113=$H$3</formula>
    </cfRule>
  </conditionalFormatting>
  <conditionalFormatting sqref="C113:C117">
    <cfRule type="expression" dxfId="303" priority="20" stopIfTrue="1">
      <formula>B113&lt;$H$3</formula>
    </cfRule>
  </conditionalFormatting>
  <conditionalFormatting sqref="C115:C117">
    <cfRule type="expression" dxfId="302" priority="22" stopIfTrue="1">
      <formula>$F115=$H$3</formula>
    </cfRule>
  </conditionalFormatting>
  <conditionalFormatting sqref="C116:C117">
    <cfRule type="expression" dxfId="301" priority="21" stopIfTrue="1">
      <formula>$B116=$H$3</formula>
    </cfRule>
  </conditionalFormatting>
  <conditionalFormatting sqref="D4:D5 F4:F5">
    <cfRule type="cellIs" dxfId="300" priority="2441" stopIfTrue="1" operator="equal">
      <formula>$H$3</formula>
    </cfRule>
    <cfRule type="cellIs" dxfId="299" priority="2442" stopIfTrue="1" operator="lessThan">
      <formula>$H$3</formula>
    </cfRule>
  </conditionalFormatting>
  <conditionalFormatting sqref="D4:D5">
    <cfRule type="cellIs" dxfId="298" priority="2440" stopIfTrue="1" operator="lessThan">
      <formula>$H$3</formula>
    </cfRule>
  </conditionalFormatting>
  <conditionalFormatting sqref="D4:D9 B5:B9">
    <cfRule type="cellIs" dxfId="297" priority="1979" stopIfTrue="1" operator="equal">
      <formula>$H$3</formula>
    </cfRule>
  </conditionalFormatting>
  <conditionalFormatting sqref="D5:D9 B6:B9">
    <cfRule type="cellIs" dxfId="296" priority="1978" stopIfTrue="1" operator="lessThan">
      <formula>$H$3</formula>
    </cfRule>
  </conditionalFormatting>
  <conditionalFormatting sqref="D12:D15">
    <cfRule type="cellIs" dxfId="295" priority="360" stopIfTrue="1" operator="equal">
      <formula>$H$3</formula>
    </cfRule>
    <cfRule type="cellIs" dxfId="294" priority="359" stopIfTrue="1" operator="lessThan">
      <formula>$H$3</formula>
    </cfRule>
  </conditionalFormatting>
  <conditionalFormatting sqref="D17:D21">
    <cfRule type="cellIs" dxfId="293" priority="198" stopIfTrue="1" operator="equal">
      <formula>$H$3</formula>
    </cfRule>
    <cfRule type="cellIs" dxfId="292" priority="197" stopIfTrue="1" operator="lessThan">
      <formula>$H$3</formula>
    </cfRule>
  </conditionalFormatting>
  <conditionalFormatting sqref="D24:D33">
    <cfRule type="cellIs" dxfId="291" priority="110" stopIfTrue="1" operator="lessThan">
      <formula>$H$3</formula>
    </cfRule>
  </conditionalFormatting>
  <conditionalFormatting sqref="D24:D38">
    <cfRule type="cellIs" dxfId="290" priority="103" stopIfTrue="1" operator="equal">
      <formula>$H$3</formula>
    </cfRule>
  </conditionalFormatting>
  <conditionalFormatting sqref="D34:D38">
    <cfRule type="cellIs" dxfId="289" priority="102" stopIfTrue="1" operator="lessThan">
      <formula>$H$3</formula>
    </cfRule>
  </conditionalFormatting>
  <conditionalFormatting sqref="D39:D40 F39:F40">
    <cfRule type="cellIs" dxfId="288" priority="250447" stopIfTrue="1" operator="lessThan">
      <formula>$H$3</formula>
    </cfRule>
    <cfRule type="cellIs" dxfId="287" priority="250446" stopIfTrue="1" operator="equal">
      <formula>$H$3</formula>
    </cfRule>
  </conditionalFormatting>
  <conditionalFormatting sqref="D39:D40">
    <cfRule type="cellIs" dxfId="286" priority="250440" stopIfTrue="1" operator="equal">
      <formula>$H$3</formula>
    </cfRule>
    <cfRule type="cellIs" dxfId="285" priority="250441" stopIfTrue="1" operator="lessThan">
      <formula>$H$3</formula>
    </cfRule>
  </conditionalFormatting>
  <conditionalFormatting sqref="D40">
    <cfRule type="cellIs" dxfId="284" priority="208731" stopIfTrue="1" operator="lessThan">
      <formula>$H$3</formula>
    </cfRule>
    <cfRule type="cellIs" dxfId="283" priority="208747" stopIfTrue="1" operator="equal">
      <formula>$H$3</formula>
    </cfRule>
  </conditionalFormatting>
  <conditionalFormatting sqref="D42:D45">
    <cfRule type="cellIs" dxfId="282" priority="452" stopIfTrue="1" operator="equal">
      <formula>$H$3</formula>
    </cfRule>
    <cfRule type="cellIs" dxfId="281" priority="453" stopIfTrue="1" operator="lessThan">
      <formula>$H$3</formula>
    </cfRule>
  </conditionalFormatting>
  <conditionalFormatting sqref="D48:D51">
    <cfRule type="cellIs" dxfId="280" priority="253" stopIfTrue="1" operator="equal">
      <formula>$H$3</formula>
    </cfRule>
    <cfRule type="cellIs" dxfId="279" priority="254" stopIfTrue="1" operator="lessThan">
      <formula>$H$3</formula>
    </cfRule>
  </conditionalFormatting>
  <conditionalFormatting sqref="D54:D63">
    <cfRule type="cellIs" dxfId="278" priority="150" stopIfTrue="1" operator="equal">
      <formula>$H$3</formula>
    </cfRule>
    <cfRule type="cellIs" dxfId="277" priority="151" stopIfTrue="1" operator="lessThan">
      <formula>$H$3</formula>
    </cfRule>
  </conditionalFormatting>
  <conditionalFormatting sqref="D66:D69">
    <cfRule type="cellIs" dxfId="276" priority="4" stopIfTrue="1" operator="lessThan">
      <formula>$H$3</formula>
    </cfRule>
    <cfRule type="cellIs" dxfId="275" priority="3" stopIfTrue="1" operator="equal">
      <formula>$H$3</formula>
    </cfRule>
  </conditionalFormatting>
  <conditionalFormatting sqref="D74">
    <cfRule type="cellIs" dxfId="274" priority="816" stopIfTrue="1" operator="lessThan">
      <formula>$H$3</formula>
    </cfRule>
    <cfRule type="cellIs" dxfId="273" priority="815" stopIfTrue="1" operator="equal">
      <formula>$H$3</formula>
    </cfRule>
  </conditionalFormatting>
  <conditionalFormatting sqref="D75">
    <cfRule type="cellIs" dxfId="272" priority="666" stopIfTrue="1" operator="equal">
      <formula>$H$3</formula>
    </cfRule>
    <cfRule type="cellIs" dxfId="271" priority="667" stopIfTrue="1" operator="lessThan">
      <formula>$H$3</formula>
    </cfRule>
  </conditionalFormatting>
  <conditionalFormatting sqref="D75:D76">
    <cfRule type="cellIs" dxfId="270" priority="662" stopIfTrue="1" operator="lessThan">
      <formula>$H$3</formula>
    </cfRule>
    <cfRule type="cellIs" dxfId="269" priority="661" stopIfTrue="1" operator="equal">
      <formula>$H$3</formula>
    </cfRule>
  </conditionalFormatting>
  <conditionalFormatting sqref="D76 D79:D94">
    <cfRule type="cellIs" dxfId="268" priority="636" stopIfTrue="1" operator="lessThan">
      <formula>$H$3</formula>
    </cfRule>
  </conditionalFormatting>
  <conditionalFormatting sqref="D76 F76 B76">
    <cfRule type="cellIs" dxfId="267" priority="654" stopIfTrue="1" operator="lessThan">
      <formula>$H$3</formula>
    </cfRule>
  </conditionalFormatting>
  <conditionalFormatting sqref="D76 F76">
    <cfRule type="cellIs" dxfId="266" priority="653" stopIfTrue="1" operator="equal">
      <formula>$H$3</formula>
    </cfRule>
  </conditionalFormatting>
  <conditionalFormatting sqref="D76">
    <cfRule type="cellIs" dxfId="265" priority="656" stopIfTrue="1" operator="lessThan">
      <formula>$H$3</formula>
    </cfRule>
    <cfRule type="cellIs" dxfId="264" priority="655" stopIfTrue="1" operator="equal">
      <formula>$H$3</formula>
    </cfRule>
  </conditionalFormatting>
  <conditionalFormatting sqref="D77:D78 F77:F80">
    <cfRule type="cellIs" dxfId="263" priority="575" stopIfTrue="1" operator="lessThan">
      <formula>$H$3</formula>
    </cfRule>
  </conditionalFormatting>
  <conditionalFormatting sqref="D91:D92">
    <cfRule type="cellIs" dxfId="262" priority="332" stopIfTrue="1" operator="lessThan">
      <formula>$H$3</formula>
    </cfRule>
    <cfRule type="cellIs" dxfId="261" priority="324" stopIfTrue="1" operator="equal">
      <formula>$H$3</formula>
    </cfRule>
  </conditionalFormatting>
  <conditionalFormatting sqref="D92">
    <cfRule type="cellIs" dxfId="260" priority="288" stopIfTrue="1" operator="lessThan">
      <formula>$H$3</formula>
    </cfRule>
  </conditionalFormatting>
  <conditionalFormatting sqref="D95:D103">
    <cfRule type="cellIs" dxfId="259" priority="229" stopIfTrue="1" operator="lessThan">
      <formula>$H$3</formula>
    </cfRule>
    <cfRule type="cellIs" dxfId="258" priority="228" stopIfTrue="1" operator="equal">
      <formula>$H$3</formula>
    </cfRule>
  </conditionalFormatting>
  <conditionalFormatting sqref="D106:D110">
    <cfRule type="cellIs" dxfId="257" priority="57" stopIfTrue="1" operator="equal">
      <formula>$H$3</formula>
    </cfRule>
    <cfRule type="cellIs" dxfId="256" priority="58" stopIfTrue="1" operator="lessThan">
      <formula>$H$3</formula>
    </cfRule>
  </conditionalFormatting>
  <conditionalFormatting sqref="E5 E76 E92">
    <cfRule type="expression" dxfId="255" priority="2436" stopIfTrue="1">
      <formula>D5&lt;$H$3</formula>
    </cfRule>
  </conditionalFormatting>
  <conditionalFormatting sqref="E6:E9 C12:C15 E12:E15 C17:C21 E17:E21 C54:C58">
    <cfRule type="expression" dxfId="254" priority="354" stopIfTrue="1">
      <formula>$F6=$H$3</formula>
    </cfRule>
  </conditionalFormatting>
  <conditionalFormatting sqref="E6:E9 C12:C15 E12:E15 C17:C21 E17:E21 C54:C63">
    <cfRule type="expression" dxfId="253" priority="353" stopIfTrue="1">
      <formula>B6&lt;$H$3</formula>
    </cfRule>
    <cfRule type="expression" dxfId="252" priority="355" stopIfTrue="1">
      <formula>$B6=$H$3</formula>
    </cfRule>
  </conditionalFormatting>
  <conditionalFormatting sqref="E24:E33">
    <cfRule type="expression" dxfId="251" priority="112" stopIfTrue="1">
      <formula>$F24=$H$3</formula>
    </cfRule>
    <cfRule type="expression" dxfId="250" priority="111" stopIfTrue="1">
      <formula>D24&lt;$H$3</formula>
    </cfRule>
    <cfRule type="expression" dxfId="249" priority="113" stopIfTrue="1">
      <formula>$B24=$H$3</formula>
    </cfRule>
  </conditionalFormatting>
  <conditionalFormatting sqref="E40">
    <cfRule type="expression" dxfId="248" priority="410314" stopIfTrue="1">
      <formula>$D40=$H$3</formula>
    </cfRule>
  </conditionalFormatting>
  <conditionalFormatting sqref="E54:E63">
    <cfRule type="expression" dxfId="247" priority="155" stopIfTrue="1">
      <formula>D54&lt;$H$3</formula>
    </cfRule>
  </conditionalFormatting>
  <conditionalFormatting sqref="E66:E67 G66:G67">
    <cfRule type="expression" dxfId="246" priority="8" stopIfTrue="1">
      <formula>$F66=$H$3</formula>
    </cfRule>
    <cfRule type="expression" dxfId="245" priority="7" stopIfTrue="1">
      <formula>$B66=$H$3</formula>
    </cfRule>
  </conditionalFormatting>
  <conditionalFormatting sqref="E66:E67">
    <cfRule type="expression" dxfId="244" priority="6" stopIfTrue="1">
      <formula>D66&lt;$H$3</formula>
    </cfRule>
  </conditionalFormatting>
  <conditionalFormatting sqref="E76 E5 E92">
    <cfRule type="expression" dxfId="243" priority="2435" stopIfTrue="1">
      <formula>$D5=$H$3</formula>
    </cfRule>
  </conditionalFormatting>
  <conditionalFormatting sqref="E106:E110">
    <cfRule type="expression" dxfId="242" priority="61" stopIfTrue="1">
      <formula>$B106=$H$3</formula>
    </cfRule>
    <cfRule type="expression" dxfId="241" priority="60" stopIfTrue="1">
      <formula>$F106=$H$3</formula>
    </cfRule>
    <cfRule type="expression" dxfId="240" priority="59" stopIfTrue="1">
      <formula>D106&lt;$H$3</formula>
    </cfRule>
  </conditionalFormatting>
  <conditionalFormatting sqref="E113:E117">
    <cfRule type="expression" dxfId="239" priority="19" stopIfTrue="1">
      <formula>$F113=$H$3</formula>
    </cfRule>
    <cfRule type="expression" dxfId="238" priority="17" stopIfTrue="1">
      <formula>D113&lt;$H$3</formula>
    </cfRule>
    <cfRule type="expression" dxfId="237" priority="18" stopIfTrue="1">
      <formula>$B113=$H$3</formula>
    </cfRule>
  </conditionalFormatting>
  <conditionalFormatting sqref="F5">
    <cfRule type="cellIs" dxfId="236" priority="2425" stopIfTrue="1" operator="lessThan">
      <formula>$H$3</formula>
    </cfRule>
  </conditionalFormatting>
  <conditionalFormatting sqref="F12:F15">
    <cfRule type="cellIs" dxfId="235" priority="503" stopIfTrue="1" operator="lessThan">
      <formula>$H$3</formula>
    </cfRule>
    <cfRule type="cellIs" dxfId="234" priority="364" stopIfTrue="1" operator="equal">
      <formula>$H$3</formula>
    </cfRule>
  </conditionalFormatting>
  <conditionalFormatting sqref="F17:F19">
    <cfRule type="cellIs" dxfId="233" priority="236" stopIfTrue="1" operator="lessThan">
      <formula>$H$3</formula>
    </cfRule>
  </conditionalFormatting>
  <conditionalFormatting sqref="F17:F21">
    <cfRule type="cellIs" dxfId="232" priority="123" stopIfTrue="1" operator="equal">
      <formula>$H$3</formula>
    </cfRule>
  </conditionalFormatting>
  <conditionalFormatting sqref="F20:F21">
    <cfRule type="cellIs" dxfId="231" priority="119" stopIfTrue="1" operator="lessThan">
      <formula>$H$3</formula>
    </cfRule>
  </conditionalFormatting>
  <conditionalFormatting sqref="F24:F38">
    <cfRule type="cellIs" dxfId="230" priority="104" stopIfTrue="1" operator="equal">
      <formula>$H$3</formula>
    </cfRule>
    <cfRule type="cellIs" dxfId="229" priority="105" stopIfTrue="1" operator="lessThan">
      <formula>$H$3</formula>
    </cfRule>
  </conditionalFormatting>
  <conditionalFormatting sqref="F40">
    <cfRule type="cellIs" dxfId="228" priority="169242" stopIfTrue="1" operator="lessThan">
      <formula>$H$3</formula>
    </cfRule>
    <cfRule type="cellIs" dxfId="227" priority="169241" stopIfTrue="1" operator="equal">
      <formula>$H$3</formula>
    </cfRule>
  </conditionalFormatting>
  <conditionalFormatting sqref="F42:F45">
    <cfRule type="cellIs" dxfId="226" priority="526" stopIfTrue="1" operator="lessThan">
      <formula>$H$3</formula>
    </cfRule>
    <cfRule type="cellIs" dxfId="225" priority="525" stopIfTrue="1" operator="equal">
      <formula>$H$3</formula>
    </cfRule>
  </conditionalFormatting>
  <conditionalFormatting sqref="F48:F51">
    <cfRule type="cellIs" dxfId="224" priority="259" stopIfTrue="1" operator="lessThan">
      <formula>$H$3</formula>
    </cfRule>
    <cfRule type="cellIs" dxfId="223" priority="258" stopIfTrue="1" operator="equal">
      <formula>$H$3</formula>
    </cfRule>
  </conditionalFormatting>
  <conditionalFormatting sqref="F54:F63">
    <cfRule type="cellIs" dxfId="222" priority="89" stopIfTrue="1" operator="lessThan">
      <formula>$H$3</formula>
    </cfRule>
    <cfRule type="cellIs" dxfId="221" priority="88" stopIfTrue="1" operator="equal">
      <formula>$H$3</formula>
    </cfRule>
  </conditionalFormatting>
  <conditionalFormatting sqref="F66:F69">
    <cfRule type="cellIs" dxfId="220" priority="1" stopIfTrue="1" operator="equal">
      <formula>$H$3</formula>
    </cfRule>
    <cfRule type="cellIs" dxfId="219" priority="2" stopIfTrue="1" operator="lessThan">
      <formula>$H$3</formula>
    </cfRule>
  </conditionalFormatting>
  <conditionalFormatting sqref="F75">
    <cfRule type="cellIs" dxfId="218" priority="668" stopIfTrue="1" operator="equal">
      <formula>$H$3</formula>
    </cfRule>
  </conditionalFormatting>
  <conditionalFormatting sqref="F75:F76">
    <cfRule type="cellIs" dxfId="217" priority="660" stopIfTrue="1" operator="equal">
      <formula>$H$3</formula>
    </cfRule>
    <cfRule type="cellIs" dxfId="216" priority="663" stopIfTrue="1" operator="lessThan">
      <formula>$H$3</formula>
    </cfRule>
  </conditionalFormatting>
  <conditionalFormatting sqref="F76 F81:F94">
    <cfRule type="cellIs" dxfId="215" priority="634" stopIfTrue="1" operator="lessThan">
      <formula>$H$3</formula>
    </cfRule>
  </conditionalFormatting>
  <conditionalFormatting sqref="F76:F88 D76:D94">
    <cfRule type="cellIs" dxfId="214" priority="576" stopIfTrue="1" operator="equal">
      <formula>$H$3</formula>
    </cfRule>
  </conditionalFormatting>
  <conditionalFormatting sqref="F89:F92">
    <cfRule type="cellIs" dxfId="213" priority="329" stopIfTrue="1" operator="equal">
      <formula>$H$3</formula>
    </cfRule>
  </conditionalFormatting>
  <conditionalFormatting sqref="F92:F94">
    <cfRule type="cellIs" dxfId="212" priority="248" stopIfTrue="1" operator="equal">
      <formula>$H$3</formula>
    </cfRule>
  </conditionalFormatting>
  <conditionalFormatting sqref="F95:F97 F92">
    <cfRule type="cellIs" dxfId="211" priority="309" stopIfTrue="1" operator="lessThan">
      <formula>$H$3</formula>
    </cfRule>
  </conditionalFormatting>
  <conditionalFormatting sqref="F95:F97">
    <cfRule type="cellIs" dxfId="210" priority="306" stopIfTrue="1" operator="equal">
      <formula>$H$3</formula>
    </cfRule>
    <cfRule type="expression" dxfId="209" priority="303" stopIfTrue="1">
      <formula>$F95=$H$3</formula>
    </cfRule>
  </conditionalFormatting>
  <conditionalFormatting sqref="F98">
    <cfRule type="cellIs" dxfId="208" priority="287" stopIfTrue="1" operator="equal">
      <formula>$H$3</formula>
    </cfRule>
  </conditionalFormatting>
  <conditionalFormatting sqref="F98:F103">
    <cfRule type="cellIs" dxfId="207" priority="182" stopIfTrue="1" operator="lessThan">
      <formula>$H$3</formula>
    </cfRule>
  </conditionalFormatting>
  <conditionalFormatting sqref="F99:F103">
    <cfRule type="cellIs" dxfId="206" priority="181" stopIfTrue="1" operator="equal">
      <formula>$H$3</formula>
    </cfRule>
  </conditionalFormatting>
  <conditionalFormatting sqref="F106:F110">
    <cfRule type="cellIs" dxfId="205" priority="47" stopIfTrue="1" operator="lessThan">
      <formula>$H$3</formula>
    </cfRule>
    <cfRule type="cellIs" dxfId="204" priority="46" stopIfTrue="1" operator="equal">
      <formula>$H$3</formula>
    </cfRule>
  </conditionalFormatting>
  <conditionalFormatting sqref="F106:G106">
    <cfRule type="expression" dxfId="203" priority="50" stopIfTrue="1">
      <formula>$F106=$H$3</formula>
    </cfRule>
  </conditionalFormatting>
  <conditionalFormatting sqref="F107:G110">
    <cfRule type="expression" dxfId="202" priority="12" stopIfTrue="1">
      <formula>$F107=$H$3</formula>
    </cfRule>
  </conditionalFormatting>
  <conditionalFormatting sqref="G5 E102:E103">
    <cfRule type="expression" dxfId="201" priority="588" stopIfTrue="1">
      <formula>$F5=$H$3</formula>
    </cfRule>
  </conditionalFormatting>
  <conditionalFormatting sqref="G5:G9 E93:E103">
    <cfRule type="expression" dxfId="200" priority="586" stopIfTrue="1">
      <formula>D5&lt;$H$3</formula>
    </cfRule>
  </conditionalFormatting>
  <conditionalFormatting sqref="G12:G15 G17:G19">
    <cfRule type="expression" dxfId="199" priority="367" stopIfTrue="1">
      <formula>$B12=$H$3</formula>
    </cfRule>
    <cfRule type="expression" dxfId="198" priority="366" stopIfTrue="1">
      <formula>F12&lt;$H$3</formula>
    </cfRule>
  </conditionalFormatting>
  <conditionalFormatting sqref="G12:G15">
    <cfRule type="expression" dxfId="197" priority="365" stopIfTrue="1">
      <formula>$F12=$H$3</formula>
    </cfRule>
  </conditionalFormatting>
  <conditionalFormatting sqref="G17:G21">
    <cfRule type="expression" dxfId="196" priority="121" stopIfTrue="1">
      <formula>$F17=$H$3</formula>
    </cfRule>
  </conditionalFormatting>
  <conditionalFormatting sqref="G20:G21">
    <cfRule type="expression" dxfId="195" priority="120" stopIfTrue="1">
      <formula>F20&lt;$H$3</formula>
    </cfRule>
    <cfRule type="expression" dxfId="194" priority="122" stopIfTrue="1">
      <formula>$B20=$H$3</formula>
    </cfRule>
  </conditionalFormatting>
  <conditionalFormatting sqref="G24:G33">
    <cfRule type="expression" dxfId="193" priority="108" stopIfTrue="1">
      <formula>$B24=$H$3</formula>
    </cfRule>
    <cfRule type="expression" dxfId="192" priority="107" stopIfTrue="1">
      <formula>$F24=$H$3</formula>
    </cfRule>
    <cfRule type="expression" dxfId="191" priority="106" stopIfTrue="1">
      <formula>F24&lt;$H$3</formula>
    </cfRule>
  </conditionalFormatting>
  <conditionalFormatting sqref="G54:G63">
    <cfRule type="expression" dxfId="190" priority="154" stopIfTrue="1">
      <formula>F54&lt;$H$3</formula>
    </cfRule>
  </conditionalFormatting>
  <conditionalFormatting sqref="G66:G67">
    <cfRule type="expression" dxfId="189" priority="5" stopIfTrue="1">
      <formula>F66&lt;$H$3</formula>
    </cfRule>
  </conditionalFormatting>
  <conditionalFormatting sqref="G75:G76">
    <cfRule type="expression" dxfId="188" priority="646" stopIfTrue="1">
      <formula>F75&lt;$H$3</formula>
    </cfRule>
  </conditionalFormatting>
  <conditionalFormatting sqref="G75:G89">
    <cfRule type="expression" dxfId="187" priority="644" stopIfTrue="1">
      <formula>$B75=$H$3</formula>
    </cfRule>
  </conditionalFormatting>
  <conditionalFormatting sqref="G77:G89">
    <cfRule type="expression" dxfId="186" priority="577" stopIfTrue="1">
      <formula>F77&lt;$H$3</formula>
    </cfRule>
  </conditionalFormatting>
  <conditionalFormatting sqref="G92:G103">
    <cfRule type="expression" dxfId="185" priority="184" stopIfTrue="1">
      <formula>F92&lt;$H$3</formula>
    </cfRule>
  </conditionalFormatting>
  <conditionalFormatting sqref="G106:G110">
    <cfRule type="expression" dxfId="184" priority="48" stopIfTrue="1">
      <formula>F106&lt;$H$3</formula>
    </cfRule>
    <cfRule type="expression" dxfId="183" priority="49" stopIfTrue="1">
      <formula>$B106=$H$3</formula>
    </cfRule>
  </conditionalFormatting>
  <conditionalFormatting sqref="G113:G117">
    <cfRule type="expression" dxfId="182" priority="16" stopIfTrue="1">
      <formula>$F113=$H$3</formula>
    </cfRule>
    <cfRule type="expression" dxfId="181" priority="15" stopIfTrue="1">
      <formula>$B113=$H$3</formula>
    </cfRule>
    <cfRule type="expression" dxfId="180" priority="14" stopIfTrue="1">
      <formula>F113&lt;$H$3</formula>
    </cfRule>
  </conditionalFormatting>
  <pageMargins left="0.75" right="0.75" top="1" bottom="1" header="0.5" footer="0.5"/>
  <pageSetup paperSize="9" orientation="portrait"/>
  <ignoredErrors>
    <ignoredError sqref="B80 F80 F85 B85 D95 F96 D20 B60 D98:D100 F99:F102 B57 D59 D57:E57 B26 B102 D30 F61 B62 F31 F33 B32:B33 B31:D31 F109:F112 D109 B108 B115:B116 D33 B68 F67 F35 F115:F11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" customHeight="1">
      <c r="A3" s="109"/>
      <c r="B3" s="109"/>
      <c r="C3" s="109"/>
      <c r="D3" s="109"/>
      <c r="E3" s="109"/>
      <c r="F3" s="109"/>
      <c r="G3" s="109"/>
      <c r="H3" s="2">
        <v>45727</v>
      </c>
      <c r="I3" s="3"/>
    </row>
    <row r="4" spans="1:11" ht="24" customHeight="1">
      <c r="A4" s="128" t="s">
        <v>438</v>
      </c>
      <c r="B4" s="129"/>
      <c r="C4" s="129"/>
      <c r="D4" s="129"/>
      <c r="E4" s="129"/>
      <c r="F4" s="129"/>
      <c r="G4" s="129"/>
      <c r="H4" s="129"/>
      <c r="I4" s="130"/>
    </row>
    <row r="5" spans="1:11" ht="24" customHeight="1">
      <c r="A5" s="4" t="s">
        <v>3</v>
      </c>
      <c r="B5" s="126" t="s">
        <v>4</v>
      </c>
      <c r="C5" s="127"/>
      <c r="D5" s="126" t="s">
        <v>5</v>
      </c>
      <c r="E5" s="127"/>
      <c r="F5" s="126" t="s">
        <v>6</v>
      </c>
      <c r="G5" s="127"/>
      <c r="H5" s="4" t="s">
        <v>7</v>
      </c>
      <c r="I5" s="4" t="s">
        <v>267</v>
      </c>
      <c r="K5" t="s">
        <v>153</v>
      </c>
    </row>
    <row r="6" spans="1:11" ht="24" customHeight="1">
      <c r="A6" s="5" t="s">
        <v>439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440</v>
      </c>
      <c r="I6" s="10"/>
    </row>
    <row r="7" spans="1:11" ht="24" customHeight="1">
      <c r="A7" s="5" t="s">
        <v>441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442</v>
      </c>
      <c r="I7" s="10"/>
    </row>
    <row r="8" spans="1:11" ht="24" customHeight="1">
      <c r="A8" s="11" t="s">
        <v>443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444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445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446</v>
      </c>
      <c r="I10" s="13"/>
    </row>
    <row r="11" spans="1:11" ht="24" customHeight="1">
      <c r="A11" s="124" t="s">
        <v>447</v>
      </c>
      <c r="B11" s="102"/>
      <c r="C11" s="102"/>
      <c r="D11" s="102"/>
      <c r="E11" s="102"/>
      <c r="F11" s="102"/>
      <c r="G11" s="102"/>
      <c r="H11" s="102"/>
      <c r="I11" s="103"/>
    </row>
    <row r="12" spans="1:11" ht="24" customHeight="1">
      <c r="A12" s="15" t="s">
        <v>3</v>
      </c>
      <c r="B12" s="115" t="s">
        <v>4</v>
      </c>
      <c r="C12" s="116"/>
      <c r="D12" s="115" t="s">
        <v>5</v>
      </c>
      <c r="E12" s="116"/>
      <c r="F12" s="115" t="s">
        <v>6</v>
      </c>
      <c r="G12" s="116"/>
      <c r="H12" s="15" t="s">
        <v>7</v>
      </c>
      <c r="I12" s="15" t="s">
        <v>267</v>
      </c>
      <c r="K12" t="s">
        <v>153</v>
      </c>
    </row>
    <row r="13" spans="1:11" ht="24" customHeight="1">
      <c r="A13" s="16" t="s">
        <v>448</v>
      </c>
      <c r="B13" s="17"/>
      <c r="C13" s="18"/>
      <c r="D13" s="17"/>
      <c r="E13" s="18"/>
      <c r="F13" s="19"/>
      <c r="G13" s="18"/>
      <c r="H13" s="20" t="s">
        <v>370</v>
      </c>
      <c r="I13" s="21"/>
    </row>
    <row r="14" spans="1:11" ht="24" customHeight="1">
      <c r="A14" s="16" t="s">
        <v>449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450</v>
      </c>
      <c r="I14" s="21"/>
    </row>
    <row r="15" spans="1:11" ht="24" customHeight="1">
      <c r="A15" s="25" t="s">
        <v>451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452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453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454</v>
      </c>
      <c r="I17" s="21"/>
    </row>
    <row r="18" spans="1:11" ht="24" customHeight="1">
      <c r="A18" s="124" t="s">
        <v>455</v>
      </c>
      <c r="B18" s="102"/>
      <c r="C18" s="102"/>
      <c r="D18" s="102"/>
      <c r="E18" s="102"/>
      <c r="F18" s="102"/>
      <c r="G18" s="102"/>
      <c r="H18" s="102"/>
      <c r="I18" s="103"/>
    </row>
    <row r="19" spans="1:11" ht="24" customHeight="1">
      <c r="A19" s="15" t="s">
        <v>3</v>
      </c>
      <c r="B19" s="115" t="s">
        <v>4</v>
      </c>
      <c r="C19" s="116"/>
      <c r="D19" s="115" t="s">
        <v>5</v>
      </c>
      <c r="E19" s="116"/>
      <c r="F19" s="115" t="s">
        <v>6</v>
      </c>
      <c r="G19" s="116"/>
      <c r="H19" s="15" t="s">
        <v>7</v>
      </c>
      <c r="I19" s="15" t="s">
        <v>267</v>
      </c>
      <c r="K19" t="s">
        <v>153</v>
      </c>
    </row>
    <row r="20" spans="1:11" ht="24" customHeight="1">
      <c r="A20" s="26" t="s">
        <v>456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457</v>
      </c>
      <c r="I20" s="10"/>
    </row>
    <row r="21" spans="1:11" ht="24" customHeight="1">
      <c r="A21" s="29" t="s">
        <v>458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459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460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461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2026-03-10T06:26:42Z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