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AEFE728B-84DE-4F01-992F-DD062F891EDC}" xr6:coauthVersionLast="47" xr6:coauthVersionMax="47" xr10:uidLastSave="{00000000-0000-0000-0000-000000000000}"/>
  <bookViews>
    <workbookView xWindow="-108" yWindow="-108" windowWidth="30936" windowHeight="16896" xr2:uid="{DB493615-DAA6-4D5D-970B-7DF669BF7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3" i="1" l="1"/>
  <c r="I83" i="1"/>
  <c r="G83" i="1"/>
  <c r="F83" i="1"/>
  <c r="J82" i="1"/>
  <c r="I82" i="1"/>
  <c r="G82" i="1"/>
  <c r="F82" i="1"/>
  <c r="J81" i="1"/>
  <c r="I81" i="1"/>
  <c r="G81" i="1"/>
  <c r="F81" i="1"/>
  <c r="J80" i="1"/>
  <c r="I80" i="1"/>
  <c r="G80" i="1"/>
  <c r="F80" i="1"/>
  <c r="J79" i="1"/>
  <c r="I79" i="1"/>
  <c r="G79" i="1"/>
  <c r="F79" i="1"/>
  <c r="J78" i="1"/>
  <c r="I78" i="1"/>
  <c r="G78" i="1"/>
  <c r="F78" i="1"/>
  <c r="J73" i="1"/>
  <c r="I73" i="1"/>
  <c r="G73" i="1"/>
  <c r="F73" i="1"/>
  <c r="J72" i="1"/>
  <c r="I72" i="1"/>
  <c r="G72" i="1"/>
  <c r="F72" i="1"/>
  <c r="J71" i="1"/>
  <c r="I71" i="1"/>
  <c r="G71" i="1"/>
  <c r="F71" i="1"/>
  <c r="J70" i="1"/>
  <c r="I70" i="1"/>
  <c r="G70" i="1"/>
  <c r="F70" i="1"/>
  <c r="J69" i="1"/>
  <c r="I69" i="1"/>
  <c r="G69" i="1"/>
  <c r="F69" i="1"/>
  <c r="J64" i="1"/>
  <c r="I64" i="1"/>
  <c r="G64" i="1"/>
  <c r="F64" i="1"/>
  <c r="J63" i="1"/>
  <c r="I63" i="1"/>
  <c r="G63" i="1"/>
  <c r="F63" i="1"/>
  <c r="J62" i="1"/>
  <c r="I62" i="1"/>
  <c r="G62" i="1"/>
  <c r="F62" i="1"/>
  <c r="J61" i="1"/>
  <c r="I61" i="1"/>
  <c r="G61" i="1"/>
  <c r="F61" i="1"/>
  <c r="J60" i="1"/>
  <c r="I60" i="1"/>
  <c r="G60" i="1"/>
  <c r="F60" i="1"/>
  <c r="J55" i="1"/>
  <c r="I55" i="1"/>
  <c r="G55" i="1"/>
  <c r="F55" i="1"/>
  <c r="J54" i="1"/>
  <c r="I54" i="1"/>
  <c r="G54" i="1"/>
  <c r="F54" i="1"/>
  <c r="J53" i="1"/>
  <c r="I53" i="1"/>
  <c r="G53" i="1"/>
  <c r="F53" i="1"/>
  <c r="J52" i="1"/>
  <c r="I52" i="1"/>
  <c r="G52" i="1"/>
  <c r="F52" i="1"/>
  <c r="J50" i="1"/>
  <c r="I50" i="1"/>
  <c r="G50" i="1"/>
  <c r="F50" i="1"/>
  <c r="I45" i="1"/>
  <c r="G45" i="1"/>
  <c r="F45" i="1"/>
  <c r="I44" i="1"/>
  <c r="G44" i="1"/>
  <c r="F44" i="1"/>
  <c r="I43" i="1"/>
  <c r="G43" i="1"/>
  <c r="F43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K27" i="1"/>
  <c r="J27" i="1"/>
  <c r="I27" i="1"/>
  <c r="G27" i="1"/>
  <c r="F27" i="1"/>
  <c r="J26" i="1"/>
  <c r="K26" i="1" s="1"/>
  <c r="I26" i="1"/>
  <c r="G26" i="1"/>
  <c r="F26" i="1"/>
  <c r="J25" i="1"/>
  <c r="K25" i="1" s="1"/>
  <c r="I25" i="1"/>
  <c r="G25" i="1"/>
  <c r="F25" i="1"/>
  <c r="J24" i="1"/>
  <c r="K24" i="1" s="1"/>
  <c r="I24" i="1"/>
  <c r="G24" i="1"/>
  <c r="F24" i="1"/>
  <c r="I23" i="1"/>
  <c r="J23" i="1" s="1"/>
  <c r="K23" i="1" s="1"/>
  <c r="G23" i="1"/>
  <c r="F23" i="1"/>
  <c r="G22" i="1"/>
  <c r="F22" i="1"/>
  <c r="J17" i="1"/>
  <c r="I17" i="1"/>
  <c r="G17" i="1"/>
  <c r="F17" i="1"/>
  <c r="I16" i="1"/>
  <c r="J16" i="1" s="1"/>
  <c r="G16" i="1"/>
  <c r="F16" i="1"/>
  <c r="J15" i="1"/>
  <c r="I15" i="1"/>
  <c r="G15" i="1"/>
  <c r="F15" i="1"/>
  <c r="I14" i="1"/>
  <c r="J14" i="1" s="1"/>
  <c r="G14" i="1"/>
  <c r="F14" i="1"/>
</calcChain>
</file>

<file path=xl/sharedStrings.xml><?xml version="1.0" encoding="utf-8"?>
<sst xmlns="http://schemas.openxmlformats.org/spreadsheetml/2006/main" count="348" uniqueCount="188">
  <si>
    <t>亚海航运上海口岸船期表2026-03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</si>
  <si>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</si>
  <si>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</si>
  <si>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</si>
  <si>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</si>
  <si>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</si>
  <si>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</si>
  <si>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</si>
  <si>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</si>
  <si>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</si>
  <si>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</si>
  <si>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</si>
  <si>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</si>
  <si>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</si>
  <si>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</si>
  <si>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</si>
  <si>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</si>
  <si>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</si>
  <si>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</si>
  <si>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</si>
  <si>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</si>
  <si>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</si>
  <si>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</si>
  <si>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</si>
  <si>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</si>
  <si>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</si>
  <si>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SLIDE ONE WEEK</t>
    <phoneticPr fontId="2" type="noConversion"/>
  </si>
  <si>
    <t>CA  OSAKA</t>
  </si>
  <si>
    <t>V.2605W</t>
    <phoneticPr fontId="2" type="noConversion"/>
  </si>
  <si>
    <t>BLANK SAILING</t>
    <phoneticPr fontId="2" type="noConversion"/>
  </si>
  <si>
    <t>CA SAIGON</t>
  </si>
  <si>
    <t>V.2604W</t>
    <phoneticPr fontId="2" type="noConversion"/>
  </si>
  <si>
    <t>HHX1</t>
  </si>
  <si>
    <t>V.2606W</t>
    <phoneticPr fontId="2" type="noConversion"/>
  </si>
  <si>
    <t xml:space="preserve">CA KOBE </t>
  </si>
  <si>
    <t>V.2607W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</si>
  <si>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</si>
  <si>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</si>
  <si>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</si>
  <si>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</si>
  <si>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</si>
  <si>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</si>
  <si>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HOPE C</t>
  </si>
  <si>
    <t>Q0604</t>
    <phoneticPr fontId="2" type="noConversion"/>
  </si>
  <si>
    <t>HHX2</t>
  </si>
  <si>
    <t>OMIT</t>
    <phoneticPr fontId="2" type="noConversion"/>
  </si>
  <si>
    <t>CA KOBE</t>
  </si>
  <si>
    <t>HAN HUA JU LI</t>
  </si>
  <si>
    <t>V.2612W</t>
    <phoneticPr fontId="2" type="noConversion"/>
  </si>
  <si>
    <t>JY BONITO</t>
  </si>
  <si>
    <t>V.2610W</t>
    <phoneticPr fontId="2" type="noConversion"/>
  </si>
  <si>
    <t>0Z610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</si>
  <si>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</si>
  <si>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</si>
  <si>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</si>
  <si>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</si>
  <si>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</si>
  <si>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V.66S</t>
    <phoneticPr fontId="2" type="noConversion"/>
  </si>
  <si>
    <t>3G66S</t>
    <phoneticPr fontId="2" type="noConversion"/>
  </si>
  <si>
    <t>NPX</t>
  </si>
  <si>
    <t>JY BONITO</t>
    <phoneticPr fontId="2" type="noConversion"/>
  </si>
  <si>
    <t>V.2609S</t>
    <phoneticPr fontId="2" type="noConversion"/>
  </si>
  <si>
    <t>0Z609</t>
    <phoneticPr fontId="2" type="noConversion"/>
  </si>
  <si>
    <t>V.67S</t>
    <phoneticPr fontId="2" type="noConversion"/>
  </si>
  <si>
    <t>3G67S</t>
    <phoneticPr fontId="2" type="noConversion"/>
  </si>
  <si>
    <t>V.2605S</t>
    <phoneticPr fontId="2" type="noConversion"/>
  </si>
  <si>
    <t>V.68S</t>
    <phoneticPr fontId="2" type="noConversion"/>
  </si>
  <si>
    <t>3G68S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</si>
  <si>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</si>
  <si>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</si>
  <si>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</si>
  <si>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</si>
  <si>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</si>
  <si>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V.2604S</t>
    <phoneticPr fontId="2" type="noConversion"/>
  </si>
  <si>
    <t>CUL HUMEN</t>
    <phoneticPr fontId="33" type="noConversion"/>
  </si>
  <si>
    <t>V.2611S</t>
    <phoneticPr fontId="2" type="noConversion"/>
  </si>
  <si>
    <t>C7611</t>
    <phoneticPr fontId="2" type="noConversion"/>
  </si>
  <si>
    <t>NPX2</t>
  </si>
  <si>
    <t>A3605</t>
    <phoneticPr fontId="2" type="noConversion"/>
  </si>
  <si>
    <t>V.2613S</t>
    <phoneticPr fontId="2" type="noConversion"/>
  </si>
  <si>
    <t>C7613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</si>
  <si>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</si>
  <si>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</si>
  <si>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</si>
  <si>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</si>
  <si>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</si>
  <si>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" type="noConversion"/>
  </si>
  <si>
    <t>V.0XSP9S</t>
    <phoneticPr fontId="2" type="noConversion"/>
  </si>
  <si>
    <t>E1P9S</t>
    <phoneticPr fontId="2" type="noConversion"/>
  </si>
  <si>
    <t>CSE</t>
  </si>
  <si>
    <t>CNC MARS</t>
    <phoneticPr fontId="2" type="noConversion"/>
  </si>
  <si>
    <t>V.0XSPBS</t>
    <phoneticPr fontId="2" type="noConversion"/>
  </si>
  <si>
    <t>R7PBS</t>
    <phoneticPr fontId="2" type="noConversion"/>
  </si>
  <si>
    <t>KUO LONG</t>
  </si>
  <si>
    <t>V.0XSPFS</t>
    <phoneticPr fontId="2" type="noConversion"/>
  </si>
  <si>
    <t>3KPFS</t>
    <phoneticPr fontId="2" type="noConversion"/>
  </si>
  <si>
    <t>ZHONG GU BO HAI</t>
    <phoneticPr fontId="33" type="noConversion"/>
  </si>
  <si>
    <t>V.0XSPHS</t>
    <phoneticPr fontId="33" type="noConversion"/>
  </si>
  <si>
    <t>Z5PHS</t>
    <phoneticPr fontId="2" type="noConversion"/>
  </si>
  <si>
    <t>SEA OF LUCK</t>
    <phoneticPr fontId="33" type="noConversion"/>
  </si>
  <si>
    <t>V.0XSPJS</t>
    <phoneticPr fontId="33" type="noConversion"/>
  </si>
  <si>
    <t>E1PJS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</si>
  <si>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</si>
  <si>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</si>
  <si>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</si>
  <si>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</si>
  <si>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V.2603S</t>
    <phoneticPr fontId="2" type="noConversion"/>
  </si>
  <si>
    <t>3D603</t>
    <phoneticPr fontId="2" type="noConversion"/>
  </si>
  <si>
    <t>CVT2</t>
  </si>
  <si>
    <t>POS BANGKOK</t>
  </si>
  <si>
    <t>V.1081S</t>
    <phoneticPr fontId="2" type="noConversion"/>
  </si>
  <si>
    <t>ASL QINGDAO</t>
  </si>
  <si>
    <t>3D604</t>
    <phoneticPr fontId="2" type="noConversion"/>
  </si>
  <si>
    <t>V.1082S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</si>
  <si>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</si>
  <si>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</si>
  <si>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</si>
  <si>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</si>
  <si>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</si>
  <si>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V.1QALGS</t>
    <phoneticPr fontId="2" type="noConversion"/>
  </si>
  <si>
    <t>L7LGS</t>
    <phoneticPr fontId="2" type="noConversion"/>
  </si>
  <si>
    <t>CHINA-1</t>
  </si>
  <si>
    <t>XIN YAN TAI</t>
  </si>
  <si>
    <t>V.268S</t>
    <phoneticPr fontId="2" type="noConversion"/>
  </si>
  <si>
    <t>39268</t>
    <phoneticPr fontId="2" type="noConversion"/>
  </si>
  <si>
    <t>新烟台</t>
    <phoneticPr fontId="2" type="noConversion"/>
  </si>
  <si>
    <t>ZHONG GU JI NAN</t>
  </si>
  <si>
    <t>V.1QALKS</t>
    <phoneticPr fontId="2" type="noConversion"/>
  </si>
  <si>
    <t xml:space="preserve"> CYLKS</t>
    <phoneticPr fontId="2" type="noConversion"/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</si>
  <si>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</si>
  <si>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</si>
  <si>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</si>
  <si>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</si>
  <si>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V.1QALOS</t>
    <phoneticPr fontId="2" type="noConversion"/>
  </si>
  <si>
    <t>L7LOS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</si>
  <si>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</si>
  <si>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</si>
  <si>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</si>
  <si>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</si>
  <si>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V.033S</t>
    <phoneticPr fontId="2" type="noConversion"/>
  </si>
  <si>
    <t>RBC1</t>
  </si>
  <si>
    <t>KHUNA BHUM</t>
  </si>
  <si>
    <t>V.076S</t>
    <phoneticPr fontId="2" type="noConversion"/>
  </si>
  <si>
    <t>4K076</t>
    <phoneticPr fontId="2" type="noConversion"/>
  </si>
  <si>
    <t>CUL YANGPU</t>
  </si>
  <si>
    <t>V.2608S</t>
    <phoneticPr fontId="2" type="noConversion"/>
  </si>
  <si>
    <t>1U608</t>
    <phoneticPr fontId="2" type="noConversion"/>
  </si>
  <si>
    <t>V.034S</t>
    <phoneticPr fontId="2" type="noConversion"/>
  </si>
  <si>
    <t>V.077S</t>
    <phoneticPr fontId="2" type="noConversion"/>
  </si>
  <si>
    <t>4K077</t>
    <phoneticPr fontId="2" type="noConversion"/>
  </si>
  <si>
    <t>1U611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</si>
  <si>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</si>
  <si>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</si>
  <si>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</si>
  <si>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</si>
  <si>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</si>
  <si>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</si>
  <si>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</si>
  <si>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</si>
  <si>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</si>
  <si>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</si>
  <si>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</si>
  <si>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</si>
  <si>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</si>
  <si>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</si>
  <si>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</si>
  <si>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</si>
  <si>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</si>
  <si>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</si>
  <si>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</si>
  <si>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</si>
  <si>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</si>
  <si>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</si>
  <si>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</si>
  <si>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</si>
  <si>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</si>
  <si>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</si>
  <si>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</si>
  <si>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</si>
  <si>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</si>
  <si>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</si>
  <si>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</si>
  <si>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</si>
  <si>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</si>
  <si>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</si>
  <si>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</si>
  <si>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CA SAIGON</t>
    <phoneticPr fontId="2" type="noConversion"/>
  </si>
  <si>
    <t>BE612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</si>
</sst>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b/>
      <sz val="9"/>
      <color rgb="FF00B0F0"/>
      <name val="Times New Roman"/>
      <family val="1"/>
    </font>
    <font>
      <sz val="10"/>
      <color rgb="FFFF0000"/>
      <name val="Times New Roman"/>
      <family val="1"/>
    </font>
    <font>
      <b/>
      <sz val="9"/>
      <color rgb="FF92D050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8" fillId="0" borderId="0"/>
    <xf numFmtId="178" fontId="35" fillId="0" borderId="0"/>
    <xf numFmtId="0" fontId="35" fillId="0" borderId="0"/>
  </cellStyleXfs>
  <cellXfs count="135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9" fillId="4" borderId="4" xfId="0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6" fontId="19" fillId="4" borderId="4" xfId="1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22" fillId="0" borderId="4" xfId="1" applyFont="1" applyBorder="1" applyAlignment="1">
      <alignment horizontal="center"/>
    </xf>
    <xf numFmtId="0" fontId="22" fillId="0" borderId="0" xfId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177" fontId="23" fillId="0" borderId="4" xfId="0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24" fillId="0" borderId="4" xfId="1" applyFont="1" applyBorder="1" applyAlignment="1">
      <alignment horizontal="center" vertical="center"/>
    </xf>
    <xf numFmtId="0" fontId="0" fillId="4" borderId="4" xfId="0" applyFill="1" applyBorder="1" applyAlignment="1">
      <alignment vertical="center" shrinkToFit="1"/>
    </xf>
    <xf numFmtId="177" fontId="12" fillId="4" borderId="4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0" fontId="20" fillId="4" borderId="4" xfId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shrinkToFit="1"/>
    </xf>
    <xf numFmtId="0" fontId="30" fillId="3" borderId="4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14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0" fontId="31" fillId="0" borderId="0" xfId="0" applyFont="1"/>
    <xf numFmtId="0" fontId="32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49" fontId="34" fillId="0" borderId="4" xfId="0" applyNumberFormat="1" applyFont="1" applyBorder="1" applyAlignment="1">
      <alignment horizontal="center" vertical="center"/>
    </xf>
    <xf numFmtId="0" fontId="1" fillId="4" borderId="0" xfId="0" applyFont="1" applyFill="1"/>
    <xf numFmtId="49" fontId="19" fillId="0" borderId="4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9" fillId="0" borderId="0" xfId="0" applyFont="1"/>
    <xf numFmtId="0" fontId="29" fillId="3" borderId="4" xfId="0" applyFont="1" applyFill="1" applyBorder="1" applyAlignment="1">
      <alignment horizontal="center" vertical="center" shrinkToFit="1"/>
    </xf>
    <xf numFmtId="178" fontId="20" fillId="0" borderId="4" xfId="2" applyFont="1" applyBorder="1" applyAlignment="1">
      <alignment horizontal="center"/>
    </xf>
    <xf numFmtId="178" fontId="15" fillId="0" borderId="4" xfId="2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0" fontId="3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7" fillId="0" borderId="0" xfId="0" applyFont="1"/>
    <xf numFmtId="0" fontId="19" fillId="3" borderId="1" xfId="0" applyFont="1" applyFill="1" applyBorder="1" applyAlignment="1">
      <alignment horizontal="center" vertical="center" shrinkToFit="1"/>
    </xf>
    <xf numFmtId="0" fontId="29" fillId="3" borderId="0" xfId="0" applyFont="1" applyFill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8" fontId="20" fillId="4" borderId="4" xfId="2" applyFont="1" applyFill="1" applyBorder="1" applyAlignment="1">
      <alignment horizontal="center"/>
    </xf>
    <xf numFmtId="176" fontId="20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17" fillId="0" borderId="8" xfId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7" fillId="4" borderId="8" xfId="1" applyFont="1" applyFill="1" applyBorder="1" applyAlignment="1">
      <alignment horizontal="center" vertical="center"/>
    </xf>
    <xf numFmtId="16" fontId="28" fillId="0" borderId="0" xfId="0" applyNumberFormat="1" applyFont="1" applyAlignment="1">
      <alignment horizontal="center" vertical="center" shrinkToFit="1"/>
    </xf>
    <xf numFmtId="0" fontId="41" fillId="0" borderId="0" xfId="3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4" xfId="1" applyFont="1" applyBorder="1" applyAlignment="1">
      <alignment horizontal="center"/>
    </xf>
    <xf numFmtId="0" fontId="12" fillId="3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28" fillId="3" borderId="4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9" fillId="0" borderId="4" xfId="1" applyFont="1" applyBorder="1" applyAlignment="1">
      <alignment horizontal="center"/>
    </xf>
    <xf numFmtId="0" fontId="22" fillId="0" borderId="4" xfId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</cellXfs>
  <cellStyles count="4">
    <cellStyle name="常规" xfId="0" builtinId="0"/>
    <cellStyle name="常规_Sheet1" xfId="1" xr:uid="{A067FFF9-9F28-4E97-825A-D92D1EBAAC20}"/>
    <cellStyle name="一般_2005-03-01 Long Term Schedule-China-1" xfId="3" xr:uid="{B9559E11-8E74-4FC1-A4D3-10D57C160179}"/>
    <cellStyle name="一般_2005-03-01 Long Term Schedule-China-1 2" xfId="2" xr:uid="{D162787F-213A-47F8-86B4-B30AC61B0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7B531899-A679-4BE2-BC00-106B018C7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69F2F-0C7A-4C50-8691-19C62585EBE7}">
  <dimension ref="A1:BZ109"/>
  <sheetViews>
    <sheetView tabSelected="1" workbookViewId="0">
      <selection activeCell="K8" sqref="K8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3.77734375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27" t="s">
        <v>0</v>
      </c>
      <c r="D1" s="127"/>
      <c r="E1" s="127"/>
      <c r="F1" s="127"/>
      <c r="G1" s="127"/>
      <c r="H1" s="127"/>
      <c r="I1" s="127"/>
    </row>
    <row r="2" spans="1:78" ht="17.399999999999999" customHeight="1" x14ac:dyDescent="0.25">
      <c r="B2" s="3" t="s">
        <v>1</v>
      </c>
      <c r="C2" s="127"/>
      <c r="D2" s="127"/>
      <c r="E2" s="127"/>
      <c r="F2" s="127"/>
      <c r="G2" s="127"/>
      <c r="H2" s="127"/>
      <c r="I2" s="127"/>
    </row>
    <row r="3" spans="1:78" ht="17.399999999999999" customHeight="1" x14ac:dyDescent="0.25">
      <c r="B3" s="3" t="s">
        <v>2</v>
      </c>
      <c r="C3" s="127"/>
      <c r="D3" s="127"/>
      <c r="E3" s="127"/>
      <c r="F3" s="127"/>
      <c r="G3" s="127"/>
      <c r="H3" s="127"/>
      <c r="I3" s="127"/>
    </row>
    <row r="4" spans="1:78" ht="17.399999999999999" x14ac:dyDescent="0.25">
      <c r="B4" s="3" t="s">
        <v>3</v>
      </c>
      <c r="C4" s="128" t="s">
        <v>4</v>
      </c>
      <c r="D4" s="128"/>
      <c r="E4" s="128"/>
      <c r="F4" s="128"/>
      <c r="G4" s="128"/>
      <c r="H4" s="128"/>
      <c r="I4" s="128"/>
    </row>
    <row r="5" spans="1:78" ht="17.399999999999999" x14ac:dyDescent="0.25">
      <c r="B5" s="3" t="s">
        <v>5</v>
      </c>
      <c r="C5" s="129" t="s">
        <v>6</v>
      </c>
      <c r="D5" s="129"/>
      <c r="E5" s="129"/>
      <c r="F5" s="129"/>
      <c r="G5" s="129"/>
      <c r="H5" s="129"/>
      <c r="I5" s="129"/>
    </row>
    <row r="6" spans="1:78" x14ac:dyDescent="0.25">
      <c r="C6" s="130" t="s">
        <v>7</v>
      </c>
      <c r="D6" s="130"/>
      <c r="E6" s="130"/>
      <c r="F6" s="130"/>
      <c r="G6" s="130"/>
      <c r="H6" s="130"/>
      <c r="I6" s="130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31" t="s">
        <v>8</v>
      </c>
      <c r="B8" s="119"/>
      <c r="C8" s="119"/>
      <c r="D8" s="119"/>
      <c r="E8" s="119"/>
      <c r="F8" s="119"/>
      <c r="G8" s="119"/>
      <c r="H8" s="119"/>
      <c r="I8" s="120"/>
    </row>
    <row r="9" spans="1:78" x14ac:dyDescent="0.25">
      <c r="A9" s="121" t="s">
        <v>9</v>
      </c>
      <c r="B9" s="122"/>
      <c r="C9" s="122"/>
      <c r="D9" s="122"/>
      <c r="E9" s="122"/>
      <c r="F9" s="122"/>
      <c r="G9" s="122"/>
      <c r="H9" s="122"/>
      <c r="I9" s="123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0" t="s">
        <v>26</v>
      </c>
      <c r="B12" s="111"/>
      <c r="C12" s="111"/>
      <c r="D12" s="111"/>
      <c r="E12" s="111"/>
      <c r="F12" s="111"/>
      <c r="G12" s="111"/>
      <c r="H12" s="111"/>
      <c r="I12" s="111"/>
      <c r="J12" s="117"/>
      <c r="K12" s="11"/>
    </row>
    <row r="13" spans="1:78" ht="16.2" customHeight="1" x14ac:dyDescent="0.25">
      <c r="A13" s="12" t="s">
        <v>27</v>
      </c>
      <c r="B13" s="13" t="s">
        <v>28</v>
      </c>
      <c r="C13" s="113" t="s">
        <v>29</v>
      </c>
      <c r="D13" s="114"/>
      <c r="E13" s="114"/>
      <c r="F13" s="114"/>
      <c r="G13" s="114"/>
      <c r="H13" s="114"/>
      <c r="I13" s="114"/>
      <c r="J13" s="115"/>
      <c r="K13" s="11"/>
    </row>
    <row r="14" spans="1:78" s="21" customFormat="1" x14ac:dyDescent="0.25">
      <c r="A14" s="22" t="s">
        <v>30</v>
      </c>
      <c r="B14" s="23" t="s">
        <v>31</v>
      </c>
      <c r="C14" s="16">
        <v>97604</v>
      </c>
      <c r="D14" s="17"/>
      <c r="E14" s="18" t="s">
        <v>32</v>
      </c>
      <c r="F14" s="19">
        <f t="shared" ref="F14:F17" si="0">H14-4</f>
        <v>46085</v>
      </c>
      <c r="G14" s="19">
        <f t="shared" ref="G14:G17" si="1">H14-1</f>
        <v>46088</v>
      </c>
      <c r="H14" s="20">
        <v>46089</v>
      </c>
      <c r="I14" s="19">
        <f t="shared" ref="I14:I17" si="2">H14+5</f>
        <v>46094</v>
      </c>
      <c r="J14" s="19">
        <f t="shared" ref="J14:J17" si="3">I14+3</f>
        <v>46097</v>
      </c>
      <c r="K14" s="1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1" customFormat="1" x14ac:dyDescent="0.25">
      <c r="A15" s="22" t="s">
        <v>27</v>
      </c>
      <c r="B15" s="23" t="s">
        <v>33</v>
      </c>
      <c r="C15" s="24">
        <v>66606</v>
      </c>
      <c r="D15" s="17"/>
      <c r="E15" s="18" t="s">
        <v>32</v>
      </c>
      <c r="F15" s="19">
        <f t="shared" si="0"/>
        <v>46090</v>
      </c>
      <c r="G15" s="19">
        <f t="shared" si="1"/>
        <v>46093</v>
      </c>
      <c r="H15" s="20">
        <v>46094</v>
      </c>
      <c r="I15" s="19">
        <f t="shared" si="2"/>
        <v>46099</v>
      </c>
      <c r="J15" s="19">
        <f t="shared" si="3"/>
        <v>46102</v>
      </c>
      <c r="K15" s="1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1" customFormat="1" x14ac:dyDescent="0.25">
      <c r="A16" s="14" t="s">
        <v>34</v>
      </c>
      <c r="B16" s="102" t="s">
        <v>35</v>
      </c>
      <c r="C16" s="16">
        <v>89607</v>
      </c>
      <c r="D16" s="25"/>
      <c r="E16" s="18" t="s">
        <v>32</v>
      </c>
      <c r="F16" s="19">
        <f t="shared" si="0"/>
        <v>46097</v>
      </c>
      <c r="G16" s="19">
        <f t="shared" si="1"/>
        <v>46100</v>
      </c>
      <c r="H16" s="20">
        <v>46101</v>
      </c>
      <c r="I16" s="19">
        <f t="shared" si="2"/>
        <v>46106</v>
      </c>
      <c r="J16" s="19">
        <f t="shared" si="3"/>
        <v>46109</v>
      </c>
      <c r="K16" s="1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21" customFormat="1" x14ac:dyDescent="0.25">
      <c r="A17" s="22" t="s">
        <v>27</v>
      </c>
      <c r="B17" s="23" t="s">
        <v>35</v>
      </c>
      <c r="C17" s="24">
        <v>66607</v>
      </c>
      <c r="D17" s="17"/>
      <c r="E17" s="18" t="s">
        <v>32</v>
      </c>
      <c r="F17" s="19">
        <f t="shared" si="0"/>
        <v>46104</v>
      </c>
      <c r="G17" s="19">
        <f t="shared" si="1"/>
        <v>46107</v>
      </c>
      <c r="H17" s="20">
        <v>46108</v>
      </c>
      <c r="I17" s="19">
        <f t="shared" si="2"/>
        <v>46113</v>
      </c>
      <c r="J17" s="19">
        <f t="shared" si="3"/>
        <v>46116</v>
      </c>
      <c r="K17" s="11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118" t="s">
        <v>36</v>
      </c>
      <c r="B18" s="119"/>
      <c r="C18" s="119"/>
      <c r="D18" s="119"/>
      <c r="E18" s="119"/>
      <c r="F18" s="119"/>
      <c r="G18" s="119"/>
      <c r="H18" s="119"/>
      <c r="I18" s="120"/>
    </row>
    <row r="19" spans="1:78" x14ac:dyDescent="0.25">
      <c r="A19" s="121" t="s">
        <v>37</v>
      </c>
      <c r="B19" s="122"/>
      <c r="C19" s="122"/>
      <c r="D19" s="122"/>
      <c r="E19" s="122"/>
      <c r="F19" s="122"/>
      <c r="G19" s="122"/>
      <c r="H19" s="122"/>
      <c r="I19" s="123"/>
    </row>
    <row r="20" spans="1:78" x14ac:dyDescent="0.25">
      <c r="A20" s="5" t="s">
        <v>10</v>
      </c>
      <c r="B20" s="9" t="s">
        <v>11</v>
      </c>
      <c r="C20" s="7" t="s">
        <v>38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39</v>
      </c>
      <c r="J20" s="9" t="s">
        <v>18</v>
      </c>
      <c r="K20" s="9" t="s">
        <v>18</v>
      </c>
    </row>
    <row r="21" spans="1:78" x14ac:dyDescent="0.25">
      <c r="A21" s="5" t="s">
        <v>19</v>
      </c>
      <c r="B21" s="9" t="s">
        <v>40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41</v>
      </c>
      <c r="J21" s="5" t="s">
        <v>24</v>
      </c>
      <c r="K21" s="9" t="s">
        <v>25</v>
      </c>
    </row>
    <row r="22" spans="1:78" x14ac:dyDescent="0.25">
      <c r="A22" s="26" t="s">
        <v>42</v>
      </c>
      <c r="B22" s="27" t="s">
        <v>31</v>
      </c>
      <c r="C22" s="28" t="s">
        <v>43</v>
      </c>
      <c r="D22" s="29"/>
      <c r="E22" s="28" t="s">
        <v>44</v>
      </c>
      <c r="F22" s="30">
        <f t="shared" ref="F22:F23" si="4">H22-4</f>
        <v>46069</v>
      </c>
      <c r="G22" s="30">
        <f t="shared" ref="G22:G23" si="5">H22-1</f>
        <v>46072</v>
      </c>
      <c r="H22" s="31">
        <v>46073</v>
      </c>
      <c r="I22" s="32" t="s">
        <v>45</v>
      </c>
      <c r="J22" s="30">
        <v>46080</v>
      </c>
      <c r="K22" s="30">
        <v>46082</v>
      </c>
    </row>
    <row r="23" spans="1:78" s="21" customFormat="1" x14ac:dyDescent="0.25">
      <c r="A23" s="33" t="s">
        <v>46</v>
      </c>
      <c r="B23" s="34" t="s">
        <v>28</v>
      </c>
      <c r="C23" s="28">
        <v>89605</v>
      </c>
      <c r="D23" s="35"/>
      <c r="E23" s="28" t="s">
        <v>44</v>
      </c>
      <c r="F23" s="30">
        <f t="shared" si="4"/>
        <v>46078</v>
      </c>
      <c r="G23" s="30">
        <f t="shared" si="5"/>
        <v>46081</v>
      </c>
      <c r="H23" s="31">
        <v>46082</v>
      </c>
      <c r="I23" s="36">
        <f>H23+3</f>
        <v>46085</v>
      </c>
      <c r="J23" s="36">
        <f>I23+2</f>
        <v>46087</v>
      </c>
      <c r="K23" s="36">
        <f>J23+2</f>
        <v>46089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x14ac:dyDescent="0.25">
      <c r="A24" s="37" t="s">
        <v>30</v>
      </c>
      <c r="B24" s="13" t="s">
        <v>31</v>
      </c>
      <c r="C24" s="28">
        <v>97604</v>
      </c>
      <c r="D24" s="29"/>
      <c r="E24" s="28" t="s">
        <v>44</v>
      </c>
      <c r="F24" s="30">
        <f>H24-4</f>
        <v>46085</v>
      </c>
      <c r="G24" s="30">
        <f>H24-1</f>
        <v>46088</v>
      </c>
      <c r="H24" s="31">
        <v>46089</v>
      </c>
      <c r="I24" s="30">
        <f t="shared" ref="I24:I27" si="6">H24+3</f>
        <v>46092</v>
      </c>
      <c r="J24" s="30">
        <f>I24+2</f>
        <v>46094</v>
      </c>
      <c r="K24" s="30">
        <f>J24+2</f>
        <v>46096</v>
      </c>
    </row>
    <row r="25" spans="1:78" s="21" customFormat="1" x14ac:dyDescent="0.25">
      <c r="A25" s="38" t="s">
        <v>46</v>
      </c>
      <c r="B25" s="39" t="s">
        <v>33</v>
      </c>
      <c r="C25" s="28">
        <v>89606</v>
      </c>
      <c r="D25" s="35"/>
      <c r="E25" s="28" t="s">
        <v>44</v>
      </c>
      <c r="F25" s="30">
        <f t="shared" ref="F25:F27" si="7">H25-4</f>
        <v>46092</v>
      </c>
      <c r="G25" s="30">
        <f t="shared" ref="G25:G27" si="8">H25-1</f>
        <v>46095</v>
      </c>
      <c r="H25" s="31">
        <v>46096</v>
      </c>
      <c r="I25" s="30">
        <f t="shared" si="6"/>
        <v>46099</v>
      </c>
      <c r="J25" s="30">
        <f t="shared" ref="J25:K27" si="9">I25+2</f>
        <v>46101</v>
      </c>
      <c r="K25" s="30">
        <f t="shared" si="9"/>
        <v>46103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s="21" customFormat="1" x14ac:dyDescent="0.25">
      <c r="A26" s="133" t="s">
        <v>47</v>
      </c>
      <c r="B26" s="133" t="s">
        <v>48</v>
      </c>
      <c r="C26" s="134" t="s">
        <v>187</v>
      </c>
      <c r="D26" s="35"/>
      <c r="E26" s="28" t="s">
        <v>44</v>
      </c>
      <c r="F26" s="30">
        <f t="shared" si="7"/>
        <v>46099</v>
      </c>
      <c r="G26" s="30">
        <f t="shared" si="8"/>
        <v>46102</v>
      </c>
      <c r="H26" s="31">
        <v>46103</v>
      </c>
      <c r="I26" s="30">
        <f t="shared" si="6"/>
        <v>46106</v>
      </c>
      <c r="J26" s="30">
        <f t="shared" si="9"/>
        <v>46108</v>
      </c>
      <c r="K26" s="30">
        <f t="shared" si="9"/>
        <v>46110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78" s="21" customFormat="1" x14ac:dyDescent="0.25">
      <c r="A27" s="102" t="s">
        <v>49</v>
      </c>
      <c r="B27" s="102" t="s">
        <v>50</v>
      </c>
      <c r="C27" s="28" t="s">
        <v>51</v>
      </c>
      <c r="D27" s="35"/>
      <c r="E27" s="28" t="s">
        <v>44</v>
      </c>
      <c r="F27" s="30">
        <f t="shared" si="7"/>
        <v>46106</v>
      </c>
      <c r="G27" s="30">
        <f t="shared" si="8"/>
        <v>46109</v>
      </c>
      <c r="H27" s="31">
        <v>46110</v>
      </c>
      <c r="I27" s="30">
        <f t="shared" si="6"/>
        <v>46113</v>
      </c>
      <c r="J27" s="30">
        <f t="shared" si="9"/>
        <v>46115</v>
      </c>
      <c r="K27" s="30">
        <f t="shared" si="9"/>
        <v>46117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1:78" ht="15.6" x14ac:dyDescent="0.25">
      <c r="A28" s="124" t="s">
        <v>52</v>
      </c>
      <c r="B28" s="125"/>
      <c r="C28" s="125"/>
      <c r="D28" s="125"/>
      <c r="E28" s="125"/>
      <c r="F28" s="125"/>
      <c r="G28" s="125"/>
      <c r="H28" s="125"/>
      <c r="I28" s="126"/>
    </row>
    <row r="29" spans="1:78" x14ac:dyDescent="0.25">
      <c r="A29" s="107" t="s">
        <v>53</v>
      </c>
      <c r="B29" s="108"/>
      <c r="C29" s="108"/>
      <c r="D29" s="108"/>
      <c r="E29" s="108"/>
      <c r="F29" s="108"/>
      <c r="G29" s="108"/>
      <c r="H29" s="108"/>
      <c r="I29" s="109"/>
    </row>
    <row r="30" spans="1:78" x14ac:dyDescent="0.25">
      <c r="A30" s="40" t="s">
        <v>10</v>
      </c>
      <c r="B30" s="41" t="s">
        <v>11</v>
      </c>
      <c r="C30" s="42" t="s">
        <v>38</v>
      </c>
      <c r="D30" s="43" t="s">
        <v>13</v>
      </c>
      <c r="E30" s="41" t="s">
        <v>14</v>
      </c>
      <c r="F30" s="44" t="s">
        <v>15</v>
      </c>
      <c r="G30" s="44" t="s">
        <v>16</v>
      </c>
      <c r="H30" s="44" t="s">
        <v>17</v>
      </c>
      <c r="I30" s="44" t="s">
        <v>54</v>
      </c>
    </row>
    <row r="31" spans="1:78" x14ac:dyDescent="0.25">
      <c r="A31" s="40" t="s">
        <v>19</v>
      </c>
      <c r="B31" s="44" t="s">
        <v>20</v>
      </c>
      <c r="C31" s="42" t="s">
        <v>21</v>
      </c>
      <c r="D31" s="10"/>
      <c r="E31" s="40" t="s">
        <v>22</v>
      </c>
      <c r="F31" s="40"/>
      <c r="G31" s="40"/>
      <c r="H31" s="40" t="s">
        <v>23</v>
      </c>
      <c r="I31" s="40" t="s">
        <v>55</v>
      </c>
    </row>
    <row r="32" spans="1:78" x14ac:dyDescent="0.25">
      <c r="A32" s="110" t="s">
        <v>26</v>
      </c>
      <c r="B32" s="111"/>
      <c r="C32" s="111"/>
      <c r="D32" s="111"/>
      <c r="E32" s="111"/>
      <c r="F32" s="111"/>
      <c r="G32" s="111"/>
      <c r="H32" s="111"/>
      <c r="I32" s="111"/>
    </row>
    <row r="33" spans="1:78" x14ac:dyDescent="0.25">
      <c r="A33" s="37" t="s">
        <v>56</v>
      </c>
      <c r="B33" s="13" t="s">
        <v>57</v>
      </c>
      <c r="C33" s="57" t="s">
        <v>58</v>
      </c>
      <c r="D33" s="45"/>
      <c r="E33" s="28" t="s">
        <v>59</v>
      </c>
      <c r="F33" s="30">
        <f t="shared" ref="F33:F36" si="10">H33-4</f>
        <v>46077</v>
      </c>
      <c r="G33" s="30">
        <f t="shared" ref="G33:G36" si="11">H33-2</f>
        <v>46079</v>
      </c>
      <c r="H33" s="30">
        <v>46081</v>
      </c>
      <c r="I33" s="30">
        <f t="shared" ref="I33:I36" si="12">H33+5</f>
        <v>46086</v>
      </c>
    </row>
    <row r="34" spans="1:78" x14ac:dyDescent="0.25">
      <c r="A34" s="37" t="s">
        <v>60</v>
      </c>
      <c r="B34" s="13" t="s">
        <v>61</v>
      </c>
      <c r="C34" s="132" t="s">
        <v>62</v>
      </c>
      <c r="D34" s="45"/>
      <c r="E34" s="28" t="s">
        <v>59</v>
      </c>
      <c r="F34" s="30">
        <f t="shared" si="10"/>
        <v>46084</v>
      </c>
      <c r="G34" s="30">
        <f t="shared" si="11"/>
        <v>46086</v>
      </c>
      <c r="H34" s="30">
        <v>46088</v>
      </c>
      <c r="I34" s="30">
        <f t="shared" si="12"/>
        <v>46093</v>
      </c>
    </row>
    <row r="35" spans="1:78" x14ac:dyDescent="0.25">
      <c r="A35" s="37" t="s">
        <v>56</v>
      </c>
      <c r="B35" s="13" t="s">
        <v>63</v>
      </c>
      <c r="C35" s="57" t="s">
        <v>64</v>
      </c>
      <c r="D35" s="45"/>
      <c r="E35" s="28" t="s">
        <v>59</v>
      </c>
      <c r="F35" s="30">
        <f>H35-4</f>
        <v>46091</v>
      </c>
      <c r="G35" s="30">
        <f>H35-2</f>
        <v>46093</v>
      </c>
      <c r="H35" s="30">
        <v>46095</v>
      </c>
      <c r="I35" s="30">
        <f>H35+5</f>
        <v>46100</v>
      </c>
    </row>
    <row r="36" spans="1:78" x14ac:dyDescent="0.25">
      <c r="A36" s="15" t="s">
        <v>186</v>
      </c>
      <c r="B36" s="15" t="s">
        <v>65</v>
      </c>
      <c r="C36" s="57">
        <v>97605</v>
      </c>
      <c r="D36" s="45"/>
      <c r="E36" s="28" t="s">
        <v>59</v>
      </c>
      <c r="F36" s="30">
        <f t="shared" si="10"/>
        <v>46098</v>
      </c>
      <c r="G36" s="30">
        <f t="shared" si="11"/>
        <v>46100</v>
      </c>
      <c r="H36" s="30">
        <v>46102</v>
      </c>
      <c r="I36" s="30">
        <f t="shared" si="12"/>
        <v>46107</v>
      </c>
    </row>
    <row r="37" spans="1:78" s="48" customFormat="1" x14ac:dyDescent="0.25">
      <c r="A37" s="37" t="s">
        <v>56</v>
      </c>
      <c r="B37" s="13" t="s">
        <v>66</v>
      </c>
      <c r="C37" s="57" t="s">
        <v>67</v>
      </c>
      <c r="D37" s="46"/>
      <c r="E37" s="28" t="s">
        <v>59</v>
      </c>
      <c r="F37" s="30">
        <f>H37-4</f>
        <v>46105</v>
      </c>
      <c r="G37" s="30">
        <f>H37-2</f>
        <v>46107</v>
      </c>
      <c r="H37" s="36">
        <v>46109</v>
      </c>
      <c r="I37" s="30">
        <f>H37+5</f>
        <v>46114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</row>
    <row r="38" spans="1:78" s="50" customFormat="1" ht="15.6" x14ac:dyDescent="0.25">
      <c r="A38" s="112" t="s">
        <v>68</v>
      </c>
      <c r="B38" s="112"/>
      <c r="C38" s="112"/>
      <c r="D38" s="112"/>
      <c r="E38" s="112"/>
      <c r="F38" s="112"/>
      <c r="G38" s="112"/>
      <c r="H38" s="112"/>
      <c r="I38" s="112"/>
      <c r="J38" s="49"/>
      <c r="K38" s="49"/>
    </row>
    <row r="39" spans="1:78" s="47" customFormat="1" ht="14.25" customHeight="1" x14ac:dyDescent="0.25">
      <c r="A39" s="103" t="s">
        <v>69</v>
      </c>
      <c r="B39" s="103"/>
      <c r="C39" s="103"/>
      <c r="D39" s="103"/>
      <c r="E39" s="103"/>
      <c r="F39" s="103"/>
      <c r="G39" s="103"/>
      <c r="H39" s="103"/>
      <c r="I39" s="103"/>
      <c r="J39"/>
      <c r="K39"/>
      <c r="L39"/>
      <c r="M39"/>
    </row>
    <row r="40" spans="1:78" s="47" customFormat="1" ht="14.25" customHeight="1" x14ac:dyDescent="0.25">
      <c r="A40" s="5" t="s">
        <v>10</v>
      </c>
      <c r="B40" s="6" t="s">
        <v>11</v>
      </c>
      <c r="C40" s="51" t="s">
        <v>38</v>
      </c>
      <c r="D40" s="8" t="s">
        <v>13</v>
      </c>
      <c r="E40" s="6" t="s">
        <v>14</v>
      </c>
      <c r="F40" s="9" t="s">
        <v>15</v>
      </c>
      <c r="G40" s="9" t="s">
        <v>16</v>
      </c>
      <c r="H40" s="9" t="s">
        <v>17</v>
      </c>
      <c r="I40" s="9" t="s">
        <v>39</v>
      </c>
      <c r="J40" s="52"/>
      <c r="K40"/>
      <c r="L40"/>
    </row>
    <row r="41" spans="1:78" s="47" customFormat="1" ht="14.25" customHeight="1" x14ac:dyDescent="0.25">
      <c r="A41" s="5" t="s">
        <v>70</v>
      </c>
      <c r="B41" s="9" t="s">
        <v>20</v>
      </c>
      <c r="C41" s="51" t="s">
        <v>21</v>
      </c>
      <c r="D41" s="10"/>
      <c r="E41" s="5" t="s">
        <v>22</v>
      </c>
      <c r="F41" s="5"/>
      <c r="G41" s="5"/>
      <c r="H41" s="5" t="s">
        <v>23</v>
      </c>
      <c r="I41" s="5" t="s">
        <v>71</v>
      </c>
      <c r="J41" s="53"/>
      <c r="K41"/>
      <c r="L41"/>
    </row>
    <row r="42" spans="1:78" s="54" customFormat="1" ht="16.2" customHeight="1" x14ac:dyDescent="0.25">
      <c r="A42" s="12" t="s">
        <v>72</v>
      </c>
      <c r="B42" s="13" t="s">
        <v>73</v>
      </c>
      <c r="C42" s="113" t="s">
        <v>29</v>
      </c>
      <c r="D42" s="114"/>
      <c r="E42" s="114"/>
      <c r="F42" s="114"/>
      <c r="G42" s="114"/>
      <c r="H42" s="114"/>
      <c r="I42" s="115"/>
    </row>
    <row r="43" spans="1:78" s="56" customFormat="1" ht="16.2" customHeight="1" x14ac:dyDescent="0.25">
      <c r="A43" s="14" t="s">
        <v>74</v>
      </c>
      <c r="B43" s="15" t="s">
        <v>75</v>
      </c>
      <c r="C43" s="55" t="s">
        <v>76</v>
      </c>
      <c r="D43" s="25"/>
      <c r="E43" s="28" t="s">
        <v>77</v>
      </c>
      <c r="F43" s="30">
        <f>H43-4</f>
        <v>46093</v>
      </c>
      <c r="G43" s="30">
        <f>H43-1</f>
        <v>46096</v>
      </c>
      <c r="H43" s="31">
        <v>46097</v>
      </c>
      <c r="I43" s="30">
        <f>H43+5</f>
        <v>46102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</row>
    <row r="44" spans="1:78" s="56" customFormat="1" ht="16.2" customHeight="1" x14ac:dyDescent="0.25">
      <c r="A44" s="12" t="s">
        <v>72</v>
      </c>
      <c r="B44" s="13" t="s">
        <v>65</v>
      </c>
      <c r="C44" s="57" t="s">
        <v>78</v>
      </c>
      <c r="D44" s="25"/>
      <c r="E44" s="28" t="s">
        <v>77</v>
      </c>
      <c r="F44" s="30">
        <f t="shared" ref="F44:F45" si="13">H44-4</f>
        <v>46100</v>
      </c>
      <c r="G44" s="30">
        <f t="shared" ref="G44:G45" si="14">H44-1</f>
        <v>46103</v>
      </c>
      <c r="H44" s="31">
        <v>46104</v>
      </c>
      <c r="I44" s="30">
        <f t="shared" ref="I44:I45" si="15">H44+5</f>
        <v>46109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</row>
    <row r="45" spans="1:78" s="56" customFormat="1" ht="16.2" customHeight="1" x14ac:dyDescent="0.25">
      <c r="A45" s="14" t="s">
        <v>74</v>
      </c>
      <c r="B45" s="13" t="s">
        <v>79</v>
      </c>
      <c r="C45" s="55" t="s">
        <v>80</v>
      </c>
      <c r="D45" s="25"/>
      <c r="E45" s="28" t="s">
        <v>77</v>
      </c>
      <c r="F45" s="30">
        <f t="shared" si="13"/>
        <v>46107</v>
      </c>
      <c r="G45" s="30">
        <f t="shared" si="14"/>
        <v>46110</v>
      </c>
      <c r="H45" s="31">
        <v>46111</v>
      </c>
      <c r="I45" s="30">
        <f t="shared" si="15"/>
        <v>46116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</row>
    <row r="46" spans="1:78" s="61" customFormat="1" ht="15.6" x14ac:dyDescent="0.25">
      <c r="A46" s="58" t="s">
        <v>81</v>
      </c>
      <c r="B46" s="59"/>
      <c r="C46" s="59"/>
      <c r="D46" s="59"/>
      <c r="E46" s="59"/>
      <c r="F46" s="59"/>
      <c r="G46" s="59"/>
      <c r="H46" s="59"/>
      <c r="I46" s="60"/>
      <c r="L46"/>
      <c r="M46"/>
      <c r="N46"/>
    </row>
    <row r="47" spans="1:78" x14ac:dyDescent="0.25">
      <c r="A47" s="116" t="s">
        <v>82</v>
      </c>
      <c r="B47" s="116"/>
      <c r="C47" s="116"/>
      <c r="D47" s="116"/>
      <c r="E47" s="116"/>
      <c r="F47" s="116"/>
      <c r="G47" s="116"/>
      <c r="H47" s="116"/>
      <c r="I47" s="116"/>
      <c r="J47" s="61"/>
      <c r="K47" s="61"/>
      <c r="L47" s="61"/>
      <c r="M47" s="61"/>
    </row>
    <row r="48" spans="1:78" x14ac:dyDescent="0.25">
      <c r="A48" s="40" t="s">
        <v>10</v>
      </c>
      <c r="B48" s="41" t="s">
        <v>11</v>
      </c>
      <c r="C48" s="42" t="s">
        <v>38</v>
      </c>
      <c r="D48" s="43" t="s">
        <v>13</v>
      </c>
      <c r="E48" s="41" t="s">
        <v>14</v>
      </c>
      <c r="F48" s="44" t="s">
        <v>15</v>
      </c>
      <c r="G48" s="44" t="s">
        <v>16</v>
      </c>
      <c r="H48" s="44" t="s">
        <v>83</v>
      </c>
      <c r="I48" s="44" t="s">
        <v>39</v>
      </c>
      <c r="J48" s="44" t="s">
        <v>39</v>
      </c>
      <c r="K48" s="61"/>
      <c r="L48" s="61"/>
      <c r="M48" s="61"/>
    </row>
    <row r="49" spans="1:78" x14ac:dyDescent="0.25">
      <c r="A49" s="40" t="s">
        <v>19</v>
      </c>
      <c r="B49" s="44" t="s">
        <v>20</v>
      </c>
      <c r="C49" s="42" t="s">
        <v>21</v>
      </c>
      <c r="D49" s="62"/>
      <c r="E49" s="44" t="s">
        <v>22</v>
      </c>
      <c r="F49" s="40"/>
      <c r="G49" s="40"/>
      <c r="H49" s="40" t="s">
        <v>23</v>
      </c>
      <c r="I49" s="40" t="s">
        <v>84</v>
      </c>
      <c r="J49" s="40" t="s">
        <v>85</v>
      </c>
      <c r="K49" s="61"/>
      <c r="L49" s="61"/>
      <c r="M49" s="61"/>
    </row>
    <row r="50" spans="1:78" s="54" customFormat="1" ht="16.2" customHeight="1" x14ac:dyDescent="0.25">
      <c r="A50" s="63" t="s">
        <v>86</v>
      </c>
      <c r="B50" s="12" t="s">
        <v>87</v>
      </c>
      <c r="C50" s="57" t="s">
        <v>88</v>
      </c>
      <c r="D50" s="25"/>
      <c r="E50" s="28" t="s">
        <v>89</v>
      </c>
      <c r="F50" s="30">
        <f t="shared" ref="F50:F52" si="16">SUM(H50-4)</f>
        <v>46069</v>
      </c>
      <c r="G50" s="30">
        <f t="shared" ref="G50:G52" si="17">H50-2</f>
        <v>46071</v>
      </c>
      <c r="H50" s="31">
        <v>46073</v>
      </c>
      <c r="I50" s="30">
        <f t="shared" ref="I50:I52" si="18">H50+11</f>
        <v>46084</v>
      </c>
      <c r="J50" s="30">
        <f t="shared" ref="J50:J52" si="19">I50+2</f>
        <v>46086</v>
      </c>
    </row>
    <row r="51" spans="1:78" s="56" customFormat="1" ht="16.2" customHeight="1" x14ac:dyDescent="0.25">
      <c r="A51" s="110" t="s">
        <v>26</v>
      </c>
      <c r="B51" s="111"/>
      <c r="C51" s="111"/>
      <c r="D51" s="111"/>
      <c r="E51" s="111"/>
      <c r="F51" s="111"/>
      <c r="G51" s="111"/>
      <c r="H51" s="111"/>
      <c r="I51" s="111"/>
      <c r="J51" s="117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</row>
    <row r="52" spans="1:78" s="54" customFormat="1" ht="16.2" customHeight="1" x14ac:dyDescent="0.25">
      <c r="A52" s="63" t="s">
        <v>90</v>
      </c>
      <c r="B52" s="12" t="s">
        <v>91</v>
      </c>
      <c r="C52" s="57" t="s">
        <v>92</v>
      </c>
      <c r="D52" s="25"/>
      <c r="E52" s="28" t="s">
        <v>89</v>
      </c>
      <c r="F52" s="30">
        <f t="shared" si="16"/>
        <v>46083</v>
      </c>
      <c r="G52" s="30">
        <f t="shared" si="17"/>
        <v>46085</v>
      </c>
      <c r="H52" s="31">
        <v>46087</v>
      </c>
      <c r="I52" s="30">
        <f t="shared" si="18"/>
        <v>46098</v>
      </c>
      <c r="J52" s="30">
        <f t="shared" si="19"/>
        <v>46100</v>
      </c>
    </row>
    <row r="53" spans="1:78" s="54" customFormat="1" ht="16.2" customHeight="1" x14ac:dyDescent="0.25">
      <c r="A53" s="64" t="s">
        <v>93</v>
      </c>
      <c r="B53" s="14" t="s">
        <v>94</v>
      </c>
      <c r="C53" s="28" t="s">
        <v>95</v>
      </c>
      <c r="D53" s="25"/>
      <c r="E53" s="28" t="s">
        <v>89</v>
      </c>
      <c r="F53" s="30">
        <f>SUM(H53-4)</f>
        <v>46090</v>
      </c>
      <c r="G53" s="30">
        <f>H53-2</f>
        <v>46092</v>
      </c>
      <c r="H53" s="31">
        <v>46094</v>
      </c>
      <c r="I53" s="30">
        <f>H53+11</f>
        <v>46105</v>
      </c>
      <c r="J53" s="30">
        <f>I53+2</f>
        <v>46107</v>
      </c>
    </row>
    <row r="54" spans="1:78" s="54" customFormat="1" ht="16.2" customHeight="1" x14ac:dyDescent="0.25">
      <c r="A54" s="65" t="s">
        <v>96</v>
      </c>
      <c r="B54" s="14" t="s">
        <v>97</v>
      </c>
      <c r="C54" s="57" t="s">
        <v>98</v>
      </c>
      <c r="D54" s="25"/>
      <c r="E54" s="28" t="s">
        <v>89</v>
      </c>
      <c r="F54" s="30">
        <f t="shared" ref="F54:F55" si="20">SUM(H54-4)</f>
        <v>46097</v>
      </c>
      <c r="G54" s="30">
        <f t="shared" ref="G54:G55" si="21">H54-2</f>
        <v>46099</v>
      </c>
      <c r="H54" s="31">
        <v>46101</v>
      </c>
      <c r="I54" s="30">
        <f t="shared" ref="I54:I55" si="22">H54+11</f>
        <v>46112</v>
      </c>
      <c r="J54" s="30">
        <f t="shared" ref="J54:J55" si="23">I54+2</f>
        <v>46114</v>
      </c>
    </row>
    <row r="55" spans="1:78" s="54" customFormat="1" ht="16.2" customHeight="1" x14ac:dyDescent="0.25">
      <c r="A55" s="66" t="s">
        <v>99</v>
      </c>
      <c r="B55" s="12" t="s">
        <v>100</v>
      </c>
      <c r="C55" s="57" t="s">
        <v>101</v>
      </c>
      <c r="D55" s="25"/>
      <c r="E55" s="28" t="s">
        <v>89</v>
      </c>
      <c r="F55" s="30">
        <f t="shared" si="20"/>
        <v>46104</v>
      </c>
      <c r="G55" s="30">
        <f t="shared" si="21"/>
        <v>46106</v>
      </c>
      <c r="H55" s="31">
        <v>46108</v>
      </c>
      <c r="I55" s="30">
        <f t="shared" si="22"/>
        <v>46119</v>
      </c>
      <c r="J55" s="30">
        <f t="shared" si="23"/>
        <v>46121</v>
      </c>
    </row>
    <row r="56" spans="1:78" s="61" customFormat="1" ht="15.6" x14ac:dyDescent="0.25">
      <c r="A56" s="67" t="s">
        <v>102</v>
      </c>
      <c r="B56" s="68"/>
      <c r="C56" s="68"/>
      <c r="D56" s="68"/>
      <c r="E56" s="68"/>
      <c r="F56" s="68"/>
      <c r="G56" s="68"/>
      <c r="H56" s="68"/>
      <c r="I56" s="69"/>
      <c r="J56" s="70"/>
    </row>
    <row r="57" spans="1:78" s="61" customFormat="1" x14ac:dyDescent="0.25">
      <c r="A57" s="103" t="s">
        <v>103</v>
      </c>
      <c r="B57" s="103"/>
      <c r="C57" s="103"/>
      <c r="D57" s="103"/>
      <c r="E57" s="103"/>
      <c r="F57" s="103"/>
      <c r="G57" s="103"/>
      <c r="H57" s="103"/>
      <c r="I57" s="103"/>
    </row>
    <row r="58" spans="1:78" s="61" customFormat="1" x14ac:dyDescent="0.25">
      <c r="A58" s="71" t="s">
        <v>10</v>
      </c>
      <c r="B58" s="41" t="s">
        <v>11</v>
      </c>
      <c r="C58" s="42" t="s">
        <v>38</v>
      </c>
      <c r="D58" s="43" t="s">
        <v>13</v>
      </c>
      <c r="E58" s="41" t="s">
        <v>14</v>
      </c>
      <c r="F58" s="44" t="s">
        <v>15</v>
      </c>
      <c r="G58" s="44" t="s">
        <v>16</v>
      </c>
      <c r="H58" s="44" t="s">
        <v>17</v>
      </c>
      <c r="I58" s="44" t="s">
        <v>39</v>
      </c>
      <c r="J58" s="44" t="s">
        <v>39</v>
      </c>
      <c r="M58" s="47"/>
      <c r="N58" s="47"/>
    </row>
    <row r="59" spans="1:78" s="47" customFormat="1" x14ac:dyDescent="0.25">
      <c r="A59" s="71" t="s">
        <v>19</v>
      </c>
      <c r="B59" s="44" t="s">
        <v>20</v>
      </c>
      <c r="C59" s="42" t="s">
        <v>21</v>
      </c>
      <c r="D59" s="72"/>
      <c r="E59" s="44" t="s">
        <v>22</v>
      </c>
      <c r="F59" s="40"/>
      <c r="G59" s="40"/>
      <c r="H59" s="40" t="s">
        <v>23</v>
      </c>
      <c r="I59" s="40" t="s">
        <v>104</v>
      </c>
      <c r="J59" s="40" t="s">
        <v>85</v>
      </c>
    </row>
    <row r="60" spans="1:78" s="76" customFormat="1" x14ac:dyDescent="0.25">
      <c r="A60" s="12" t="s">
        <v>105</v>
      </c>
      <c r="B60" s="23" t="s">
        <v>106</v>
      </c>
      <c r="C60" s="73" t="s">
        <v>107</v>
      </c>
      <c r="D60" s="74"/>
      <c r="E60" s="75" t="s">
        <v>108</v>
      </c>
      <c r="F60" s="75">
        <f t="shared" ref="F60" si="24">SUM(H60-4)</f>
        <v>46074</v>
      </c>
      <c r="G60" s="75">
        <f t="shared" ref="G60" si="25">H60-2</f>
        <v>46076</v>
      </c>
      <c r="H60" s="75">
        <v>46078</v>
      </c>
      <c r="I60" s="75">
        <f t="shared" ref="I60" si="26">H60+6</f>
        <v>46084</v>
      </c>
      <c r="J60" s="75">
        <f t="shared" ref="J60" si="27">I60+2</f>
        <v>46086</v>
      </c>
    </row>
    <row r="61" spans="1:78" s="76" customFormat="1" x14ac:dyDescent="0.25">
      <c r="A61" s="22" t="s">
        <v>109</v>
      </c>
      <c r="B61" s="77" t="s">
        <v>110</v>
      </c>
      <c r="C61" s="78">
        <v>67081</v>
      </c>
      <c r="D61" s="74"/>
      <c r="E61" s="75" t="s">
        <v>108</v>
      </c>
      <c r="F61" s="75">
        <f>SUM(H61-4)</f>
        <v>46081</v>
      </c>
      <c r="G61" s="75">
        <f>H61-2</f>
        <v>46083</v>
      </c>
      <c r="H61" s="75">
        <v>46085</v>
      </c>
      <c r="I61" s="75">
        <f>H61+6</f>
        <v>46091</v>
      </c>
      <c r="J61" s="75">
        <f>I61+2</f>
        <v>46093</v>
      </c>
    </row>
    <row r="62" spans="1:78" s="76" customFormat="1" x14ac:dyDescent="0.25">
      <c r="A62" s="79" t="s">
        <v>111</v>
      </c>
      <c r="B62" s="15" t="s">
        <v>106</v>
      </c>
      <c r="C62" s="80">
        <v>45603</v>
      </c>
      <c r="D62" s="74"/>
      <c r="E62" s="75" t="s">
        <v>108</v>
      </c>
      <c r="F62" s="75">
        <f t="shared" ref="F62:F64" si="28">SUM(H62-4)</f>
        <v>46088</v>
      </c>
      <c r="G62" s="75">
        <f t="shared" ref="G62:G64" si="29">H62-2</f>
        <v>46090</v>
      </c>
      <c r="H62" s="75">
        <v>46092</v>
      </c>
      <c r="I62" s="75">
        <f t="shared" ref="I62:I64" si="30">H62+6</f>
        <v>46098</v>
      </c>
      <c r="J62" s="75">
        <f t="shared" ref="J62:J64" si="31">I62+2</f>
        <v>46100</v>
      </c>
    </row>
    <row r="63" spans="1:78" s="76" customFormat="1" x14ac:dyDescent="0.25">
      <c r="A63" s="12" t="s">
        <v>105</v>
      </c>
      <c r="B63" s="23" t="s">
        <v>73</v>
      </c>
      <c r="C63" s="73" t="s">
        <v>112</v>
      </c>
      <c r="D63" s="74"/>
      <c r="E63" s="75" t="s">
        <v>108</v>
      </c>
      <c r="F63" s="75">
        <f t="shared" si="28"/>
        <v>46095</v>
      </c>
      <c r="G63" s="75">
        <f t="shared" si="29"/>
        <v>46097</v>
      </c>
      <c r="H63" s="75">
        <v>46099</v>
      </c>
      <c r="I63" s="75">
        <f t="shared" si="30"/>
        <v>46105</v>
      </c>
      <c r="J63" s="75">
        <f t="shared" si="31"/>
        <v>46107</v>
      </c>
    </row>
    <row r="64" spans="1:78" s="76" customFormat="1" x14ac:dyDescent="0.25">
      <c r="A64" s="22" t="s">
        <v>109</v>
      </c>
      <c r="B64" s="77" t="s">
        <v>113</v>
      </c>
      <c r="C64" s="78">
        <v>67082</v>
      </c>
      <c r="D64" s="74"/>
      <c r="E64" s="75" t="s">
        <v>108</v>
      </c>
      <c r="F64" s="75">
        <f t="shared" si="28"/>
        <v>46102</v>
      </c>
      <c r="G64" s="75">
        <f t="shared" si="29"/>
        <v>46104</v>
      </c>
      <c r="H64" s="75">
        <v>46106</v>
      </c>
      <c r="I64" s="75">
        <f t="shared" si="30"/>
        <v>46112</v>
      </c>
      <c r="J64" s="75">
        <f t="shared" si="31"/>
        <v>46114</v>
      </c>
    </row>
    <row r="65" spans="1:14" s="61" customFormat="1" ht="15.6" x14ac:dyDescent="0.25">
      <c r="A65" s="104" t="s">
        <v>114</v>
      </c>
      <c r="B65" s="105"/>
      <c r="C65" s="105"/>
      <c r="D65" s="105"/>
      <c r="E65" s="105"/>
      <c r="F65" s="105"/>
      <c r="G65" s="105"/>
      <c r="H65" s="105"/>
      <c r="I65" s="106"/>
    </row>
    <row r="66" spans="1:14" s="61" customFormat="1" x14ac:dyDescent="0.25">
      <c r="A66" s="107" t="s">
        <v>115</v>
      </c>
      <c r="B66" s="108"/>
      <c r="C66" s="108"/>
      <c r="D66" s="108"/>
      <c r="E66" s="108"/>
      <c r="F66" s="108"/>
      <c r="G66" s="108"/>
      <c r="H66" s="108"/>
      <c r="I66" s="109"/>
    </row>
    <row r="67" spans="1:14" s="61" customFormat="1" x14ac:dyDescent="0.25">
      <c r="A67" s="40" t="s">
        <v>10</v>
      </c>
      <c r="B67" s="44" t="s">
        <v>11</v>
      </c>
      <c r="C67" s="42" t="s">
        <v>38</v>
      </c>
      <c r="D67" s="43" t="s">
        <v>13</v>
      </c>
      <c r="E67" s="41" t="s">
        <v>14</v>
      </c>
      <c r="F67" s="44" t="s">
        <v>15</v>
      </c>
      <c r="G67" s="44" t="s">
        <v>16</v>
      </c>
      <c r="H67" s="44" t="s">
        <v>83</v>
      </c>
      <c r="I67" s="44" t="s">
        <v>39</v>
      </c>
      <c r="J67" s="44" t="s">
        <v>54</v>
      </c>
      <c r="M67" s="47"/>
    </row>
    <row r="68" spans="1:14" x14ac:dyDescent="0.25">
      <c r="A68" s="40" t="s">
        <v>19</v>
      </c>
      <c r="B68" s="44" t="s">
        <v>20</v>
      </c>
      <c r="C68" s="42" t="s">
        <v>21</v>
      </c>
      <c r="D68" s="40"/>
      <c r="E68" s="40" t="s">
        <v>22</v>
      </c>
      <c r="F68" s="40"/>
      <c r="G68" s="40"/>
      <c r="H68" s="40" t="s">
        <v>23</v>
      </c>
      <c r="I68" s="40" t="s">
        <v>116</v>
      </c>
      <c r="J68" s="40" t="s">
        <v>117</v>
      </c>
      <c r="K68" s="47"/>
      <c r="L68" s="47"/>
      <c r="M68" s="47"/>
    </row>
    <row r="69" spans="1:14" x14ac:dyDescent="0.25">
      <c r="A69" s="63" t="s">
        <v>118</v>
      </c>
      <c r="B69" s="77" t="s">
        <v>119</v>
      </c>
      <c r="C69" s="81" t="s">
        <v>120</v>
      </c>
      <c r="D69" s="82"/>
      <c r="E69" s="83" t="s">
        <v>121</v>
      </c>
      <c r="F69" s="30">
        <f>H69-4</f>
        <v>46077</v>
      </c>
      <c r="G69" s="30">
        <f>H69-1</f>
        <v>46080</v>
      </c>
      <c r="H69" s="30">
        <v>46081</v>
      </c>
      <c r="I69" s="30">
        <f>H69+13</f>
        <v>46094</v>
      </c>
      <c r="J69" s="30">
        <f>I69+4</f>
        <v>46098</v>
      </c>
      <c r="K69" s="47"/>
      <c r="L69" s="47"/>
      <c r="M69" s="47"/>
    </row>
    <row r="70" spans="1:14" x14ac:dyDescent="0.25">
      <c r="A70" s="84" t="s">
        <v>122</v>
      </c>
      <c r="B70" s="85" t="s">
        <v>123</v>
      </c>
      <c r="C70" s="81" t="s">
        <v>124</v>
      </c>
      <c r="D70" s="86" t="s">
        <v>125</v>
      </c>
      <c r="E70" s="83" t="s">
        <v>121</v>
      </c>
      <c r="F70" s="30">
        <f t="shared" ref="F70:F73" si="32">H70-4</f>
        <v>46084</v>
      </c>
      <c r="G70" s="30">
        <f t="shared" ref="G70:G73" si="33">H70-1</f>
        <v>46087</v>
      </c>
      <c r="H70" s="30">
        <v>46088</v>
      </c>
      <c r="I70" s="30">
        <f t="shared" ref="I70:I73" si="34">H70+13</f>
        <v>46101</v>
      </c>
      <c r="J70" s="30">
        <f t="shared" ref="J70:J73" si="35">I70+4</f>
        <v>46105</v>
      </c>
      <c r="K70" s="47"/>
      <c r="L70" s="47"/>
      <c r="M70" s="47"/>
    </row>
    <row r="71" spans="1:14" x14ac:dyDescent="0.25">
      <c r="A71" s="84" t="s">
        <v>126</v>
      </c>
      <c r="B71" s="85" t="s">
        <v>127</v>
      </c>
      <c r="C71" s="28" t="s">
        <v>128</v>
      </c>
      <c r="D71" s="86"/>
      <c r="E71" s="83" t="s">
        <v>121</v>
      </c>
      <c r="F71" s="30">
        <f t="shared" si="32"/>
        <v>46091</v>
      </c>
      <c r="G71" s="30">
        <f t="shared" si="33"/>
        <v>46094</v>
      </c>
      <c r="H71" s="30">
        <v>46095</v>
      </c>
      <c r="I71" s="30">
        <f t="shared" si="34"/>
        <v>46108</v>
      </c>
      <c r="J71" s="30">
        <f t="shared" si="35"/>
        <v>46112</v>
      </c>
      <c r="K71" s="47"/>
      <c r="L71" s="47"/>
      <c r="M71" s="47"/>
    </row>
    <row r="72" spans="1:14" x14ac:dyDescent="0.25">
      <c r="A72" s="84" t="s">
        <v>129</v>
      </c>
      <c r="B72" s="85" t="s">
        <v>130</v>
      </c>
      <c r="C72" s="81" t="s">
        <v>131</v>
      </c>
      <c r="D72" s="86" t="s">
        <v>132</v>
      </c>
      <c r="E72" s="83" t="s">
        <v>121</v>
      </c>
      <c r="F72" s="30">
        <f t="shared" si="32"/>
        <v>46098</v>
      </c>
      <c r="G72" s="30">
        <f t="shared" si="33"/>
        <v>46101</v>
      </c>
      <c r="H72" s="30">
        <v>46102</v>
      </c>
      <c r="I72" s="30">
        <f t="shared" si="34"/>
        <v>46115</v>
      </c>
      <c r="J72" s="30">
        <f t="shared" si="35"/>
        <v>46119</v>
      </c>
      <c r="K72" s="47"/>
      <c r="L72" s="47"/>
      <c r="M72" s="47"/>
    </row>
    <row r="73" spans="1:14" x14ac:dyDescent="0.25">
      <c r="A73" s="84" t="s">
        <v>118</v>
      </c>
      <c r="B73" s="85" t="s">
        <v>133</v>
      </c>
      <c r="C73" s="81" t="s">
        <v>134</v>
      </c>
      <c r="D73" s="86"/>
      <c r="E73" s="83" t="s">
        <v>121</v>
      </c>
      <c r="F73" s="30">
        <f t="shared" si="32"/>
        <v>46105</v>
      </c>
      <c r="G73" s="30">
        <f t="shared" si="33"/>
        <v>46108</v>
      </c>
      <c r="H73" s="30">
        <v>46109</v>
      </c>
      <c r="I73" s="30">
        <f t="shared" si="34"/>
        <v>46122</v>
      </c>
      <c r="J73" s="30">
        <f t="shared" si="35"/>
        <v>46126</v>
      </c>
      <c r="K73" s="47"/>
      <c r="L73" s="47"/>
      <c r="M73" s="47"/>
    </row>
    <row r="74" spans="1:14" ht="15.6" x14ac:dyDescent="0.25">
      <c r="A74" s="87" t="s">
        <v>135</v>
      </c>
      <c r="B74" s="88"/>
      <c r="C74" s="88"/>
      <c r="D74" s="88"/>
      <c r="E74" s="88"/>
      <c r="F74" s="88"/>
      <c r="G74" s="88"/>
      <c r="H74" s="88"/>
      <c r="I74" s="88"/>
      <c r="J74" s="47"/>
      <c r="K74" s="47"/>
      <c r="L74" s="47"/>
      <c r="M74" s="47"/>
    </row>
    <row r="75" spans="1:14" x14ac:dyDescent="0.25">
      <c r="A75" s="103" t="s">
        <v>136</v>
      </c>
      <c r="B75" s="103"/>
      <c r="C75" s="103"/>
      <c r="D75" s="103"/>
      <c r="E75" s="103"/>
      <c r="F75" s="103"/>
      <c r="G75" s="103"/>
      <c r="H75" s="103"/>
      <c r="I75" s="103"/>
      <c r="J75" s="47"/>
      <c r="K75" s="47"/>
      <c r="L75" s="47"/>
      <c r="M75" s="47"/>
    </row>
    <row r="76" spans="1:14" x14ac:dyDescent="0.25">
      <c r="A76" s="89" t="s">
        <v>10</v>
      </c>
      <c r="B76" s="6" t="s">
        <v>11</v>
      </c>
      <c r="C76" s="51" t="s">
        <v>38</v>
      </c>
      <c r="D76" s="8" t="s">
        <v>13</v>
      </c>
      <c r="E76" s="6" t="s">
        <v>14</v>
      </c>
      <c r="F76" s="9" t="s">
        <v>15</v>
      </c>
      <c r="G76" s="9" t="s">
        <v>16</v>
      </c>
      <c r="H76" s="9" t="s">
        <v>137</v>
      </c>
      <c r="I76" s="9" t="s">
        <v>39</v>
      </c>
      <c r="J76" s="9" t="s">
        <v>39</v>
      </c>
      <c r="K76" s="47"/>
      <c r="L76" s="47"/>
      <c r="M76" s="47"/>
    </row>
    <row r="77" spans="1:14" x14ac:dyDescent="0.25">
      <c r="A77" s="89" t="s">
        <v>19</v>
      </c>
      <c r="B77" s="9" t="s">
        <v>20</v>
      </c>
      <c r="C77" s="51" t="s">
        <v>21</v>
      </c>
      <c r="D77" s="90"/>
      <c r="E77" s="9" t="s">
        <v>22</v>
      </c>
      <c r="F77" s="5"/>
      <c r="G77" s="5"/>
      <c r="H77" s="5" t="s">
        <v>23</v>
      </c>
      <c r="I77" s="5" t="s">
        <v>85</v>
      </c>
      <c r="J77" s="5" t="s">
        <v>84</v>
      </c>
      <c r="K77" s="47"/>
      <c r="L77" s="47"/>
      <c r="M77" s="47"/>
      <c r="N77" s="47"/>
    </row>
    <row r="78" spans="1:14" s="54" customFormat="1" x14ac:dyDescent="0.25">
      <c r="A78" s="22" t="s">
        <v>138</v>
      </c>
      <c r="B78" s="91" t="s">
        <v>139</v>
      </c>
      <c r="C78" s="92">
        <v>86033</v>
      </c>
      <c r="D78" s="93"/>
      <c r="E78" s="75" t="s">
        <v>140</v>
      </c>
      <c r="F78" s="75">
        <f t="shared" ref="F78" si="36">SUM(H78-4)</f>
        <v>46071</v>
      </c>
      <c r="G78" s="75">
        <f t="shared" ref="G78" si="37">H78-2</f>
        <v>46073</v>
      </c>
      <c r="H78" s="75">
        <v>46075</v>
      </c>
      <c r="I78" s="75">
        <f t="shared" ref="I78" si="38">H78+6</f>
        <v>46081</v>
      </c>
      <c r="J78" s="75">
        <f t="shared" ref="J78" si="39">I78+1</f>
        <v>46082</v>
      </c>
      <c r="K78" s="47"/>
      <c r="L78" s="47"/>
      <c r="M78" s="47"/>
      <c r="N78" s="47"/>
    </row>
    <row r="79" spans="1:14" s="54" customFormat="1" x14ac:dyDescent="0.25">
      <c r="A79" s="14" t="s">
        <v>141</v>
      </c>
      <c r="B79" s="94" t="s">
        <v>142</v>
      </c>
      <c r="C79" s="95" t="s">
        <v>143</v>
      </c>
      <c r="D79" s="93"/>
      <c r="E79" s="75" t="s">
        <v>140</v>
      </c>
      <c r="F79" s="75">
        <f>SUM(H79-4)</f>
        <v>46078</v>
      </c>
      <c r="G79" s="75">
        <f>H79-2</f>
        <v>46080</v>
      </c>
      <c r="H79" s="75">
        <v>46082</v>
      </c>
      <c r="I79" s="75">
        <f>H79+6</f>
        <v>46088</v>
      </c>
      <c r="J79" s="75">
        <f>I79+1</f>
        <v>46089</v>
      </c>
      <c r="K79" s="47"/>
      <c r="L79" s="47"/>
      <c r="M79" s="47"/>
      <c r="N79" s="47"/>
    </row>
    <row r="80" spans="1:14" s="54" customFormat="1" x14ac:dyDescent="0.25">
      <c r="A80" s="96" t="s">
        <v>144</v>
      </c>
      <c r="B80" s="97" t="s">
        <v>145</v>
      </c>
      <c r="C80" s="95" t="s">
        <v>146</v>
      </c>
      <c r="D80" s="93"/>
      <c r="E80" s="75" t="s">
        <v>140</v>
      </c>
      <c r="F80" s="75">
        <f t="shared" ref="F80:F83" si="40">SUM(H80-4)</f>
        <v>46085</v>
      </c>
      <c r="G80" s="75">
        <f t="shared" ref="G80:G83" si="41">H80-2</f>
        <v>46087</v>
      </c>
      <c r="H80" s="75">
        <v>46089</v>
      </c>
      <c r="I80" s="75">
        <f t="shared" ref="I80:I83" si="42">H80+6</f>
        <v>46095</v>
      </c>
      <c r="J80" s="75">
        <f t="shared" ref="J80:J83" si="43">I80+1</f>
        <v>46096</v>
      </c>
      <c r="K80" s="47"/>
      <c r="L80" s="47"/>
      <c r="M80" s="47"/>
      <c r="N80" s="47"/>
    </row>
    <row r="81" spans="1:14" s="54" customFormat="1" x14ac:dyDescent="0.25">
      <c r="A81" s="22" t="s">
        <v>138</v>
      </c>
      <c r="B81" s="91" t="s">
        <v>147</v>
      </c>
      <c r="C81" s="92">
        <v>86034</v>
      </c>
      <c r="D81" s="93"/>
      <c r="E81" s="75" t="s">
        <v>140</v>
      </c>
      <c r="F81" s="75">
        <f t="shared" si="40"/>
        <v>46092</v>
      </c>
      <c r="G81" s="75">
        <f t="shared" si="41"/>
        <v>46094</v>
      </c>
      <c r="H81" s="75">
        <v>46096</v>
      </c>
      <c r="I81" s="75">
        <f t="shared" si="42"/>
        <v>46102</v>
      </c>
      <c r="J81" s="75">
        <f t="shared" si="43"/>
        <v>46103</v>
      </c>
      <c r="K81" s="47"/>
      <c r="L81" s="47"/>
      <c r="M81" s="47"/>
      <c r="N81" s="47"/>
    </row>
    <row r="82" spans="1:14" s="54" customFormat="1" x14ac:dyDescent="0.25">
      <c r="A82" s="22" t="s">
        <v>141</v>
      </c>
      <c r="B82" s="94" t="s">
        <v>148</v>
      </c>
      <c r="C82" s="95" t="s">
        <v>149</v>
      </c>
      <c r="D82" s="93"/>
      <c r="E82" s="75" t="s">
        <v>140</v>
      </c>
      <c r="F82" s="75">
        <f t="shared" si="40"/>
        <v>46099</v>
      </c>
      <c r="G82" s="75">
        <f t="shared" si="41"/>
        <v>46101</v>
      </c>
      <c r="H82" s="75">
        <v>46103</v>
      </c>
      <c r="I82" s="75">
        <f t="shared" si="42"/>
        <v>46109</v>
      </c>
      <c r="J82" s="75">
        <f t="shared" si="43"/>
        <v>46110</v>
      </c>
      <c r="K82" s="47"/>
      <c r="L82" s="47"/>
      <c r="M82" s="47"/>
      <c r="N82" s="47"/>
    </row>
    <row r="83" spans="1:14" s="54" customFormat="1" x14ac:dyDescent="0.25">
      <c r="A83" s="22" t="s">
        <v>144</v>
      </c>
      <c r="B83" s="94" t="s">
        <v>75</v>
      </c>
      <c r="C83" s="95" t="s">
        <v>150</v>
      </c>
      <c r="D83" s="93"/>
      <c r="E83" s="75" t="s">
        <v>140</v>
      </c>
      <c r="F83" s="75">
        <f t="shared" si="40"/>
        <v>46106</v>
      </c>
      <c r="G83" s="75">
        <f t="shared" si="41"/>
        <v>46108</v>
      </c>
      <c r="H83" s="75">
        <v>46110</v>
      </c>
      <c r="I83" s="75">
        <f t="shared" si="42"/>
        <v>46116</v>
      </c>
      <c r="J83" s="75">
        <f t="shared" si="43"/>
        <v>46117</v>
      </c>
      <c r="K83" s="47"/>
      <c r="L83" s="47"/>
      <c r="M83" s="47"/>
      <c r="N83" s="47"/>
    </row>
    <row r="84" spans="1:14" x14ac:dyDescent="0.25">
      <c r="L84" s="47"/>
      <c r="M84" s="47"/>
    </row>
    <row r="85" spans="1:14" x14ac:dyDescent="0.25">
      <c r="K85" s="61"/>
    </row>
    <row r="86" spans="1:14" x14ac:dyDescent="0.25">
      <c r="A86" s="2" t="s">
        <v>151</v>
      </c>
      <c r="D86" s="2"/>
      <c r="F86" s="98"/>
      <c r="G86" s="98"/>
      <c r="H86" s="98"/>
      <c r="I86" s="98"/>
      <c r="J86" s="98"/>
      <c r="K86" s="61"/>
      <c r="L86" s="61"/>
      <c r="M86" s="61"/>
    </row>
    <row r="87" spans="1:14" x14ac:dyDescent="0.25">
      <c r="A87" s="99" t="s">
        <v>152</v>
      </c>
      <c r="C87" s="100"/>
      <c r="D87" s="2"/>
      <c r="F87" s="98"/>
      <c r="G87" s="98"/>
      <c r="H87" s="98"/>
      <c r="I87" s="98"/>
      <c r="J87" s="98"/>
      <c r="K87" s="61"/>
      <c r="L87" s="61"/>
      <c r="M87" s="61"/>
    </row>
    <row r="88" spans="1:14" x14ac:dyDescent="0.25">
      <c r="A88" s="99"/>
      <c r="C88" s="100"/>
      <c r="D88" s="2"/>
      <c r="F88" s="98"/>
      <c r="G88" s="98"/>
      <c r="H88" s="98"/>
      <c r="I88" s="98"/>
      <c r="J88" s="98"/>
      <c r="L88" s="61"/>
      <c r="M88" s="61"/>
    </row>
    <row r="89" spans="1:14" x14ac:dyDescent="0.25">
      <c r="A89" s="101" t="s">
        <v>153</v>
      </c>
      <c r="B89" s="101"/>
      <c r="C89" s="101"/>
      <c r="D89" s="101"/>
      <c r="E89" s="101"/>
      <c r="F89" s="101"/>
      <c r="G89" s="101"/>
    </row>
    <row r="90" spans="1:14" x14ac:dyDescent="0.25">
      <c r="A90" s="101" t="s">
        <v>154</v>
      </c>
      <c r="B90" s="101" t="s">
        <v>155</v>
      </c>
      <c r="C90" s="101"/>
      <c r="D90" s="101"/>
      <c r="E90" s="101"/>
      <c r="F90" s="101"/>
      <c r="G90" s="101"/>
    </row>
    <row r="91" spans="1:14" x14ac:dyDescent="0.25">
      <c r="A91" s="101"/>
      <c r="B91" s="101"/>
      <c r="C91" s="101" t="s">
        <v>156</v>
      </c>
      <c r="D91" s="101"/>
      <c r="E91" s="101"/>
      <c r="F91" s="101"/>
    </row>
    <row r="92" spans="1:14" x14ac:dyDescent="0.25">
      <c r="A92" s="101"/>
      <c r="B92" s="101"/>
      <c r="C92" s="101" t="s">
        <v>157</v>
      </c>
      <c r="D92" s="101"/>
      <c r="E92" s="101"/>
      <c r="F92" s="101"/>
    </row>
    <row r="93" spans="1:14" x14ac:dyDescent="0.25">
      <c r="A93" s="101"/>
      <c r="B93" s="101"/>
      <c r="C93" s="101" t="s">
        <v>158</v>
      </c>
      <c r="D93" s="101"/>
      <c r="E93" s="101"/>
      <c r="F93" s="101"/>
    </row>
    <row r="94" spans="1:14" x14ac:dyDescent="0.25">
      <c r="A94" s="101"/>
      <c r="B94" s="101"/>
      <c r="C94" s="101" t="s">
        <v>159</v>
      </c>
      <c r="D94" s="101" t="s">
        <v>160</v>
      </c>
      <c r="E94" s="101"/>
      <c r="F94" s="101"/>
    </row>
    <row r="95" spans="1:14" x14ac:dyDescent="0.25">
      <c r="A95" s="101"/>
      <c r="B95" s="101"/>
      <c r="C95" s="101" t="s">
        <v>161</v>
      </c>
      <c r="D95" s="101"/>
      <c r="E95" s="101"/>
      <c r="F95" s="101"/>
    </row>
    <row r="96" spans="1:14" x14ac:dyDescent="0.25">
      <c r="A96" s="101"/>
      <c r="B96" s="101" t="s">
        <v>162</v>
      </c>
      <c r="C96" s="101"/>
      <c r="D96" s="101"/>
      <c r="E96" s="101"/>
      <c r="F96" s="101"/>
      <c r="G96" s="101"/>
    </row>
    <row r="97" spans="1:9" x14ac:dyDescent="0.25">
      <c r="A97" s="101"/>
      <c r="B97" s="101"/>
      <c r="C97" s="101" t="s">
        <v>163</v>
      </c>
      <c r="D97" s="101"/>
      <c r="E97" s="101"/>
      <c r="F97" s="101"/>
    </row>
    <row r="98" spans="1:9" x14ac:dyDescent="0.25">
      <c r="A98" s="101"/>
      <c r="B98" s="101"/>
      <c r="C98" s="101" t="s">
        <v>164</v>
      </c>
      <c r="D98" s="101"/>
      <c r="E98" s="101"/>
      <c r="F98" s="101"/>
    </row>
    <row r="99" spans="1:9" x14ac:dyDescent="0.25">
      <c r="A99" s="101"/>
      <c r="B99" s="101"/>
      <c r="C99" s="101" t="s">
        <v>165</v>
      </c>
      <c r="D99" s="101"/>
      <c r="E99" s="101"/>
      <c r="F99" s="101"/>
    </row>
    <row r="100" spans="1:9" x14ac:dyDescent="0.25">
      <c r="A100" s="101"/>
      <c r="B100" s="101"/>
      <c r="C100" s="101" t="s">
        <v>166</v>
      </c>
      <c r="D100" s="101" t="s">
        <v>167</v>
      </c>
      <c r="E100" s="101"/>
      <c r="F100" s="101"/>
    </row>
    <row r="101" spans="1:9" x14ac:dyDescent="0.25">
      <c r="A101" s="101"/>
      <c r="B101" s="101"/>
      <c r="C101" s="101" t="s">
        <v>168</v>
      </c>
      <c r="D101" s="101"/>
      <c r="E101" s="101"/>
      <c r="F101" s="101"/>
    </row>
    <row r="102" spans="1:9" x14ac:dyDescent="0.25">
      <c r="A102" s="101" t="s">
        <v>169</v>
      </c>
      <c r="B102" s="101" t="s">
        <v>170</v>
      </c>
      <c r="C102" s="101"/>
      <c r="D102" s="101"/>
      <c r="E102" s="101"/>
      <c r="F102" s="101"/>
      <c r="G102" s="101"/>
      <c r="H102" s="101"/>
      <c r="I102" s="101"/>
    </row>
    <row r="103" spans="1:9" x14ac:dyDescent="0.25">
      <c r="A103" s="101" t="s">
        <v>171</v>
      </c>
      <c r="B103" s="101" t="s">
        <v>172</v>
      </c>
      <c r="C103" s="101"/>
      <c r="D103" s="101"/>
      <c r="E103" s="101"/>
      <c r="F103" s="101"/>
      <c r="G103" s="101"/>
      <c r="H103" s="101"/>
      <c r="I103" s="101"/>
    </row>
    <row r="104" spans="1:9" x14ac:dyDescent="0.25">
      <c r="A104" s="101" t="s">
        <v>173</v>
      </c>
      <c r="B104" s="101" t="s">
        <v>174</v>
      </c>
      <c r="C104" s="101"/>
      <c r="D104" s="101"/>
      <c r="E104" s="101"/>
      <c r="F104" s="101"/>
      <c r="G104" s="101"/>
      <c r="H104" s="101"/>
      <c r="I104" s="101"/>
    </row>
    <row r="105" spans="1:9" x14ac:dyDescent="0.25">
      <c r="A105" s="101" t="s">
        <v>175</v>
      </c>
      <c r="B105" s="101" t="s">
        <v>176</v>
      </c>
      <c r="C105" s="101"/>
      <c r="D105" s="101"/>
      <c r="E105" s="101"/>
      <c r="F105" s="101"/>
      <c r="G105" s="101"/>
    </row>
    <row r="106" spans="1:9" x14ac:dyDescent="0.25">
      <c r="A106" s="101" t="s">
        <v>177</v>
      </c>
      <c r="B106" s="101" t="s">
        <v>178</v>
      </c>
      <c r="C106" s="101"/>
      <c r="D106" s="101"/>
      <c r="E106" s="101"/>
      <c r="F106" s="101"/>
      <c r="G106" s="101"/>
    </row>
    <row r="107" spans="1:9" x14ac:dyDescent="0.25">
      <c r="A107" s="1" t="s">
        <v>179</v>
      </c>
      <c r="B107" s="2" t="s">
        <v>180</v>
      </c>
      <c r="D107" s="101"/>
      <c r="F107" s="101"/>
    </row>
    <row r="108" spans="1:9" x14ac:dyDescent="0.25">
      <c r="C108" s="2" t="s">
        <v>181</v>
      </c>
    </row>
    <row r="109" spans="1:9" x14ac:dyDescent="0.25">
      <c r="A109" s="1" t="s">
        <v>182</v>
      </c>
      <c r="B109" s="2" t="s">
        <v>183</v>
      </c>
      <c r="C109" s="2" t="s">
        <v>184</v>
      </c>
      <c r="D109" s="1" t="s">
        <v>185</v>
      </c>
    </row>
  </sheetData>
  <mergeCells count="22">
    <mergeCell ref="A29:I29"/>
    <mergeCell ref="C1:I3"/>
    <mergeCell ref="C4:I4"/>
    <mergeCell ref="C5:I5"/>
    <mergeCell ref="C6:I6"/>
    <mergeCell ref="A8:I8"/>
    <mergeCell ref="A9:I9"/>
    <mergeCell ref="A12:J12"/>
    <mergeCell ref="C13:J13"/>
    <mergeCell ref="A18:I18"/>
    <mergeCell ref="A19:I19"/>
    <mergeCell ref="A28:I28"/>
    <mergeCell ref="A57:I57"/>
    <mergeCell ref="A65:I65"/>
    <mergeCell ref="A66:I66"/>
    <mergeCell ref="A75:I75"/>
    <mergeCell ref="A32:I32"/>
    <mergeCell ref="A38:I38"/>
    <mergeCell ref="A39:I39"/>
    <mergeCell ref="C42:I42"/>
    <mergeCell ref="A47:I47"/>
    <mergeCell ref="A51:J5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2026-03-09T09:04:30Z</dcterms:created>
  <dcterms:modified xsi:type="dcterms:W3CDTF">2026-03-10T01:39:46Z</dcterms:modified>
</cp:coreProperties>
</file>