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船期表\"/>
    </mc:Choice>
  </mc:AlternateContent>
  <xr:revisionPtr revIDLastSave="0" documentId="13_ncr:1_{2F0D042F-6E5A-4CB4-8EC3-803EB837FDC8}" xr6:coauthVersionLast="47" xr6:coauthVersionMax="47" xr10:uidLastSave="{00000000-0000-0000-0000-000000000000}"/>
  <bookViews>
    <workbookView xWindow="-108" yWindow="-108" windowWidth="23256" windowHeight="12456" tabRatio="593" activeTab="2" xr2:uid="{00000000-000D-0000-FFFF-FFFF00000000}"/>
  </bookViews>
  <sheets>
    <sheet name="PJX&amp;PJX2" sheetId="234" r:id="rId1"/>
    <sheet name="BVX2 " sheetId="245" r:id="rId2"/>
    <sheet name="HHX1,HHX2" sheetId="235" r:id="rId3"/>
    <sheet name="BTX" sheetId="241" r:id="rId4"/>
    <sheet name="BTX2" sheetId="247" r:id="rId5"/>
    <sheet name="CVT" sheetId="239" r:id="rId6"/>
    <sheet name="CPM" sheetId="240" state="hidden" r:id="rId7"/>
  </sheets>
  <definedNames>
    <definedName name="_xlnm._FilterDatabase" localSheetId="1" hidden="1">'BVX2 '!$A$5:$H$5</definedName>
    <definedName name="_xlnm._FilterDatabase" localSheetId="5" hidden="1">CVT!#REF!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5" i="239" l="1"/>
  <c r="B36" i="241"/>
  <c r="B40" i="241"/>
  <c r="F79" i="241"/>
  <c r="B79" i="241"/>
  <c r="B76" i="241"/>
  <c r="D78" i="241"/>
  <c r="F77" i="241"/>
  <c r="B74" i="241"/>
  <c r="F76" i="241"/>
  <c r="F74" i="241"/>
  <c r="F73" i="241"/>
  <c r="B73" i="241"/>
  <c r="F72" i="241"/>
  <c r="D72" i="241"/>
  <c r="B67" i="235"/>
  <c r="B66" i="235"/>
  <c r="B64" i="235"/>
  <c r="D63" i="235"/>
  <c r="B63" i="235"/>
  <c r="B63" i="245"/>
  <c r="F95" i="234"/>
  <c r="D95" i="234"/>
  <c r="B95" i="234"/>
  <c r="F155" i="235"/>
  <c r="B155" i="235"/>
  <c r="B153" i="235"/>
  <c r="B154" i="235"/>
  <c r="F142" i="235"/>
  <c r="D142" i="235"/>
  <c r="F43" i="241"/>
  <c r="F42" i="241"/>
  <c r="B42" i="241"/>
  <c r="D41" i="241"/>
  <c r="F40" i="241"/>
  <c r="F38" i="241"/>
  <c r="D38" i="241"/>
  <c r="B64" i="239"/>
  <c r="F62" i="245"/>
  <c r="F61" i="245"/>
  <c r="D61" i="245"/>
  <c r="B61" i="245"/>
  <c r="F60" i="245"/>
  <c r="D60" i="245"/>
  <c r="B60" i="245"/>
  <c r="B58" i="245"/>
  <c r="F57" i="245"/>
  <c r="B57" i="245"/>
  <c r="F56" i="245"/>
  <c r="B67" i="247"/>
  <c r="B32" i="247"/>
  <c r="B72" i="241"/>
  <c r="F68" i="247" l="1"/>
  <c r="D64" i="247"/>
  <c r="F63" i="247"/>
  <c r="F35" i="247"/>
  <c r="F34" i="247"/>
  <c r="F32" i="247"/>
  <c r="F62" i="235"/>
  <c r="D62" i="235"/>
  <c r="B62" i="235"/>
  <c r="B55" i="245" l="1"/>
  <c r="F54" i="245"/>
  <c r="B62" i="247" l="1"/>
  <c r="D82" i="241"/>
  <c r="F82" i="241" s="1"/>
  <c r="B83" i="241" s="1"/>
  <c r="D83" i="241" s="1"/>
  <c r="F83" i="241" s="1"/>
  <c r="B84" i="241" l="1"/>
  <c r="D84" i="241" s="1"/>
  <c r="F84" i="241" s="1"/>
  <c r="B85" i="241" s="1"/>
  <c r="D85" i="241" s="1"/>
  <c r="F85" i="241" s="1"/>
  <c r="B86" i="241" s="1"/>
  <c r="D86" i="241" s="1"/>
  <c r="F86" i="241" l="1"/>
  <c r="B87" i="241" s="1"/>
  <c r="D87" i="241" s="1"/>
  <c r="F87" i="241" s="1"/>
  <c r="D71" i="247" l="1"/>
  <c r="F71" i="247" s="1"/>
  <c r="B72" i="247" s="1"/>
  <c r="F93" i="234"/>
  <c r="B94" i="234" s="1"/>
  <c r="D94" i="234" s="1"/>
  <c r="F94" i="234" s="1"/>
  <c r="D72" i="247" l="1"/>
  <c r="F72" i="247" s="1"/>
  <c r="B73" i="247" s="1"/>
  <c r="D73" i="247" s="1"/>
  <c r="F73" i="247" s="1"/>
  <c r="B74" i="247" l="1"/>
  <c r="D74" i="247" s="1"/>
  <c r="F74" i="247" s="1"/>
  <c r="B75" i="247" s="1"/>
  <c r="D75" i="247" s="1"/>
  <c r="F75" i="247" l="1"/>
  <c r="B76" i="247" s="1"/>
  <c r="D76" i="247" s="1"/>
  <c r="F76" i="247" s="1"/>
  <c r="F56" i="235"/>
  <c r="B59" i="235" s="1"/>
  <c r="D59" i="235" s="1"/>
  <c r="D54" i="245"/>
  <c r="D55" i="245" s="1"/>
  <c r="F55" i="245" s="1"/>
  <c r="B56" i="245" s="1"/>
  <c r="D153" i="235"/>
  <c r="F153" i="235" s="1"/>
  <c r="B140" i="235"/>
  <c r="F140" i="235" s="1"/>
  <c r="B142" i="235" s="1"/>
  <c r="B88" i="234"/>
  <c r="D154" i="235" l="1"/>
  <c r="F154" i="235" s="1"/>
  <c r="D155" i="235" s="1"/>
  <c r="D56" i="245" l="1"/>
  <c r="B29" i="239"/>
  <c r="F42" i="234"/>
  <c r="B43" i="234" s="1"/>
  <c r="D43" i="234" s="1"/>
  <c r="F43" i="234" s="1"/>
  <c r="B44" i="234" s="1"/>
  <c r="D44" i="234" s="1"/>
  <c r="D57" i="245" l="1"/>
  <c r="F44" i="234"/>
  <c r="B45" i="234" s="1"/>
  <c r="D45" i="234" s="1"/>
  <c r="F45" i="234" s="1"/>
  <c r="F37" i="234"/>
  <c r="B38" i="234" s="1"/>
  <c r="B46" i="234" l="1"/>
  <c r="D46" i="234" s="1"/>
  <c r="D58" i="245"/>
  <c r="F58" i="245" s="1"/>
  <c r="B59" i="245" s="1"/>
  <c r="D29" i="239"/>
  <c r="F29" i="239" s="1"/>
  <c r="F46" i="234" l="1"/>
  <c r="B47" i="234" s="1"/>
  <c r="D47" i="234" s="1"/>
  <c r="F47" i="234" s="1"/>
  <c r="D59" i="245"/>
  <c r="F59" i="245" s="1"/>
  <c r="D88" i="234"/>
  <c r="F88" i="234" s="1"/>
  <c r="B89" i="234" s="1"/>
  <c r="D38" i="234"/>
  <c r="F38" i="234" s="1"/>
  <c r="D89" i="234" l="1"/>
  <c r="F89" i="234" s="1"/>
  <c r="B90" i="234" s="1"/>
  <c r="B39" i="234"/>
  <c r="D39" i="234" s="1"/>
  <c r="F39" i="234" s="1"/>
  <c r="B40" i="234" s="1"/>
  <c r="F23" i="240"/>
  <c r="D23" i="240"/>
  <c r="F22" i="240"/>
  <c r="D22" i="240"/>
  <c r="F21" i="240"/>
  <c r="D21" i="240"/>
  <c r="B21" i="240"/>
  <c r="D20" i="240"/>
  <c r="F17" i="240"/>
  <c r="B16" i="240"/>
  <c r="D15" i="240"/>
  <c r="B15" i="240"/>
  <c r="D14" i="240"/>
  <c r="D10" i="240"/>
  <c r="D9" i="240"/>
  <c r="B9" i="240"/>
  <c r="D8" i="240"/>
  <c r="B8" i="240"/>
  <c r="D7" i="240"/>
  <c r="B7" i="240"/>
  <c r="D6" i="240"/>
  <c r="D94" i="239"/>
  <c r="F94" i="239" s="1"/>
  <c r="B95" i="239" s="1"/>
  <c r="D95" i="239" s="1"/>
  <c r="F95" i="239" s="1"/>
  <c r="B96" i="239" s="1"/>
  <c r="D96" i="239" s="1"/>
  <c r="F96" i="239" s="1"/>
  <c r="B97" i="239" s="1"/>
  <c r="D97" i="239" s="1"/>
  <c r="F97" i="239" s="1"/>
  <c r="B98" i="239" s="1"/>
  <c r="D98" i="239" s="1"/>
  <c r="F98" i="239" s="1"/>
  <c r="B99" i="239" s="1"/>
  <c r="D99" i="239" s="1"/>
  <c r="D93" i="239"/>
  <c r="F93" i="239" s="1"/>
  <c r="D92" i="239"/>
  <c r="F92" i="239" s="1"/>
  <c r="B90" i="239"/>
  <c r="D90" i="239" s="1"/>
  <c r="F90" i="239" s="1"/>
  <c r="B91" i="239" s="1"/>
  <c r="D91" i="239" s="1"/>
  <c r="F91" i="239" s="1"/>
  <c r="F81" i="239"/>
  <c r="B82" i="239" s="1"/>
  <c r="D82" i="239" s="1"/>
  <c r="F82" i="239" s="1"/>
  <c r="F80" i="239"/>
  <c r="B81" i="239" s="1"/>
  <c r="B80" i="239"/>
  <c r="B75" i="239"/>
  <c r="D75" i="239" s="1"/>
  <c r="F75" i="239" s="1"/>
  <c r="B76" i="239" s="1"/>
  <c r="D76" i="239" s="1"/>
  <c r="F76" i="239" s="1"/>
  <c r="B77" i="239" s="1"/>
  <c r="D77" i="239" s="1"/>
  <c r="F77" i="239" s="1"/>
  <c r="B78" i="239" s="1"/>
  <c r="D78" i="239" s="1"/>
  <c r="F78" i="239" s="1"/>
  <c r="B79" i="239" s="1"/>
  <c r="D79" i="239" s="1"/>
  <c r="B54" i="239"/>
  <c r="D54" i="239" s="1"/>
  <c r="F54" i="239" s="1"/>
  <c r="B55" i="239" s="1"/>
  <c r="D55" i="239" s="1"/>
  <c r="F55" i="239" s="1"/>
  <c r="B56" i="239" s="1"/>
  <c r="D56" i="239" s="1"/>
  <c r="F56" i="239" s="1"/>
  <c r="B57" i="239" s="1"/>
  <c r="D57" i="239" s="1"/>
  <c r="F57" i="239" s="1"/>
  <c r="B58" i="239" s="1"/>
  <c r="B48" i="239"/>
  <c r="D48" i="239" s="1"/>
  <c r="F48" i="239" s="1"/>
  <c r="B49" i="239" s="1"/>
  <c r="D49" i="239" s="1"/>
  <c r="F49" i="239" s="1"/>
  <c r="B30" i="239"/>
  <c r="D30" i="239" s="1"/>
  <c r="F30" i="239" s="1"/>
  <c r="D24" i="239"/>
  <c r="F24" i="239" s="1"/>
  <c r="B25" i="239" s="1"/>
  <c r="D25" i="239" s="1"/>
  <c r="F25" i="239" s="1"/>
  <c r="B26" i="239" s="1"/>
  <c r="D26" i="239" s="1"/>
  <c r="F26" i="239" s="1"/>
  <c r="B27" i="239" s="1"/>
  <c r="D27" i="239" s="1"/>
  <c r="F27" i="239" s="1"/>
  <c r="D20" i="239"/>
  <c r="F20" i="239" s="1"/>
  <c r="B21" i="239" s="1"/>
  <c r="D21" i="239" s="1"/>
  <c r="F21" i="239" s="1"/>
  <c r="B19" i="239"/>
  <c r="D19" i="239" s="1"/>
  <c r="F19" i="239" s="1"/>
  <c r="D55" i="247"/>
  <c r="F55" i="247" s="1"/>
  <c r="B56" i="247" s="1"/>
  <c r="D56" i="247" s="1"/>
  <c r="F56" i="247" s="1"/>
  <c r="D6" i="247"/>
  <c r="F6" i="247" s="1"/>
  <c r="B7" i="247" s="1"/>
  <c r="D7" i="247" s="1"/>
  <c r="F7" i="247" s="1"/>
  <c r="B8" i="247" s="1"/>
  <c r="D8" i="247" s="1"/>
  <c r="F8" i="247" s="1"/>
  <c r="B9" i="247" s="1"/>
  <c r="D9" i="247" s="1"/>
  <c r="F9" i="247" s="1"/>
  <c r="B10" i="247" s="1"/>
  <c r="D10" i="247" s="1"/>
  <c r="F10" i="247" s="1"/>
  <c r="B11" i="247" s="1"/>
  <c r="D11" i="247" s="1"/>
  <c r="F11" i="247" s="1"/>
  <c r="B12" i="247" s="1"/>
  <c r="D12" i="247" s="1"/>
  <c r="F12" i="247" s="1"/>
  <c r="B13" i="247" s="1"/>
  <c r="D13" i="247" s="1"/>
  <c r="F13" i="247" s="1"/>
  <c r="B14" i="247" s="1"/>
  <c r="D14" i="247" s="1"/>
  <c r="F14" i="247" s="1"/>
  <c r="B15" i="247" s="1"/>
  <c r="D15" i="247" s="1"/>
  <c r="F15" i="247" s="1"/>
  <c r="B16" i="247" s="1"/>
  <c r="D16" i="247" s="1"/>
  <c r="F16" i="247" s="1"/>
  <c r="B17" i="247" s="1"/>
  <c r="D17" i="247" s="1"/>
  <c r="F17" i="247" s="1"/>
  <c r="B18" i="247" s="1"/>
  <c r="D18" i="247" s="1"/>
  <c r="F18" i="247" s="1"/>
  <c r="B19" i="247" s="1"/>
  <c r="D19" i="247" s="1"/>
  <c r="F19" i="247" s="1"/>
  <c r="B20" i="247" s="1"/>
  <c r="D20" i="247" s="1"/>
  <c r="F20" i="247" s="1"/>
  <c r="B21" i="247" s="1"/>
  <c r="D21" i="247" s="1"/>
  <c r="F21" i="247" s="1"/>
  <c r="B22" i="247" s="1"/>
  <c r="D22" i="247" s="1"/>
  <c r="F22" i="247" s="1"/>
  <c r="B23" i="247" s="1"/>
  <c r="D23" i="247" s="1"/>
  <c r="F23" i="247" s="1"/>
  <c r="B24" i="247" s="1"/>
  <c r="D24" i="247" s="1"/>
  <c r="F24" i="247" s="1"/>
  <c r="B25" i="247" s="1"/>
  <c r="D25" i="247" s="1"/>
  <c r="F25" i="247" s="1"/>
  <c r="B26" i="247" s="1"/>
  <c r="D26" i="247" s="1"/>
  <c r="F26" i="247" s="1"/>
  <c r="B27" i="247" s="1"/>
  <c r="D57" i="241"/>
  <c r="F57" i="241" s="1"/>
  <c r="B58" i="241" s="1"/>
  <c r="D58" i="241" s="1"/>
  <c r="F58" i="241" s="1"/>
  <c r="B59" i="241" s="1"/>
  <c r="D59" i="241" s="1"/>
  <c r="F59" i="241" s="1"/>
  <c r="B60" i="241" s="1"/>
  <c r="D60" i="241" s="1"/>
  <c r="F60" i="241" s="1"/>
  <c r="B61" i="241" s="1"/>
  <c r="D61" i="241" s="1"/>
  <c r="F61" i="241" s="1"/>
  <c r="B62" i="241" s="1"/>
  <c r="D62" i="241" s="1"/>
  <c r="F62" i="241" s="1"/>
  <c r="B63" i="241" s="1"/>
  <c r="D63" i="241" s="1"/>
  <c r="F63" i="241" s="1"/>
  <c r="B64" i="241" s="1"/>
  <c r="D64" i="241" s="1"/>
  <c r="F64" i="241" s="1"/>
  <c r="B65" i="241" s="1"/>
  <c r="D65" i="241" s="1"/>
  <c r="F65" i="241" s="1"/>
  <c r="B66" i="241" s="1"/>
  <c r="D66" i="241" s="1"/>
  <c r="D56" i="241"/>
  <c r="F56" i="241" s="1"/>
  <c r="B54" i="241"/>
  <c r="D54" i="241" s="1"/>
  <c r="F54" i="241" s="1"/>
  <c r="B55" i="241" s="1"/>
  <c r="D55" i="241" s="1"/>
  <c r="F55" i="241" s="1"/>
  <c r="B51" i="241"/>
  <c r="D51" i="241" s="1"/>
  <c r="F51" i="241" s="1"/>
  <c r="B52" i="241" s="1"/>
  <c r="D52" i="241" s="1"/>
  <c r="F52" i="241" s="1"/>
  <c r="B53" i="241" s="1"/>
  <c r="D53" i="241" s="1"/>
  <c r="F47" i="241"/>
  <c r="D46" i="241"/>
  <c r="F46" i="241" s="1"/>
  <c r="F22" i="241"/>
  <c r="B23" i="241" s="1"/>
  <c r="D23" i="241" s="1"/>
  <c r="F23" i="241" s="1"/>
  <c r="B24" i="241" s="1"/>
  <c r="D24" i="241" s="1"/>
  <c r="F24" i="241" s="1"/>
  <c r="B25" i="241" s="1"/>
  <c r="D25" i="241" s="1"/>
  <c r="F25" i="241" s="1"/>
  <c r="B26" i="241" s="1"/>
  <c r="D26" i="241" s="1"/>
  <c r="F26" i="241" s="1"/>
  <c r="B27" i="241" s="1"/>
  <c r="D27" i="241" s="1"/>
  <c r="F27" i="241" s="1"/>
  <c r="B28" i="241" s="1"/>
  <c r="D28" i="241" s="1"/>
  <c r="F28" i="241" s="1"/>
  <c r="B29" i="241" s="1"/>
  <c r="D29" i="241" s="1"/>
  <c r="F29" i="241" s="1"/>
  <c r="B30" i="241" s="1"/>
  <c r="D30" i="241" s="1"/>
  <c r="F30" i="241" s="1"/>
  <c r="B31" i="241" s="1"/>
  <c r="D31" i="241" s="1"/>
  <c r="F31" i="241" s="1"/>
  <c r="B32" i="241" s="1"/>
  <c r="D20" i="241"/>
  <c r="F20" i="241" s="1"/>
  <c r="B18" i="241"/>
  <c r="D18" i="241" s="1"/>
  <c r="F18" i="241" s="1"/>
  <c r="B19" i="241" s="1"/>
  <c r="D19" i="241" s="1"/>
  <c r="F19" i="241" s="1"/>
  <c r="D6" i="241"/>
  <c r="F6" i="241" s="1"/>
  <c r="B7" i="241" s="1"/>
  <c r="D7" i="241" s="1"/>
  <c r="F7" i="241" s="1"/>
  <c r="B8" i="241" s="1"/>
  <c r="D8" i="241" s="1"/>
  <c r="F8" i="241" s="1"/>
  <c r="B9" i="241" s="1"/>
  <c r="D9" i="241" s="1"/>
  <c r="F9" i="241" s="1"/>
  <c r="B10" i="241" s="1"/>
  <c r="D10" i="241" s="1"/>
  <c r="F10" i="241" s="1"/>
  <c r="D162" i="235"/>
  <c r="F162" i="235" s="1"/>
  <c r="B163" i="235" s="1"/>
  <c r="D163" i="235" s="1"/>
  <c r="F163" i="235" s="1"/>
  <c r="B164" i="235" s="1"/>
  <c r="D164" i="235" s="1"/>
  <c r="F164" i="235" s="1"/>
  <c r="B165" i="235" s="1"/>
  <c r="F160" i="235"/>
  <c r="B161" i="235" s="1"/>
  <c r="D161" i="235" s="1"/>
  <c r="F161" i="235" s="1"/>
  <c r="F121" i="235"/>
  <c r="B122" i="235" s="1"/>
  <c r="D122" i="235" s="1"/>
  <c r="F122" i="235" s="1"/>
  <c r="B123" i="235" s="1"/>
  <c r="D123" i="235" s="1"/>
  <c r="F123" i="235" s="1"/>
  <c r="B118" i="235"/>
  <c r="D118" i="235" s="1"/>
  <c r="F118" i="235" s="1"/>
  <c r="B120" i="235" s="1"/>
  <c r="D120" i="235" s="1"/>
  <c r="F120" i="235" s="1"/>
  <c r="B121" i="235" s="1"/>
  <c r="D117" i="235"/>
  <c r="B90" i="235"/>
  <c r="D90" i="235" s="1"/>
  <c r="F90" i="235" s="1"/>
  <c r="B91" i="235" s="1"/>
  <c r="D91" i="235" s="1"/>
  <c r="F91" i="235" s="1"/>
  <c r="B92" i="235" s="1"/>
  <c r="D92" i="235" s="1"/>
  <c r="F92" i="235" s="1"/>
  <c r="B93" i="235" s="1"/>
  <c r="D93" i="235" s="1"/>
  <c r="F93" i="235" s="1"/>
  <c r="B94" i="235" s="1"/>
  <c r="D94" i="235" s="1"/>
  <c r="F94" i="235" s="1"/>
  <c r="B95" i="235" s="1"/>
  <c r="D95" i="235" s="1"/>
  <c r="F95" i="235" s="1"/>
  <c r="B96" i="235" s="1"/>
  <c r="D96" i="235" s="1"/>
  <c r="F96" i="235" s="1"/>
  <c r="B97" i="235" s="1"/>
  <c r="D97" i="235" s="1"/>
  <c r="F97" i="235" s="1"/>
  <c r="B98" i="235" s="1"/>
  <c r="D98" i="235" s="1"/>
  <c r="F98" i="235" s="1"/>
  <c r="B99" i="235" s="1"/>
  <c r="D99" i="235" s="1"/>
  <c r="F99" i="235" s="1"/>
  <c r="B100" i="235" s="1"/>
  <c r="D100" i="235" s="1"/>
  <c r="F100" i="235" s="1"/>
  <c r="B101" i="235" s="1"/>
  <c r="D101" i="235" s="1"/>
  <c r="F101" i="235" s="1"/>
  <c r="B102" i="235" s="1"/>
  <c r="D102" i="235" s="1"/>
  <c r="F102" i="235" s="1"/>
  <c r="B103" i="235" s="1"/>
  <c r="D103" i="235" s="1"/>
  <c r="F103" i="235" s="1"/>
  <c r="B104" i="235" s="1"/>
  <c r="D104" i="235" s="1"/>
  <c r="F104" i="235" s="1"/>
  <c r="B106" i="235" s="1"/>
  <c r="D106" i="235" s="1"/>
  <c r="F106" i="235" s="1"/>
  <c r="B107" i="235" s="1"/>
  <c r="D107" i="235" s="1"/>
  <c r="F107" i="235" s="1"/>
  <c r="B108" i="235" s="1"/>
  <c r="D108" i="235" s="1"/>
  <c r="F108" i="235" s="1"/>
  <c r="B109" i="235" s="1"/>
  <c r="D109" i="235" s="1"/>
  <c r="F109" i="235" s="1"/>
  <c r="B110" i="235" s="1"/>
  <c r="D110" i="235" s="1"/>
  <c r="F110" i="235" s="1"/>
  <c r="B111" i="235" s="1"/>
  <c r="D111" i="235" s="1"/>
  <c r="F111" i="235" s="1"/>
  <c r="B112" i="235" s="1"/>
  <c r="D112" i="235" s="1"/>
  <c r="F112" i="235" s="1"/>
  <c r="B113" i="235" s="1"/>
  <c r="D113" i="235" s="1"/>
  <c r="F113" i="235" s="1"/>
  <c r="F74" i="235"/>
  <c r="B75" i="235" s="1"/>
  <c r="D75" i="235" s="1"/>
  <c r="F75" i="235" s="1"/>
  <c r="B76" i="235" s="1"/>
  <c r="D76" i="235" s="1"/>
  <c r="F76" i="235" s="1"/>
  <c r="B77" i="235" s="1"/>
  <c r="D77" i="235" s="1"/>
  <c r="F77" i="235" s="1"/>
  <c r="B78" i="235" s="1"/>
  <c r="D78" i="235" s="1"/>
  <c r="F78" i="235" s="1"/>
  <c r="B79" i="235" s="1"/>
  <c r="D79" i="235" s="1"/>
  <c r="F79" i="235" s="1"/>
  <c r="B80" i="235" s="1"/>
  <c r="D80" i="235" s="1"/>
  <c r="F80" i="235" s="1"/>
  <c r="B81" i="235" s="1"/>
  <c r="D81" i="235" s="1"/>
  <c r="F81" i="235" s="1"/>
  <c r="B82" i="235" s="1"/>
  <c r="D82" i="235" s="1"/>
  <c r="F82" i="235" s="1"/>
  <c r="D43" i="235"/>
  <c r="F43" i="235" s="1"/>
  <c r="B44" i="235" s="1"/>
  <c r="D44" i="235" s="1"/>
  <c r="F44" i="235" s="1"/>
  <c r="B45" i="235" s="1"/>
  <c r="D45" i="235" s="1"/>
  <c r="F45" i="235" s="1"/>
  <c r="B46" i="235" s="1"/>
  <c r="D46" i="235" s="1"/>
  <c r="F46" i="235" s="1"/>
  <c r="B47" i="235" s="1"/>
  <c r="D47" i="235" s="1"/>
  <c r="F47" i="235" s="1"/>
  <c r="B48" i="235" s="1"/>
  <c r="D48" i="235" s="1"/>
  <c r="F48" i="235" s="1"/>
  <c r="B49" i="235" s="1"/>
  <c r="D49" i="235" s="1"/>
  <c r="F49" i="235" s="1"/>
  <c r="B50" i="235" s="1"/>
  <c r="D50" i="235" s="1"/>
  <c r="F50" i="235" s="1"/>
  <c r="B51" i="235" s="1"/>
  <c r="D51" i="235" s="1"/>
  <c r="F51" i="235" s="1"/>
  <c r="D42" i="235"/>
  <c r="B38" i="235"/>
  <c r="D38" i="235" s="1"/>
  <c r="F38" i="235" s="1"/>
  <c r="B39" i="235" s="1"/>
  <c r="D39" i="235" s="1"/>
  <c r="F39" i="235" s="1"/>
  <c r="B40" i="235" s="1"/>
  <c r="D40" i="235" s="1"/>
  <c r="F40" i="235" s="1"/>
  <c r="B41" i="235" s="1"/>
  <c r="D41" i="235" s="1"/>
  <c r="F41" i="235" s="1"/>
  <c r="F28" i="235"/>
  <c r="B29" i="235" s="1"/>
  <c r="D29" i="235" s="1"/>
  <c r="D25" i="235"/>
  <c r="F25" i="235" s="1"/>
  <c r="B26" i="235" s="1"/>
  <c r="D26" i="235" s="1"/>
  <c r="F26" i="235" s="1"/>
  <c r="B27" i="235" s="1"/>
  <c r="D27" i="235" s="1"/>
  <c r="F27" i="235" s="1"/>
  <c r="B28" i="235" s="1"/>
  <c r="D19" i="235"/>
  <c r="F19" i="235" s="1"/>
  <c r="B20" i="235" s="1"/>
  <c r="D20" i="235" s="1"/>
  <c r="F20" i="235" s="1"/>
  <c r="B21" i="235" s="1"/>
  <c r="D21" i="235" s="1"/>
  <c r="F21" i="235" s="1"/>
  <c r="D18" i="235"/>
  <c r="F18" i="235" s="1"/>
  <c r="B16" i="235"/>
  <c r="D16" i="235" s="1"/>
  <c r="F16" i="235" s="1"/>
  <c r="B17" i="235" s="1"/>
  <c r="D17" i="235" s="1"/>
  <c r="F17" i="235" s="1"/>
  <c r="D6" i="235"/>
  <c r="F6" i="235" s="1"/>
  <c r="B7" i="235" s="1"/>
  <c r="D7" i="235" s="1"/>
  <c r="F7" i="235" s="1"/>
  <c r="B8" i="235" s="1"/>
  <c r="D8" i="235" s="1"/>
  <c r="F8" i="235" s="1"/>
  <c r="B9" i="235" s="1"/>
  <c r="D9" i="235" s="1"/>
  <c r="F9" i="235" s="1"/>
  <c r="B10" i="235" s="1"/>
  <c r="D10" i="235" s="1"/>
  <c r="F10" i="235" s="1"/>
  <c r="B11" i="235" s="1"/>
  <c r="D11" i="235" s="1"/>
  <c r="F11" i="235" s="1"/>
  <c r="B12" i="235" s="1"/>
  <c r="D12" i="235" s="1"/>
  <c r="F12" i="235" s="1"/>
  <c r="B13" i="235" s="1"/>
  <c r="D13" i="235" s="1"/>
  <c r="F13" i="235" s="1"/>
  <c r="B14" i="235" s="1"/>
  <c r="D14" i="235" s="1"/>
  <c r="F14" i="235" s="1"/>
  <c r="B15" i="235" s="1"/>
  <c r="D15" i="235" s="1"/>
  <c r="D32" i="245"/>
  <c r="F32" i="245" s="1"/>
  <c r="B33" i="245" s="1"/>
  <c r="D33" i="245" s="1"/>
  <c r="F33" i="245" s="1"/>
  <c r="B34" i="245" s="1"/>
  <c r="D34" i="245" s="1"/>
  <c r="F34" i="245" s="1"/>
  <c r="B35" i="245" s="1"/>
  <c r="D35" i="245" s="1"/>
  <c r="F35" i="245" s="1"/>
  <c r="B36" i="245" s="1"/>
  <c r="D36" i="245" s="1"/>
  <c r="F36" i="245" s="1"/>
  <c r="B37" i="245" s="1"/>
  <c r="D37" i="245" s="1"/>
  <c r="F37" i="245" s="1"/>
  <c r="B38" i="245" s="1"/>
  <c r="D38" i="245" s="1"/>
  <c r="F38" i="245" s="1"/>
  <c r="B39" i="245" s="1"/>
  <c r="D39" i="245" s="1"/>
  <c r="F39" i="245" s="1"/>
  <c r="B40" i="245" s="1"/>
  <c r="D40" i="245" s="1"/>
  <c r="F40" i="245" s="1"/>
  <c r="B41" i="245" s="1"/>
  <c r="D41" i="245" s="1"/>
  <c r="F41" i="245" s="1"/>
  <c r="B42" i="245" s="1"/>
  <c r="D42" i="245" s="1"/>
  <c r="F42" i="245" s="1"/>
  <c r="B43" i="245" s="1"/>
  <c r="D43" i="245" s="1"/>
  <c r="F43" i="245" s="1"/>
  <c r="B44" i="245" s="1"/>
  <c r="D44" i="245" s="1"/>
  <c r="F44" i="245" s="1"/>
  <c r="B45" i="245" s="1"/>
  <c r="D45" i="245" s="1"/>
  <c r="F45" i="245" s="1"/>
  <c r="D31" i="245"/>
  <c r="F31" i="245" s="1"/>
  <c r="D6" i="245"/>
  <c r="F6" i="245" s="1"/>
  <c r="B7" i="245" s="1"/>
  <c r="D7" i="245" s="1"/>
  <c r="F7" i="245" s="1"/>
  <c r="B8" i="245" s="1"/>
  <c r="D8" i="245" s="1"/>
  <c r="F8" i="245" s="1"/>
  <c r="B9" i="245" s="1"/>
  <c r="D9" i="245" s="1"/>
  <c r="F9" i="245" s="1"/>
  <c r="B10" i="245" s="1"/>
  <c r="D10" i="245" s="1"/>
  <c r="F10" i="245" s="1"/>
  <c r="B11" i="245" s="1"/>
  <c r="D11" i="245" s="1"/>
  <c r="F11" i="245" s="1"/>
  <c r="B12" i="245" s="1"/>
  <c r="D12" i="245" s="1"/>
  <c r="F12" i="245" s="1"/>
  <c r="B13" i="245" s="1"/>
  <c r="D13" i="245" s="1"/>
  <c r="F13" i="245" s="1"/>
  <c r="B14" i="245" s="1"/>
  <c r="D14" i="245" s="1"/>
  <c r="F14" i="245" s="1"/>
  <c r="B15" i="245" s="1"/>
  <c r="D15" i="245" s="1"/>
  <c r="F15" i="245" s="1"/>
  <c r="B16" i="245" s="1"/>
  <c r="D16" i="245" s="1"/>
  <c r="F16" i="245" s="1"/>
  <c r="B17" i="245" s="1"/>
  <c r="D17" i="245" s="1"/>
  <c r="F17" i="245" s="1"/>
  <c r="B18" i="245" s="1"/>
  <c r="D18" i="245" s="1"/>
  <c r="F18" i="245" s="1"/>
  <c r="B19" i="245" s="1"/>
  <c r="D19" i="245" s="1"/>
  <c r="F19" i="245" s="1"/>
  <c r="B20" i="245" s="1"/>
  <c r="D20" i="245" s="1"/>
  <c r="F20" i="245" s="1"/>
  <c r="B21" i="245" s="1"/>
  <c r="D21" i="245" s="1"/>
  <c r="F21" i="245" s="1"/>
  <c r="B23" i="245" s="1"/>
  <c r="D23" i="245" s="1"/>
  <c r="F23" i="245" s="1"/>
  <c r="B24" i="245" s="1"/>
  <c r="D24" i="245" s="1"/>
  <c r="F24" i="245" s="1"/>
  <c r="B25" i="245" s="1"/>
  <c r="D25" i="245" s="1"/>
  <c r="F25" i="245" s="1"/>
  <c r="B26" i="245" s="1"/>
  <c r="D26" i="245" s="1"/>
  <c r="F26" i="245" s="1"/>
  <c r="B27" i="245" s="1"/>
  <c r="D27" i="245" s="1"/>
  <c r="F27" i="245" s="1"/>
  <c r="B28" i="245" s="1"/>
  <c r="D28" i="245" s="1"/>
  <c r="F28" i="245" s="1"/>
  <c r="B29" i="245" s="1"/>
  <c r="D29" i="245" s="1"/>
  <c r="F29" i="245" s="1"/>
  <c r="B30" i="245" s="1"/>
  <c r="D30" i="245" s="1"/>
  <c r="F30" i="245" s="1"/>
  <c r="F81" i="234"/>
  <c r="B82" i="234" s="1"/>
  <c r="D82" i="234" s="1"/>
  <c r="F75" i="234"/>
  <c r="B76" i="234" s="1"/>
  <c r="D76" i="234" s="1"/>
  <c r="F76" i="234" s="1"/>
  <c r="B77" i="234" s="1"/>
  <c r="D77" i="234" s="1"/>
  <c r="F77" i="234" s="1"/>
  <c r="B78" i="234" s="1"/>
  <c r="D78" i="234" s="1"/>
  <c r="F78" i="234" s="1"/>
  <c r="B79" i="234" s="1"/>
  <c r="D79" i="234" s="1"/>
  <c r="F79" i="234" s="1"/>
  <c r="B80" i="234" s="1"/>
  <c r="D80" i="234" s="1"/>
  <c r="F80" i="234" s="1"/>
  <c r="B81" i="234" s="1"/>
  <c r="B70" i="234"/>
  <c r="D70" i="234" s="1"/>
  <c r="F70" i="234" s="1"/>
  <c r="B71" i="234" s="1"/>
  <c r="D71" i="234" s="1"/>
  <c r="F71" i="234" s="1"/>
  <c r="B72" i="234" s="1"/>
  <c r="D72" i="234" s="1"/>
  <c r="F72" i="234" s="1"/>
  <c r="B73" i="234" s="1"/>
  <c r="D73" i="234" s="1"/>
  <c r="F73" i="234" s="1"/>
  <c r="B74" i="234" s="1"/>
  <c r="D74" i="234" s="1"/>
  <c r="F74" i="234" s="1"/>
  <c r="B75" i="234" s="1"/>
  <c r="D68" i="234"/>
  <c r="F68" i="234" s="1"/>
  <c r="F65" i="234"/>
  <c r="B66" i="234" s="1"/>
  <c r="D66" i="234" s="1"/>
  <c r="F66" i="234" s="1"/>
  <c r="B67" i="234" s="1"/>
  <c r="D67" i="234" s="1"/>
  <c r="F67" i="234" s="1"/>
  <c r="B65" i="234"/>
  <c r="B63" i="234"/>
  <c r="B59" i="234"/>
  <c r="D59" i="234" s="1"/>
  <c r="F59" i="234" s="1"/>
  <c r="F51" i="234"/>
  <c r="B52" i="234" s="1"/>
  <c r="D52" i="234" s="1"/>
  <c r="F52" i="234" s="1"/>
  <c r="B54" i="234" s="1"/>
  <c r="D54" i="234" s="1"/>
  <c r="F54" i="234" s="1"/>
  <c r="B55" i="234" s="1"/>
  <c r="D55" i="234" s="1"/>
  <c r="F55" i="234" s="1"/>
  <c r="F30" i="234"/>
  <c r="B31" i="234" s="1"/>
  <c r="D31" i="234" s="1"/>
  <c r="F31" i="234" s="1"/>
  <c r="B32" i="234" s="1"/>
  <c r="D32" i="234" s="1"/>
  <c r="F32" i="234" s="1"/>
  <c r="B33" i="234" s="1"/>
  <c r="D33" i="234" s="1"/>
  <c r="F24" i="234"/>
  <c r="B25" i="234" s="1"/>
  <c r="D25" i="234" s="1"/>
  <c r="F25" i="234" s="1"/>
  <c r="B26" i="234" s="1"/>
  <c r="D26" i="234" s="1"/>
  <c r="F26" i="234" s="1"/>
  <c r="B27" i="234" s="1"/>
  <c r="D27" i="234" s="1"/>
  <c r="F27" i="234" s="1"/>
  <c r="B28" i="234" s="1"/>
  <c r="D28" i="234" s="1"/>
  <c r="F28" i="234" s="1"/>
  <c r="B29" i="234" s="1"/>
  <c r="D29" i="234" s="1"/>
  <c r="F29" i="234" s="1"/>
  <c r="B30" i="234" s="1"/>
  <c r="D20" i="234"/>
  <c r="F20" i="234" s="1"/>
  <c r="B21" i="234" s="1"/>
  <c r="D21" i="234" s="1"/>
  <c r="F21" i="234" s="1"/>
  <c r="B22" i="234" s="1"/>
  <c r="D22" i="234" s="1"/>
  <c r="F22" i="234" s="1"/>
  <c r="B23" i="234" s="1"/>
  <c r="D23" i="234" s="1"/>
  <c r="F23" i="234" s="1"/>
  <c r="B24" i="234" s="1"/>
  <c r="F18" i="234"/>
  <c r="B19" i="234" s="1"/>
  <c r="D19" i="234" s="1"/>
  <c r="F19" i="234" s="1"/>
  <c r="F12" i="234"/>
  <c r="B13" i="234" s="1"/>
  <c r="D13" i="234" s="1"/>
  <c r="F13" i="234" s="1"/>
  <c r="B14" i="234" s="1"/>
  <c r="D14" i="234" s="1"/>
  <c r="F14" i="234" s="1"/>
  <c r="B15" i="234" s="1"/>
  <c r="D15" i="234" s="1"/>
  <c r="F15" i="234" s="1"/>
  <c r="B16" i="234" s="1"/>
  <c r="D16" i="234" s="1"/>
  <c r="F16" i="234" s="1"/>
  <c r="B17" i="234" s="1"/>
  <c r="D17" i="234" s="1"/>
  <c r="F17" i="234" s="1"/>
  <c r="B18" i="234" s="1"/>
  <c r="F6" i="234"/>
  <c r="B7" i="234" s="1"/>
  <c r="D7" i="234" s="1"/>
  <c r="F7" i="234" s="1"/>
  <c r="B8" i="234" s="1"/>
  <c r="D8" i="234" s="1"/>
  <c r="F8" i="234" s="1"/>
  <c r="B9" i="234" s="1"/>
  <c r="D9" i="234" s="1"/>
  <c r="F9" i="234" s="1"/>
  <c r="B10" i="234" s="1"/>
  <c r="D10" i="234" s="1"/>
  <c r="F10" i="234" s="1"/>
  <c r="B11" i="234" s="1"/>
  <c r="D11" i="234" s="1"/>
  <c r="F11" i="234" s="1"/>
  <c r="B12" i="234" s="1"/>
  <c r="B62" i="245" l="1"/>
  <c r="D62" i="245" s="1"/>
  <c r="D63" i="245" s="1"/>
  <c r="F63" i="245" s="1"/>
  <c r="D90" i="234"/>
  <c r="F90" i="234" s="1"/>
  <c r="B91" i="234" s="1"/>
  <c r="B57" i="247"/>
  <c r="D57" i="247" s="1"/>
  <c r="F57" i="247" s="1"/>
  <c r="B58" i="247" s="1"/>
  <c r="D58" i="247" s="1"/>
  <c r="F58" i="247" s="1"/>
  <c r="B31" i="239"/>
  <c r="D31" i="239" s="1"/>
  <c r="F31" i="239" s="1"/>
  <c r="B32" i="239" s="1"/>
  <c r="D32" i="239" s="1"/>
  <c r="D40" i="234"/>
  <c r="F40" i="234" s="1"/>
  <c r="B41" i="234" s="1"/>
  <c r="D41" i="234" s="1"/>
  <c r="F82" i="234"/>
  <c r="B83" i="234" s="1"/>
  <c r="D83" i="234" s="1"/>
  <c r="F83" i="234" s="1"/>
  <c r="D32" i="241"/>
  <c r="F32" i="241" s="1"/>
  <c r="B34" i="241" s="1"/>
  <c r="D34" i="241" s="1"/>
  <c r="F34" i="241" s="1"/>
  <c r="B35" i="241" s="1"/>
  <c r="D35" i="241" s="1"/>
  <c r="F35" i="241" s="1"/>
  <c r="F66" i="241"/>
  <c r="B67" i="241" s="1"/>
  <c r="D67" i="241" s="1"/>
  <c r="F67" i="241" s="1"/>
  <c r="B68" i="241" s="1"/>
  <c r="D68" i="241" s="1"/>
  <c r="F68" i="241" s="1"/>
  <c r="F99" i="239"/>
  <c r="B102" i="239" s="1"/>
  <c r="D102" i="239" s="1"/>
  <c r="F102" i="239" s="1"/>
  <c r="B103" i="239" s="1"/>
  <c r="D103" i="239" s="1"/>
  <c r="F103" i="239" s="1"/>
  <c r="B104" i="239" s="1"/>
  <c r="D58" i="239"/>
  <c r="F33" i="234"/>
  <c r="B34" i="234" s="1"/>
  <c r="D34" i="234" s="1"/>
  <c r="F34" i="234" s="1"/>
  <c r="B35" i="234" s="1"/>
  <c r="D35" i="234" s="1"/>
  <c r="F35" i="234" s="1"/>
  <c r="B36" i="234" s="1"/>
  <c r="D36" i="234" s="1"/>
  <c r="F36" i="234" s="1"/>
  <c r="B37" i="234" s="1"/>
  <c r="B52" i="235"/>
  <c r="D52" i="235" s="1"/>
  <c r="F52" i="235" s="1"/>
  <c r="D165" i="235"/>
  <c r="D91" i="234" l="1"/>
  <c r="D36" i="241"/>
  <c r="F36" i="241" s="1"/>
  <c r="B37" i="241" s="1"/>
  <c r="D37" i="241" s="1"/>
  <c r="F37" i="241" s="1"/>
  <c r="B38" i="241" s="1"/>
  <c r="B84" i="234"/>
  <c r="D84" i="234" s="1"/>
  <c r="F84" i="234" s="1"/>
  <c r="B85" i="234" s="1"/>
  <c r="D85" i="234" s="1"/>
  <c r="F85" i="234" s="1"/>
  <c r="B86" i="234" s="1"/>
  <c r="F27" i="247"/>
  <c r="B69" i="241"/>
  <c r="F58" i="239"/>
  <c r="B59" i="239" s="1"/>
  <c r="F165" i="235"/>
  <c r="B53" i="235"/>
  <c r="D53" i="235" s="1"/>
  <c r="F53" i="235" s="1"/>
  <c r="B54" i="235" s="1"/>
  <c r="F91" i="234" l="1"/>
  <c r="B92" i="234" s="1"/>
  <c r="D92" i="234" s="1"/>
  <c r="F92" i="234" s="1"/>
  <c r="B93" i="234" s="1"/>
  <c r="D59" i="239"/>
  <c r="F59" i="239" s="1"/>
  <c r="B60" i="239" s="1"/>
  <c r="D60" i="239" s="1"/>
  <c r="F60" i="239" s="1"/>
  <c r="D54" i="235"/>
  <c r="B28" i="247"/>
  <c r="D28" i="247" s="1"/>
  <c r="D69" i="241"/>
  <c r="D104" i="239"/>
  <c r="F104" i="239" s="1"/>
  <c r="B105" i="239" s="1"/>
  <c r="B59" i="247"/>
  <c r="D59" i="247" s="1"/>
  <c r="B144" i="235" l="1"/>
  <c r="D144" i="235" s="1"/>
  <c r="F144" i="235" s="1"/>
  <c r="F41" i="234"/>
  <c r="B42" i="234" s="1"/>
  <c r="F32" i="239"/>
  <c r="B33" i="239" s="1"/>
  <c r="D33" i="239" s="1"/>
  <c r="F33" i="239" s="1"/>
  <c r="B34" i="239" s="1"/>
  <c r="D34" i="239" s="1"/>
  <c r="F34" i="239" s="1"/>
  <c r="B61" i="239"/>
  <c r="D61" i="239" s="1"/>
  <c r="F28" i="247"/>
  <c r="B29" i="247" s="1"/>
  <c r="D29" i="247" s="1"/>
  <c r="F29" i="247" s="1"/>
  <c r="B30" i="247" s="1"/>
  <c r="D30" i="247" s="1"/>
  <c r="F30" i="247" s="1"/>
  <c r="B31" i="247" s="1"/>
  <c r="D31" i="247" s="1"/>
  <c r="F31" i="247" s="1"/>
  <c r="D32" i="247" s="1"/>
  <c r="B33" i="247" s="1"/>
  <c r="D33" i="247" s="1"/>
  <c r="F33" i="247" s="1"/>
  <c r="B34" i="247" s="1"/>
  <c r="D34" i="247" s="1"/>
  <c r="B35" i="247" s="1"/>
  <c r="D35" i="247" s="1"/>
  <c r="F54" i="235"/>
  <c r="B56" i="235" s="1"/>
  <c r="F59" i="247"/>
  <c r="B60" i="247" s="1"/>
  <c r="D60" i="247" s="1"/>
  <c r="F60" i="247" s="1"/>
  <c r="B61" i="247" s="1"/>
  <c r="D61" i="247" s="1"/>
  <c r="F69" i="241"/>
  <c r="B70" i="241" s="1"/>
  <c r="D70" i="241" s="1"/>
  <c r="F70" i="241" s="1"/>
  <c r="B71" i="241" s="1"/>
  <c r="D71" i="241" s="1"/>
  <c r="F71" i="241" s="1"/>
  <c r="D86" i="234"/>
  <c r="B145" i="235" l="1"/>
  <c r="D145" i="235" s="1"/>
  <c r="F145" i="235" s="1"/>
  <c r="B146" i="235" s="1"/>
  <c r="D146" i="235" s="1"/>
  <c r="F146" i="235" s="1"/>
  <c r="B147" i="235" s="1"/>
  <c r="D147" i="235" s="1"/>
  <c r="F147" i="235" s="1"/>
  <c r="D62" i="247"/>
  <c r="F62" i="247" s="1"/>
  <c r="B63" i="247" s="1"/>
  <c r="B35" i="239"/>
  <c r="D35" i="239" s="1"/>
  <c r="F35" i="239" s="1"/>
  <c r="B36" i="239" s="1"/>
  <c r="D36" i="239" s="1"/>
  <c r="F36" i="239" s="1"/>
  <c r="F86" i="234"/>
  <c r="B87" i="234" s="1"/>
  <c r="F105" i="239"/>
  <c r="B108" i="239" s="1"/>
  <c r="D64" i="239" l="1"/>
  <c r="F64" i="239" s="1"/>
  <c r="D63" i="247"/>
  <c r="D108" i="239"/>
  <c r="F108" i="239" s="1"/>
  <c r="B109" i="239" s="1"/>
  <c r="D109" i="239" s="1"/>
  <c r="F109" i="239" s="1"/>
  <c r="B110" i="239" s="1"/>
  <c r="D110" i="239" s="1"/>
  <c r="F110" i="239" s="1"/>
  <c r="B111" i="239" s="1"/>
  <c r="D111" i="239" s="1"/>
  <c r="F111" i="239" s="1"/>
  <c r="D73" i="241" l="1"/>
  <c r="D40" i="241"/>
  <c r="B65" i="239"/>
  <c r="D65" i="239" s="1"/>
  <c r="F65" i="239" s="1"/>
  <c r="B66" i="239" s="1"/>
  <c r="D66" i="239" s="1"/>
  <c r="B64" i="247"/>
  <c r="F66" i="239" l="1"/>
  <c r="B67" i="239" s="1"/>
  <c r="D67" i="239" s="1"/>
  <c r="F67" i="239" s="1"/>
  <c r="B41" i="241"/>
  <c r="F64" i="247"/>
  <c r="B65" i="247" s="1"/>
  <c r="D65" i="247" s="1"/>
  <c r="F65" i="247" s="1"/>
  <c r="B66" i="247" s="1"/>
  <c r="D66" i="247" s="1"/>
  <c r="F59" i="235"/>
  <c r="B68" i="239" l="1"/>
  <c r="D68" i="239" s="1"/>
  <c r="F68" i="239" s="1"/>
  <c r="B69" i="239" s="1"/>
  <c r="D69" i="239" s="1"/>
  <c r="F69" i="239" s="1"/>
  <c r="F41" i="241"/>
  <c r="F66" i="247"/>
  <c r="D67" i="247" s="1"/>
  <c r="F67" i="247" s="1"/>
  <c r="B68" i="247" s="1"/>
  <c r="D74" i="241"/>
  <c r="B60" i="235"/>
  <c r="D60" i="235" s="1"/>
  <c r="F60" i="235" s="1"/>
  <c r="D42" i="241" l="1"/>
  <c r="B75" i="241"/>
  <c r="D75" i="241" s="1"/>
  <c r="F75" i="241" s="1"/>
  <c r="D68" i="247"/>
  <c r="F63" i="235"/>
  <c r="B43" i="241" l="1"/>
  <c r="D43" i="241" s="1"/>
  <c r="D76" i="241"/>
  <c r="D64" i="235"/>
  <c r="F64" i="235" s="1"/>
  <c r="B65" i="235" s="1"/>
  <c r="B77" i="241" l="1"/>
  <c r="D77" i="241" s="1"/>
  <c r="B78" i="241" s="1"/>
  <c r="F78" i="241" l="1"/>
  <c r="D79" i="241" s="1"/>
  <c r="D65" i="235" l="1"/>
  <c r="F65" i="235" s="1"/>
  <c r="D66" i="235" l="1"/>
  <c r="F66" i="235" s="1"/>
  <c r="D67" i="235" l="1"/>
  <c r="F67" i="235" l="1"/>
  <c r="B68" i="235" s="1"/>
  <c r="D68" i="235" s="1"/>
  <c r="F68" i="235" s="1"/>
  <c r="B69" i="235" s="1"/>
  <c r="D69" i="235" s="1"/>
  <c r="F69" i="235" s="1"/>
</calcChain>
</file>

<file path=xl/sharedStrings.xml><?xml version="1.0" encoding="utf-8"?>
<sst xmlns="http://schemas.openxmlformats.org/spreadsheetml/2006/main" count="1044" uniqueCount="623">
  <si>
    <r>
      <rPr>
        <sz val="26"/>
        <rFont val="SimSun"/>
        <charset val="134"/>
      </rPr>
      <t>亚</t>
    </r>
    <r>
      <rPr>
        <sz val="26"/>
        <rFont val="Times New Roman"/>
        <family val="1"/>
      </rPr>
      <t xml:space="preserve">  </t>
    </r>
    <r>
      <rPr>
        <sz val="26"/>
        <rFont val="SimSun"/>
        <charset val="134"/>
      </rPr>
      <t>海</t>
    </r>
    <r>
      <rPr>
        <sz val="26"/>
        <rFont val="Times New Roman"/>
        <family val="1"/>
      </rPr>
      <t xml:space="preserve">  </t>
    </r>
    <r>
      <rPr>
        <sz val="26"/>
        <rFont val="SimSun"/>
        <charset val="134"/>
      </rPr>
      <t>航</t>
    </r>
    <r>
      <rPr>
        <sz val="26"/>
        <rFont val="Times New Roman"/>
        <family val="1"/>
      </rPr>
      <t xml:space="preserve">  </t>
    </r>
    <r>
      <rPr>
        <sz val="26"/>
        <rFont val="SimSun"/>
        <charset val="134"/>
      </rPr>
      <t>运</t>
    </r>
    <r>
      <rPr>
        <sz val="26"/>
        <rFont val="Times New Roman"/>
        <family val="1"/>
      </rPr>
      <t xml:space="preserve">  </t>
    </r>
    <r>
      <rPr>
        <sz val="26"/>
        <rFont val="SimSun"/>
        <charset val="134"/>
      </rPr>
      <t>有</t>
    </r>
    <r>
      <rPr>
        <sz val="26"/>
        <rFont val="Times New Roman"/>
        <family val="1"/>
      </rPr>
      <t xml:space="preserve">   </t>
    </r>
    <r>
      <rPr>
        <sz val="26"/>
        <rFont val="SimSun"/>
        <charset val="134"/>
      </rPr>
      <t>限</t>
    </r>
    <r>
      <rPr>
        <sz val="26"/>
        <rFont val="Times New Roman"/>
        <family val="1"/>
      </rPr>
      <t xml:space="preserve">   </t>
    </r>
    <r>
      <rPr>
        <sz val="26"/>
        <rFont val="SimSun"/>
        <charset val="134"/>
      </rPr>
      <t>公</t>
    </r>
    <r>
      <rPr>
        <sz val="26"/>
        <rFont val="Times New Roman"/>
        <family val="1"/>
      </rPr>
      <t xml:space="preserve">   </t>
    </r>
    <r>
      <rPr>
        <sz val="26"/>
        <rFont val="SimSun"/>
        <charset val="134"/>
      </rPr>
      <t>司</t>
    </r>
  </si>
  <si>
    <t>MOC-ML00252</t>
  </si>
  <si>
    <t>ASEAN  SEAS  LINE   CO.,   LIMITED</t>
  </si>
  <si>
    <t>PORT</t>
  </si>
  <si>
    <t>ETA</t>
  </si>
  <si>
    <t>ETB</t>
  </si>
  <si>
    <t>ETD</t>
  </si>
  <si>
    <t>Remark</t>
  </si>
  <si>
    <r>
      <rPr>
        <sz val="12"/>
        <color indexed="12"/>
        <rFont val="Verdana"/>
        <family val="2"/>
      </rPr>
      <t>Delay</t>
    </r>
    <r>
      <rPr>
        <sz val="10"/>
        <color indexed="12"/>
        <rFont val="Verdana"/>
        <family val="2"/>
      </rPr>
      <t xml:space="preserve"> y/n</t>
    </r>
  </si>
  <si>
    <t>TXG/2550E</t>
  </si>
  <si>
    <t>adjust full speed for berth schedule</t>
  </si>
  <si>
    <t>TAO/2550E</t>
  </si>
  <si>
    <t>port congestion</t>
  </si>
  <si>
    <t>YOK/2550W</t>
  </si>
  <si>
    <t>TYO/2550W</t>
  </si>
  <si>
    <t>NGO/2550W</t>
  </si>
  <si>
    <t>OSA/2550W</t>
  </si>
  <si>
    <t>TXG/2552E</t>
  </si>
  <si>
    <t>TAO/2552E</t>
  </si>
  <si>
    <t>OSA/2552W</t>
  </si>
  <si>
    <t>YOK/2552W</t>
  </si>
  <si>
    <t>no work arrangement on 1st due to holiday</t>
  </si>
  <si>
    <t>TYO/2552W</t>
  </si>
  <si>
    <t>NGO/2552W</t>
  </si>
  <si>
    <t>TXG/2602E</t>
  </si>
  <si>
    <t>TAO/2602E</t>
  </si>
  <si>
    <t>TYO/2602W</t>
  </si>
  <si>
    <t xml:space="preserve">port congestion/port closed on 13th due to strong winds </t>
  </si>
  <si>
    <t>YOK/2602W</t>
  </si>
  <si>
    <t>NGO/2602W</t>
  </si>
  <si>
    <t>OSA/2602W</t>
  </si>
  <si>
    <t>TXG/2604E</t>
  </si>
  <si>
    <t>TAO/2604E</t>
  </si>
  <si>
    <t>YOK/2604W</t>
  </si>
  <si>
    <t>TYO/2604W</t>
  </si>
  <si>
    <t>NGO/2604W</t>
  </si>
  <si>
    <t>OSA/2604W</t>
  </si>
  <si>
    <t>TXG/2606E</t>
  </si>
  <si>
    <t>TAO/2606E</t>
  </si>
  <si>
    <t>TYO/2606W</t>
  </si>
  <si>
    <t>OSA/2606W</t>
  </si>
  <si>
    <t>TAO/2608E</t>
  </si>
  <si>
    <t>TXG/2608E</t>
  </si>
  <si>
    <t>TXG/2549E</t>
  </si>
  <si>
    <t>TAO/2549E</t>
  </si>
  <si>
    <t>OSA/2549W</t>
  </si>
  <si>
    <t>OMIT OSA</t>
  </si>
  <si>
    <t>YOK/2549W</t>
  </si>
  <si>
    <t>TYO/2549W</t>
  </si>
  <si>
    <t>NGO/2549W</t>
  </si>
  <si>
    <t>TXG/2551E</t>
  </si>
  <si>
    <t>TAO/2551E</t>
  </si>
  <si>
    <t>YOK/2551W</t>
  </si>
  <si>
    <t>TYO/2551W</t>
  </si>
  <si>
    <t>NGO/2551W</t>
  </si>
  <si>
    <t>OSA/2551W</t>
  </si>
  <si>
    <t>TXG/2601E</t>
  </si>
  <si>
    <t>TAO/2601E</t>
  </si>
  <si>
    <t>YOK/2601W</t>
  </si>
  <si>
    <t>TYO/2601W</t>
  </si>
  <si>
    <t>NGO/2601W</t>
  </si>
  <si>
    <t>OSA/2601W</t>
  </si>
  <si>
    <t>TXG/2603E</t>
  </si>
  <si>
    <t>berth delayed from 0700lt to 1700lt/16th due to strong wind at TXG</t>
  </si>
  <si>
    <t>TAO/2603E</t>
  </si>
  <si>
    <t>pilot suspend from 1755lt to 2130lt/16th due to big wind/inbound&amp;outbound limited from 16th 0800LT to 17th 1230lt due to poor visibility/port congestion</t>
  </si>
  <si>
    <t>YOK/2603W</t>
  </si>
  <si>
    <t>TYO/2603W</t>
  </si>
  <si>
    <t>NGO/2603W</t>
  </si>
  <si>
    <t>OSA/2603W</t>
  </si>
  <si>
    <t>TXG/2605E</t>
  </si>
  <si>
    <t>TAO/2605E</t>
  </si>
  <si>
    <t>YOK/2605W</t>
  </si>
  <si>
    <t>TYO/2605W</t>
  </si>
  <si>
    <t>NGO/2605W</t>
  </si>
  <si>
    <t>OSA/2605W</t>
  </si>
  <si>
    <t>TXG/2607E</t>
  </si>
  <si>
    <t>TAO/2607E</t>
  </si>
  <si>
    <t>NGO/2607W</t>
  </si>
  <si>
    <t>OSA/2607W</t>
  </si>
  <si>
    <t>QZH/2535W</t>
  </si>
  <si>
    <t>NSA/2535W</t>
  </si>
  <si>
    <t>SHK/2535W</t>
  </si>
  <si>
    <t>HPH/2535E</t>
  </si>
  <si>
    <t xml:space="preserve"> Max draft 10.0 m</t>
  </si>
  <si>
    <t>QZH/2536W</t>
  </si>
  <si>
    <t>NSA/2536W</t>
  </si>
  <si>
    <t>SHK/2536W</t>
  </si>
  <si>
    <t>HPH/2536E</t>
  </si>
  <si>
    <t>QZH/2537W</t>
  </si>
  <si>
    <t>NSA/2537W</t>
  </si>
  <si>
    <t>SHK/2537W</t>
  </si>
  <si>
    <t>HPH/2537E</t>
  </si>
  <si>
    <t>QZH/2538W</t>
  </si>
  <si>
    <t>NSA/2538W</t>
  </si>
  <si>
    <t>SHK/2538W</t>
  </si>
  <si>
    <t>will bunker first at HKG anchorage after departure SHK/port congestion</t>
  </si>
  <si>
    <t>HPH/2538E</t>
  </si>
  <si>
    <t>Max draft 10.0 m</t>
  </si>
  <si>
    <t>QZH/2539W</t>
  </si>
  <si>
    <t>omit QZH</t>
  </si>
  <si>
    <t>NSA/2539W</t>
  </si>
  <si>
    <t>SHK/2539W</t>
  </si>
  <si>
    <t>HPH/2539E</t>
  </si>
  <si>
    <t>waiting tide</t>
  </si>
  <si>
    <t>QZH/2540W</t>
  </si>
  <si>
    <t>NSA/2540W</t>
  </si>
  <si>
    <t>SHK/2540W</t>
  </si>
  <si>
    <t>HPH/2540E</t>
  </si>
  <si>
    <t>QZH/2601W</t>
  </si>
  <si>
    <t>NSA/2601W</t>
  </si>
  <si>
    <t>SHK/2601W</t>
  </si>
  <si>
    <t>HPH/2601E</t>
  </si>
  <si>
    <t>QZH/2602W</t>
  </si>
  <si>
    <t>NSA/2602W</t>
  </si>
  <si>
    <t>SHK/2602W</t>
  </si>
  <si>
    <t>port congestion/will bunker first at HKG anchorage after departure SHK</t>
  </si>
  <si>
    <t>HPH/2602E</t>
  </si>
  <si>
    <t>QZH/2603W</t>
  </si>
  <si>
    <t>NSA/2603W</t>
  </si>
  <si>
    <t>SHK/2603W</t>
  </si>
  <si>
    <t>HPH/2603E</t>
  </si>
  <si>
    <t>QZH/2605W</t>
  </si>
  <si>
    <t>SHK/2605W</t>
  </si>
  <si>
    <t>NSA/2605W</t>
  </si>
  <si>
    <t>call NCT terminal</t>
  </si>
  <si>
    <t>HPH/2605E</t>
  </si>
  <si>
    <t>QZH/2606W</t>
  </si>
  <si>
    <t>NSA/2606W</t>
  </si>
  <si>
    <t>SHK/2606W</t>
  </si>
  <si>
    <t>HPH/2606E</t>
  </si>
  <si>
    <r>
      <rPr>
        <sz val="11"/>
        <rFont val="Verdana"/>
        <family val="2"/>
      </rPr>
      <t xml:space="preserve">HHX2 </t>
    </r>
    <r>
      <rPr>
        <sz val="10"/>
        <rFont val="Verdana"/>
        <family val="2"/>
      </rPr>
      <t xml:space="preserve"> MV."CA GUANGZHOU" V 2521W/E</t>
    </r>
  </si>
  <si>
    <t>TAO/2520W</t>
  </si>
  <si>
    <t>SHA/2520W</t>
  </si>
  <si>
    <t>HKG/2520W</t>
  </si>
  <si>
    <t>HPH/2520E</t>
  </si>
  <si>
    <t>DAD/2520E</t>
  </si>
  <si>
    <t>berth delay due to passenger vessel will berth from 0900lt - 2300lt 13/dec</t>
  </si>
  <si>
    <t>TAO/2521W</t>
  </si>
  <si>
    <t>SHA/2521W</t>
  </si>
  <si>
    <t>HKG/2521W</t>
  </si>
  <si>
    <t>HPH/2521E</t>
  </si>
  <si>
    <t xml:space="preserve"> Max draft 10.0 m/waiting tide</t>
  </si>
  <si>
    <t>DAD/2521E</t>
  </si>
  <si>
    <t>TAO/2522W</t>
  </si>
  <si>
    <t>delay arrive due to bad weather/port congestion</t>
  </si>
  <si>
    <t>SHA/2522W</t>
  </si>
  <si>
    <t>HKG/2522W</t>
  </si>
  <si>
    <t>HPH/2522E</t>
  </si>
  <si>
    <t>DAD/2522E</t>
  </si>
  <si>
    <t>TAO/2522E</t>
  </si>
  <si>
    <t>P/O HHX2 line at TAO/inbound&amp;outbound limited from to 17th 1230lt due to poor visibility/pilot suspend from 1755lt to 2130lt/16th due to big wind</t>
  </si>
  <si>
    <t>HHX2 MV."BIG BREEZY" V 2549W/E</t>
  </si>
  <si>
    <t xml:space="preserve">  </t>
  </si>
  <si>
    <t>TAO/2549W</t>
  </si>
  <si>
    <t>P/I HHX2 line at TAO/port congestion/berth delay until 8th 0500lt due to warship's activities</t>
  </si>
  <si>
    <t>SHA/2549W</t>
  </si>
  <si>
    <t>XMN/2549W</t>
  </si>
  <si>
    <t>port congestion/add call XMN</t>
  </si>
  <si>
    <t>HKG/2549W</t>
  </si>
  <si>
    <t>DAD/2549E</t>
  </si>
  <si>
    <t>port congestion/berth delay due to working slowly</t>
  </si>
  <si>
    <t>HPH/2549E</t>
  </si>
  <si>
    <t xml:space="preserve"> Max draft 10.0 m/port congestion/waiting tide</t>
  </si>
  <si>
    <t>TAO/2550S</t>
  </si>
  <si>
    <t>P/I NPX line at TAO/port congestion</t>
  </si>
  <si>
    <t>TAO/2526W</t>
  </si>
  <si>
    <t>P/I HHX2 line at TAO/port congestion/delay arrive due to big wind and big wave</t>
  </si>
  <si>
    <t>SHA/2526W</t>
  </si>
  <si>
    <t>HKG/2526W</t>
  </si>
  <si>
    <t>HPH/2526E</t>
  </si>
  <si>
    <t>DAD/2526E</t>
  </si>
  <si>
    <t>TAO/2601W</t>
  </si>
  <si>
    <t>delay arrival due to bad weather</t>
  </si>
  <si>
    <t>SHA/2601W</t>
  </si>
  <si>
    <t>NGB/2601W</t>
  </si>
  <si>
    <t>add call NGB/port congestion</t>
  </si>
  <si>
    <t>XMN/2601W</t>
  </si>
  <si>
    <t>add call XMN</t>
  </si>
  <si>
    <t>HKG/2601W</t>
  </si>
  <si>
    <t>DAD/2601E</t>
  </si>
  <si>
    <t>TAO/2602W</t>
  </si>
  <si>
    <t>port congestion/Ships with a freeboard of less than 5 meters are limited pilot service from 25th 1230LT to 26th 0851LT due to large swell</t>
  </si>
  <si>
    <t>SHA/2602W</t>
  </si>
  <si>
    <t>HKG/2602W</t>
  </si>
  <si>
    <t>DAD/2602E</t>
  </si>
  <si>
    <t>SHA/2603W</t>
  </si>
  <si>
    <t>TAO/2603W</t>
  </si>
  <si>
    <t>NGB/2603W</t>
  </si>
  <si>
    <t>add call NGB</t>
  </si>
  <si>
    <t>XMN/2603W</t>
  </si>
  <si>
    <t>OMIT XMN</t>
  </si>
  <si>
    <t>HKG/2603W</t>
  </si>
  <si>
    <t xml:space="preserve"> </t>
  </si>
  <si>
    <t>port congestion/P/I HHX2 line at TAO/delay arrive due to bad weather</t>
  </si>
  <si>
    <t>port closed from 16th 0257lt to 16th 1400lt due to poor visibility/berth delay due to poor visibility</t>
  </si>
  <si>
    <t>port congestion/delay arrive due to big winds</t>
  </si>
  <si>
    <t>DAD/2603E</t>
  </si>
  <si>
    <t>NGB/2604S</t>
  </si>
  <si>
    <t>SHA/2604S</t>
  </si>
  <si>
    <r>
      <rPr>
        <sz val="11"/>
        <rFont val="Verdana"/>
        <family val="2"/>
      </rPr>
      <t xml:space="preserve">HHX1 </t>
    </r>
    <r>
      <rPr>
        <sz val="10"/>
        <rFont val="Verdana"/>
        <family val="2"/>
      </rPr>
      <t xml:space="preserve"> MV."CA NAGOYA" V 2601W/E</t>
    </r>
  </si>
  <si>
    <t>NGB/2540W</t>
  </si>
  <si>
    <t>port congestion/P/I HHX1 line at NGB</t>
  </si>
  <si>
    <t>SHA/2540W</t>
  </si>
  <si>
    <r>
      <rPr>
        <sz val="10"/>
        <color rgb="FFFF0000"/>
        <rFont val="Verdana"/>
        <family val="2"/>
      </rPr>
      <t>port congestion/drop anchor after depart SHA to shelter typhoon</t>
    </r>
    <r>
      <rPr>
        <sz val="10"/>
        <color rgb="FFFF0000"/>
        <rFont val="宋体"/>
        <family val="3"/>
        <charset val="134"/>
      </rPr>
      <t>（</t>
    </r>
    <r>
      <rPr>
        <sz val="10"/>
        <color rgb="FFFF0000"/>
        <rFont val="Verdana"/>
        <family val="2"/>
      </rPr>
      <t>from 2306LT/11th-1000LT/12th)</t>
    </r>
  </si>
  <si>
    <t>XMN/2540W</t>
  </si>
  <si>
    <t>delay arrive due to typhoon/port cloes from 1500lt/11th to 1000lt/13th/port congestion</t>
  </si>
  <si>
    <t>DAD/2540E</t>
  </si>
  <si>
    <t>anchor at anchorage from 18th 2030lt to 20th 0500lt to shelter wind/berth delay due to strong wind/port congestion/pilotage suspend from the 16th evening to the 17th morning due to bad weather</t>
  </si>
  <si>
    <t>NGB/2541W</t>
  </si>
  <si>
    <t>SHA/2541W</t>
  </si>
  <si>
    <t>XMN/2541W</t>
  </si>
  <si>
    <t>DAD/2541E</t>
  </si>
  <si>
    <t>HPH/2541E</t>
  </si>
  <si>
    <t>NGB/2542W</t>
  </si>
  <si>
    <t>port congestion/delay departure due to strong winds/adjust speed slow down according to instruction</t>
  </si>
  <si>
    <t>SHA/2542W</t>
  </si>
  <si>
    <t>XMN/2542W</t>
  </si>
  <si>
    <t>HPH/2542E</t>
  </si>
  <si>
    <t>DAD/2542E</t>
  </si>
  <si>
    <t>NGB/2543W</t>
  </si>
  <si>
    <t>adjust speed slow down according to instruction/port congestion</t>
  </si>
  <si>
    <t>SHA/2543W</t>
  </si>
  <si>
    <t>XMN/2543W</t>
  </si>
  <si>
    <t>DAD/2543E</t>
  </si>
  <si>
    <t>HPH/2543E</t>
  </si>
  <si>
    <t>SHA/2601E</t>
  </si>
  <si>
    <t>P/O HHX2 line at SHA/call WGQ2 terminal</t>
  </si>
  <si>
    <r>
      <rPr>
        <sz val="11"/>
        <rFont val="Verdana"/>
        <family val="2"/>
      </rPr>
      <t xml:space="preserve">HHX1 </t>
    </r>
    <r>
      <rPr>
        <sz val="10"/>
        <rFont val="Verdana"/>
        <family val="2"/>
      </rPr>
      <t xml:space="preserve"> MV."CA KOBE" V 2529W/E</t>
    </r>
  </si>
  <si>
    <t>NGB/2528W</t>
  </si>
  <si>
    <t>P/I HHX1 line at NGB/berth delay due to strong winds/port congestion</t>
  </si>
  <si>
    <t>SHA/2528W</t>
  </si>
  <si>
    <t>XMN/2528W</t>
  </si>
  <si>
    <t>DAD/2528E</t>
  </si>
  <si>
    <t>HPH/2528E</t>
  </si>
  <si>
    <t>NGB/2529W</t>
  </si>
  <si>
    <t>delay arrive due to bad weather</t>
  </si>
  <si>
    <t>SHA/2529W</t>
  </si>
  <si>
    <t>XMN/2529W</t>
  </si>
  <si>
    <t>HPH/2529E</t>
  </si>
  <si>
    <t>DAD/2529E</t>
  </si>
  <si>
    <t>P/I HHX2 line at TAO/delay arrive due to bad weather</t>
  </si>
  <si>
    <r>
      <rPr>
        <sz val="11"/>
        <rFont val="Verdana"/>
        <family val="2"/>
      </rPr>
      <t xml:space="preserve">HHX1 </t>
    </r>
    <r>
      <rPr>
        <sz val="10"/>
        <rFont val="Verdana"/>
        <family val="2"/>
      </rPr>
      <t xml:space="preserve"> MV."HOPE C" V 2550W/E</t>
    </r>
  </si>
  <si>
    <t>SHA/2550W</t>
  </si>
  <si>
    <t>P/I HHX1 line at SHA/port congestion</t>
  </si>
  <si>
    <t>NGB/2550W</t>
  </si>
  <si>
    <t>XMN/2550W</t>
  </si>
  <si>
    <t>DAD/2550E</t>
  </si>
  <si>
    <t>HPH/2550E</t>
  </si>
  <si>
    <t>add call HPH</t>
  </si>
  <si>
    <t>QZH/2551S</t>
  </si>
  <si>
    <t>add call QZH/P/I SVP2 line at QZH</t>
  </si>
  <si>
    <t>NGB/2604W</t>
  </si>
  <si>
    <t>P/I HHX2 line at NGB</t>
  </si>
  <si>
    <t>SHA/2604W</t>
  </si>
  <si>
    <t>TAO/2604W</t>
  </si>
  <si>
    <t>XMN/2604W</t>
  </si>
  <si>
    <t>HKG/2604W</t>
  </si>
  <si>
    <t>HPH/2604E</t>
  </si>
  <si>
    <t>DAD/2604E</t>
  </si>
  <si>
    <t>P/I HHX1 line at SHA</t>
  </si>
  <si>
    <t>NGB/2602W</t>
  </si>
  <si>
    <t>berth delay due to port closure</t>
  </si>
  <si>
    <t>XMN/2602W</t>
  </si>
  <si>
    <t>QINZHOU/2604S</t>
  </si>
  <si>
    <t>NSA/2604S</t>
  </si>
  <si>
    <t>BTX MV."ASL QINGDAO" V 2516S/N</t>
  </si>
  <si>
    <t>Delay y/n</t>
  </si>
  <si>
    <t>NSA/2516S</t>
  </si>
  <si>
    <t>SAD/2516S</t>
  </si>
  <si>
    <t>THLEM/2516NI</t>
  </si>
  <si>
    <t>BKK/2516N</t>
  </si>
  <si>
    <t>THLEM/2516N</t>
  </si>
  <si>
    <t>port congestion/call C3 terminal</t>
  </si>
  <si>
    <t>SGN/2516N</t>
  </si>
  <si>
    <t>call SP-ITC terminal</t>
  </si>
  <si>
    <t>SHK/2516N</t>
  </si>
  <si>
    <t>KRINC/2517S</t>
  </si>
  <si>
    <t>P/I CVT2 line at KRINC/delay arrive due to bad weather</t>
  </si>
  <si>
    <t>NSA/2549S</t>
  </si>
  <si>
    <t>will bunker first at HKG anchorage before NSA/P/I BTX line at NSA/port congestion</t>
  </si>
  <si>
    <t>SAD/2549S</t>
  </si>
  <si>
    <t>THLEM/2549NI</t>
  </si>
  <si>
    <t>BKK/2549N</t>
  </si>
  <si>
    <t>THLEM/2549N</t>
  </si>
  <si>
    <t>VNTCT/2549N</t>
  </si>
  <si>
    <t>omit VNTCT</t>
  </si>
  <si>
    <t>NSA/2601S</t>
  </si>
  <si>
    <t>SAD/2601S</t>
  </si>
  <si>
    <t>THLEM/2601NI</t>
  </si>
  <si>
    <t>BKK/2601N</t>
  </si>
  <si>
    <t>THLEM/2601N</t>
  </si>
  <si>
    <t>VNTCT/2601N</t>
  </si>
  <si>
    <t>NSA/2602S</t>
  </si>
  <si>
    <t>SAD/2602S</t>
  </si>
  <si>
    <t>THLEM/2602NI</t>
  </si>
  <si>
    <t>BKK/2602N</t>
  </si>
  <si>
    <t>THLEM/2602N</t>
  </si>
  <si>
    <t>VNTCT/2602N</t>
  </si>
  <si>
    <t>OMIT VNTCT</t>
  </si>
  <si>
    <t>NSA/2603S</t>
  </si>
  <si>
    <t>SAD/2603S</t>
  </si>
  <si>
    <t>BKK/2603N</t>
  </si>
  <si>
    <t>THLEM/2603N</t>
  </si>
  <si>
    <t>NSA/74S</t>
  </si>
  <si>
    <t>SAD/74S</t>
  </si>
  <si>
    <t>THLEM/74N</t>
  </si>
  <si>
    <t>VNTCT/74N</t>
  </si>
  <si>
    <t>NSA/75S</t>
  </si>
  <si>
    <t>SAD/75S</t>
  </si>
  <si>
    <t>THLEM</t>
  </si>
  <si>
    <t>BKK/75N</t>
  </si>
  <si>
    <t>port congestion/PAT will stop working from 31 Dec morning to 02 Jan morning.</t>
  </si>
  <si>
    <t>THLEM/75N</t>
  </si>
  <si>
    <t>VNTCT/75N</t>
  </si>
  <si>
    <t>NSA/76S</t>
  </si>
  <si>
    <t>SAD/76S</t>
  </si>
  <si>
    <t>BKK/76N</t>
  </si>
  <si>
    <t>THLEM/76N</t>
  </si>
  <si>
    <t>VNTCT/76N</t>
  </si>
  <si>
    <t>NSA/77S</t>
  </si>
  <si>
    <t>SAD/77S</t>
  </si>
  <si>
    <t>BKK/77N</t>
  </si>
  <si>
    <t>THLEM/77N</t>
  </si>
  <si>
    <t>VNTCT/77N</t>
  </si>
  <si>
    <t>SAD/78S</t>
  </si>
  <si>
    <t>NSA/78S</t>
  </si>
  <si>
    <t>BKK/78N</t>
  </si>
  <si>
    <t>THLEM/78N</t>
  </si>
  <si>
    <t>SHK/2552S</t>
  </si>
  <si>
    <t>P/I BTX2 line at SHK/port congestion</t>
  </si>
  <si>
    <t>NSA/2552S</t>
  </si>
  <si>
    <t>THLEM/2552S</t>
  </si>
  <si>
    <t>BKK/2552N</t>
  </si>
  <si>
    <t>SAHATHAI/2552N</t>
  </si>
  <si>
    <t>THLEM/2552N</t>
  </si>
  <si>
    <t>SHK/2602S</t>
  </si>
  <si>
    <t>THLEM/2602S</t>
  </si>
  <si>
    <t>SAHATHAI/2602N</t>
  </si>
  <si>
    <t>SHK/2604S</t>
  </si>
  <si>
    <t>THLEM/2604S</t>
  </si>
  <si>
    <t>BKK/2604N</t>
  </si>
  <si>
    <t>SAHATHAI/2604N</t>
  </si>
  <si>
    <t>THLEM/2604N</t>
  </si>
  <si>
    <t>NSA/2606S</t>
  </si>
  <si>
    <t>SHK/2606S</t>
  </si>
  <si>
    <t>THLEM/2606S</t>
  </si>
  <si>
    <t>BKK/2606N</t>
  </si>
  <si>
    <t>SAHATHAI/2606N</t>
  </si>
  <si>
    <t>THLEM/2606N</t>
  </si>
  <si>
    <t>P/I BTX2 line at NSA/port congestion</t>
  </si>
  <si>
    <t>SHK/2601S</t>
  </si>
  <si>
    <t>THLEM/2601S</t>
  </si>
  <si>
    <t>SAHATHAI/2601N</t>
  </si>
  <si>
    <t>SHK/2603S</t>
  </si>
  <si>
    <t>THLEM/2603S</t>
  </si>
  <si>
    <t>SAHATHAI/2603N</t>
  </si>
  <si>
    <t>NSA/2603N</t>
  </si>
  <si>
    <t>SHK/2603N</t>
  </si>
  <si>
    <t>P/O BTX2 line at SHK</t>
  </si>
  <si>
    <t>NSA/2605S</t>
  </si>
  <si>
    <t>BKK/2605N</t>
  </si>
  <si>
    <t>SAHATHAI/2605N</t>
  </si>
  <si>
    <t>THLEM/2605N</t>
  </si>
  <si>
    <t>NSA/2607S</t>
  </si>
  <si>
    <t>TAO/2515S</t>
  </si>
  <si>
    <t>SHA/2515S</t>
  </si>
  <si>
    <t>SGN/2515N</t>
  </si>
  <si>
    <t>THLCH/2515N</t>
  </si>
  <si>
    <t>SHK/2515N</t>
  </si>
  <si>
    <t>omit SHK</t>
  </si>
  <si>
    <t>KRINC/2516S</t>
  </si>
  <si>
    <t>omit KRINC</t>
  </si>
  <si>
    <t>TAO/2516S</t>
  </si>
  <si>
    <t>SHA/2516S</t>
  </si>
  <si>
    <r>
      <rPr>
        <sz val="10"/>
        <color rgb="FFFF0000"/>
        <rFont val="Verdana"/>
        <family val="2"/>
      </rPr>
      <t>Terminal changed from CAT LAI to </t>
    </r>
    <r>
      <rPr>
        <sz val="11"/>
        <color rgb="FFFF0000"/>
        <rFont val="Arial"/>
        <family val="2"/>
      </rPr>
      <t>SP-ITC</t>
    </r>
    <r>
      <rPr>
        <sz val="10"/>
        <color rgb="FFFF0000"/>
        <rFont val="Verdana"/>
        <family val="2"/>
      </rPr>
      <t xml:space="preserve"> </t>
    </r>
  </si>
  <si>
    <t>THLCH/2516N</t>
  </si>
  <si>
    <t>KRINC/2601S</t>
  </si>
  <si>
    <t>TAO/2601S</t>
  </si>
  <si>
    <t>SHA/2601S</t>
  </si>
  <si>
    <t>SGN/2601N</t>
  </si>
  <si>
    <t>THLCH/2601N</t>
  </si>
  <si>
    <t>SHK/2601N</t>
  </si>
  <si>
    <t>KRINC/2602S</t>
  </si>
  <si>
    <t>TAO/2602S</t>
  </si>
  <si>
    <t>SHA/2602S</t>
  </si>
  <si>
    <t>SGN/2602N</t>
  </si>
  <si>
    <t>THLCH/2602N</t>
  </si>
  <si>
    <t>SHK/2602N</t>
  </si>
  <si>
    <t>KRINC/2603S</t>
  </si>
  <si>
    <t>TAO/2603S</t>
  </si>
  <si>
    <t>KRINC/1077S</t>
  </si>
  <si>
    <t>TAO/1077S</t>
  </si>
  <si>
    <t>SHA/1077S</t>
  </si>
  <si>
    <t>SGN/1077N</t>
  </si>
  <si>
    <t>THLCH/1077N</t>
  </si>
  <si>
    <t>SHK/1077N</t>
  </si>
  <si>
    <t>KRINC/1078S</t>
  </si>
  <si>
    <t>TAO/1078S</t>
  </si>
  <si>
    <t>SHA/1078S</t>
  </si>
  <si>
    <t>SGN/1078N</t>
  </si>
  <si>
    <t>THLCH/1078N</t>
  </si>
  <si>
    <t>SHK/1078N</t>
  </si>
  <si>
    <t>KRINC/1079S</t>
  </si>
  <si>
    <t>TAO/1079S</t>
  </si>
  <si>
    <t>SHA/1079S</t>
  </si>
  <si>
    <t>SGN/1079N</t>
  </si>
  <si>
    <t>THLCH/1079N</t>
  </si>
  <si>
    <t>SHK/1079N</t>
  </si>
  <si>
    <t>KRINC/1080S</t>
  </si>
  <si>
    <t>TAO/1080S</t>
  </si>
  <si>
    <t>SHA/1080S</t>
  </si>
  <si>
    <t>SGN/1080N</t>
  </si>
  <si>
    <t>THLCH/1080N</t>
  </si>
  <si>
    <t>SHK/1080N</t>
  </si>
  <si>
    <t>CVT2 MV."CA MANILA" V 2548S/N</t>
  </si>
  <si>
    <t>TAO/2547S</t>
  </si>
  <si>
    <t>call QQCTN/P/I CVT2 line at TAO/stop cargo operations from 16th 1705lt to 17th 0835lt due to strong winds</t>
  </si>
  <si>
    <t>SHA/2547S</t>
  </si>
  <si>
    <t>SGN/2547N</t>
  </si>
  <si>
    <t>THLCH/2547N</t>
  </si>
  <si>
    <t>SHK/2547N</t>
  </si>
  <si>
    <t>KRINC/2548S</t>
  </si>
  <si>
    <t>TAO/2548S</t>
  </si>
  <si>
    <t>port congestion/call QQCTU terminal</t>
  </si>
  <si>
    <t>SHA/2548S</t>
  </si>
  <si>
    <t>SGN/2548N</t>
  </si>
  <si>
    <t>THLCH/2548N</t>
  </si>
  <si>
    <t>call C3 terminal</t>
  </si>
  <si>
    <t>BKK/2548N</t>
  </si>
  <si>
    <t>call PAT terminal/port congestion</t>
  </si>
  <si>
    <t>call KSSP terminal</t>
  </si>
  <si>
    <t>DAD/2548N</t>
  </si>
  <si>
    <t>TAO/2517S</t>
  </si>
  <si>
    <t>SHA/2517S</t>
  </si>
  <si>
    <t>SGN/2517N</t>
  </si>
  <si>
    <t>THLCH/2517N</t>
  </si>
  <si>
    <t>SHK/2517N</t>
  </si>
  <si>
    <t>CPM MV."CA OSAKA" V 2438S/N</t>
  </si>
  <si>
    <t>SHK/2438S</t>
  </si>
  <si>
    <t>P/I CPM line at SHK</t>
  </si>
  <si>
    <t>NSA/2438S</t>
  </si>
  <si>
    <t xml:space="preserve"> port congestion</t>
  </si>
  <si>
    <t>PKG/2438N</t>
  </si>
  <si>
    <t>JKT/2438N</t>
  </si>
  <si>
    <t>XMN/2501W</t>
  </si>
  <si>
    <t>P/I HHX1 line at XMN</t>
  </si>
  <si>
    <t>CPM MV."CA MANILA" V 2502S/N</t>
  </si>
  <si>
    <t>SHK/2502S</t>
  </si>
  <si>
    <t>NSA/2502S</t>
  </si>
  <si>
    <t>P/I CPM line at nsa</t>
  </si>
  <si>
    <t>JKT/2502N</t>
  </si>
  <si>
    <t>PKG/2502N</t>
  </si>
  <si>
    <t>NGB/2504W</t>
  </si>
  <si>
    <t>P/I HHX2 line at NGB/adjust speed according to rough sea/port congestion</t>
  </si>
  <si>
    <t>CPM MV."CA OSAKA" V 2503S/N</t>
  </si>
  <si>
    <t>NSA/2503S</t>
  </si>
  <si>
    <t xml:space="preserve"> P/I CPM line at NSA/waiting cargo according to HQ berth delayed</t>
  </si>
  <si>
    <t>PKG/2503N</t>
  </si>
  <si>
    <t>JKT/2503N</t>
  </si>
  <si>
    <t>NSA/2504S</t>
  </si>
  <si>
    <t xml:space="preserve"> P/I SVP line at NSA</t>
  </si>
  <si>
    <r>
      <t xml:space="preserve">HHX1 </t>
    </r>
    <r>
      <rPr>
        <sz val="10"/>
        <rFont val="Verdana"/>
        <family val="2"/>
      </rPr>
      <t xml:space="preserve"> MV."CA OSAKA" V 2603W/E</t>
    </r>
    <phoneticPr fontId="47" type="noConversion"/>
  </si>
  <si>
    <t>VNTCT/78N</t>
    <phoneticPr fontId="47" type="noConversion"/>
  </si>
  <si>
    <r>
      <t xml:space="preserve">BTX2 </t>
    </r>
    <r>
      <rPr>
        <sz val="10"/>
        <rFont val="Verdana"/>
        <family val="2"/>
      </rPr>
      <t xml:space="preserve"> MV."CUL LAEMCHABANG" V 2603S/N</t>
    </r>
    <phoneticPr fontId="47" type="noConversion"/>
  </si>
  <si>
    <t>SGN/2602N</t>
    <phoneticPr fontId="47" type="noConversion"/>
  </si>
  <si>
    <t>SHA/2603S</t>
    <phoneticPr fontId="47" type="noConversion"/>
  </si>
  <si>
    <t>SGN/2603N</t>
    <phoneticPr fontId="47" type="noConversion"/>
  </si>
  <si>
    <t>CVT MV."POS BANGKOK" V 1080S/N</t>
    <phoneticPr fontId="47" type="noConversion"/>
  </si>
  <si>
    <t>KRINC/1081S</t>
    <phoneticPr fontId="47" type="noConversion"/>
  </si>
  <si>
    <t>SHK/2602N</t>
    <phoneticPr fontId="47" type="noConversion"/>
  </si>
  <si>
    <t>call NCT terminal/port congestion</t>
    <phoneticPr fontId="47" type="noConversion"/>
  </si>
  <si>
    <t>port congestion</t>
    <phoneticPr fontId="47" type="noConversion"/>
  </si>
  <si>
    <t>P/I BTX2 line at NSA/port congestion</t>
    <phoneticPr fontId="47" type="noConversion"/>
  </si>
  <si>
    <t xml:space="preserve"> Max draft 10.0 m</t>
    <phoneticPr fontId="47" type="noConversion"/>
  </si>
  <si>
    <t>TYO/2608W</t>
    <phoneticPr fontId="47" type="noConversion"/>
  </si>
  <si>
    <t>SHK/2605S</t>
    <phoneticPr fontId="47" type="noConversion"/>
  </si>
  <si>
    <t>SHK/2607S</t>
    <phoneticPr fontId="47" type="noConversion"/>
  </si>
  <si>
    <t>port congestion/Call QQCTU</t>
    <phoneticPr fontId="47" type="noConversion"/>
  </si>
  <si>
    <t>port not working from 1800lt 16/feb - 1200lt 17/feb due to lunar new year holiday</t>
    <phoneticPr fontId="47" type="noConversion"/>
  </si>
  <si>
    <r>
      <t xml:space="preserve">HHX2 </t>
    </r>
    <r>
      <rPr>
        <sz val="10"/>
        <rFont val="Verdana"/>
        <family val="2"/>
      </rPr>
      <t xml:space="preserve"> MV."CA KOBE" V 2603W/E</t>
    </r>
    <phoneticPr fontId="47" type="noConversion"/>
  </si>
  <si>
    <t>NSA/2608S</t>
    <phoneticPr fontId="47" type="noConversion"/>
  </si>
  <si>
    <t>NGO/2606W</t>
    <phoneticPr fontId="47" type="noConversion"/>
  </si>
  <si>
    <t>omit SHK</t>
    <phoneticPr fontId="47" type="noConversion"/>
  </si>
  <si>
    <t>TAO/1081S</t>
    <phoneticPr fontId="47" type="noConversion"/>
  </si>
  <si>
    <t>TXG/2609E</t>
    <phoneticPr fontId="47" type="noConversion"/>
  </si>
  <si>
    <t>NSA/2601S</t>
    <phoneticPr fontId="47" type="noConversion"/>
  </si>
  <si>
    <t>VNTCT/2603N</t>
    <phoneticPr fontId="47" type="noConversion"/>
  </si>
  <si>
    <t>YOK/2606W</t>
    <phoneticPr fontId="47" type="noConversion"/>
  </si>
  <si>
    <t>SHK/2603W</t>
    <phoneticPr fontId="47" type="noConversion"/>
  </si>
  <si>
    <t>NSA/2603W</t>
    <phoneticPr fontId="47" type="noConversion"/>
  </si>
  <si>
    <t>HPH/2603E</t>
    <phoneticPr fontId="47" type="noConversion"/>
  </si>
  <si>
    <t>QZH/2606E</t>
    <phoneticPr fontId="47" type="noConversion"/>
  </si>
  <si>
    <t>NSA/2606E</t>
    <phoneticPr fontId="47" type="noConversion"/>
  </si>
  <si>
    <t>YOK/2608W</t>
    <phoneticPr fontId="47" type="noConversion"/>
  </si>
  <si>
    <t>no work arrangement on 15th due to understaffing</t>
    <phoneticPr fontId="47" type="noConversion"/>
  </si>
  <si>
    <t>NGO/2608W</t>
    <phoneticPr fontId="47" type="noConversion"/>
  </si>
  <si>
    <t>TAO/2609E</t>
    <phoneticPr fontId="47" type="noConversion"/>
  </si>
  <si>
    <t>BTX MV."CA MANILA" V 2603S/N</t>
    <phoneticPr fontId="47" type="noConversion"/>
  </si>
  <si>
    <r>
      <t xml:space="preserve">PJX    </t>
    </r>
    <r>
      <rPr>
        <sz val="10"/>
        <rFont val="Verdana"/>
        <family val="2"/>
      </rPr>
      <t>MV."EASLINE LIANYUNGANG" V 2607E/W</t>
    </r>
    <phoneticPr fontId="47" type="noConversion"/>
  </si>
  <si>
    <t>YOK/2607W</t>
    <phoneticPr fontId="47" type="noConversion"/>
  </si>
  <si>
    <t>TYO/2607W</t>
    <phoneticPr fontId="47" type="noConversion"/>
  </si>
  <si>
    <t>OSA/2608W</t>
    <phoneticPr fontId="47" type="noConversion"/>
  </si>
  <si>
    <t>P/I NPX line at NGB/port congestion/port closed from 2300/14th due to big fog</t>
    <phoneticPr fontId="47" type="noConversion"/>
  </si>
  <si>
    <t>SHA/1081S</t>
    <phoneticPr fontId="47" type="noConversion"/>
  </si>
  <si>
    <t>KRINC/2603S</t>
    <phoneticPr fontId="47" type="noConversion"/>
  </si>
  <si>
    <t>TXG/2610E</t>
    <phoneticPr fontId="47" type="noConversion"/>
  </si>
  <si>
    <t>SHK/2608S</t>
    <phoneticPr fontId="47" type="noConversion"/>
  </si>
  <si>
    <t>THLCH/2603N</t>
    <phoneticPr fontId="47" type="noConversion"/>
  </si>
  <si>
    <t>HHX2 MV."CA SAIGON" V 2603W/E</t>
    <phoneticPr fontId="47" type="noConversion"/>
  </si>
  <si>
    <t>BTX MV."KANWAY FORTUNE" V 78S/N</t>
    <phoneticPr fontId="47" type="noConversion"/>
  </si>
  <si>
    <t>NSA/79S</t>
    <phoneticPr fontId="47" type="noConversion"/>
  </si>
  <si>
    <t>SAD/79S</t>
    <phoneticPr fontId="47" type="noConversion"/>
  </si>
  <si>
    <t>THLEM/2605S</t>
    <phoneticPr fontId="47" type="noConversion"/>
  </si>
  <si>
    <t>THLEM/2607S</t>
    <phoneticPr fontId="47" type="noConversion"/>
  </si>
  <si>
    <t>P/I SVP2 line at QINZHOU/port congestion</t>
    <phoneticPr fontId="47" type="noConversion"/>
  </si>
  <si>
    <t>TAO/2610E</t>
    <phoneticPr fontId="47" type="noConversion"/>
  </si>
  <si>
    <t>BKK/2607N</t>
    <phoneticPr fontId="47" type="noConversion"/>
  </si>
  <si>
    <t>TAO/2603S</t>
    <phoneticPr fontId="47" type="noConversion"/>
  </si>
  <si>
    <t>TYO/2609W</t>
    <phoneticPr fontId="47" type="noConversion"/>
  </si>
  <si>
    <t>SAHATHAI/2607N</t>
    <phoneticPr fontId="47" type="noConversion"/>
  </si>
  <si>
    <t>port congestion/will bunker first at HKG anchorage after departure SAD</t>
    <phoneticPr fontId="47" type="noConversion"/>
  </si>
  <si>
    <t>SHK/2604W</t>
    <phoneticPr fontId="47" type="noConversion"/>
  </si>
  <si>
    <t>YOK/2609W</t>
    <phoneticPr fontId="47" type="noConversion"/>
  </si>
  <si>
    <t>SHK/2603N</t>
    <phoneticPr fontId="47" type="noConversion"/>
  </si>
  <si>
    <r>
      <t xml:space="preserve">HHX2 </t>
    </r>
    <r>
      <rPr>
        <sz val="10"/>
        <rFont val="Verdana"/>
        <family val="2"/>
      </rPr>
      <t xml:space="preserve"> MV."CA KOBE" V 2605W/E</t>
    </r>
    <phoneticPr fontId="47" type="noConversion"/>
  </si>
  <si>
    <t>TAO/2605W</t>
  </si>
  <si>
    <t>P/I HHX2 line at TAO</t>
  </si>
  <si>
    <t>SHA/2605W</t>
  </si>
  <si>
    <t>HKG/2605W</t>
  </si>
  <si>
    <t>HPH/2605E</t>
    <phoneticPr fontId="47" type="noConversion"/>
  </si>
  <si>
    <t>DAD/2605E</t>
    <phoneticPr fontId="47" type="noConversion"/>
  </si>
  <si>
    <r>
      <t xml:space="preserve">PJX    </t>
    </r>
    <r>
      <rPr>
        <sz val="10"/>
        <rFont val="Verdana"/>
        <family val="2"/>
      </rPr>
      <t>MV."CA TOKYO" V 2608E/W</t>
    </r>
    <phoneticPr fontId="47" type="noConversion"/>
  </si>
  <si>
    <t>NGO/2609W</t>
    <phoneticPr fontId="47" type="noConversion"/>
  </si>
  <si>
    <t>OSA/2609W</t>
    <phoneticPr fontId="47" type="noConversion"/>
  </si>
  <si>
    <t>BVX2 MV."PRIDE PACIFIC" V 2606W/E</t>
    <phoneticPr fontId="47" type="noConversion"/>
  </si>
  <si>
    <t>call NCT terminal/P/O at NSA/only discharge no loading</t>
    <phoneticPr fontId="47" type="noConversion"/>
  </si>
  <si>
    <t>BVX2 MV."PRIDE PACIFIC" V 2608W/E</t>
    <phoneticPr fontId="47" type="noConversion"/>
  </si>
  <si>
    <t>QZH/2608W</t>
    <phoneticPr fontId="47" type="noConversion"/>
  </si>
  <si>
    <t>NSA/2608W</t>
    <phoneticPr fontId="47" type="noConversion"/>
  </si>
  <si>
    <t>SHK/2608W</t>
    <phoneticPr fontId="47" type="noConversion"/>
  </si>
  <si>
    <t>HPH/2608E</t>
    <phoneticPr fontId="47" type="noConversion"/>
  </si>
  <si>
    <t>omit TAO</t>
    <phoneticPr fontId="47" type="noConversion"/>
  </si>
  <si>
    <t>NSA/2604W</t>
    <phoneticPr fontId="47" type="noConversion"/>
  </si>
  <si>
    <t>TAO/2604W</t>
    <phoneticPr fontId="47" type="noConversion"/>
  </si>
  <si>
    <t>THLEM/2608S</t>
    <phoneticPr fontId="47" type="noConversion"/>
  </si>
  <si>
    <r>
      <t xml:space="preserve">BTX2 </t>
    </r>
    <r>
      <rPr>
        <sz val="10"/>
        <rFont val="Verdana"/>
        <family val="2"/>
      </rPr>
      <t xml:space="preserve"> MV."M. ODYSSEY" V 2607S/N</t>
    </r>
    <phoneticPr fontId="47" type="noConversion"/>
  </si>
  <si>
    <t>THLEM/2607N</t>
    <phoneticPr fontId="47" type="noConversion"/>
  </si>
  <si>
    <t>CVT MV."REN JIAN 6" V 2603S/N</t>
    <phoneticPr fontId="47" type="noConversion"/>
  </si>
  <si>
    <t>SGN/1081N</t>
    <phoneticPr fontId="47" type="noConversion"/>
  </si>
  <si>
    <t>CVT2 MV."ASL QINGDAO" V 2602S/N</t>
    <phoneticPr fontId="47" type="noConversion"/>
  </si>
  <si>
    <t>port congestion/will bunker first at HKG anchorage after departure SHA</t>
    <phoneticPr fontId="47" type="noConversion"/>
  </si>
  <si>
    <t>QZH/2609W</t>
    <phoneticPr fontId="47" type="noConversion"/>
  </si>
  <si>
    <t>NSA/2609W</t>
    <phoneticPr fontId="47" type="noConversion"/>
  </si>
  <si>
    <t>SHK/2609W</t>
    <phoneticPr fontId="47" type="noConversion"/>
  </si>
  <si>
    <t>OMIT SHK</t>
    <phoneticPr fontId="47" type="noConversion"/>
  </si>
  <si>
    <t>OMIT NSA</t>
    <phoneticPr fontId="47" type="noConversion"/>
  </si>
  <si>
    <t>KRINC/2604S</t>
    <phoneticPr fontId="47" type="noConversion"/>
  </si>
  <si>
    <t>THLCH/1081N</t>
    <phoneticPr fontId="47" type="noConversion"/>
  </si>
  <si>
    <t>THLEM/2603NI</t>
    <phoneticPr fontId="47" type="noConversion"/>
  </si>
  <si>
    <t>SHA/2604W</t>
    <phoneticPr fontId="47" type="noConversion"/>
  </si>
  <si>
    <r>
      <t xml:space="preserve">HHX2 </t>
    </r>
    <r>
      <rPr>
        <sz val="10"/>
        <rFont val="Verdana"/>
        <family val="2"/>
      </rPr>
      <t xml:space="preserve"> MV."HOPE C" V 2604W/E</t>
    </r>
    <phoneticPr fontId="47" type="noConversion"/>
  </si>
  <si>
    <t>NSA/2607N</t>
    <phoneticPr fontId="47" type="noConversion"/>
  </si>
  <si>
    <t>SHK/2607N</t>
    <phoneticPr fontId="47" type="noConversion"/>
  </si>
  <si>
    <t>P/O BTX2 line at SHK</t>
    <phoneticPr fontId="47" type="noConversion"/>
  </si>
  <si>
    <t>call NCT terminal</t>
    <phoneticPr fontId="47" type="noConversion"/>
  </si>
  <si>
    <t>omit HKG</t>
    <phoneticPr fontId="47" type="noConversion"/>
  </si>
  <si>
    <t>HKG/2604W</t>
    <phoneticPr fontId="47" type="noConversion"/>
  </si>
  <si>
    <t>TYO/2610W</t>
    <phoneticPr fontId="47" type="noConversion"/>
  </si>
  <si>
    <t>YOK/2610W</t>
    <phoneticPr fontId="47" type="noConversion"/>
  </si>
  <si>
    <t>TXG/2611E</t>
    <phoneticPr fontId="47" type="noConversion"/>
  </si>
  <si>
    <r>
      <t xml:space="preserve">BTX2 </t>
    </r>
    <r>
      <rPr>
        <sz val="10"/>
        <rFont val="Verdana"/>
        <family val="2"/>
      </rPr>
      <t xml:space="preserve"> MV."CUL LAEMCHABANG" V 2610S/N</t>
    </r>
    <phoneticPr fontId="47" type="noConversion"/>
  </si>
  <si>
    <t>NSA/2610S</t>
    <phoneticPr fontId="47" type="noConversion"/>
  </si>
  <si>
    <t>SHK/2610S</t>
    <phoneticPr fontId="47" type="noConversion"/>
  </si>
  <si>
    <t>THLEM/2610S</t>
    <phoneticPr fontId="47" type="noConversion"/>
  </si>
  <si>
    <t>BKK/2610N</t>
    <phoneticPr fontId="47" type="noConversion"/>
  </si>
  <si>
    <t>SAHATHAI/2610N</t>
    <phoneticPr fontId="47" type="noConversion"/>
  </si>
  <si>
    <t>THLEM/2610N</t>
    <phoneticPr fontId="47" type="noConversion"/>
  </si>
  <si>
    <t>P/I BTX2 line at NSA</t>
    <phoneticPr fontId="47" type="noConversion"/>
  </si>
  <si>
    <t>waiting tide</t>
    <phoneticPr fontId="47" type="noConversion"/>
  </si>
  <si>
    <t>BKK/2608N</t>
    <phoneticPr fontId="47" type="noConversion"/>
  </si>
  <si>
    <t>NGO/2610W</t>
    <phoneticPr fontId="47" type="noConversion"/>
  </si>
  <si>
    <t>OSA/2610W</t>
    <phoneticPr fontId="47" type="noConversion"/>
  </si>
  <si>
    <t>HPH/2604E</t>
    <phoneticPr fontId="47" type="noConversion"/>
  </si>
  <si>
    <t>DAD/2604E</t>
    <phoneticPr fontId="47" type="noConversion"/>
  </si>
  <si>
    <t>THLEM</t>
    <phoneticPr fontId="47" type="noConversion"/>
  </si>
  <si>
    <t>BKK/79N</t>
    <phoneticPr fontId="47" type="noConversion"/>
  </si>
  <si>
    <t>THLEM/79N</t>
    <phoneticPr fontId="47" type="noConversion"/>
  </si>
  <si>
    <t>BTX MV."MTT BANGKOK" V 12S/N</t>
    <phoneticPr fontId="47" type="noConversion"/>
  </si>
  <si>
    <t>P/I BTX line at NSA</t>
    <phoneticPr fontId="47" type="noConversion"/>
  </si>
  <si>
    <t>NSA/12S</t>
    <phoneticPr fontId="47" type="noConversion"/>
  </si>
  <si>
    <t>SAD/12S</t>
    <phoneticPr fontId="47" type="noConversion"/>
  </si>
  <si>
    <t>BKK/12N</t>
    <phoneticPr fontId="47" type="noConversion"/>
  </si>
  <si>
    <t>THLEM/12N</t>
    <phoneticPr fontId="47" type="noConversion"/>
  </si>
  <si>
    <t>VNTCT/12N</t>
    <phoneticPr fontId="47" type="noConversion"/>
  </si>
  <si>
    <t>SAD/79N</t>
    <phoneticPr fontId="47" type="noConversion"/>
  </si>
  <si>
    <t>SAHATHAI/2608N</t>
    <phoneticPr fontId="47" type="noConversion"/>
  </si>
  <si>
    <t>THLEM/2608N</t>
    <phoneticPr fontId="47" type="noConversion"/>
  </si>
  <si>
    <t>TAO/2604S</t>
    <phoneticPr fontId="47" type="noConversion"/>
  </si>
  <si>
    <t>SHK/1081N</t>
    <phoneticPr fontId="47" type="noConversion"/>
  </si>
  <si>
    <t>P/I at SHK/port congestion</t>
    <phoneticPr fontId="47" type="noConversion"/>
  </si>
  <si>
    <t>P/O at SAD</t>
    <phoneticPr fontId="47" type="noConversion"/>
  </si>
  <si>
    <t>TAO/2611E</t>
    <phoneticPr fontId="47" type="noConversion"/>
  </si>
  <si>
    <t>HPH/2609E</t>
    <phoneticPr fontId="47" type="noConversion"/>
  </si>
  <si>
    <t>QZH/2610W</t>
    <phoneticPr fontId="47" type="noConversion"/>
  </si>
  <si>
    <t>TAO/2606W</t>
    <phoneticPr fontId="47" type="noConversion"/>
  </si>
  <si>
    <t>NSA/2604E</t>
    <phoneticPr fontId="47" type="noConversion"/>
  </si>
  <si>
    <t>NGB/2604W</t>
    <phoneticPr fontId="47" type="noConversion"/>
  </si>
  <si>
    <t>add call NGB</t>
    <phoneticPr fontId="47" type="noConversion"/>
  </si>
  <si>
    <t>XMN/2604W</t>
    <phoneticPr fontId="47" type="noConversion"/>
  </si>
  <si>
    <t>add call XMN</t>
    <phoneticPr fontId="47" type="noConversion"/>
  </si>
  <si>
    <t>SHK/2604E</t>
    <phoneticPr fontId="47" type="noConversion"/>
  </si>
  <si>
    <t>SAD/2605S</t>
    <phoneticPr fontId="47" type="noConversion"/>
  </si>
  <si>
    <t>NSA/2605S</t>
    <phoneticPr fontId="47" type="noConversion"/>
  </si>
  <si>
    <t>XMN/2605S</t>
    <phoneticPr fontId="47" type="noConversion"/>
  </si>
  <si>
    <t>P/I SVP line at SAD</t>
    <phoneticPr fontId="47" type="noConversion"/>
  </si>
  <si>
    <t>OMIT VNTCT</t>
    <phoneticPr fontId="47" type="noConversion"/>
  </si>
  <si>
    <t>NSA/2610W</t>
    <phoneticPr fontId="47" type="noConversion"/>
  </si>
  <si>
    <t>call NCT terminal/P/O HHX2 line at NSA</t>
    <phoneticPr fontId="47" type="noConversion"/>
  </si>
  <si>
    <r>
      <t xml:space="preserve">BTX2 </t>
    </r>
    <r>
      <rPr>
        <sz val="10"/>
        <rFont val="Verdana"/>
        <family val="2"/>
      </rPr>
      <t xml:space="preserve"> MV."ASL HAIPHONG" V 2608S/N</t>
    </r>
    <phoneticPr fontId="47" type="noConversion"/>
  </si>
  <si>
    <t>KRINC/1082S</t>
    <phoneticPr fontId="47" type="noConversion"/>
  </si>
  <si>
    <t>TYO/2611W</t>
    <phoneticPr fontId="47" type="noConversion"/>
  </si>
  <si>
    <t>add call XMN/port closed from 2nd 0915lt due to poor visibility</t>
    <phoneticPr fontId="4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</si>
</sst>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09]ddd;@"/>
    <numFmt numFmtId="177" formatCode="h:mm;@"/>
  </numFmts>
  <fonts count="48">
    <font>
      <sz val="12"/>
      <name val="宋体"/>
      <charset val="134"/>
    </font>
    <font>
      <sz val="10"/>
      <name val="Verdana"/>
      <family val="2"/>
    </font>
    <font>
      <sz val="26"/>
      <name val="SimSun"/>
      <charset val="134"/>
    </font>
    <font>
      <sz val="26"/>
      <name val="Times New Roman"/>
      <family val="1"/>
    </font>
    <font>
      <sz val="12"/>
      <name val="Times New Roman"/>
      <family val="1"/>
    </font>
    <font>
      <sz val="14"/>
      <name val="Times New Roman"/>
      <family val="1"/>
    </font>
    <font>
      <sz val="12"/>
      <name val="Verdana"/>
      <family val="2"/>
    </font>
    <font>
      <sz val="11"/>
      <name val="Verdana"/>
      <family val="2"/>
    </font>
    <font>
      <sz val="8"/>
      <name val="Verdana"/>
      <family val="2"/>
    </font>
    <font>
      <sz val="8"/>
      <color indexed="12"/>
      <name val="Verdana"/>
      <family val="2"/>
    </font>
    <font>
      <sz val="8"/>
      <color theme="1"/>
      <name val="Verdana"/>
      <family val="2"/>
    </font>
    <font>
      <sz val="8"/>
      <color rgb="FFFF0000"/>
      <name val="Verdana"/>
      <family val="2"/>
    </font>
    <font>
      <sz val="8"/>
      <name val="宋体"/>
      <family val="3"/>
      <charset val="134"/>
    </font>
    <font>
      <sz val="10"/>
      <color indexed="12"/>
      <name val="Verdana"/>
      <family val="2"/>
    </font>
    <font>
      <sz val="10"/>
      <color theme="1"/>
      <name val="Verdana"/>
      <family val="2"/>
    </font>
    <font>
      <sz val="10"/>
      <color rgb="FFFF0000"/>
      <name val="Verdana"/>
      <family val="2"/>
    </font>
    <font>
      <sz val="10"/>
      <name val="宋体"/>
      <family val="3"/>
      <charset val="134"/>
    </font>
    <font>
      <sz val="12"/>
      <color indexed="12"/>
      <name val="Verdana"/>
      <family val="2"/>
    </font>
    <font>
      <sz val="12"/>
      <name val="宋体"/>
      <family val="3"/>
      <charset val="134"/>
    </font>
    <font>
      <sz val="10"/>
      <color indexed="10"/>
      <name val="Verdana"/>
      <family val="2"/>
    </font>
    <font>
      <sz val="12"/>
      <color rgb="FFFF0000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0"/>
      <name val="Arial"/>
      <family val="2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u/>
      <sz val="12"/>
      <color indexed="12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2"/>
      <color indexed="8"/>
      <name val="Calibri"/>
      <family val="2"/>
    </font>
    <font>
      <sz val="12"/>
      <color indexed="8"/>
      <name val="新細明體"/>
      <charset val="134"/>
    </font>
    <font>
      <sz val="12"/>
      <color theme="1"/>
      <name val="新細明體"/>
      <charset val="134"/>
    </font>
    <font>
      <sz val="12"/>
      <name val="新細明體"/>
      <charset val="134"/>
    </font>
    <font>
      <sz val="10"/>
      <color rgb="FFFF0000"/>
      <name val="宋体"/>
      <family val="3"/>
      <charset val="134"/>
    </font>
    <font>
      <sz val="11"/>
      <color rgb="FFFF0000"/>
      <name val="Arial"/>
      <family val="2"/>
    </font>
    <font>
      <sz val="9"/>
      <name val="宋体"/>
      <family val="3"/>
      <charset val="134"/>
    </font>
  </fonts>
  <fills count="2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50">
    <xf numFmtId="176" fontId="0" fillId="0" borderId="0"/>
    <xf numFmtId="9" fontId="18" fillId="0" borderId="0" applyFont="0" applyFill="0" applyBorder="0" applyAlignment="0" applyProtection="0">
      <alignment vertical="center"/>
    </xf>
    <xf numFmtId="176" fontId="21" fillId="8" borderId="0" applyNumberFormat="0" applyBorder="0" applyAlignment="0" applyProtection="0">
      <alignment vertical="center"/>
    </xf>
    <xf numFmtId="176" fontId="21" fillId="9" borderId="0" applyNumberFormat="0" applyBorder="0" applyAlignment="0" applyProtection="0">
      <alignment vertical="center"/>
    </xf>
    <xf numFmtId="176" fontId="21" fillId="10" borderId="0" applyNumberFormat="0" applyBorder="0" applyAlignment="0" applyProtection="0">
      <alignment vertical="center"/>
    </xf>
    <xf numFmtId="176" fontId="21" fillId="11" borderId="0" applyNumberFormat="0" applyBorder="0" applyAlignment="0" applyProtection="0">
      <alignment vertical="center"/>
    </xf>
    <xf numFmtId="176" fontId="21" fillId="12" borderId="0" applyNumberFormat="0" applyBorder="0" applyAlignment="0" applyProtection="0">
      <alignment vertical="center"/>
    </xf>
    <xf numFmtId="176" fontId="21" fillId="13" borderId="0" applyNumberFormat="0" applyBorder="0" applyAlignment="0" applyProtection="0">
      <alignment vertical="center"/>
    </xf>
    <xf numFmtId="176" fontId="21" fillId="14" borderId="0" applyNumberFormat="0" applyBorder="0" applyAlignment="0" applyProtection="0">
      <alignment vertical="center"/>
    </xf>
    <xf numFmtId="176" fontId="21" fillId="15" borderId="0" applyNumberFormat="0" applyBorder="0" applyAlignment="0" applyProtection="0">
      <alignment vertical="center"/>
    </xf>
    <xf numFmtId="176" fontId="21" fillId="16" borderId="0" applyNumberFormat="0" applyBorder="0" applyAlignment="0" applyProtection="0">
      <alignment vertical="center"/>
    </xf>
    <xf numFmtId="176" fontId="21" fillId="17" borderId="0" applyNumberFormat="0" applyBorder="0" applyAlignment="0" applyProtection="0">
      <alignment vertical="center"/>
    </xf>
    <xf numFmtId="176" fontId="22" fillId="18" borderId="0" applyNumberFormat="0" applyBorder="0" applyAlignment="0" applyProtection="0">
      <alignment vertical="center"/>
    </xf>
    <xf numFmtId="176" fontId="22" fillId="15" borderId="0" applyNumberFormat="0" applyBorder="0" applyAlignment="0" applyProtection="0">
      <alignment vertical="center"/>
    </xf>
    <xf numFmtId="176" fontId="22" fillId="16" borderId="0" applyNumberFormat="0" applyBorder="0" applyAlignment="0" applyProtection="0">
      <alignment vertical="center"/>
    </xf>
    <xf numFmtId="176" fontId="22" fillId="19" borderId="0" applyNumberFormat="0" applyBorder="0" applyAlignment="0" applyProtection="0">
      <alignment vertical="center"/>
    </xf>
    <xf numFmtId="176" fontId="22" fillId="20" borderId="0" applyNumberFormat="0" applyBorder="0" applyAlignment="0" applyProtection="0">
      <alignment vertical="center"/>
    </xf>
    <xf numFmtId="176" fontId="22" fillId="21" borderId="0" applyNumberFormat="0" applyBorder="0" applyAlignment="0" applyProtection="0">
      <alignment vertical="center"/>
    </xf>
    <xf numFmtId="176" fontId="23" fillId="0" borderId="0"/>
    <xf numFmtId="9" fontId="18" fillId="0" borderId="0" applyFont="0" applyFill="0" applyBorder="0" applyAlignment="0" applyProtection="0">
      <alignment vertical="center"/>
    </xf>
    <xf numFmtId="176" fontId="24" fillId="0" borderId="9" applyNumberFormat="0" applyFill="0" applyAlignment="0" applyProtection="0">
      <alignment vertical="center"/>
    </xf>
    <xf numFmtId="176" fontId="25" fillId="0" borderId="10" applyNumberFormat="0" applyFill="0" applyAlignment="0" applyProtection="0">
      <alignment vertical="center"/>
    </xf>
    <xf numFmtId="176" fontId="26" fillId="0" borderId="11" applyNumberFormat="0" applyFill="0" applyAlignment="0" applyProtection="0">
      <alignment vertical="center"/>
    </xf>
    <xf numFmtId="176" fontId="26" fillId="0" borderId="0" applyNumberFormat="0" applyFill="0" applyBorder="0" applyAlignment="0" applyProtection="0">
      <alignment vertical="center"/>
    </xf>
    <xf numFmtId="176" fontId="27" fillId="0" borderId="0" applyNumberFormat="0" applyFill="0" applyBorder="0" applyAlignment="0" applyProtection="0">
      <alignment vertical="center"/>
    </xf>
    <xf numFmtId="176" fontId="28" fillId="9" borderId="0" applyNumberFormat="0" applyBorder="0" applyAlignment="0" applyProtection="0">
      <alignment vertical="center"/>
    </xf>
    <xf numFmtId="176" fontId="18" fillId="0" borderId="0">
      <alignment vertical="center"/>
    </xf>
    <xf numFmtId="176" fontId="18" fillId="0" borderId="0"/>
    <xf numFmtId="176" fontId="29" fillId="0" borderId="0">
      <alignment vertical="center"/>
    </xf>
    <xf numFmtId="176" fontId="30" fillId="0" borderId="0" applyNumberFormat="0" applyFill="0" applyBorder="0" applyAlignment="0" applyProtection="0">
      <alignment vertical="top"/>
      <protection locked="0"/>
    </xf>
    <xf numFmtId="176" fontId="31" fillId="10" borderId="0" applyNumberFormat="0" applyBorder="0" applyAlignment="0" applyProtection="0">
      <alignment vertical="center"/>
    </xf>
    <xf numFmtId="176" fontId="32" fillId="0" borderId="12" applyNumberFormat="0" applyFill="0" applyAlignment="0" applyProtection="0">
      <alignment vertical="center"/>
    </xf>
    <xf numFmtId="176" fontId="33" fillId="3" borderId="13" applyNumberFormat="0" applyAlignment="0" applyProtection="0">
      <alignment vertical="center"/>
    </xf>
    <xf numFmtId="176" fontId="34" fillId="22" borderId="14" applyNumberFormat="0" applyAlignment="0" applyProtection="0">
      <alignment vertical="center"/>
    </xf>
    <xf numFmtId="176" fontId="35" fillId="0" borderId="0" applyNumberFormat="0" applyFill="0" applyBorder="0" applyAlignment="0" applyProtection="0">
      <alignment vertical="center"/>
    </xf>
    <xf numFmtId="176" fontId="36" fillId="0" borderId="0" applyNumberFormat="0" applyFill="0" applyBorder="0" applyAlignment="0" applyProtection="0">
      <alignment vertical="center"/>
    </xf>
    <xf numFmtId="176" fontId="37" fillId="0" borderId="15" applyNumberFormat="0" applyFill="0" applyAlignment="0" applyProtection="0">
      <alignment vertical="center"/>
    </xf>
    <xf numFmtId="176" fontId="22" fillId="23" borderId="0" applyNumberFormat="0" applyBorder="0" applyAlignment="0" applyProtection="0">
      <alignment vertical="center"/>
    </xf>
    <xf numFmtId="176" fontId="22" fillId="24" borderId="0" applyNumberFormat="0" applyBorder="0" applyAlignment="0" applyProtection="0">
      <alignment vertical="center"/>
    </xf>
    <xf numFmtId="176" fontId="22" fillId="25" borderId="0" applyNumberFormat="0" applyBorder="0" applyAlignment="0" applyProtection="0">
      <alignment vertical="center"/>
    </xf>
    <xf numFmtId="176" fontId="22" fillId="26" borderId="0" applyNumberFormat="0" applyBorder="0" applyAlignment="0" applyProtection="0">
      <alignment vertical="center"/>
    </xf>
    <xf numFmtId="176" fontId="38" fillId="27" borderId="0" applyNumberFormat="0" applyBorder="0" applyAlignment="0" applyProtection="0">
      <alignment vertical="center"/>
    </xf>
    <xf numFmtId="176" fontId="39" fillId="3" borderId="16" applyNumberFormat="0" applyAlignment="0" applyProtection="0">
      <alignment vertical="center"/>
    </xf>
    <xf numFmtId="176" fontId="40" fillId="13" borderId="13" applyNumberFormat="0" applyAlignment="0" applyProtection="0">
      <alignment vertical="center"/>
    </xf>
    <xf numFmtId="176" fontId="41" fillId="0" borderId="0"/>
    <xf numFmtId="176" fontId="42" fillId="0" borderId="0">
      <alignment vertical="center"/>
    </xf>
    <xf numFmtId="176" fontId="43" fillId="0" borderId="0">
      <alignment vertical="center"/>
    </xf>
    <xf numFmtId="176" fontId="44" fillId="0" borderId="0">
      <alignment vertical="center"/>
    </xf>
    <xf numFmtId="176" fontId="42" fillId="0" borderId="0"/>
    <xf numFmtId="176" fontId="18" fillId="28" borderId="17" applyNumberFormat="0" applyFont="0" applyAlignment="0" applyProtection="0">
      <alignment vertical="center"/>
    </xf>
  </cellStyleXfs>
  <cellXfs count="130">
    <xf numFmtId="176" fontId="0" fillId="0" borderId="0" xfId="0"/>
    <xf numFmtId="176" fontId="1" fillId="0" borderId="0" xfId="0" applyFont="1" applyAlignment="1">
      <alignment wrapText="1"/>
    </xf>
    <xf numFmtId="14" fontId="7" fillId="2" borderId="1" xfId="0" applyNumberFormat="1" applyFont="1" applyFill="1" applyBorder="1" applyAlignment="1">
      <alignment wrapText="1"/>
    </xf>
    <xf numFmtId="176" fontId="1" fillId="0" borderId="1" xfId="0" applyFont="1" applyBorder="1" applyAlignment="1">
      <alignment wrapText="1"/>
    </xf>
    <xf numFmtId="176" fontId="9" fillId="3" borderId="5" xfId="0" applyFont="1" applyFill="1" applyBorder="1" applyAlignment="1">
      <alignment wrapText="1"/>
    </xf>
    <xf numFmtId="176" fontId="8" fillId="0" borderId="5" xfId="0" applyFont="1" applyBorder="1" applyAlignment="1">
      <alignment wrapText="1"/>
    </xf>
    <xf numFmtId="14" fontId="10" fillId="4" borderId="5" xfId="0" applyNumberFormat="1" applyFont="1" applyFill="1" applyBorder="1" applyAlignment="1">
      <alignment horizontal="center" wrapText="1"/>
    </xf>
    <xf numFmtId="20" fontId="8" fillId="5" borderId="5" xfId="0" applyNumberFormat="1" applyFont="1" applyFill="1" applyBorder="1" applyAlignment="1">
      <alignment horizontal="center" wrapText="1"/>
    </xf>
    <xf numFmtId="14" fontId="10" fillId="0" borderId="5" xfId="0" applyNumberFormat="1" applyFont="1" applyBorder="1" applyAlignment="1">
      <alignment horizontal="center" wrapText="1"/>
    </xf>
    <xf numFmtId="14" fontId="11" fillId="6" borderId="5" xfId="0" applyNumberFormat="1" applyFont="1" applyFill="1" applyBorder="1" applyAlignment="1">
      <alignment horizontal="center" wrapText="1"/>
    </xf>
    <xf numFmtId="176" fontId="0" fillId="0" borderId="4" xfId="0" applyBorder="1"/>
    <xf numFmtId="176" fontId="8" fillId="7" borderId="5" xfId="0" applyFont="1" applyFill="1" applyBorder="1" applyAlignment="1">
      <alignment wrapText="1"/>
    </xf>
    <xf numFmtId="176" fontId="12" fillId="0" borderId="5" xfId="0" applyFont="1" applyBorder="1"/>
    <xf numFmtId="176" fontId="0" fillId="0" borderId="5" xfId="0" applyBorder="1"/>
    <xf numFmtId="176" fontId="1" fillId="0" borderId="2" xfId="0" applyFont="1" applyBorder="1" applyAlignment="1">
      <alignment wrapText="1"/>
    </xf>
    <xf numFmtId="176" fontId="13" fillId="3" borderId="5" xfId="0" applyFont="1" applyFill="1" applyBorder="1" applyAlignment="1">
      <alignment wrapText="1"/>
    </xf>
    <xf numFmtId="176" fontId="14" fillId="4" borderId="5" xfId="0" applyFont="1" applyFill="1" applyBorder="1" applyAlignment="1">
      <alignment wrapText="1"/>
    </xf>
    <xf numFmtId="14" fontId="14" fillId="7" borderId="5" xfId="0" applyNumberFormat="1" applyFont="1" applyFill="1" applyBorder="1" applyAlignment="1">
      <alignment horizontal="center" wrapText="1"/>
    </xf>
    <xf numFmtId="177" fontId="1" fillId="7" borderId="5" xfId="0" applyNumberFormat="1" applyFont="1" applyFill="1" applyBorder="1" applyAlignment="1">
      <alignment horizontal="center" wrapText="1"/>
    </xf>
    <xf numFmtId="14" fontId="1" fillId="7" borderId="3" xfId="0" applyNumberFormat="1" applyFont="1" applyFill="1" applyBorder="1" applyAlignment="1">
      <alignment horizontal="center" wrapText="1"/>
    </xf>
    <xf numFmtId="14" fontId="15" fillId="6" borderId="5" xfId="0" applyNumberFormat="1" applyFont="1" applyFill="1" applyBorder="1" applyAlignment="1">
      <alignment horizontal="center" wrapText="1"/>
    </xf>
    <xf numFmtId="176" fontId="16" fillId="0" borderId="5" xfId="0" applyFont="1" applyBorder="1"/>
    <xf numFmtId="14" fontId="14" fillId="4" borderId="5" xfId="0" applyNumberFormat="1" applyFont="1" applyFill="1" applyBorder="1" applyAlignment="1">
      <alignment horizontal="center" wrapText="1"/>
    </xf>
    <xf numFmtId="20" fontId="1" fillId="0" borderId="5" xfId="27" applyNumberFormat="1" applyFont="1" applyBorder="1" applyAlignment="1">
      <alignment horizontal="center" wrapText="1"/>
    </xf>
    <xf numFmtId="14" fontId="14" fillId="0" borderId="5" xfId="0" applyNumberFormat="1" applyFont="1" applyBorder="1" applyAlignment="1">
      <alignment horizontal="center" wrapText="1"/>
    </xf>
    <xf numFmtId="176" fontId="1" fillId="4" borderId="5" xfId="0" applyFont="1" applyFill="1" applyBorder="1" applyAlignment="1">
      <alignment wrapText="1"/>
    </xf>
    <xf numFmtId="176" fontId="14" fillId="7" borderId="5" xfId="0" applyFont="1" applyFill="1" applyBorder="1" applyAlignment="1">
      <alignment wrapText="1"/>
    </xf>
    <xf numFmtId="20" fontId="1" fillId="5" borderId="5" xfId="0" applyNumberFormat="1" applyFont="1" applyFill="1" applyBorder="1" applyAlignment="1">
      <alignment horizontal="center" wrapText="1"/>
    </xf>
    <xf numFmtId="14" fontId="1" fillId="0" borderId="5" xfId="0" applyNumberFormat="1" applyFont="1" applyBorder="1" applyAlignment="1">
      <alignment horizontal="center" wrapText="1"/>
    </xf>
    <xf numFmtId="176" fontId="14" fillId="0" borderId="5" xfId="0" applyFont="1" applyBorder="1" applyAlignment="1">
      <alignment wrapText="1"/>
    </xf>
    <xf numFmtId="176" fontId="16" fillId="0" borderId="0" xfId="0" applyFont="1"/>
    <xf numFmtId="176" fontId="12" fillId="0" borderId="0" xfId="0" applyFont="1"/>
    <xf numFmtId="14" fontId="6" fillId="2" borderId="1" xfId="27" applyNumberFormat="1" applyFont="1" applyFill="1" applyBorder="1" applyAlignment="1">
      <alignment wrapText="1"/>
    </xf>
    <xf numFmtId="14" fontId="1" fillId="0" borderId="3" xfId="0" applyNumberFormat="1" applyFont="1" applyBorder="1" applyAlignment="1">
      <alignment horizontal="center" wrapText="1"/>
    </xf>
    <xf numFmtId="20" fontId="1" fillId="5" borderId="5" xfId="27" applyNumberFormat="1" applyFont="1" applyFill="1" applyBorder="1" applyAlignment="1">
      <alignment horizontal="center" wrapText="1"/>
    </xf>
    <xf numFmtId="176" fontId="1" fillId="0" borderId="5" xfId="0" applyFont="1" applyBorder="1" applyAlignment="1">
      <alignment wrapText="1"/>
    </xf>
    <xf numFmtId="14" fontId="1" fillId="7" borderId="5" xfId="0" applyNumberFormat="1" applyFont="1" applyFill="1" applyBorder="1" applyAlignment="1">
      <alignment horizontal="center" wrapText="1"/>
    </xf>
    <xf numFmtId="20" fontId="1" fillId="7" borderId="5" xfId="0" applyNumberFormat="1" applyFont="1" applyFill="1" applyBorder="1" applyAlignment="1">
      <alignment horizontal="center" wrapText="1"/>
    </xf>
    <xf numFmtId="14" fontId="1" fillId="0" borderId="5" xfId="27" applyNumberFormat="1" applyFont="1" applyBorder="1" applyAlignment="1">
      <alignment horizontal="center" wrapText="1"/>
    </xf>
    <xf numFmtId="176" fontId="0" fillId="0" borderId="6" xfId="0" applyBorder="1"/>
    <xf numFmtId="20" fontId="1" fillId="0" borderId="5" xfId="0" applyNumberFormat="1" applyFont="1" applyBorder="1" applyAlignment="1">
      <alignment horizontal="center" wrapText="1"/>
    </xf>
    <xf numFmtId="14" fontId="1" fillId="0" borderId="3" xfId="27" applyNumberFormat="1" applyFont="1" applyBorder="1" applyAlignment="1">
      <alignment horizontal="center" wrapText="1"/>
    </xf>
    <xf numFmtId="14" fontId="1" fillId="5" borderId="5" xfId="27" applyNumberFormat="1" applyFont="1" applyFill="1" applyBorder="1" applyAlignment="1">
      <alignment horizontal="center" wrapText="1"/>
    </xf>
    <xf numFmtId="176" fontId="14" fillId="0" borderId="2" xfId="0" applyFont="1" applyBorder="1" applyAlignment="1">
      <alignment wrapText="1"/>
    </xf>
    <xf numFmtId="176" fontId="17" fillId="3" borderId="5" xfId="0" applyFont="1" applyFill="1" applyBorder="1" applyAlignment="1">
      <alignment wrapText="1"/>
    </xf>
    <xf numFmtId="176" fontId="1" fillId="7" borderId="5" xfId="0" applyFont="1" applyFill="1" applyBorder="1" applyAlignment="1">
      <alignment wrapText="1"/>
    </xf>
    <xf numFmtId="14" fontId="1" fillId="6" borderId="7" xfId="0" applyNumberFormat="1" applyFont="1" applyFill="1" applyBorder="1" applyAlignment="1">
      <alignment horizontal="center" wrapText="1"/>
    </xf>
    <xf numFmtId="14" fontId="1" fillId="6" borderId="5" xfId="0" applyNumberFormat="1" applyFont="1" applyFill="1" applyBorder="1" applyAlignment="1">
      <alignment horizontal="center" wrapText="1"/>
    </xf>
    <xf numFmtId="14" fontId="1" fillId="5" borderId="5" xfId="0" applyNumberFormat="1" applyFont="1" applyFill="1" applyBorder="1" applyAlignment="1">
      <alignment horizontal="center" wrapText="1"/>
    </xf>
    <xf numFmtId="176" fontId="18" fillId="0" borderId="0" xfId="27"/>
    <xf numFmtId="176" fontId="18" fillId="0" borderId="0" xfId="27" applyAlignment="1">
      <alignment vertical="center"/>
    </xf>
    <xf numFmtId="176" fontId="1" fillId="0" borderId="1" xfId="27" applyFont="1" applyBorder="1" applyAlignment="1">
      <alignment wrapText="1"/>
    </xf>
    <xf numFmtId="176" fontId="1" fillId="0" borderId="5" xfId="27" applyFont="1" applyBorder="1" applyAlignment="1">
      <alignment wrapText="1"/>
    </xf>
    <xf numFmtId="176" fontId="13" fillId="3" borderId="5" xfId="27" applyFont="1" applyFill="1" applyBorder="1" applyAlignment="1">
      <alignment wrapText="1"/>
    </xf>
    <xf numFmtId="176" fontId="17" fillId="3" borderId="5" xfId="27" applyFont="1" applyFill="1" applyBorder="1" applyAlignment="1">
      <alignment wrapText="1"/>
    </xf>
    <xf numFmtId="176" fontId="1" fillId="7" borderId="5" xfId="27" applyFont="1" applyFill="1" applyBorder="1" applyAlignment="1">
      <alignment wrapText="1"/>
    </xf>
    <xf numFmtId="14" fontId="15" fillId="6" borderId="5" xfId="27" applyNumberFormat="1" applyFont="1" applyFill="1" applyBorder="1" applyAlignment="1">
      <alignment horizontal="center" wrapText="1"/>
    </xf>
    <xf numFmtId="176" fontId="18" fillId="0" borderId="5" xfId="27" applyBorder="1"/>
    <xf numFmtId="20" fontId="1" fillId="4" borderId="5" xfId="27" applyNumberFormat="1" applyFont="1" applyFill="1" applyBorder="1" applyAlignment="1">
      <alignment horizontal="center" wrapText="1"/>
    </xf>
    <xf numFmtId="176" fontId="19" fillId="0" borderId="5" xfId="27" applyFont="1" applyBorder="1" applyAlignment="1">
      <alignment horizontal="center" wrapText="1"/>
    </xf>
    <xf numFmtId="20" fontId="1" fillId="7" borderId="5" xfId="27" applyNumberFormat="1" applyFont="1" applyFill="1" applyBorder="1" applyAlignment="1">
      <alignment horizontal="center" wrapText="1"/>
    </xf>
    <xf numFmtId="176" fontId="20" fillId="0" borderId="5" xfId="0" applyFont="1" applyBorder="1"/>
    <xf numFmtId="14" fontId="1" fillId="0" borderId="2" xfId="0" applyNumberFormat="1" applyFont="1" applyBorder="1" applyAlignment="1">
      <alignment horizontal="center" wrapText="1"/>
    </xf>
    <xf numFmtId="14" fontId="1" fillId="6" borderId="4" xfId="0" applyNumberFormat="1" applyFont="1" applyFill="1" applyBorder="1" applyAlignment="1">
      <alignment horizontal="center" wrapText="1"/>
    </xf>
    <xf numFmtId="176" fontId="1" fillId="7" borderId="2" xfId="0" applyFont="1" applyFill="1" applyBorder="1" applyAlignment="1">
      <alignment wrapText="1"/>
    </xf>
    <xf numFmtId="9" fontId="1" fillId="7" borderId="5" xfId="1" applyFont="1" applyFill="1" applyBorder="1" applyAlignment="1">
      <alignment wrapText="1"/>
    </xf>
    <xf numFmtId="9" fontId="14" fillId="0" borderId="5" xfId="1" applyFont="1" applyBorder="1" applyAlignment="1">
      <alignment wrapText="1"/>
    </xf>
    <xf numFmtId="14" fontId="1" fillId="5" borderId="3" xfId="27" applyNumberFormat="1" applyFont="1" applyFill="1" applyBorder="1" applyAlignment="1">
      <alignment horizontal="center" wrapText="1"/>
    </xf>
    <xf numFmtId="14" fontId="1" fillId="6" borderId="4" xfId="27" applyNumberFormat="1" applyFont="1" applyFill="1" applyBorder="1" applyAlignment="1">
      <alignment horizontal="center" wrapText="1"/>
    </xf>
    <xf numFmtId="9" fontId="14" fillId="7" borderId="5" xfId="1" applyFont="1" applyFill="1" applyBorder="1" applyAlignment="1">
      <alignment wrapText="1"/>
    </xf>
    <xf numFmtId="14" fontId="1" fillId="6" borderId="5" xfId="27" applyNumberFormat="1" applyFont="1" applyFill="1" applyBorder="1" applyAlignment="1">
      <alignment horizontal="center" wrapText="1"/>
    </xf>
    <xf numFmtId="9" fontId="1" fillId="0" borderId="5" xfId="1" applyFont="1" applyBorder="1" applyAlignment="1">
      <alignment wrapText="1"/>
    </xf>
    <xf numFmtId="14" fontId="1" fillId="4" borderId="5" xfId="27" applyNumberFormat="1" applyFont="1" applyFill="1" applyBorder="1" applyAlignment="1">
      <alignment horizontal="center" wrapText="1"/>
    </xf>
    <xf numFmtId="9" fontId="1" fillId="0" borderId="5" xfId="19" applyFont="1" applyBorder="1" applyAlignment="1">
      <alignment wrapText="1"/>
    </xf>
    <xf numFmtId="9" fontId="1" fillId="7" borderId="5" xfId="19" applyFont="1" applyFill="1" applyBorder="1" applyAlignment="1">
      <alignment wrapText="1"/>
    </xf>
    <xf numFmtId="9" fontId="1" fillId="0" borderId="5" xfId="19" applyFont="1" applyFill="1" applyBorder="1" applyAlignment="1">
      <alignment wrapText="1"/>
    </xf>
    <xf numFmtId="176" fontId="0" fillId="0" borderId="0" xfId="0" applyAlignment="1">
      <alignment vertical="center"/>
    </xf>
    <xf numFmtId="14" fontId="14" fillId="0" borderId="5" xfId="27" applyNumberFormat="1" applyFont="1" applyBorder="1" applyAlignment="1">
      <alignment horizontal="center" wrapText="1"/>
    </xf>
    <xf numFmtId="176" fontId="1" fillId="0" borderId="7" xfId="27" applyFont="1" applyBorder="1" applyAlignment="1">
      <alignment wrapText="1"/>
    </xf>
    <xf numFmtId="176" fontId="1" fillId="0" borderId="8" xfId="0" applyFont="1" applyBorder="1" applyAlignment="1">
      <alignment wrapText="1"/>
    </xf>
    <xf numFmtId="176" fontId="15" fillId="7" borderId="8" xfId="0" applyFont="1" applyFill="1" applyBorder="1" applyAlignment="1">
      <alignment wrapText="1"/>
    </xf>
    <xf numFmtId="176" fontId="1" fillId="7" borderId="8" xfId="0" applyFont="1" applyFill="1" applyBorder="1" applyAlignment="1">
      <alignment wrapText="1"/>
    </xf>
    <xf numFmtId="176" fontId="15" fillId="0" borderId="8" xfId="0" applyFont="1" applyBorder="1" applyAlignment="1">
      <alignment wrapText="1"/>
    </xf>
    <xf numFmtId="176" fontId="18" fillId="0" borderId="5" xfId="27" applyBorder="1" applyAlignment="1">
      <alignment vertical="center"/>
    </xf>
    <xf numFmtId="176" fontId="18" fillId="0" borderId="3" xfId="27" applyBorder="1" applyAlignment="1">
      <alignment vertical="center"/>
    </xf>
    <xf numFmtId="9" fontId="14" fillId="0" borderId="2" xfId="1" applyFont="1" applyBorder="1" applyAlignment="1">
      <alignment wrapText="1"/>
    </xf>
    <xf numFmtId="176" fontId="19" fillId="0" borderId="3" xfId="27" applyFont="1" applyBorder="1" applyAlignment="1">
      <alignment horizontal="center" wrapText="1"/>
    </xf>
    <xf numFmtId="9" fontId="1" fillId="0" borderId="5" xfId="1" applyFont="1" applyFill="1" applyBorder="1" applyAlignment="1">
      <alignment wrapText="1"/>
    </xf>
    <xf numFmtId="20" fontId="14" fillId="0" borderId="5" xfId="27" applyNumberFormat="1" applyFont="1" applyBorder="1" applyAlignment="1">
      <alignment horizontal="center" wrapText="1"/>
    </xf>
    <xf numFmtId="176" fontId="2" fillId="0" borderId="0" xfId="0" applyFont="1" applyAlignment="1">
      <alignment horizontal="center" vertical="center" wrapText="1"/>
    </xf>
    <xf numFmtId="176" fontId="3" fillId="0" borderId="0" xfId="0" applyFont="1" applyAlignment="1">
      <alignment horizontal="center" vertical="center" wrapText="1"/>
    </xf>
    <xf numFmtId="176" fontId="4" fillId="0" borderId="0" xfId="0" applyFont="1" applyAlignment="1">
      <alignment horizontal="center" wrapText="1"/>
    </xf>
    <xf numFmtId="176" fontId="5" fillId="0" borderId="0" xfId="0" applyFont="1" applyAlignment="1">
      <alignment horizontal="center" wrapText="1"/>
    </xf>
    <xf numFmtId="176" fontId="6" fillId="0" borderId="1" xfId="0" applyFont="1" applyBorder="1" applyAlignment="1">
      <alignment horizontal="left" wrapText="1"/>
    </xf>
    <xf numFmtId="176" fontId="7" fillId="0" borderId="5" xfId="27" applyFont="1" applyBorder="1" applyAlignment="1">
      <alignment wrapText="1"/>
    </xf>
    <xf numFmtId="176" fontId="1" fillId="0" borderId="5" xfId="27" applyFont="1" applyBorder="1" applyAlignment="1">
      <alignment wrapText="1"/>
    </xf>
    <xf numFmtId="176" fontId="13" fillId="3" borderId="5" xfId="27" applyFont="1" applyFill="1" applyBorder="1" applyAlignment="1">
      <alignment wrapText="1"/>
    </xf>
    <xf numFmtId="176" fontId="7" fillId="0" borderId="2" xfId="0" applyFont="1" applyBorder="1" applyAlignment="1">
      <alignment wrapText="1"/>
    </xf>
    <xf numFmtId="176" fontId="1" fillId="0" borderId="3" xfId="0" applyFont="1" applyBorder="1" applyAlignment="1">
      <alignment wrapText="1"/>
    </xf>
    <xf numFmtId="176" fontId="1" fillId="0" borderId="4" xfId="0" applyFont="1" applyBorder="1" applyAlignment="1">
      <alignment wrapText="1"/>
    </xf>
    <xf numFmtId="176" fontId="13" fillId="3" borderId="2" xfId="0" applyFont="1" applyFill="1" applyBorder="1" applyAlignment="1">
      <alignment wrapText="1"/>
    </xf>
    <xf numFmtId="176" fontId="13" fillId="3" borderId="4" xfId="0" applyFont="1" applyFill="1" applyBorder="1" applyAlignment="1">
      <alignment wrapText="1"/>
    </xf>
    <xf numFmtId="176" fontId="7" fillId="0" borderId="3" xfId="0" applyFont="1" applyBorder="1" applyAlignment="1">
      <alignment wrapText="1"/>
    </xf>
    <xf numFmtId="176" fontId="7" fillId="0" borderId="4" xfId="0" applyFont="1" applyBorder="1" applyAlignment="1">
      <alignment wrapText="1"/>
    </xf>
    <xf numFmtId="176" fontId="7" fillId="0" borderId="1" xfId="0" applyFont="1" applyBorder="1" applyAlignment="1">
      <alignment wrapText="1"/>
    </xf>
    <xf numFmtId="176" fontId="7" fillId="0" borderId="5" xfId="0" applyFont="1" applyBorder="1" applyAlignment="1">
      <alignment wrapText="1"/>
    </xf>
    <xf numFmtId="176" fontId="1" fillId="0" borderId="5" xfId="0" applyFont="1" applyBorder="1" applyAlignment="1">
      <alignment wrapText="1"/>
    </xf>
    <xf numFmtId="176" fontId="7" fillId="0" borderId="2" xfId="27" applyFont="1" applyBorder="1" applyAlignment="1">
      <alignment wrapText="1"/>
    </xf>
    <xf numFmtId="176" fontId="7" fillId="0" borderId="3" xfId="27" applyFont="1" applyBorder="1" applyAlignment="1">
      <alignment wrapText="1"/>
    </xf>
    <xf numFmtId="176" fontId="7" fillId="0" borderId="4" xfId="27" applyFont="1" applyBorder="1" applyAlignment="1">
      <alignment wrapText="1"/>
    </xf>
    <xf numFmtId="176" fontId="13" fillId="3" borderId="2" xfId="27" applyFont="1" applyFill="1" applyBorder="1" applyAlignment="1">
      <alignment wrapText="1"/>
    </xf>
    <xf numFmtId="176" fontId="13" fillId="3" borderId="4" xfId="27" applyFont="1" applyFill="1" applyBorder="1" applyAlignment="1">
      <alignment wrapText="1"/>
    </xf>
    <xf numFmtId="176" fontId="1" fillId="0" borderId="0" xfId="27" applyFont="1" applyAlignment="1">
      <alignment horizontal="center" wrapText="1"/>
    </xf>
    <xf numFmtId="176" fontId="2" fillId="0" borderId="0" xfId="27" applyFont="1" applyAlignment="1">
      <alignment horizontal="center" vertical="center" wrapText="1"/>
    </xf>
    <xf numFmtId="176" fontId="3" fillId="0" borderId="0" xfId="27" applyFont="1" applyAlignment="1">
      <alignment horizontal="center" vertical="center" wrapText="1"/>
    </xf>
    <xf numFmtId="176" fontId="4" fillId="0" borderId="0" xfId="27" applyFont="1" applyAlignment="1">
      <alignment horizontal="center" wrapText="1"/>
    </xf>
    <xf numFmtId="176" fontId="5" fillId="0" borderId="0" xfId="27" applyFont="1" applyAlignment="1">
      <alignment horizontal="center" wrapText="1"/>
    </xf>
    <xf numFmtId="176" fontId="6" fillId="0" borderId="1" xfId="27" applyFont="1" applyBorder="1" applyAlignment="1">
      <alignment horizontal="left" wrapText="1"/>
    </xf>
    <xf numFmtId="176" fontId="6" fillId="0" borderId="5" xfId="27" applyFont="1" applyBorder="1" applyAlignment="1">
      <alignment horizontal="left"/>
    </xf>
    <xf numFmtId="176" fontId="6" fillId="0" borderId="8" xfId="27" applyFont="1" applyBorder="1" applyAlignment="1">
      <alignment horizontal="left"/>
    </xf>
    <xf numFmtId="176" fontId="6" fillId="0" borderId="1" xfId="27" applyFont="1" applyBorder="1" applyAlignment="1">
      <alignment horizontal="left"/>
    </xf>
    <xf numFmtId="176" fontId="6" fillId="0" borderId="7" xfId="27" applyFont="1" applyBorder="1" applyAlignment="1">
      <alignment horizontal="left"/>
    </xf>
    <xf numFmtId="176" fontId="1" fillId="0" borderId="0" xfId="0" applyFont="1" applyAlignment="1">
      <alignment horizontal="center" wrapText="1"/>
    </xf>
    <xf numFmtId="176" fontId="1" fillId="0" borderId="2" xfId="0" applyFont="1" applyBorder="1" applyAlignment="1">
      <alignment wrapText="1"/>
    </xf>
    <xf numFmtId="176" fontId="1" fillId="0" borderId="1" xfId="0" applyFont="1" applyBorder="1" applyAlignment="1">
      <alignment horizontal="left" wrapText="1"/>
    </xf>
    <xf numFmtId="176" fontId="8" fillId="0" borderId="2" xfId="0" applyFont="1" applyBorder="1" applyAlignment="1">
      <alignment wrapText="1"/>
    </xf>
    <xf numFmtId="176" fontId="8" fillId="0" borderId="3" xfId="0" applyFont="1" applyBorder="1" applyAlignment="1">
      <alignment wrapText="1"/>
    </xf>
    <xf numFmtId="176" fontId="8" fillId="0" borderId="4" xfId="0" applyFont="1" applyBorder="1" applyAlignment="1">
      <alignment wrapText="1"/>
    </xf>
    <xf numFmtId="176" fontId="9" fillId="3" borderId="2" xfId="0" applyFont="1" applyFill="1" applyBorder="1" applyAlignment="1">
      <alignment wrapText="1"/>
    </xf>
    <xf numFmtId="176" fontId="9" fillId="3" borderId="4" xfId="0" applyFont="1" applyFill="1" applyBorder="1" applyAlignment="1">
      <alignment wrapText="1"/>
    </xf>
  </cellXfs>
  <cellStyles count="50">
    <cellStyle name="20% - 强调文字颜色 1 2" xfId="2" xr:uid="{00000000-0005-0000-0000-000031000000}"/>
    <cellStyle name="20% - 强调文字颜色 2 2" xfId="3" xr:uid="{00000000-0005-0000-0000-000032000000}"/>
    <cellStyle name="20% - 强调文字颜色 3 2" xfId="4" xr:uid="{00000000-0005-0000-0000-000033000000}"/>
    <cellStyle name="20% - 强调文字颜色 4 2" xfId="5" xr:uid="{00000000-0005-0000-0000-000034000000}"/>
    <cellStyle name="20% - 强调文字颜色 5 2" xfId="6" xr:uid="{00000000-0005-0000-0000-000035000000}"/>
    <cellStyle name="20% - 强调文字颜色 6 2" xfId="7" xr:uid="{00000000-0005-0000-0000-000036000000}"/>
    <cellStyle name="40% - 强调文字颜色 1 2" xfId="8" xr:uid="{00000000-0005-0000-0000-000037000000}"/>
    <cellStyle name="40% - 强调文字颜色 2 2" xfId="9" xr:uid="{00000000-0005-0000-0000-000038000000}"/>
    <cellStyle name="40% - 强调文字颜色 3 2" xfId="10" xr:uid="{00000000-0005-0000-0000-000039000000}"/>
    <cellStyle name="40% - 强调文字颜色 6 2" xfId="11" xr:uid="{00000000-0005-0000-0000-00003A000000}"/>
    <cellStyle name="60% - 强调文字颜色 1 2" xfId="12" xr:uid="{00000000-0005-0000-0000-00003B000000}"/>
    <cellStyle name="60% - 强调文字颜色 2 2" xfId="13" xr:uid="{00000000-0005-0000-0000-00003C000000}"/>
    <cellStyle name="60% - 强调文字颜色 3 2" xfId="14" xr:uid="{00000000-0005-0000-0000-00003D000000}"/>
    <cellStyle name="60% - 强调文字颜色 4 2" xfId="15" xr:uid="{00000000-0005-0000-0000-00003E000000}"/>
    <cellStyle name="60% - 强调文字颜色 5 2" xfId="16" xr:uid="{00000000-0005-0000-0000-00003F000000}"/>
    <cellStyle name="60% - 强调文字颜色 6 2" xfId="17" xr:uid="{00000000-0005-0000-0000-000040000000}"/>
    <cellStyle name="Normal 90" xfId="18" xr:uid="{00000000-0005-0000-0000-000041000000}"/>
    <cellStyle name="百分比" xfId="1" builtinId="5"/>
    <cellStyle name="百分比 2" xfId="19" xr:uid="{00000000-0005-0000-0000-000042000000}"/>
    <cellStyle name="标题 1 2" xfId="20" xr:uid="{00000000-0005-0000-0000-000043000000}"/>
    <cellStyle name="标题 2 2" xfId="21" xr:uid="{00000000-0005-0000-0000-000044000000}"/>
    <cellStyle name="标题 3 2" xfId="22" xr:uid="{00000000-0005-0000-0000-000045000000}"/>
    <cellStyle name="标题 4 2" xfId="23" xr:uid="{00000000-0005-0000-0000-000046000000}"/>
    <cellStyle name="标题 5" xfId="24" xr:uid="{00000000-0005-0000-0000-000047000000}"/>
    <cellStyle name="差 2" xfId="25" xr:uid="{00000000-0005-0000-0000-000048000000}"/>
    <cellStyle name="常规" xfId="0" builtinId="0"/>
    <cellStyle name="常规 2" xfId="26" xr:uid="{00000000-0005-0000-0000-000049000000}"/>
    <cellStyle name="常规 4" xfId="27" xr:uid="{00000000-0005-0000-0000-00004A000000}"/>
    <cellStyle name="常规 6" xfId="28" xr:uid="{00000000-0005-0000-0000-00004B000000}"/>
    <cellStyle name="超链接 2" xfId="29" xr:uid="{00000000-0005-0000-0000-00004C000000}"/>
    <cellStyle name="好 2" xfId="30" xr:uid="{00000000-0005-0000-0000-00004D000000}"/>
    <cellStyle name="汇总 2" xfId="31" xr:uid="{00000000-0005-0000-0000-00004E000000}"/>
    <cellStyle name="计算 2" xfId="32" xr:uid="{00000000-0005-0000-0000-00004F000000}"/>
    <cellStyle name="检查单元格 2" xfId="33" xr:uid="{00000000-0005-0000-0000-000050000000}"/>
    <cellStyle name="解释性文本 2" xfId="34" xr:uid="{00000000-0005-0000-0000-000051000000}"/>
    <cellStyle name="警告文本 2" xfId="35" xr:uid="{00000000-0005-0000-0000-000052000000}"/>
    <cellStyle name="链接单元格 2" xfId="36" xr:uid="{00000000-0005-0000-0000-000053000000}"/>
    <cellStyle name="强调文字颜色 1 2" xfId="37" xr:uid="{00000000-0005-0000-0000-000054000000}"/>
    <cellStyle name="强调文字颜色 2 2" xfId="38" xr:uid="{00000000-0005-0000-0000-000055000000}"/>
    <cellStyle name="强调文字颜色 3 2" xfId="39" xr:uid="{00000000-0005-0000-0000-000056000000}"/>
    <cellStyle name="强调文字颜色 6 2" xfId="40" xr:uid="{00000000-0005-0000-0000-000057000000}"/>
    <cellStyle name="适中 2" xfId="41" xr:uid="{00000000-0005-0000-0000-000058000000}"/>
    <cellStyle name="输出 2" xfId="42" xr:uid="{00000000-0005-0000-0000-000059000000}"/>
    <cellStyle name="输入 2" xfId="43" xr:uid="{00000000-0005-0000-0000-00005A000000}"/>
    <cellStyle name="一般 1261" xfId="44" xr:uid="{00000000-0005-0000-0000-00005B000000}"/>
    <cellStyle name="一般 1675" xfId="45" xr:uid="{00000000-0005-0000-0000-00005C000000}"/>
    <cellStyle name="一般 291" xfId="46" xr:uid="{00000000-0005-0000-0000-00005D000000}"/>
    <cellStyle name="一般 5" xfId="47" xr:uid="{00000000-0005-0000-0000-00005E000000}"/>
    <cellStyle name="一般 820" xfId="48" xr:uid="{00000000-0005-0000-0000-00005F000000}"/>
    <cellStyle name="注释 2" xfId="49" xr:uid="{00000000-0005-0000-0000-000060000000}"/>
  </cellStyles>
  <dxfs count="1058"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425824</xdr:colOff>
      <xdr:row>0</xdr:row>
      <xdr:rowOff>0</xdr:rowOff>
    </xdr:from>
    <xdr:to>
      <xdr:col>1</xdr:col>
      <xdr:colOff>433294</xdr:colOff>
      <xdr:row>0</xdr:row>
      <xdr:rowOff>923365</xdr:rowOff>
    </xdr:to>
    <xdr:pic>
      <xdr:nvPicPr>
        <xdr:cNvPr id="3" name="Picture 1" descr="ASL标志初稿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5450" y="0"/>
          <a:ext cx="1176020" cy="923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366059</xdr:colOff>
      <xdr:row>0</xdr:row>
      <xdr:rowOff>0</xdr:rowOff>
    </xdr:from>
    <xdr:to>
      <xdr:col>1</xdr:col>
      <xdr:colOff>463177</xdr:colOff>
      <xdr:row>0</xdr:row>
      <xdr:rowOff>952500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65760" y="0"/>
          <a:ext cx="1468755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381000</xdr:colOff>
      <xdr:row>0</xdr:row>
      <xdr:rowOff>15480</xdr:rowOff>
    </xdr:from>
    <xdr:to>
      <xdr:col>1</xdr:col>
      <xdr:colOff>478118</xdr:colOff>
      <xdr:row>0</xdr:row>
      <xdr:rowOff>971176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1000" y="15240"/>
          <a:ext cx="1468120" cy="955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381000</xdr:colOff>
      <xdr:row>0</xdr:row>
      <xdr:rowOff>15480</xdr:rowOff>
    </xdr:from>
    <xdr:to>
      <xdr:col>1</xdr:col>
      <xdr:colOff>478118</xdr:colOff>
      <xdr:row>0</xdr:row>
      <xdr:rowOff>971176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1000" y="15240"/>
          <a:ext cx="1347470" cy="955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470646</xdr:colOff>
      <xdr:row>0</xdr:row>
      <xdr:rowOff>0</xdr:rowOff>
    </xdr:from>
    <xdr:to>
      <xdr:col>1</xdr:col>
      <xdr:colOff>388469</xdr:colOff>
      <xdr:row>0</xdr:row>
      <xdr:rowOff>923365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0535" y="0"/>
          <a:ext cx="1174750" cy="923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376145</xdr:colOff>
      <xdr:row>0</xdr:row>
      <xdr:rowOff>0</xdr:rowOff>
    </xdr:from>
    <xdr:to>
      <xdr:col>1</xdr:col>
      <xdr:colOff>471395</xdr:colOff>
      <xdr:row>0</xdr:row>
      <xdr:rowOff>952500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75920" y="0"/>
          <a:ext cx="146685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381000</xdr:colOff>
      <xdr:row>0</xdr:row>
      <xdr:rowOff>15480</xdr:rowOff>
    </xdr:from>
    <xdr:to>
      <xdr:col>1</xdr:col>
      <xdr:colOff>478118</xdr:colOff>
      <xdr:row>0</xdr:row>
      <xdr:rowOff>971176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1000" y="15240"/>
          <a:ext cx="1626870" cy="955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I95"/>
  <sheetViews>
    <sheetView workbookViewId="0">
      <selection activeCell="C42" sqref="C42"/>
    </sheetView>
  </sheetViews>
  <sheetFormatPr defaultColWidth="9" defaultRowHeight="25.35" customHeight="1"/>
  <cols>
    <col min="1" max="1" width="15.296875" style="49" customWidth="1"/>
    <col min="2" max="4" width="11.59765625" style="49" customWidth="1"/>
    <col min="5" max="5" width="11.69921875" style="49" customWidth="1"/>
    <col min="6" max="7" width="11.59765625" style="49" customWidth="1"/>
    <col min="8" max="8" width="65.69921875" style="50" customWidth="1"/>
    <col min="9" max="9" width="13.09765625" style="49" customWidth="1"/>
    <col min="10" max="16384" width="9" style="49"/>
  </cols>
  <sheetData>
    <row r="1" spans="1:9" ht="77.849999999999994" customHeight="1">
      <c r="A1" s="112"/>
      <c r="B1" s="112"/>
      <c r="C1" s="113" t="s">
        <v>0</v>
      </c>
      <c r="D1" s="114"/>
      <c r="E1" s="114"/>
      <c r="F1" s="114"/>
      <c r="G1" s="114"/>
      <c r="H1" s="114"/>
      <c r="I1" s="114"/>
    </row>
    <row r="2" spans="1:9" ht="22.5" customHeight="1">
      <c r="A2" s="115" t="s">
        <v>1</v>
      </c>
      <c r="B2" s="115"/>
      <c r="C2" s="116" t="s">
        <v>2</v>
      </c>
      <c r="D2" s="116"/>
      <c r="E2" s="116"/>
      <c r="F2" s="116"/>
      <c r="G2" s="116"/>
      <c r="H2" s="116"/>
      <c r="I2" s="116"/>
    </row>
    <row r="3" spans="1:9" ht="25.35" customHeight="1">
      <c r="A3" s="117"/>
      <c r="B3" s="117"/>
      <c r="C3" s="117"/>
      <c r="D3" s="117"/>
      <c r="E3" s="117"/>
      <c r="F3" s="117"/>
      <c r="G3" s="117"/>
      <c r="H3" s="32">
        <v>46083</v>
      </c>
      <c r="I3" s="51"/>
    </row>
    <row r="4" spans="1:9" ht="24" customHeight="1">
      <c r="A4" s="118" t="s">
        <v>532</v>
      </c>
      <c r="B4" s="118"/>
      <c r="C4" s="118"/>
      <c r="D4" s="118"/>
      <c r="E4" s="118"/>
      <c r="F4" s="118"/>
      <c r="G4" s="118"/>
      <c r="H4" s="118"/>
      <c r="I4" s="118"/>
    </row>
    <row r="5" spans="1:9" ht="24.6" customHeight="1">
      <c r="A5" s="53" t="s">
        <v>3</v>
      </c>
      <c r="B5" s="96" t="s">
        <v>4</v>
      </c>
      <c r="C5" s="96"/>
      <c r="D5" s="96" t="s">
        <v>5</v>
      </c>
      <c r="E5" s="96"/>
      <c r="F5" s="96" t="s">
        <v>6</v>
      </c>
      <c r="G5" s="96"/>
      <c r="H5" s="54" t="s">
        <v>7</v>
      </c>
      <c r="I5" s="54" t="s">
        <v>8</v>
      </c>
    </row>
    <row r="6" spans="1:9" ht="24" hidden="1" customHeight="1">
      <c r="A6" s="35" t="s">
        <v>9</v>
      </c>
      <c r="B6" s="77">
        <v>46003</v>
      </c>
      <c r="C6" s="34">
        <v>0.97916666666666696</v>
      </c>
      <c r="D6" s="38">
        <v>46004</v>
      </c>
      <c r="E6" s="34">
        <v>0.108333333333333</v>
      </c>
      <c r="F6" s="38">
        <f>D6</f>
        <v>46004</v>
      </c>
      <c r="G6" s="34">
        <v>0.66249999999999998</v>
      </c>
      <c r="H6" s="20" t="s">
        <v>10</v>
      </c>
      <c r="I6" s="78"/>
    </row>
    <row r="7" spans="1:9" ht="24" hidden="1" customHeight="1">
      <c r="A7" s="79" t="s">
        <v>11</v>
      </c>
      <c r="B7" s="38">
        <f>F6+1</f>
        <v>46005</v>
      </c>
      <c r="C7" s="34">
        <v>0.9375</v>
      </c>
      <c r="D7" s="38">
        <f>B7+1</f>
        <v>46006</v>
      </c>
      <c r="E7" s="34">
        <v>0.52083333333333304</v>
      </c>
      <c r="F7" s="38">
        <f>D7+1</f>
        <v>46007</v>
      </c>
      <c r="G7" s="34">
        <v>0.125</v>
      </c>
      <c r="H7" s="20" t="s">
        <v>12</v>
      </c>
      <c r="I7" s="78"/>
    </row>
    <row r="8" spans="1:9" ht="24" hidden="1" customHeight="1">
      <c r="A8" s="80" t="s">
        <v>13</v>
      </c>
      <c r="B8" s="38">
        <f>F7+3</f>
        <v>46010</v>
      </c>
      <c r="C8" s="34">
        <v>0.29166666666666702</v>
      </c>
      <c r="D8" s="38">
        <f>B8</f>
        <v>46010</v>
      </c>
      <c r="E8" s="34">
        <v>0.3125</v>
      </c>
      <c r="F8" s="38">
        <f>D8</f>
        <v>46010</v>
      </c>
      <c r="G8" s="34">
        <v>0.70833333333333304</v>
      </c>
      <c r="H8" s="20"/>
      <c r="I8" s="78"/>
    </row>
    <row r="9" spans="1:9" ht="24" hidden="1" customHeight="1">
      <c r="A9" s="79" t="s">
        <v>14</v>
      </c>
      <c r="B9" s="38">
        <f>F8</f>
        <v>46010</v>
      </c>
      <c r="C9" s="34">
        <v>0.75</v>
      </c>
      <c r="D9" s="38">
        <f>B9</f>
        <v>46010</v>
      </c>
      <c r="E9" s="34">
        <v>0.77083333333333304</v>
      </c>
      <c r="F9" s="38">
        <f>D9+1</f>
        <v>46011</v>
      </c>
      <c r="G9" s="34">
        <v>0.5</v>
      </c>
      <c r="H9" s="20"/>
      <c r="I9" s="78"/>
    </row>
    <row r="10" spans="1:9" ht="24" hidden="1" customHeight="1">
      <c r="A10" s="79" t="s">
        <v>15</v>
      </c>
      <c r="B10" s="77">
        <f>F9+1</f>
        <v>46012</v>
      </c>
      <c r="C10" s="34">
        <v>0.16666666666666699</v>
      </c>
      <c r="D10" s="38">
        <f>B10</f>
        <v>46012</v>
      </c>
      <c r="E10" s="34">
        <v>0.5625</v>
      </c>
      <c r="F10" s="38">
        <f t="shared" ref="F10:F13" si="0">D10</f>
        <v>46012</v>
      </c>
      <c r="G10" s="34">
        <v>0.98611111111111105</v>
      </c>
      <c r="H10" s="20"/>
      <c r="I10" s="78"/>
    </row>
    <row r="11" spans="1:9" ht="24" hidden="1" customHeight="1">
      <c r="A11" s="79" t="s">
        <v>16</v>
      </c>
      <c r="B11" s="77">
        <f>F10+1</f>
        <v>46013</v>
      </c>
      <c r="C11" s="34">
        <v>0.58333333333333304</v>
      </c>
      <c r="D11" s="38">
        <f>B11</f>
        <v>46013</v>
      </c>
      <c r="E11" s="34">
        <v>0.62986111111111098</v>
      </c>
      <c r="F11" s="38">
        <f t="shared" si="0"/>
        <v>46013</v>
      </c>
      <c r="G11" s="34">
        <v>0.83333333333333304</v>
      </c>
      <c r="H11" s="20"/>
      <c r="I11" s="78"/>
    </row>
    <row r="12" spans="1:9" ht="24" hidden="1" customHeight="1">
      <c r="A12" s="35" t="s">
        <v>17</v>
      </c>
      <c r="B12" s="77">
        <f>F11+4</f>
        <v>46017</v>
      </c>
      <c r="C12" s="34">
        <v>0</v>
      </c>
      <c r="D12" s="38">
        <v>46017</v>
      </c>
      <c r="E12" s="34">
        <v>0.108333333333333</v>
      </c>
      <c r="F12" s="38">
        <f t="shared" si="0"/>
        <v>46017</v>
      </c>
      <c r="G12" s="34">
        <v>0.86250000000000004</v>
      </c>
      <c r="H12" s="20"/>
      <c r="I12" s="78"/>
    </row>
    <row r="13" spans="1:9" ht="24" hidden="1" customHeight="1">
      <c r="A13" s="35" t="s">
        <v>18</v>
      </c>
      <c r="B13" s="77">
        <f>F12+2</f>
        <v>46019</v>
      </c>
      <c r="C13" s="34">
        <v>0</v>
      </c>
      <c r="D13" s="38">
        <f>B13</f>
        <v>46019</v>
      </c>
      <c r="E13" s="34">
        <v>2.9166666666666698E-2</v>
      </c>
      <c r="F13" s="38">
        <f t="shared" si="0"/>
        <v>46019</v>
      </c>
      <c r="G13" s="34">
        <v>0.47083333333333299</v>
      </c>
      <c r="H13" s="20"/>
      <c r="I13" s="78"/>
    </row>
    <row r="14" spans="1:9" ht="24" hidden="1" customHeight="1">
      <c r="A14" s="81" t="s">
        <v>19</v>
      </c>
      <c r="B14" s="77">
        <f>F13+2</f>
        <v>46021</v>
      </c>
      <c r="C14" s="34">
        <v>0.64583333333333304</v>
      </c>
      <c r="D14" s="38">
        <f>B14</f>
        <v>46021</v>
      </c>
      <c r="E14" s="34">
        <v>0.70833333333333304</v>
      </c>
      <c r="F14" s="38">
        <f t="shared" ref="F14:F18" si="1">D14</f>
        <v>46021</v>
      </c>
      <c r="G14" s="34">
        <v>0.8125</v>
      </c>
      <c r="H14" s="20"/>
      <c r="I14" s="78"/>
    </row>
    <row r="15" spans="1:9" ht="24" hidden="1" customHeight="1">
      <c r="A15" s="79" t="s">
        <v>20</v>
      </c>
      <c r="B15" s="77">
        <f>F14+2</f>
        <v>46023</v>
      </c>
      <c r="C15" s="34">
        <v>0.14583333333333301</v>
      </c>
      <c r="D15" s="38">
        <f>B15+1</f>
        <v>46024</v>
      </c>
      <c r="E15" s="34">
        <v>0.30833333333333302</v>
      </c>
      <c r="F15" s="77">
        <f>D15+1</f>
        <v>46025</v>
      </c>
      <c r="G15" s="34">
        <v>0.66666666666666696</v>
      </c>
      <c r="H15" s="20" t="s">
        <v>21</v>
      </c>
      <c r="I15" s="78"/>
    </row>
    <row r="16" spans="1:9" ht="24" hidden="1" customHeight="1">
      <c r="A16" s="79" t="s">
        <v>22</v>
      </c>
      <c r="B16" s="77">
        <f>F15</f>
        <v>46025</v>
      </c>
      <c r="C16" s="34">
        <v>0.72916666666666696</v>
      </c>
      <c r="D16" s="38">
        <f>B16+1</f>
        <v>46026</v>
      </c>
      <c r="E16" s="34">
        <v>0.24027777777777801</v>
      </c>
      <c r="F16" s="77">
        <f t="shared" si="1"/>
        <v>46026</v>
      </c>
      <c r="G16" s="34">
        <v>0.75</v>
      </c>
      <c r="H16" s="20"/>
      <c r="I16" s="78"/>
    </row>
    <row r="17" spans="1:9" ht="24" hidden="1" customHeight="1">
      <c r="A17" s="79" t="s">
        <v>23</v>
      </c>
      <c r="B17" s="77">
        <f>F16+1</f>
        <v>46027</v>
      </c>
      <c r="C17" s="34">
        <v>0.41666666666666702</v>
      </c>
      <c r="D17" s="38">
        <f>B17</f>
        <v>46027</v>
      </c>
      <c r="E17" s="34">
        <v>0.54166666666666696</v>
      </c>
      <c r="F17" s="77">
        <f t="shared" si="1"/>
        <v>46027</v>
      </c>
      <c r="G17" s="34">
        <v>0.88749999999999996</v>
      </c>
      <c r="H17" s="20"/>
      <c r="I17" s="78"/>
    </row>
    <row r="18" spans="1:9" ht="24" hidden="1" customHeight="1">
      <c r="A18" s="35" t="s">
        <v>24</v>
      </c>
      <c r="B18" s="77">
        <f>F17+4</f>
        <v>46031</v>
      </c>
      <c r="C18" s="34">
        <v>2.0833333333333301E-2</v>
      </c>
      <c r="D18" s="38">
        <v>46031</v>
      </c>
      <c r="E18" s="34">
        <v>0.27500000000000002</v>
      </c>
      <c r="F18" s="77">
        <f t="shared" si="1"/>
        <v>46031</v>
      </c>
      <c r="G18" s="34">
        <v>0.83333333333333304</v>
      </c>
      <c r="H18" s="20"/>
      <c r="I18" s="78"/>
    </row>
    <row r="19" spans="1:9" ht="24" hidden="1" customHeight="1">
      <c r="A19" s="35" t="s">
        <v>25</v>
      </c>
      <c r="B19" s="77">
        <f>F18+2</f>
        <v>46033</v>
      </c>
      <c r="C19" s="34">
        <v>8.3333333333333297E-3</v>
      </c>
      <c r="D19" s="38">
        <f>B19</f>
        <v>46033</v>
      </c>
      <c r="E19" s="34">
        <v>0.58333333333333304</v>
      </c>
      <c r="F19" s="77">
        <f>D19+1</f>
        <v>46034</v>
      </c>
      <c r="G19" s="34">
        <v>6.6666666666666693E-2</v>
      </c>
      <c r="H19" s="20"/>
      <c r="I19" s="78"/>
    </row>
    <row r="20" spans="1:9" ht="24" hidden="1" customHeight="1">
      <c r="A20" s="79" t="s">
        <v>26</v>
      </c>
      <c r="B20" s="77">
        <v>46037</v>
      </c>
      <c r="C20" s="34">
        <v>0.33333333333333298</v>
      </c>
      <c r="D20" s="38">
        <f>B20</f>
        <v>46037</v>
      </c>
      <c r="E20" s="34">
        <v>0.71666666666666701</v>
      </c>
      <c r="F20" s="77">
        <f>D20+1</f>
        <v>46038</v>
      </c>
      <c r="G20" s="34">
        <v>0.5</v>
      </c>
      <c r="H20" s="59" t="s">
        <v>27</v>
      </c>
      <c r="I20" s="78"/>
    </row>
    <row r="21" spans="1:9" ht="24" hidden="1" customHeight="1">
      <c r="A21" s="79" t="s">
        <v>28</v>
      </c>
      <c r="B21" s="77">
        <f>F20</f>
        <v>46038</v>
      </c>
      <c r="C21" s="34">
        <v>0.5625</v>
      </c>
      <c r="D21" s="38">
        <f>B21</f>
        <v>46038</v>
      </c>
      <c r="E21" s="34">
        <v>0.60833333333333295</v>
      </c>
      <c r="F21" s="77">
        <f>D21</f>
        <v>46038</v>
      </c>
      <c r="G21" s="34">
        <v>0.95833333333333304</v>
      </c>
      <c r="H21" s="59"/>
      <c r="I21" s="78"/>
    </row>
    <row r="22" spans="1:9" ht="24" hidden="1" customHeight="1">
      <c r="A22" s="79" t="s">
        <v>29</v>
      </c>
      <c r="B22" s="77">
        <f>F21+1</f>
        <v>46039</v>
      </c>
      <c r="C22" s="34">
        <v>0.5625</v>
      </c>
      <c r="D22" s="38">
        <f>B22</f>
        <v>46039</v>
      </c>
      <c r="E22" s="34">
        <v>0.58333333333333304</v>
      </c>
      <c r="F22" s="77">
        <f>D22</f>
        <v>46039</v>
      </c>
      <c r="G22" s="34">
        <v>0.95</v>
      </c>
      <c r="H22" s="20"/>
      <c r="I22" s="78"/>
    </row>
    <row r="23" spans="1:9" ht="24" hidden="1" customHeight="1">
      <c r="A23" s="79" t="s">
        <v>30</v>
      </c>
      <c r="B23" s="77">
        <f>F22+1</f>
        <v>46040</v>
      </c>
      <c r="C23" s="34">
        <v>0.64583333333333304</v>
      </c>
      <c r="D23" s="38">
        <f>B23+1</f>
        <v>46041</v>
      </c>
      <c r="E23" s="34">
        <v>0.3</v>
      </c>
      <c r="F23" s="77">
        <f>D23</f>
        <v>46041</v>
      </c>
      <c r="G23" s="34">
        <v>0.57638888888888895</v>
      </c>
      <c r="H23" s="20"/>
      <c r="I23" s="78"/>
    </row>
    <row r="24" spans="1:9" ht="24" hidden="1" customHeight="1">
      <c r="A24" s="35" t="s">
        <v>31</v>
      </c>
      <c r="B24" s="77">
        <f>F23+3</f>
        <v>46044</v>
      </c>
      <c r="C24" s="34">
        <v>0.95833333333333304</v>
      </c>
      <c r="D24" s="38">
        <v>46045</v>
      </c>
      <c r="E24" s="34">
        <v>0.3125</v>
      </c>
      <c r="F24" s="77">
        <f t="shared" ref="F24" si="2">D24</f>
        <v>46045</v>
      </c>
      <c r="G24" s="34">
        <v>0.81666666666666698</v>
      </c>
      <c r="H24" s="20"/>
      <c r="I24" s="78"/>
    </row>
    <row r="25" spans="1:9" ht="24" hidden="1" customHeight="1">
      <c r="A25" s="35" t="s">
        <v>32</v>
      </c>
      <c r="B25" s="77">
        <f>F24+2</f>
        <v>46047</v>
      </c>
      <c r="C25" s="34">
        <v>8.3333333333333301E-2</v>
      </c>
      <c r="D25" s="38">
        <f>B25</f>
        <v>46047</v>
      </c>
      <c r="E25" s="34">
        <v>0.21666666666666701</v>
      </c>
      <c r="F25" s="77">
        <f t="shared" ref="F25" si="3">D25</f>
        <v>46047</v>
      </c>
      <c r="G25" s="34">
        <v>0.82916666666666705</v>
      </c>
      <c r="H25" s="20"/>
      <c r="I25" s="78"/>
    </row>
    <row r="26" spans="1:9" ht="24" hidden="1" customHeight="1">
      <c r="A26" s="82" t="s">
        <v>33</v>
      </c>
      <c r="B26" s="77">
        <f>F25+3</f>
        <v>46050</v>
      </c>
      <c r="C26" s="34">
        <v>0.95833333333333304</v>
      </c>
      <c r="D26" s="38">
        <f>B26</f>
        <v>46050</v>
      </c>
      <c r="E26" s="34">
        <v>0.97916666666666696</v>
      </c>
      <c r="F26" s="77">
        <f>D26+1</f>
        <v>46051</v>
      </c>
      <c r="G26" s="34">
        <v>0.70833333333333304</v>
      </c>
      <c r="H26" s="59"/>
      <c r="I26" s="78"/>
    </row>
    <row r="27" spans="1:9" ht="24" hidden="1" customHeight="1">
      <c r="A27" s="79" t="s">
        <v>34</v>
      </c>
      <c r="B27" s="77">
        <f>F26</f>
        <v>46051</v>
      </c>
      <c r="C27" s="34">
        <v>0.77083333333333304</v>
      </c>
      <c r="D27" s="38">
        <f>B27</f>
        <v>46051</v>
      </c>
      <c r="E27" s="34">
        <v>0.93333333333333302</v>
      </c>
      <c r="F27" s="77">
        <f>D27+1</f>
        <v>46052</v>
      </c>
      <c r="G27" s="34">
        <v>0.85833333333333295</v>
      </c>
      <c r="H27" s="59" t="s">
        <v>12</v>
      </c>
      <c r="I27" s="78"/>
    </row>
    <row r="28" spans="1:9" ht="24" hidden="1" customHeight="1">
      <c r="A28" s="79" t="s">
        <v>35</v>
      </c>
      <c r="B28" s="77">
        <f>F27+1</f>
        <v>46053</v>
      </c>
      <c r="C28" s="34">
        <v>0.5</v>
      </c>
      <c r="D28" s="38">
        <f>B28</f>
        <v>46053</v>
      </c>
      <c r="E28" s="34">
        <v>0.54166666666666696</v>
      </c>
      <c r="F28" s="77">
        <f t="shared" ref="F28:F30" si="4">D28</f>
        <v>46053</v>
      </c>
      <c r="G28" s="34">
        <v>0.85416666666666696</v>
      </c>
      <c r="H28" s="59"/>
      <c r="I28" s="78"/>
    </row>
    <row r="29" spans="1:9" ht="24" hidden="1" customHeight="1">
      <c r="A29" s="79" t="s">
        <v>36</v>
      </c>
      <c r="B29" s="77">
        <f>F28+1</f>
        <v>46054</v>
      </c>
      <c r="C29" s="34">
        <v>0.45833333333333298</v>
      </c>
      <c r="D29" s="38">
        <f>B29</f>
        <v>46054</v>
      </c>
      <c r="E29" s="34">
        <v>0.49236111111111103</v>
      </c>
      <c r="F29" s="38">
        <f t="shared" si="4"/>
        <v>46054</v>
      </c>
      <c r="G29" s="34">
        <v>0.95416666666666705</v>
      </c>
      <c r="H29" s="59"/>
      <c r="I29" s="78"/>
    </row>
    <row r="30" spans="1:9" ht="24" hidden="1" customHeight="1">
      <c r="A30" s="35" t="s">
        <v>37</v>
      </c>
      <c r="B30" s="77">
        <f>F29+3</f>
        <v>46057</v>
      </c>
      <c r="C30" s="34">
        <v>0.91666666666666696</v>
      </c>
      <c r="D30" s="38">
        <v>46059</v>
      </c>
      <c r="E30" s="34">
        <v>0.26250000000000001</v>
      </c>
      <c r="F30" s="38">
        <f t="shared" si="4"/>
        <v>46059</v>
      </c>
      <c r="G30" s="34">
        <v>0.99583333333333302</v>
      </c>
      <c r="H30" s="59"/>
      <c r="I30" s="78"/>
    </row>
    <row r="31" spans="1:9" ht="24" hidden="1" customHeight="1">
      <c r="A31" s="35" t="s">
        <v>38</v>
      </c>
      <c r="B31" s="77">
        <f>F30+2</f>
        <v>46061</v>
      </c>
      <c r="C31" s="34">
        <v>0.14583333333333301</v>
      </c>
      <c r="D31" s="38">
        <f t="shared" ref="D31:D34" si="5">B31</f>
        <v>46061</v>
      </c>
      <c r="E31" s="34">
        <v>0.73750000000000004</v>
      </c>
      <c r="F31" s="38">
        <f>D31+1</f>
        <v>46062</v>
      </c>
      <c r="G31" s="34">
        <v>0.23749999999999999</v>
      </c>
      <c r="H31" s="59"/>
      <c r="I31" s="78"/>
    </row>
    <row r="32" spans="1:9" ht="24" hidden="1" customHeight="1">
      <c r="A32" s="79" t="s">
        <v>39</v>
      </c>
      <c r="B32" s="77">
        <f>F31+3</f>
        <v>46065</v>
      </c>
      <c r="C32" s="34">
        <v>0.33333333333333331</v>
      </c>
      <c r="D32" s="38">
        <f t="shared" si="5"/>
        <v>46065</v>
      </c>
      <c r="E32" s="34">
        <v>0.37083333333333335</v>
      </c>
      <c r="F32" s="38">
        <f>D32+1</f>
        <v>46066</v>
      </c>
      <c r="G32" s="34">
        <v>0.21249999999999999</v>
      </c>
      <c r="H32" s="59"/>
      <c r="I32" s="78"/>
    </row>
    <row r="33" spans="1:9" ht="24" hidden="1" customHeight="1">
      <c r="A33" s="79" t="s">
        <v>488</v>
      </c>
      <c r="B33" s="77">
        <f>F32</f>
        <v>46066</v>
      </c>
      <c r="C33" s="34">
        <v>0.27083333333333331</v>
      </c>
      <c r="D33" s="38">
        <f t="shared" si="5"/>
        <v>46066</v>
      </c>
      <c r="E33" s="34">
        <v>0.33333333333333331</v>
      </c>
      <c r="F33" s="38">
        <f t="shared" ref="F33" si="6">D33</f>
        <v>46066</v>
      </c>
      <c r="G33" s="34">
        <v>0.96250000000000002</v>
      </c>
      <c r="H33" s="59"/>
      <c r="I33" s="78"/>
    </row>
    <row r="34" spans="1:9" ht="24" hidden="1" customHeight="1">
      <c r="A34" s="79" t="s">
        <v>482</v>
      </c>
      <c r="B34" s="77">
        <f>F33+1</f>
        <v>46067</v>
      </c>
      <c r="C34" s="34">
        <v>0.54166666666666663</v>
      </c>
      <c r="D34" s="38">
        <f t="shared" si="5"/>
        <v>46067</v>
      </c>
      <c r="E34" s="34">
        <v>0.5625</v>
      </c>
      <c r="F34" s="38">
        <f>D34</f>
        <v>46067</v>
      </c>
      <c r="G34" s="34">
        <v>0.8666666666666667</v>
      </c>
      <c r="H34" s="59"/>
      <c r="I34" s="78"/>
    </row>
    <row r="35" spans="1:9" ht="24" hidden="1" customHeight="1">
      <c r="A35" s="79" t="s">
        <v>40</v>
      </c>
      <c r="B35" s="77">
        <f>F34+1</f>
        <v>46068</v>
      </c>
      <c r="C35" s="34">
        <v>0.5</v>
      </c>
      <c r="D35" s="38">
        <f>B35+1</f>
        <v>46069</v>
      </c>
      <c r="E35" s="34">
        <v>0.30416666666666664</v>
      </c>
      <c r="F35" s="38">
        <f>D35</f>
        <v>46069</v>
      </c>
      <c r="G35" s="34">
        <v>0.47083333333333333</v>
      </c>
      <c r="H35" s="59" t="s">
        <v>495</v>
      </c>
      <c r="I35" s="78"/>
    </row>
    <row r="36" spans="1:9" ht="24" hidden="1" customHeight="1">
      <c r="A36" s="45" t="s">
        <v>41</v>
      </c>
      <c r="B36" s="77">
        <f>F35+2</f>
        <v>46071</v>
      </c>
      <c r="C36" s="34">
        <v>0.79166666666666663</v>
      </c>
      <c r="D36" s="38">
        <f>B36</f>
        <v>46071</v>
      </c>
      <c r="E36" s="34">
        <v>0.89583333333333337</v>
      </c>
      <c r="F36" s="38">
        <f>D36+1</f>
        <v>46072</v>
      </c>
      <c r="G36" s="34">
        <v>0.43055555555555558</v>
      </c>
      <c r="H36" s="59"/>
      <c r="I36" s="78"/>
    </row>
    <row r="37" spans="1:9" ht="24" hidden="1" customHeight="1">
      <c r="A37" s="35" t="s">
        <v>42</v>
      </c>
      <c r="B37" s="38">
        <f>F36+1</f>
        <v>46073</v>
      </c>
      <c r="C37" s="34">
        <v>0.70833333333333337</v>
      </c>
      <c r="D37" s="38">
        <v>46073</v>
      </c>
      <c r="E37" s="34">
        <v>0.95</v>
      </c>
      <c r="F37" s="38">
        <f>D37+1</f>
        <v>46074</v>
      </c>
      <c r="G37" s="34">
        <v>0.47916666666666669</v>
      </c>
      <c r="H37" s="59"/>
      <c r="I37" s="78"/>
    </row>
    <row r="38" spans="1:9" ht="24" hidden="1" customHeight="1">
      <c r="A38" s="35" t="s">
        <v>475</v>
      </c>
      <c r="B38" s="38">
        <f>F37+4</f>
        <v>46078</v>
      </c>
      <c r="C38" s="34">
        <v>8.3333333333333329E-2</v>
      </c>
      <c r="D38" s="38">
        <f>B38</f>
        <v>46078</v>
      </c>
      <c r="E38" s="34">
        <v>0.35416666666666669</v>
      </c>
      <c r="F38" s="38">
        <f>D38</f>
        <v>46078</v>
      </c>
      <c r="G38" s="34">
        <v>0.6958333333333333</v>
      </c>
      <c r="H38" s="59"/>
      <c r="I38" s="78"/>
    </row>
    <row r="39" spans="1:9" ht="24" customHeight="1">
      <c r="A39" s="35" t="s">
        <v>494</v>
      </c>
      <c r="B39" s="38">
        <f>F38</f>
        <v>46078</v>
      </c>
      <c r="C39" s="34">
        <v>0.75</v>
      </c>
      <c r="D39" s="38">
        <f>B39</f>
        <v>46078</v>
      </c>
      <c r="E39" s="34">
        <v>0.78749999999999998</v>
      </c>
      <c r="F39" s="38">
        <f>D39+1</f>
        <v>46079</v>
      </c>
      <c r="G39" s="34">
        <v>0.45833333333333331</v>
      </c>
      <c r="H39" s="59"/>
      <c r="I39" s="78"/>
    </row>
    <row r="40" spans="1:9" ht="24" customHeight="1">
      <c r="A40" s="35" t="s">
        <v>496</v>
      </c>
      <c r="B40" s="38">
        <f>F39+1</f>
        <v>46080</v>
      </c>
      <c r="C40" s="34">
        <v>0</v>
      </c>
      <c r="D40" s="38">
        <f>B40</f>
        <v>46080</v>
      </c>
      <c r="E40" s="34">
        <v>3.3333333333333333E-2</v>
      </c>
      <c r="F40" s="38">
        <f>D40</f>
        <v>46080</v>
      </c>
      <c r="G40" s="34">
        <v>0.22916666666666666</v>
      </c>
      <c r="H40" s="59"/>
      <c r="I40" s="78"/>
    </row>
    <row r="41" spans="1:9" ht="24" customHeight="1">
      <c r="A41" s="79" t="s">
        <v>502</v>
      </c>
      <c r="B41" s="38">
        <f>F40</f>
        <v>46080</v>
      </c>
      <c r="C41" s="34">
        <v>0.89583333333333337</v>
      </c>
      <c r="D41" s="38">
        <f>B41+1</f>
        <v>46081</v>
      </c>
      <c r="E41" s="34">
        <v>0.38750000000000001</v>
      </c>
      <c r="F41" s="38">
        <f>D41</f>
        <v>46081</v>
      </c>
      <c r="G41" s="34">
        <v>0.77083333333333337</v>
      </c>
      <c r="H41" s="59"/>
      <c r="I41" s="78"/>
    </row>
    <row r="42" spans="1:9" ht="24" customHeight="1">
      <c r="A42" s="35" t="s">
        <v>506</v>
      </c>
      <c r="B42" s="77">
        <f>F41+3</f>
        <v>46084</v>
      </c>
      <c r="C42" s="23">
        <v>0.47916666666666669</v>
      </c>
      <c r="D42" s="38">
        <v>46087</v>
      </c>
      <c r="E42" s="23">
        <v>0.20833333333333334</v>
      </c>
      <c r="F42" s="38">
        <f>D42</f>
        <v>46087</v>
      </c>
      <c r="G42" s="23">
        <v>0.875</v>
      </c>
      <c r="H42" s="59"/>
      <c r="I42" s="78"/>
    </row>
    <row r="43" spans="1:9" ht="24" customHeight="1">
      <c r="A43" s="35" t="s">
        <v>516</v>
      </c>
      <c r="B43" s="77">
        <f>F42+2</f>
        <v>46089</v>
      </c>
      <c r="C43" s="23">
        <v>8.3333333333333329E-2</v>
      </c>
      <c r="D43" s="38">
        <f>B43</f>
        <v>46089</v>
      </c>
      <c r="E43" s="23">
        <v>0.125</v>
      </c>
      <c r="F43" s="38">
        <f>D43</f>
        <v>46089</v>
      </c>
      <c r="G43" s="23">
        <v>0.54166666666666663</v>
      </c>
      <c r="H43" s="59"/>
      <c r="I43" s="78"/>
    </row>
    <row r="44" spans="1:9" ht="24" customHeight="1">
      <c r="A44" s="35" t="s">
        <v>568</v>
      </c>
      <c r="B44" s="77">
        <f>F43+3</f>
        <v>46092</v>
      </c>
      <c r="C44" s="23">
        <v>0.625</v>
      </c>
      <c r="D44" s="38">
        <f t="shared" ref="D44:D45" si="7">B44</f>
        <v>46092</v>
      </c>
      <c r="E44" s="23">
        <v>0.64583333333333337</v>
      </c>
      <c r="F44" s="38">
        <f>D44+1</f>
        <v>46093</v>
      </c>
      <c r="G44" s="23">
        <v>0</v>
      </c>
      <c r="H44" s="59"/>
      <c r="I44" s="78"/>
    </row>
    <row r="45" spans="1:9" ht="24" customHeight="1">
      <c r="A45" s="35" t="s">
        <v>569</v>
      </c>
      <c r="B45" s="77">
        <f>F44</f>
        <v>46093</v>
      </c>
      <c r="C45" s="23">
        <v>6.25E-2</v>
      </c>
      <c r="D45" s="38">
        <f t="shared" si="7"/>
        <v>46093</v>
      </c>
      <c r="E45" s="23">
        <v>0.10416666666666667</v>
      </c>
      <c r="F45" s="38">
        <f t="shared" ref="F45" si="8">D45</f>
        <v>46093</v>
      </c>
      <c r="G45" s="23">
        <v>0.41666666666666669</v>
      </c>
      <c r="H45" s="59"/>
      <c r="I45" s="78"/>
    </row>
    <row r="46" spans="1:9" ht="24" customHeight="1">
      <c r="A46" s="35" t="s">
        <v>581</v>
      </c>
      <c r="B46" s="77">
        <f>F45+1</f>
        <v>46094</v>
      </c>
      <c r="C46" s="23">
        <v>0</v>
      </c>
      <c r="D46" s="38">
        <f t="shared" ref="D46:D47" si="9">B46</f>
        <v>46094</v>
      </c>
      <c r="E46" s="23">
        <v>4.1666666666666664E-2</v>
      </c>
      <c r="F46" s="38">
        <f>D46</f>
        <v>46094</v>
      </c>
      <c r="G46" s="23">
        <v>0.41666666666666669</v>
      </c>
      <c r="H46" s="59"/>
      <c r="I46" s="78"/>
    </row>
    <row r="47" spans="1:9" ht="24" customHeight="1">
      <c r="A47" s="35" t="s">
        <v>582</v>
      </c>
      <c r="B47" s="77">
        <f>F46+1</f>
        <v>46095</v>
      </c>
      <c r="C47" s="23">
        <v>8.3333333333333329E-2</v>
      </c>
      <c r="D47" s="38">
        <f t="shared" si="9"/>
        <v>46095</v>
      </c>
      <c r="E47" s="23">
        <v>0.125</v>
      </c>
      <c r="F47" s="38">
        <f t="shared" ref="F47" si="10">D47</f>
        <v>46095</v>
      </c>
      <c r="G47" s="23">
        <v>0.5</v>
      </c>
      <c r="H47" s="59"/>
      <c r="I47" s="78"/>
    </row>
    <row r="48" spans="1:9" ht="24.75" customHeight="1">
      <c r="A48" s="79"/>
      <c r="B48" s="28"/>
      <c r="C48" s="23"/>
      <c r="D48" s="28"/>
      <c r="E48" s="23"/>
      <c r="F48" s="28"/>
      <c r="G48" s="28"/>
      <c r="H48" s="52"/>
      <c r="I48" s="78"/>
    </row>
    <row r="49" spans="1:9" ht="24.6" customHeight="1">
      <c r="A49" s="119" t="s">
        <v>499</v>
      </c>
      <c r="B49" s="120"/>
      <c r="C49" s="120"/>
      <c r="D49" s="120"/>
      <c r="E49" s="120"/>
      <c r="F49" s="120"/>
      <c r="G49" s="120"/>
      <c r="H49" s="120"/>
      <c r="I49" s="121"/>
    </row>
    <row r="50" spans="1:9" ht="25.35" customHeight="1">
      <c r="A50" s="53" t="s">
        <v>3</v>
      </c>
      <c r="B50" s="110" t="s">
        <v>4</v>
      </c>
      <c r="C50" s="111"/>
      <c r="D50" s="110" t="s">
        <v>5</v>
      </c>
      <c r="E50" s="111"/>
      <c r="F50" s="110" t="s">
        <v>6</v>
      </c>
      <c r="G50" s="111"/>
      <c r="H50" s="54" t="s">
        <v>7</v>
      </c>
      <c r="I50" s="54" t="s">
        <v>8</v>
      </c>
    </row>
    <row r="51" spans="1:9" ht="24" hidden="1" customHeight="1">
      <c r="A51" s="35" t="s">
        <v>43</v>
      </c>
      <c r="B51" s="77">
        <v>45996</v>
      </c>
      <c r="C51" s="34">
        <v>0.75</v>
      </c>
      <c r="D51" s="42">
        <v>45996</v>
      </c>
      <c r="E51" s="34">
        <v>0.83333333333333304</v>
      </c>
      <c r="F51" s="38">
        <f>D51+1</f>
        <v>45997</v>
      </c>
      <c r="G51" s="34">
        <v>0.29166666666666702</v>
      </c>
      <c r="H51" s="20"/>
      <c r="I51" s="78"/>
    </row>
    <row r="52" spans="1:9" ht="24" hidden="1" customHeight="1">
      <c r="A52" s="35" t="s">
        <v>44</v>
      </c>
      <c r="B52" s="77">
        <f>F51+1</f>
        <v>45998</v>
      </c>
      <c r="C52" s="34">
        <v>0.5</v>
      </c>
      <c r="D52" s="42">
        <f>B52+1</f>
        <v>45999</v>
      </c>
      <c r="E52" s="34">
        <v>0.55555555555555602</v>
      </c>
      <c r="F52" s="38">
        <f>D52+1</f>
        <v>46000</v>
      </c>
      <c r="G52" s="34">
        <v>8.3333333333333301E-2</v>
      </c>
      <c r="H52" s="20"/>
      <c r="I52" s="78"/>
    </row>
    <row r="53" spans="1:9" ht="24" hidden="1" customHeight="1">
      <c r="A53" s="79" t="s">
        <v>45</v>
      </c>
      <c r="B53" s="36"/>
      <c r="C53" s="37"/>
      <c r="D53" s="36"/>
      <c r="E53" s="18"/>
      <c r="F53" s="36"/>
      <c r="G53" s="37"/>
      <c r="H53" s="20" t="s">
        <v>46</v>
      </c>
      <c r="I53" s="78"/>
    </row>
    <row r="54" spans="1:9" ht="24" hidden="1" customHeight="1">
      <c r="A54" s="35" t="s">
        <v>47</v>
      </c>
      <c r="B54" s="77">
        <f>F52+3</f>
        <v>46003</v>
      </c>
      <c r="C54" s="34">
        <v>0.20833333333333301</v>
      </c>
      <c r="D54" s="42">
        <f>B54</f>
        <v>46003</v>
      </c>
      <c r="E54" s="34">
        <v>0.50486111111111098</v>
      </c>
      <c r="F54" s="38">
        <f>D54+1</f>
        <v>46004</v>
      </c>
      <c r="G54" s="34">
        <v>0.57430555555555596</v>
      </c>
      <c r="H54" s="20"/>
      <c r="I54" s="78"/>
    </row>
    <row r="55" spans="1:9" ht="24" hidden="1" customHeight="1">
      <c r="A55" s="35" t="s">
        <v>48</v>
      </c>
      <c r="B55" s="77">
        <f>F54</f>
        <v>46004</v>
      </c>
      <c r="C55" s="34">
        <v>0.67916666666666703</v>
      </c>
      <c r="D55" s="42">
        <f>B55+1</f>
        <v>46005</v>
      </c>
      <c r="E55" s="34">
        <v>0.27152777777777798</v>
      </c>
      <c r="F55" s="42">
        <f>D55+1</f>
        <v>46006</v>
      </c>
      <c r="G55" s="34">
        <v>0.16666666666666699</v>
      </c>
      <c r="H55" s="20"/>
      <c r="I55" s="78"/>
    </row>
    <row r="56" spans="1:9" ht="24" hidden="1" customHeight="1">
      <c r="A56" s="35" t="s">
        <v>49</v>
      </c>
      <c r="B56" s="42">
        <v>46006</v>
      </c>
      <c r="C56" s="34">
        <v>0.70833333333333304</v>
      </c>
      <c r="D56" s="42">
        <v>46006</v>
      </c>
      <c r="E56" s="34">
        <v>0.79166666666666696</v>
      </c>
      <c r="F56" s="38">
        <v>46007</v>
      </c>
      <c r="G56" s="34">
        <v>0.25</v>
      </c>
      <c r="H56" s="52"/>
      <c r="I56" s="78"/>
    </row>
    <row r="57" spans="1:9" ht="24" hidden="1" customHeight="1">
      <c r="A57" s="35" t="s">
        <v>50</v>
      </c>
      <c r="B57" s="42">
        <v>46010</v>
      </c>
      <c r="C57" s="34">
        <v>0.66666666666666696</v>
      </c>
      <c r="D57" s="42">
        <v>46010</v>
      </c>
      <c r="E57" s="34">
        <v>0.82638888888888895</v>
      </c>
      <c r="F57" s="38">
        <v>46011</v>
      </c>
      <c r="G57" s="34">
        <v>0.33333333333333298</v>
      </c>
      <c r="H57" s="20"/>
      <c r="I57" s="78"/>
    </row>
    <row r="58" spans="1:9" ht="24" hidden="1" customHeight="1">
      <c r="A58" s="35" t="s">
        <v>51</v>
      </c>
      <c r="B58" s="77">
        <v>46012</v>
      </c>
      <c r="C58" s="34">
        <v>0.54166666666666696</v>
      </c>
      <c r="D58" s="42">
        <v>46012</v>
      </c>
      <c r="E58" s="34">
        <v>0.70833333333333304</v>
      </c>
      <c r="F58" s="38">
        <v>46013</v>
      </c>
      <c r="G58" s="34">
        <v>0.33333333333333298</v>
      </c>
      <c r="H58" s="20"/>
      <c r="I58" s="78"/>
    </row>
    <row r="59" spans="1:9" ht="24" hidden="1" customHeight="1">
      <c r="A59" s="45" t="s">
        <v>52</v>
      </c>
      <c r="B59" s="77">
        <f>F58+3</f>
        <v>46016</v>
      </c>
      <c r="C59" s="34">
        <v>0.40833333333333299</v>
      </c>
      <c r="D59" s="42">
        <f>B59</f>
        <v>46016</v>
      </c>
      <c r="E59" s="34">
        <v>0.50694444444444398</v>
      </c>
      <c r="F59" s="38">
        <f>D59+1</f>
        <v>46017</v>
      </c>
      <c r="G59" s="34">
        <v>0.20833333333333301</v>
      </c>
      <c r="H59" s="20"/>
      <c r="I59" s="78"/>
    </row>
    <row r="60" spans="1:9" ht="24" hidden="1" customHeight="1">
      <c r="A60" s="35" t="s">
        <v>53</v>
      </c>
      <c r="B60" s="77">
        <v>46017</v>
      </c>
      <c r="C60" s="34">
        <v>0.27083333333333298</v>
      </c>
      <c r="D60" s="42">
        <v>46017</v>
      </c>
      <c r="E60" s="34">
        <v>0.3125</v>
      </c>
      <c r="F60" s="38">
        <v>46018</v>
      </c>
      <c r="G60" s="34">
        <v>0.75</v>
      </c>
      <c r="H60" s="20"/>
      <c r="I60" s="78"/>
    </row>
    <row r="61" spans="1:9" ht="24" hidden="1" customHeight="1">
      <c r="A61" s="35" t="s">
        <v>54</v>
      </c>
      <c r="B61" s="77">
        <v>46019</v>
      </c>
      <c r="C61" s="34">
        <v>0.40416666666666701</v>
      </c>
      <c r="D61" s="42">
        <v>46019</v>
      </c>
      <c r="E61" s="34">
        <v>0.73333333333333295</v>
      </c>
      <c r="F61" s="38">
        <v>46020</v>
      </c>
      <c r="G61" s="34">
        <v>6.25E-2</v>
      </c>
      <c r="H61" s="20"/>
      <c r="I61" s="78"/>
    </row>
    <row r="62" spans="1:9" ht="24" hidden="1" customHeight="1">
      <c r="A62" s="35" t="s">
        <v>55</v>
      </c>
      <c r="B62" s="77">
        <v>46020</v>
      </c>
      <c r="C62" s="34">
        <v>0.64583333333333304</v>
      </c>
      <c r="D62" s="42">
        <v>46020</v>
      </c>
      <c r="E62" s="34">
        <v>0.77083333333333304</v>
      </c>
      <c r="F62" s="38">
        <v>46020</v>
      </c>
      <c r="G62" s="34">
        <v>0.97916666666666696</v>
      </c>
      <c r="H62" s="20"/>
      <c r="I62" s="78"/>
    </row>
    <row r="63" spans="1:9" ht="24" hidden="1" customHeight="1">
      <c r="A63" s="35" t="s">
        <v>56</v>
      </c>
      <c r="B63" s="77">
        <f>F62+4</f>
        <v>46024</v>
      </c>
      <c r="C63" s="34">
        <v>0</v>
      </c>
      <c r="D63" s="42">
        <v>46024</v>
      </c>
      <c r="E63" s="34">
        <v>0.45833333333333298</v>
      </c>
      <c r="F63" s="38">
        <v>46024</v>
      </c>
      <c r="G63" s="34">
        <v>0.95833333333333304</v>
      </c>
      <c r="H63" s="20"/>
      <c r="I63" s="78"/>
    </row>
    <row r="64" spans="1:9" ht="24" hidden="1" customHeight="1">
      <c r="A64" s="35" t="s">
        <v>57</v>
      </c>
      <c r="B64" s="77">
        <v>46026</v>
      </c>
      <c r="C64" s="34">
        <v>0.16666666666666699</v>
      </c>
      <c r="D64" s="42">
        <v>46026</v>
      </c>
      <c r="E64" s="34">
        <v>0.28541666666666698</v>
      </c>
      <c r="F64" s="38">
        <v>46026</v>
      </c>
      <c r="G64" s="34">
        <v>0.97916666666666696</v>
      </c>
      <c r="H64" s="20"/>
      <c r="I64" s="78"/>
    </row>
    <row r="65" spans="1:9" ht="24" hidden="1" customHeight="1">
      <c r="A65" s="35" t="s">
        <v>58</v>
      </c>
      <c r="B65" s="77">
        <f>F64+4</f>
        <v>46030</v>
      </c>
      <c r="C65" s="34">
        <v>0.20833333333333301</v>
      </c>
      <c r="D65" s="42">
        <v>46030</v>
      </c>
      <c r="E65" s="34">
        <v>0.30277777777777798</v>
      </c>
      <c r="F65" s="38">
        <f>D65</f>
        <v>46030</v>
      </c>
      <c r="G65" s="34">
        <v>0.625</v>
      </c>
      <c r="H65" s="20"/>
      <c r="I65" s="78"/>
    </row>
    <row r="66" spans="1:9" ht="24" hidden="1" customHeight="1">
      <c r="A66" s="35" t="s">
        <v>59</v>
      </c>
      <c r="B66" s="77">
        <f>F65</f>
        <v>46030</v>
      </c>
      <c r="C66" s="34">
        <v>0.76805555555555605</v>
      </c>
      <c r="D66" s="42">
        <f>B66</f>
        <v>46030</v>
      </c>
      <c r="E66" s="34">
        <v>0.80833333333333302</v>
      </c>
      <c r="F66" s="38">
        <f>D66+1</f>
        <v>46031</v>
      </c>
      <c r="G66" s="34">
        <v>0.625</v>
      </c>
      <c r="H66" s="20"/>
      <c r="I66" s="78"/>
    </row>
    <row r="67" spans="1:9" ht="24" hidden="1" customHeight="1">
      <c r="A67" s="35" t="s">
        <v>60</v>
      </c>
      <c r="B67" s="77">
        <f>F66+1</f>
        <v>46032</v>
      </c>
      <c r="C67" s="34">
        <v>0.20833333333333301</v>
      </c>
      <c r="D67" s="42">
        <f t="shared" ref="D67:D68" si="11">B67</f>
        <v>46032</v>
      </c>
      <c r="E67" s="34">
        <v>0.37638888888888899</v>
      </c>
      <c r="F67" s="38">
        <f>D67</f>
        <v>46032</v>
      </c>
      <c r="G67" s="34">
        <v>0.81666666666666698</v>
      </c>
      <c r="H67" s="20"/>
      <c r="I67" s="78"/>
    </row>
    <row r="68" spans="1:9" ht="24" hidden="1" customHeight="1">
      <c r="A68" s="35" t="s">
        <v>61</v>
      </c>
      <c r="B68" s="77">
        <v>46033</v>
      </c>
      <c r="C68" s="34">
        <v>0.5</v>
      </c>
      <c r="D68" s="42">
        <f t="shared" si="11"/>
        <v>46033</v>
      </c>
      <c r="E68" s="34">
        <v>0.625</v>
      </c>
      <c r="F68" s="38">
        <f>D68</f>
        <v>46033</v>
      </c>
      <c r="G68" s="34">
        <v>0.83333333333333304</v>
      </c>
      <c r="H68" s="20"/>
      <c r="I68" s="78"/>
    </row>
    <row r="69" spans="1:9" ht="24" hidden="1" customHeight="1">
      <c r="A69" s="35" t="s">
        <v>62</v>
      </c>
      <c r="B69" s="77">
        <v>46038</v>
      </c>
      <c r="C69" s="34">
        <v>0</v>
      </c>
      <c r="D69" s="42">
        <v>46038</v>
      </c>
      <c r="E69" s="34">
        <v>0.70833333333333304</v>
      </c>
      <c r="F69" s="38">
        <v>46039</v>
      </c>
      <c r="G69" s="34">
        <v>0.15833333333333299</v>
      </c>
      <c r="H69" s="20" t="s">
        <v>63</v>
      </c>
      <c r="I69" s="78"/>
    </row>
    <row r="70" spans="1:9" ht="24" hidden="1" customHeight="1">
      <c r="A70" s="35" t="s">
        <v>64</v>
      </c>
      <c r="B70" s="77">
        <f>F69+1</f>
        <v>46040</v>
      </c>
      <c r="C70" s="34">
        <v>0.33333333333333298</v>
      </c>
      <c r="D70" s="42">
        <f>B70</f>
        <v>46040</v>
      </c>
      <c r="E70" s="34">
        <v>0.89652777777777803</v>
      </c>
      <c r="F70" s="38">
        <f>D70+1</f>
        <v>46041</v>
      </c>
      <c r="G70" s="34">
        <v>0.58333333333333304</v>
      </c>
      <c r="H70" s="59" t="s">
        <v>65</v>
      </c>
      <c r="I70" s="78"/>
    </row>
    <row r="71" spans="1:9" ht="24" hidden="1" customHeight="1">
      <c r="A71" s="35" t="s">
        <v>66</v>
      </c>
      <c r="B71" s="77">
        <f>F70+4</f>
        <v>46045</v>
      </c>
      <c r="C71" s="34">
        <v>0.16666666666666699</v>
      </c>
      <c r="D71" s="42">
        <f>B71</f>
        <v>46045</v>
      </c>
      <c r="E71" s="34">
        <v>0.249305555555556</v>
      </c>
      <c r="F71" s="38">
        <f>D71</f>
        <v>46045</v>
      </c>
      <c r="G71" s="34">
        <v>0.66666666666666696</v>
      </c>
      <c r="H71" s="20"/>
      <c r="I71" s="52"/>
    </row>
    <row r="72" spans="1:9" ht="24" hidden="1" customHeight="1">
      <c r="A72" s="35" t="s">
        <v>67</v>
      </c>
      <c r="B72" s="77">
        <f>F71</f>
        <v>46045</v>
      </c>
      <c r="C72" s="34">
        <v>0.72916666666666696</v>
      </c>
      <c r="D72" s="42">
        <f>B72</f>
        <v>46045</v>
      </c>
      <c r="E72" s="34">
        <v>0.77083333333333304</v>
      </c>
      <c r="F72" s="38">
        <f>D72+1</f>
        <v>46046</v>
      </c>
      <c r="G72" s="34">
        <v>0.97916666666666696</v>
      </c>
      <c r="H72" s="20"/>
      <c r="I72" s="52"/>
    </row>
    <row r="73" spans="1:9" ht="24" hidden="1" customHeight="1">
      <c r="A73" s="35" t="s">
        <v>68</v>
      </c>
      <c r="B73" s="77">
        <f>F72+1</f>
        <v>46047</v>
      </c>
      <c r="C73" s="34">
        <v>0.54166666666666696</v>
      </c>
      <c r="D73" s="42">
        <f t="shared" ref="D73" si="12">B73</f>
        <v>46047</v>
      </c>
      <c r="E73" s="34">
        <v>0.66666666666666696</v>
      </c>
      <c r="F73" s="38">
        <f>D73+1</f>
        <v>46048</v>
      </c>
      <c r="G73" s="34">
        <v>0</v>
      </c>
      <c r="H73" s="20"/>
      <c r="I73" s="78"/>
    </row>
    <row r="74" spans="1:9" ht="24" hidden="1" customHeight="1">
      <c r="A74" s="35" t="s">
        <v>69</v>
      </c>
      <c r="B74" s="77">
        <f>F73</f>
        <v>46048</v>
      </c>
      <c r="C74" s="34">
        <v>0.66666666666666696</v>
      </c>
      <c r="D74" s="42">
        <f>B74+1</f>
        <v>46049</v>
      </c>
      <c r="E74" s="34">
        <v>0.28541666666666698</v>
      </c>
      <c r="F74" s="38">
        <f>D74</f>
        <v>46049</v>
      </c>
      <c r="G74" s="34">
        <v>0.54166666666666696</v>
      </c>
      <c r="H74" s="59" t="s">
        <v>12</v>
      </c>
      <c r="I74" s="78"/>
    </row>
    <row r="75" spans="1:9" ht="24" hidden="1" customHeight="1">
      <c r="A75" s="35" t="s">
        <v>70</v>
      </c>
      <c r="B75" s="77">
        <f>F74+3</f>
        <v>46052</v>
      </c>
      <c r="C75" s="34">
        <v>0.70833333333333304</v>
      </c>
      <c r="D75" s="42">
        <v>46052</v>
      </c>
      <c r="E75" s="34">
        <v>0.91666666666666696</v>
      </c>
      <c r="F75" s="38">
        <f t="shared" ref="F75:F79" si="13">D75+1</f>
        <v>46053</v>
      </c>
      <c r="G75" s="34">
        <v>0.625</v>
      </c>
      <c r="H75" s="20"/>
      <c r="I75" s="78"/>
    </row>
    <row r="76" spans="1:9" ht="24" hidden="1" customHeight="1">
      <c r="A76" s="35" t="s">
        <v>71</v>
      </c>
      <c r="B76" s="77">
        <f>F75+1</f>
        <v>46054</v>
      </c>
      <c r="C76" s="34">
        <v>0.83333333333333304</v>
      </c>
      <c r="D76" s="38">
        <f>B76+1</f>
        <v>46055</v>
      </c>
      <c r="E76" s="34">
        <v>0.66666666666666696</v>
      </c>
      <c r="F76" s="42">
        <f t="shared" si="13"/>
        <v>46056</v>
      </c>
      <c r="G76" s="34">
        <v>0.21666666666666701</v>
      </c>
      <c r="H76" s="20"/>
      <c r="I76" s="52"/>
    </row>
    <row r="77" spans="1:9" ht="24" hidden="1" customHeight="1">
      <c r="A77" s="35" t="s">
        <v>72</v>
      </c>
      <c r="B77" s="77">
        <f>F76+3</f>
        <v>46059</v>
      </c>
      <c r="C77" s="34">
        <v>0.41666666666666702</v>
      </c>
      <c r="D77" s="38">
        <f>B77</f>
        <v>46059</v>
      </c>
      <c r="E77" s="34">
        <v>0.72499999999999998</v>
      </c>
      <c r="F77" s="42">
        <f t="shared" si="13"/>
        <v>46060</v>
      </c>
      <c r="G77" s="34">
        <v>0.171527777777778</v>
      </c>
      <c r="H77" s="20"/>
      <c r="I77" s="52"/>
    </row>
    <row r="78" spans="1:9" ht="24" hidden="1" customHeight="1">
      <c r="A78" s="35" t="s">
        <v>73</v>
      </c>
      <c r="B78" s="77">
        <f>F77</f>
        <v>46060</v>
      </c>
      <c r="C78" s="34">
        <v>0.22916666666666699</v>
      </c>
      <c r="D78" s="38">
        <f>B78</f>
        <v>46060</v>
      </c>
      <c r="E78" s="34">
        <v>0.24722222222222201</v>
      </c>
      <c r="F78" s="42">
        <f t="shared" si="13"/>
        <v>46061</v>
      </c>
      <c r="G78" s="34">
        <v>0.16666666666666699</v>
      </c>
      <c r="H78" s="20"/>
      <c r="I78" s="52"/>
    </row>
    <row r="79" spans="1:9" ht="24" hidden="1" customHeight="1">
      <c r="A79" s="35" t="s">
        <v>74</v>
      </c>
      <c r="B79" s="77">
        <f>F78</f>
        <v>46061</v>
      </c>
      <c r="C79" s="34">
        <v>0.875</v>
      </c>
      <c r="D79" s="38">
        <f>B79</f>
        <v>46061</v>
      </c>
      <c r="E79" s="34">
        <v>0.96180555555555602</v>
      </c>
      <c r="F79" s="42">
        <f t="shared" si="13"/>
        <v>46062</v>
      </c>
      <c r="G79" s="34">
        <v>0.39583333333333298</v>
      </c>
      <c r="H79" s="20"/>
      <c r="I79" s="52"/>
    </row>
    <row r="80" spans="1:9" ht="24" hidden="1" customHeight="1">
      <c r="A80" s="35" t="s">
        <v>75</v>
      </c>
      <c r="B80" s="77">
        <f>F79+1</f>
        <v>46063</v>
      </c>
      <c r="C80" s="34">
        <v>0.20833333333333301</v>
      </c>
      <c r="D80" s="38">
        <f>B80</f>
        <v>46063</v>
      </c>
      <c r="E80" s="34">
        <v>0.28263888888888888</v>
      </c>
      <c r="F80" s="42">
        <f>D80</f>
        <v>46063</v>
      </c>
      <c r="G80" s="34">
        <v>0.58333333333333304</v>
      </c>
      <c r="H80" s="20"/>
      <c r="I80" s="52"/>
    </row>
    <row r="81" spans="1:9" ht="24" hidden="1" customHeight="1">
      <c r="A81" s="35" t="s">
        <v>76</v>
      </c>
      <c r="B81" s="77">
        <f>F80+3</f>
        <v>46066</v>
      </c>
      <c r="C81" s="34">
        <v>0.70833333333333304</v>
      </c>
      <c r="D81" s="38">
        <v>46066</v>
      </c>
      <c r="E81" s="34">
        <v>0.79166666666666696</v>
      </c>
      <c r="F81" s="42">
        <f t="shared" ref="F81:F82" si="14">D81+1</f>
        <v>46067</v>
      </c>
      <c r="G81" s="34">
        <v>0.33333333333333331</v>
      </c>
      <c r="H81" s="20"/>
      <c r="I81" s="78"/>
    </row>
    <row r="82" spans="1:9" ht="24" hidden="1" customHeight="1">
      <c r="A82" s="35" t="s">
        <v>77</v>
      </c>
      <c r="B82" s="77">
        <f>F81+1</f>
        <v>46068</v>
      </c>
      <c r="C82" s="34">
        <v>0.54166666666666663</v>
      </c>
      <c r="D82" s="38">
        <f>B82</f>
        <v>46068</v>
      </c>
      <c r="E82" s="34">
        <v>0.83333333333333337</v>
      </c>
      <c r="F82" s="38">
        <f t="shared" si="14"/>
        <v>46069</v>
      </c>
      <c r="G82" s="34">
        <v>0.26250000000000001</v>
      </c>
      <c r="H82" s="20" t="s">
        <v>472</v>
      </c>
      <c r="I82" s="52"/>
    </row>
    <row r="83" spans="1:9" ht="24" hidden="1" customHeight="1">
      <c r="A83" s="35" t="s">
        <v>501</v>
      </c>
      <c r="B83" s="77">
        <f>F82+3</f>
        <v>46072</v>
      </c>
      <c r="C83" s="34">
        <v>0.625</v>
      </c>
      <c r="D83" s="38">
        <f>B83</f>
        <v>46072</v>
      </c>
      <c r="E83" s="34">
        <v>0.7368055555555556</v>
      </c>
      <c r="F83" s="38">
        <f>D83+2</f>
        <v>46074</v>
      </c>
      <c r="G83" s="34">
        <v>0.20833333333333334</v>
      </c>
      <c r="H83" s="20"/>
      <c r="I83" s="52"/>
    </row>
    <row r="84" spans="1:9" ht="24" hidden="1" customHeight="1">
      <c r="A84" s="35" t="s">
        <v>500</v>
      </c>
      <c r="B84" s="77">
        <f>F83</f>
        <v>46074</v>
      </c>
      <c r="C84" s="34">
        <v>0.27083333333333331</v>
      </c>
      <c r="D84" s="38">
        <f>B84</f>
        <v>46074</v>
      </c>
      <c r="E84" s="34">
        <v>0.3125</v>
      </c>
      <c r="F84" s="42">
        <f>D84+1</f>
        <v>46075</v>
      </c>
      <c r="G84" s="34">
        <v>6.805555555555555E-2</v>
      </c>
      <c r="H84" s="20"/>
      <c r="I84" s="52"/>
    </row>
    <row r="85" spans="1:9" ht="24" hidden="1" customHeight="1">
      <c r="A85" s="35" t="s">
        <v>78</v>
      </c>
      <c r="B85" s="77">
        <f>F84</f>
        <v>46075</v>
      </c>
      <c r="C85" s="34">
        <v>0.625</v>
      </c>
      <c r="D85" s="38">
        <f>B85+1</f>
        <v>46076</v>
      </c>
      <c r="E85" s="34">
        <v>0.25763888888888886</v>
      </c>
      <c r="F85" s="42">
        <f>D85</f>
        <v>46076</v>
      </c>
      <c r="G85" s="34">
        <v>0.70833333333333337</v>
      </c>
      <c r="H85" s="20"/>
      <c r="I85" s="52"/>
    </row>
    <row r="86" spans="1:9" ht="24" customHeight="1">
      <c r="A86" s="35" t="s">
        <v>79</v>
      </c>
      <c r="B86" s="77">
        <f>F85+1</f>
        <v>46077</v>
      </c>
      <c r="C86" s="34">
        <v>0.25</v>
      </c>
      <c r="D86" s="38">
        <f>B86</f>
        <v>46077</v>
      </c>
      <c r="E86" s="34">
        <v>0.37569444444444444</v>
      </c>
      <c r="F86" s="42">
        <f>D86</f>
        <v>46077</v>
      </c>
      <c r="G86" s="34">
        <v>0.64375000000000004</v>
      </c>
      <c r="H86" s="20"/>
      <c r="I86" s="52"/>
    </row>
    <row r="87" spans="1:9" ht="24" customHeight="1">
      <c r="A87" s="35" t="s">
        <v>485</v>
      </c>
      <c r="B87" s="77">
        <f>F86+3</f>
        <v>46080</v>
      </c>
      <c r="C87" s="34">
        <v>0.70833333333333337</v>
      </c>
      <c r="D87" s="38">
        <v>46081</v>
      </c>
      <c r="E87" s="34">
        <v>2.0833333333333332E-2</v>
      </c>
      <c r="F87" s="42">
        <v>46081</v>
      </c>
      <c r="G87" s="34">
        <v>0.58333333333333337</v>
      </c>
      <c r="H87" s="20"/>
      <c r="I87" s="78"/>
    </row>
    <row r="88" spans="1:9" ht="24" customHeight="1">
      <c r="A88" s="35" t="s">
        <v>497</v>
      </c>
      <c r="B88" s="77">
        <f>F87+1</f>
        <v>46082</v>
      </c>
      <c r="C88" s="34">
        <v>0.75</v>
      </c>
      <c r="D88" s="38">
        <f>B88</f>
        <v>46082</v>
      </c>
      <c r="E88" s="34">
        <v>0.875</v>
      </c>
      <c r="F88" s="38">
        <f>D88+1</f>
        <v>46083</v>
      </c>
      <c r="G88" s="34">
        <v>0.29166666666666669</v>
      </c>
      <c r="H88" s="20"/>
      <c r="I88" s="78"/>
    </row>
    <row r="89" spans="1:9" ht="24" customHeight="1">
      <c r="A89" s="45" t="s">
        <v>534</v>
      </c>
      <c r="B89" s="38">
        <f>F88+2</f>
        <v>46085</v>
      </c>
      <c r="C89" s="23">
        <v>0.5</v>
      </c>
      <c r="D89" s="38">
        <f>B89</f>
        <v>46085</v>
      </c>
      <c r="E89" s="23">
        <v>0.91666666666666663</v>
      </c>
      <c r="F89" s="38">
        <f>D89+1</f>
        <v>46086</v>
      </c>
      <c r="G89" s="23">
        <v>0.20833333333333334</v>
      </c>
      <c r="H89" s="20"/>
      <c r="I89" s="52"/>
    </row>
    <row r="90" spans="1:9" ht="24" customHeight="1">
      <c r="A90" s="35" t="s">
        <v>533</v>
      </c>
      <c r="B90" s="77">
        <f>F89</f>
        <v>46086</v>
      </c>
      <c r="C90" s="23">
        <v>0.75</v>
      </c>
      <c r="D90" s="38">
        <f>B90</f>
        <v>46086</v>
      </c>
      <c r="E90" s="23">
        <v>0.875</v>
      </c>
      <c r="F90" s="38">
        <f>D90+1</f>
        <v>46087</v>
      </c>
      <c r="G90" s="23">
        <v>0.25</v>
      </c>
      <c r="H90" s="20"/>
      <c r="I90" s="52"/>
    </row>
    <row r="91" spans="1:9" ht="24" customHeight="1">
      <c r="A91" s="35" t="s">
        <v>519</v>
      </c>
      <c r="B91" s="77">
        <f>F90</f>
        <v>46087</v>
      </c>
      <c r="C91" s="23">
        <v>0.79166666666666663</v>
      </c>
      <c r="D91" s="38">
        <f>B91</f>
        <v>46087</v>
      </c>
      <c r="E91" s="23">
        <v>0.91666666666666663</v>
      </c>
      <c r="F91" s="38">
        <f>D91+1</f>
        <v>46088</v>
      </c>
      <c r="G91" s="23">
        <v>0.25</v>
      </c>
      <c r="H91" s="20"/>
      <c r="I91" s="52"/>
    </row>
    <row r="92" spans="1:9" ht="24" customHeight="1">
      <c r="A92" s="35" t="s">
        <v>523</v>
      </c>
      <c r="B92" s="77">
        <f>F91</f>
        <v>46088</v>
      </c>
      <c r="C92" s="23">
        <v>0.3125</v>
      </c>
      <c r="D92" s="38">
        <f>B92</f>
        <v>46088</v>
      </c>
      <c r="E92" s="23">
        <v>0.35416666666666669</v>
      </c>
      <c r="F92" s="38">
        <f>D92+1</f>
        <v>46089</v>
      </c>
      <c r="G92" s="23">
        <v>0.20833333333333334</v>
      </c>
      <c r="H92" s="20"/>
      <c r="I92" s="52"/>
    </row>
    <row r="93" spans="1:9" ht="24" customHeight="1">
      <c r="A93" s="35" t="s">
        <v>570</v>
      </c>
      <c r="B93" s="77">
        <f>F92+4</f>
        <v>46093</v>
      </c>
      <c r="C93" s="23">
        <v>0.125</v>
      </c>
      <c r="D93" s="38">
        <v>46094</v>
      </c>
      <c r="E93" s="23">
        <v>0.25</v>
      </c>
      <c r="F93" s="38">
        <f>D93</f>
        <v>46094</v>
      </c>
      <c r="G93" s="23">
        <v>0.75</v>
      </c>
      <c r="H93" s="20"/>
      <c r="I93" s="78"/>
    </row>
    <row r="94" spans="1:9" ht="24" customHeight="1">
      <c r="A94" s="35" t="s">
        <v>602</v>
      </c>
      <c r="B94" s="77">
        <f>F93+1</f>
        <v>46095</v>
      </c>
      <c r="C94" s="23">
        <v>0.95833333333333337</v>
      </c>
      <c r="D94" s="38">
        <f>B94+1</f>
        <v>46096</v>
      </c>
      <c r="E94" s="23">
        <v>0</v>
      </c>
      <c r="F94" s="38">
        <f>D94</f>
        <v>46096</v>
      </c>
      <c r="G94" s="23">
        <v>0.41666666666666669</v>
      </c>
      <c r="H94" s="20"/>
      <c r="I94" s="78"/>
    </row>
    <row r="95" spans="1:9" ht="24" customHeight="1">
      <c r="A95" s="35" t="s">
        <v>621</v>
      </c>
      <c r="B95" s="77">
        <f>F94+3</f>
        <v>46099</v>
      </c>
      <c r="C95" s="23">
        <v>0.5</v>
      </c>
      <c r="D95" s="38">
        <f>B95</f>
        <v>46099</v>
      </c>
      <c r="E95" s="23">
        <v>0.52083333333333337</v>
      </c>
      <c r="F95" s="38">
        <f>D95</f>
        <v>46099</v>
      </c>
      <c r="G95" s="23">
        <v>0.875</v>
      </c>
      <c r="H95" s="20"/>
      <c r="I95" s="52"/>
    </row>
  </sheetData>
  <mergeCells count="13">
    <mergeCell ref="B50:C50"/>
    <mergeCell ref="D50:E50"/>
    <mergeCell ref="F50:G50"/>
    <mergeCell ref="A4:I4"/>
    <mergeCell ref="B5:C5"/>
    <mergeCell ref="D5:E5"/>
    <mergeCell ref="F5:G5"/>
    <mergeCell ref="A49:I49"/>
    <mergeCell ref="A1:B1"/>
    <mergeCell ref="C1:I1"/>
    <mergeCell ref="A2:B2"/>
    <mergeCell ref="C2:I2"/>
    <mergeCell ref="A3:G3"/>
  </mergeCells>
  <phoneticPr fontId="47" type="noConversion"/>
  <conditionalFormatting sqref="B4:B48 D4:D48 F4:F47">
    <cfRule type="cellIs" dxfId="1057" priority="5" stopIfTrue="1" operator="lessThan">
      <formula>$H$3</formula>
    </cfRule>
  </conditionalFormatting>
  <conditionalFormatting sqref="B4:B48 D4:D48">
    <cfRule type="cellIs" dxfId="1056" priority="4" stopIfTrue="1" operator="equal">
      <formula>$H$3</formula>
    </cfRule>
  </conditionalFormatting>
  <conditionalFormatting sqref="B48:B52 D51:D52">
    <cfRule type="cellIs" dxfId="1055" priority="373" stopIfTrue="1" operator="lessThan">
      <formula>$H$3</formula>
    </cfRule>
    <cfRule type="cellIs" dxfId="1054" priority="372" stopIfTrue="1" operator="equal">
      <formula>$H$3</formula>
    </cfRule>
  </conditionalFormatting>
  <conditionalFormatting sqref="B54:B95 D54:D75">
    <cfRule type="cellIs" dxfId="1053" priority="79" stopIfTrue="1" operator="lessThan">
      <formula>$H$3</formula>
    </cfRule>
  </conditionalFormatting>
  <conditionalFormatting sqref="B54:B95">
    <cfRule type="cellIs" dxfId="1052" priority="78" stopIfTrue="1" operator="equal">
      <formula>$H$3</formula>
    </cfRule>
  </conditionalFormatting>
  <conditionalFormatting sqref="B56:B57">
    <cfRule type="cellIs" dxfId="1051" priority="77" stopIfTrue="1" operator="lessThan">
      <formula>$H$3</formula>
    </cfRule>
  </conditionalFormatting>
  <conditionalFormatting sqref="C4:C41 E6:E41 G6:G41 C48 E51:E52 G54:G87 C54:C88 E54:E88">
    <cfRule type="expression" dxfId="1050" priority="88" stopIfTrue="1">
      <formula>$B4=$H$3</formula>
    </cfRule>
  </conditionalFormatting>
  <conditionalFormatting sqref="C6:C41 E6:E41 G6:G41 C48 E51:E52 G54:G87 C54:C88 E54:E88">
    <cfRule type="expression" dxfId="1049" priority="86" stopIfTrue="1">
      <formula>B6&lt;$H$3</formula>
    </cfRule>
  </conditionalFormatting>
  <conditionalFormatting sqref="C42:C47 E42:E47 G42:G47">
    <cfRule type="expression" dxfId="1048" priority="1" stopIfTrue="1">
      <formula>$B42=#REF!</formula>
    </cfRule>
    <cfRule type="expression" dxfId="1047" priority="2" stopIfTrue="1">
      <formula>B42&lt;#REF!</formula>
    </cfRule>
  </conditionalFormatting>
  <conditionalFormatting sqref="D48:D52">
    <cfRule type="cellIs" dxfId="1046" priority="1599" stopIfTrue="1" operator="equal">
      <formula>$H$3</formula>
    </cfRule>
  </conditionalFormatting>
  <conditionalFormatting sqref="D54:D75">
    <cfRule type="cellIs" dxfId="1045" priority="63" stopIfTrue="1" operator="equal">
      <formula>$H$3</formula>
    </cfRule>
  </conditionalFormatting>
  <conditionalFormatting sqref="D54:D95 B56:B57">
    <cfRule type="cellIs" dxfId="1044" priority="84" stopIfTrue="1" operator="equal">
      <formula>$H$3</formula>
    </cfRule>
  </conditionalFormatting>
  <conditionalFormatting sqref="D54:D95">
    <cfRule type="cellIs" dxfId="1043" priority="61" stopIfTrue="1" operator="lessThan">
      <formula>$H$3</formula>
    </cfRule>
  </conditionalFormatting>
  <conditionalFormatting sqref="D76:D95">
    <cfRule type="cellIs" dxfId="1042" priority="34" stopIfTrue="1" operator="equal">
      <formula>$H$3</formula>
    </cfRule>
  </conditionalFormatting>
  <conditionalFormatting sqref="E4:E5 E49:E50">
    <cfRule type="expression" dxfId="1041" priority="1668" stopIfTrue="1">
      <formula>D4&lt;$H$3</formula>
    </cfRule>
    <cfRule type="expression" dxfId="1040" priority="1667" stopIfTrue="1">
      <formula>$D4=$H$3</formula>
    </cfRule>
  </conditionalFormatting>
  <conditionalFormatting sqref="E48 C49:C52 G49:G52 C4:C5">
    <cfRule type="expression" dxfId="1039" priority="1664" stopIfTrue="1">
      <formula>B4&lt;$H$3</formula>
    </cfRule>
  </conditionalFormatting>
  <conditionalFormatting sqref="E48 C49:C52 G51:G52">
    <cfRule type="expression" dxfId="1038" priority="1660" stopIfTrue="1">
      <formula>$B48=$H$3</formula>
    </cfRule>
  </conditionalFormatting>
  <conditionalFormatting sqref="E48:G48 G49:G52 C51:C52">
    <cfRule type="expression" dxfId="1037" priority="1601" stopIfTrue="1">
      <formula>$F48=$H$3</formula>
    </cfRule>
  </conditionalFormatting>
  <conditionalFormatting sqref="F4:F47">
    <cfRule type="cellIs" dxfId="1036" priority="3" stopIfTrue="1" operator="equal">
      <formula>$H$3</formula>
    </cfRule>
  </conditionalFormatting>
  <conditionalFormatting sqref="F48:F52 D48:D52">
    <cfRule type="cellIs" dxfId="1035" priority="1662" stopIfTrue="1" operator="lessThan">
      <formula>$H$3</formula>
    </cfRule>
  </conditionalFormatting>
  <conditionalFormatting sqref="F48:F52">
    <cfRule type="cellIs" dxfId="1034" priority="1484" stopIfTrue="1" operator="equal">
      <formula>$H$3</formula>
    </cfRule>
  </conditionalFormatting>
  <conditionalFormatting sqref="F54 F56:F95">
    <cfRule type="cellIs" dxfId="1033" priority="82" stopIfTrue="1" operator="lessThan">
      <formula>$H$3</formula>
    </cfRule>
  </conditionalFormatting>
  <conditionalFormatting sqref="F54:F95">
    <cfRule type="cellIs" dxfId="1032" priority="68" stopIfTrue="1" operator="equal">
      <formula>$H$3</formula>
    </cfRule>
  </conditionalFormatting>
  <conditionalFormatting sqref="F55">
    <cfRule type="cellIs" dxfId="1031" priority="67" stopIfTrue="1" operator="lessThan">
      <formula>$H$3</formula>
    </cfRule>
  </conditionalFormatting>
  <conditionalFormatting sqref="F48:G48">
    <cfRule type="cellIs" dxfId="1030" priority="746" stopIfTrue="1" operator="equal">
      <formula>$H$3</formula>
    </cfRule>
    <cfRule type="cellIs" dxfId="1029" priority="747" stopIfTrue="1" operator="lessThan">
      <formula>$H$3</formula>
    </cfRule>
  </conditionalFormatting>
  <conditionalFormatting sqref="G4:G5">
    <cfRule type="expression" dxfId="1028" priority="1501" stopIfTrue="1">
      <formula>F4&lt;$H$3</formula>
    </cfRule>
  </conditionalFormatting>
  <conditionalFormatting sqref="G4:G41 C6:C41 E6:E41 C48 E51:E52 G54:G87 C54:C88 E54:E88">
    <cfRule type="expression" dxfId="1027" priority="87" stopIfTrue="1">
      <formula>$F4=$H$3</formula>
    </cfRule>
  </conditionalFormatting>
  <conditionalFormatting sqref="G88:G95 C89:C95 E89:E95">
    <cfRule type="expression" dxfId="1026" priority="108" stopIfTrue="1">
      <formula>$B88=#REF!</formula>
    </cfRule>
    <cfRule type="expression" dxfId="1025" priority="109" stopIfTrue="1">
      <formula>B88&lt;#REF!</formula>
    </cfRule>
  </conditionalFormatting>
  <pageMargins left="0.7" right="0.7" top="0.75" bottom="0.75" header="0.3" footer="0.3"/>
  <pageSetup paperSize="9" scale="53" orientation="portrait"/>
  <ignoredErrors>
    <ignoredError sqref="B81:B82 F80:F81 F51 B7 F7:F9 B13 D55 B16 F15 F19 F24 F66:F68 B25 B22 F21 F71:F72 F74:F75 B73 F26 B31 B28 F28 B76 D77 F31 F33 B34 D35 B36 D40 B87:B89 F83 D85 F85 F38:F39 D86 F86 F44:F45 B43 B40 B45:B46 D46 F91" formula="1"/>
  </ignoredError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63"/>
  <sheetViews>
    <sheetView workbookViewId="0">
      <selection activeCell="C66" sqref="C66"/>
    </sheetView>
  </sheetViews>
  <sheetFormatPr defaultColWidth="8.59765625" defaultRowHeight="25.05" customHeight="1"/>
  <cols>
    <col min="1" max="1" width="18" customWidth="1"/>
    <col min="2" max="7" width="11.59765625" customWidth="1"/>
    <col min="8" max="8" width="65.09765625" style="76" customWidth="1"/>
    <col min="9" max="9" width="13.5" customWidth="1"/>
  </cols>
  <sheetData>
    <row r="1" spans="1:9" ht="77.55" customHeight="1">
      <c r="A1" s="122"/>
      <c r="B1" s="122"/>
      <c r="C1" s="89" t="s">
        <v>0</v>
      </c>
      <c r="D1" s="90"/>
      <c r="E1" s="90"/>
      <c r="F1" s="90"/>
      <c r="G1" s="90"/>
      <c r="H1" s="90"/>
      <c r="I1" s="90"/>
    </row>
    <row r="2" spans="1:9" ht="22.8" customHeight="1">
      <c r="A2" s="91" t="s">
        <v>1</v>
      </c>
      <c r="B2" s="91"/>
      <c r="C2" s="92" t="s">
        <v>2</v>
      </c>
      <c r="D2" s="92"/>
      <c r="E2" s="92"/>
      <c r="F2" s="92"/>
      <c r="G2" s="92"/>
      <c r="H2" s="92"/>
      <c r="I2" s="92"/>
    </row>
    <row r="3" spans="1:9" ht="25.05" customHeight="1">
      <c r="A3" s="93"/>
      <c r="B3" s="93"/>
      <c r="C3" s="93"/>
      <c r="D3" s="93"/>
      <c r="E3" s="93"/>
      <c r="F3" s="93"/>
      <c r="G3" s="93"/>
      <c r="H3" s="32">
        <v>46083</v>
      </c>
      <c r="I3" s="3"/>
    </row>
    <row r="4" spans="1:9" ht="25.05" hidden="1" customHeight="1">
      <c r="A4" s="97" t="s">
        <v>535</v>
      </c>
      <c r="B4" s="98"/>
      <c r="C4" s="98"/>
      <c r="D4" s="98"/>
      <c r="E4" s="98"/>
      <c r="F4" s="98"/>
      <c r="G4" s="98"/>
      <c r="H4" s="98"/>
      <c r="I4" s="99"/>
    </row>
    <row r="5" spans="1:9" s="49" customFormat="1" ht="24.6" hidden="1" customHeight="1">
      <c r="A5" s="53" t="s">
        <v>3</v>
      </c>
      <c r="B5" s="96" t="s">
        <v>4</v>
      </c>
      <c r="C5" s="96"/>
      <c r="D5" s="96" t="s">
        <v>5</v>
      </c>
      <c r="E5" s="96"/>
      <c r="F5" s="96" t="s">
        <v>6</v>
      </c>
      <c r="G5" s="96"/>
      <c r="H5" s="54" t="s">
        <v>7</v>
      </c>
      <c r="I5" s="54" t="s">
        <v>8</v>
      </c>
    </row>
    <row r="6" spans="1:9" ht="25.05" hidden="1" customHeight="1">
      <c r="A6" s="35" t="s">
        <v>80</v>
      </c>
      <c r="B6" s="28">
        <v>45989</v>
      </c>
      <c r="C6" s="23">
        <v>0.5</v>
      </c>
      <c r="D6" s="28">
        <f>B6</f>
        <v>45989</v>
      </c>
      <c r="E6" s="40">
        <v>0.72916666666666696</v>
      </c>
      <c r="F6" s="28">
        <f>D6+1</f>
        <v>45990</v>
      </c>
      <c r="G6" s="23">
        <v>0.29166666666666702</v>
      </c>
      <c r="H6" s="59"/>
      <c r="I6" s="10"/>
    </row>
    <row r="7" spans="1:9" ht="25.05" hidden="1" customHeight="1">
      <c r="A7" s="45" t="s">
        <v>81</v>
      </c>
      <c r="B7" s="28">
        <f>F6+1</f>
        <v>45991</v>
      </c>
      <c r="C7" s="23">
        <v>0.72916666666666696</v>
      </c>
      <c r="D7" s="28">
        <f>B7</f>
        <v>45991</v>
      </c>
      <c r="E7" s="23">
        <v>0.85416666666666696</v>
      </c>
      <c r="F7" s="28">
        <f>D7+1</f>
        <v>45992</v>
      </c>
      <c r="G7" s="23">
        <v>0.29166666666666702</v>
      </c>
      <c r="H7" s="59"/>
      <c r="I7" s="10"/>
    </row>
    <row r="8" spans="1:9" ht="25.05" hidden="1" customHeight="1">
      <c r="A8" s="35" t="s">
        <v>82</v>
      </c>
      <c r="B8" s="28">
        <f>F7</f>
        <v>45992</v>
      </c>
      <c r="C8" s="23">
        <v>0.54166666666666696</v>
      </c>
      <c r="D8" s="28">
        <f>B8</f>
        <v>45992</v>
      </c>
      <c r="E8" s="23">
        <v>0.66666666666666696</v>
      </c>
      <c r="F8" s="28">
        <f>D8+1</f>
        <v>45993</v>
      </c>
      <c r="G8" s="23">
        <v>0.104166666666667</v>
      </c>
      <c r="H8" s="59"/>
      <c r="I8" s="10"/>
    </row>
    <row r="9" spans="1:9" ht="25.05" hidden="1" customHeight="1">
      <c r="A9" s="35" t="s">
        <v>83</v>
      </c>
      <c r="B9" s="28">
        <f>F8+1</f>
        <v>45994</v>
      </c>
      <c r="C9" s="23">
        <v>0.70833333333333304</v>
      </c>
      <c r="D9" s="28">
        <f t="shared" ref="D9" si="0">B9</f>
        <v>45994</v>
      </c>
      <c r="E9" s="23">
        <v>0.8125</v>
      </c>
      <c r="F9" s="28">
        <f>D9+1</f>
        <v>45995</v>
      </c>
      <c r="G9" s="23">
        <v>0.89583333333333304</v>
      </c>
      <c r="H9" s="20" t="s">
        <v>84</v>
      </c>
      <c r="I9" s="10"/>
    </row>
    <row r="10" spans="1:9" ht="25.05" hidden="1" customHeight="1">
      <c r="A10" s="35" t="s">
        <v>85</v>
      </c>
      <c r="B10" s="28">
        <f>F9+1</f>
        <v>45996</v>
      </c>
      <c r="C10" s="23">
        <v>0.41666666666666702</v>
      </c>
      <c r="D10" s="28">
        <f t="shared" ref="D10:D18" si="1">B10</f>
        <v>45996</v>
      </c>
      <c r="E10" s="23">
        <v>0.66666666666666696</v>
      </c>
      <c r="F10" s="28">
        <f>D10+1</f>
        <v>45997</v>
      </c>
      <c r="G10" s="23">
        <v>0.125</v>
      </c>
      <c r="H10" s="59"/>
      <c r="I10" s="10"/>
    </row>
    <row r="11" spans="1:9" ht="25.05" hidden="1" customHeight="1">
      <c r="A11" s="45" t="s">
        <v>86</v>
      </c>
      <c r="B11" s="28">
        <f>F10+1</f>
        <v>45998</v>
      </c>
      <c r="C11" s="23">
        <v>0.41666666666666702</v>
      </c>
      <c r="D11" s="28">
        <f>B11+1</f>
        <v>45999</v>
      </c>
      <c r="E11" s="23">
        <v>4.1666666666666699E-2</v>
      </c>
      <c r="F11" s="28">
        <f>D11</f>
        <v>45999</v>
      </c>
      <c r="G11" s="23">
        <v>0.66666666666666696</v>
      </c>
      <c r="H11" s="20" t="s">
        <v>12</v>
      </c>
      <c r="I11" s="10"/>
    </row>
    <row r="12" spans="1:9" ht="25.05" hidden="1" customHeight="1">
      <c r="A12" s="35" t="s">
        <v>87</v>
      </c>
      <c r="B12" s="28">
        <f>F11</f>
        <v>45999</v>
      </c>
      <c r="C12" s="23">
        <v>0.91666666666666696</v>
      </c>
      <c r="D12" s="28">
        <f>B12+1</f>
        <v>46000</v>
      </c>
      <c r="E12" s="23">
        <v>0.45833333333333298</v>
      </c>
      <c r="F12" s="28">
        <f>D12</f>
        <v>46000</v>
      </c>
      <c r="G12" s="23">
        <v>0.89583333333333304</v>
      </c>
      <c r="H12" s="20" t="s">
        <v>12</v>
      </c>
      <c r="I12" s="10"/>
    </row>
    <row r="13" spans="1:9" ht="25.05" hidden="1" customHeight="1">
      <c r="A13" s="35" t="s">
        <v>88</v>
      </c>
      <c r="B13" s="28">
        <f>F12+2</f>
        <v>46002</v>
      </c>
      <c r="C13" s="23">
        <v>0.45833333333333298</v>
      </c>
      <c r="D13" s="28">
        <f t="shared" si="1"/>
        <v>46002</v>
      </c>
      <c r="E13" s="23">
        <v>0.5625</v>
      </c>
      <c r="F13" s="28">
        <f>D13+1</f>
        <v>46003</v>
      </c>
      <c r="G13" s="23">
        <v>0.27083333333333298</v>
      </c>
      <c r="H13" s="59"/>
      <c r="I13" s="10"/>
    </row>
    <row r="14" spans="1:9" ht="25.05" hidden="1" customHeight="1">
      <c r="A14" s="35" t="s">
        <v>89</v>
      </c>
      <c r="B14" s="28">
        <f>F13</f>
        <v>46003</v>
      </c>
      <c r="C14" s="23">
        <v>0.95833333333333304</v>
      </c>
      <c r="D14" s="28">
        <f>B14+1</f>
        <v>46004</v>
      </c>
      <c r="E14" s="23">
        <v>0.16666666666666699</v>
      </c>
      <c r="F14" s="28">
        <f t="shared" ref="F14" si="2">D14</f>
        <v>46004</v>
      </c>
      <c r="G14" s="23">
        <v>0.70833333333333304</v>
      </c>
      <c r="H14" s="59"/>
      <c r="I14" s="10"/>
    </row>
    <row r="15" spans="1:9" ht="25.05" hidden="1" customHeight="1">
      <c r="A15" s="45" t="s">
        <v>90</v>
      </c>
      <c r="B15" s="28">
        <f>F14+2</f>
        <v>46006</v>
      </c>
      <c r="C15" s="23">
        <v>0.125</v>
      </c>
      <c r="D15" s="28">
        <f>B15+1</f>
        <v>46007</v>
      </c>
      <c r="E15" s="34">
        <v>0.875</v>
      </c>
      <c r="F15" s="28">
        <f>D15+1</f>
        <v>46008</v>
      </c>
      <c r="G15" s="23">
        <v>0.4375</v>
      </c>
      <c r="H15" s="20" t="s">
        <v>12</v>
      </c>
      <c r="I15" s="10"/>
    </row>
    <row r="16" spans="1:9" ht="25.05" hidden="1" customHeight="1">
      <c r="A16" s="35" t="s">
        <v>91</v>
      </c>
      <c r="B16" s="28">
        <f>F15</f>
        <v>46008</v>
      </c>
      <c r="C16" s="23">
        <v>0.66666666666666696</v>
      </c>
      <c r="D16" s="28">
        <f>B16+1</f>
        <v>46009</v>
      </c>
      <c r="E16" s="34">
        <v>0.25</v>
      </c>
      <c r="F16" s="28">
        <f>D16</f>
        <v>46009</v>
      </c>
      <c r="G16" s="23">
        <v>0.65416666666666701</v>
      </c>
      <c r="H16" s="20" t="s">
        <v>12</v>
      </c>
      <c r="I16" s="10"/>
    </row>
    <row r="17" spans="1:9" ht="25.05" hidden="1" customHeight="1">
      <c r="A17" s="35" t="s">
        <v>92</v>
      </c>
      <c r="B17" s="28">
        <f>F16+2</f>
        <v>46011</v>
      </c>
      <c r="C17" s="23">
        <v>0.29166666666666702</v>
      </c>
      <c r="D17" s="28">
        <f t="shared" si="1"/>
        <v>46011</v>
      </c>
      <c r="E17" s="23">
        <v>0.39583333333333298</v>
      </c>
      <c r="F17" s="28">
        <f>D17+1</f>
        <v>46012</v>
      </c>
      <c r="G17" s="23">
        <v>0.14583333333333301</v>
      </c>
      <c r="H17" s="20" t="s">
        <v>84</v>
      </c>
      <c r="I17" s="10"/>
    </row>
    <row r="18" spans="1:9" ht="25.05" hidden="1" customHeight="1">
      <c r="A18" s="35" t="s">
        <v>93</v>
      </c>
      <c r="B18" s="28">
        <f>F17</f>
        <v>46012</v>
      </c>
      <c r="C18" s="23">
        <v>0.66666666666666696</v>
      </c>
      <c r="D18" s="28">
        <f t="shared" si="1"/>
        <v>46012</v>
      </c>
      <c r="E18" s="23">
        <v>0.75</v>
      </c>
      <c r="F18" s="28">
        <f>D18+1</f>
        <v>46013</v>
      </c>
      <c r="G18" s="23">
        <v>0.25</v>
      </c>
      <c r="H18" s="59"/>
      <c r="I18" s="10"/>
    </row>
    <row r="19" spans="1:9" ht="25.05" hidden="1" customHeight="1">
      <c r="A19" s="45" t="s">
        <v>94</v>
      </c>
      <c r="B19" s="28">
        <f>F18+1</f>
        <v>46014</v>
      </c>
      <c r="C19" s="23">
        <v>0.66666666666666696</v>
      </c>
      <c r="D19" s="28">
        <f>B19+2</f>
        <v>46016</v>
      </c>
      <c r="E19" s="23">
        <v>0.41666666666666702</v>
      </c>
      <c r="F19" s="28">
        <f>D19</f>
        <v>46016</v>
      </c>
      <c r="G19" s="23">
        <v>0.95833333333333304</v>
      </c>
      <c r="H19" s="20" t="s">
        <v>12</v>
      </c>
      <c r="I19" s="10"/>
    </row>
    <row r="20" spans="1:9" ht="25.05" hidden="1" customHeight="1">
      <c r="A20" s="35" t="s">
        <v>95</v>
      </c>
      <c r="B20" s="28">
        <f>F19+1</f>
        <v>46017</v>
      </c>
      <c r="C20" s="23">
        <v>0.20833333333333301</v>
      </c>
      <c r="D20" s="28">
        <f>B20</f>
        <v>46017</v>
      </c>
      <c r="E20" s="23">
        <v>0.625</v>
      </c>
      <c r="F20" s="28">
        <f>D20+1</f>
        <v>46018</v>
      </c>
      <c r="G20" s="23">
        <v>0.3125</v>
      </c>
      <c r="H20" s="59" t="s">
        <v>96</v>
      </c>
      <c r="I20" s="13"/>
    </row>
    <row r="21" spans="1:9" ht="25.05" hidden="1" customHeight="1">
      <c r="A21" s="35" t="s">
        <v>97</v>
      </c>
      <c r="B21" s="28">
        <f>F20+2</f>
        <v>46020</v>
      </c>
      <c r="C21" s="23">
        <v>0.20833333333333301</v>
      </c>
      <c r="D21" s="28">
        <f>B21</f>
        <v>46020</v>
      </c>
      <c r="E21" s="23">
        <v>0.3125</v>
      </c>
      <c r="F21" s="28">
        <f>D21+1</f>
        <v>46021</v>
      </c>
      <c r="G21" s="23">
        <v>0.1875</v>
      </c>
      <c r="H21" s="59" t="s">
        <v>98</v>
      </c>
      <c r="I21" s="13"/>
    </row>
    <row r="22" spans="1:9" ht="25.05" hidden="1" customHeight="1">
      <c r="A22" s="35" t="s">
        <v>99</v>
      </c>
      <c r="B22" s="36"/>
      <c r="C22" s="37"/>
      <c r="D22" s="17"/>
      <c r="E22" s="37"/>
      <c r="F22" s="17"/>
      <c r="G22" s="37"/>
      <c r="H22" s="20" t="s">
        <v>100</v>
      </c>
      <c r="I22" s="10"/>
    </row>
    <row r="23" spans="1:9" ht="25.05" hidden="1" customHeight="1">
      <c r="A23" s="45" t="s">
        <v>101</v>
      </c>
      <c r="B23" s="28">
        <f>F21+1</f>
        <v>46022</v>
      </c>
      <c r="C23" s="23">
        <v>0.79166666666666696</v>
      </c>
      <c r="D23" s="28">
        <f>B23+1</f>
        <v>46023</v>
      </c>
      <c r="E23" s="23">
        <v>0.54166666666666696</v>
      </c>
      <c r="F23" s="28">
        <f>D23+1</f>
        <v>46024</v>
      </c>
      <c r="G23" s="23">
        <v>8.3333333333333301E-2</v>
      </c>
      <c r="H23" s="59" t="s">
        <v>12</v>
      </c>
      <c r="I23" s="10"/>
    </row>
    <row r="24" spans="1:9" ht="25.05" hidden="1" customHeight="1">
      <c r="A24" s="35" t="s">
        <v>102</v>
      </c>
      <c r="B24" s="28">
        <f>F23</f>
        <v>46024</v>
      </c>
      <c r="C24" s="23">
        <v>0.33333333333333298</v>
      </c>
      <c r="D24" s="28">
        <f t="shared" ref="D24" si="3">B24</f>
        <v>46024</v>
      </c>
      <c r="E24" s="23">
        <v>0.45833333333333298</v>
      </c>
      <c r="F24" s="28">
        <f>D24+1</f>
        <v>46025</v>
      </c>
      <c r="G24" s="23">
        <v>2.0833333333333301E-2</v>
      </c>
      <c r="H24" s="59"/>
      <c r="I24" s="13"/>
    </row>
    <row r="25" spans="1:9" ht="25.05" hidden="1" customHeight="1">
      <c r="A25" s="35" t="s">
        <v>103</v>
      </c>
      <c r="B25" s="28">
        <f>F24+1</f>
        <v>46026</v>
      </c>
      <c r="C25" s="23">
        <v>0.83333333333333304</v>
      </c>
      <c r="D25" s="28">
        <f>B25+1</f>
        <v>46027</v>
      </c>
      <c r="E25" s="23">
        <v>9.5833333333333298E-2</v>
      </c>
      <c r="F25" s="28">
        <f>D25</f>
        <v>46027</v>
      </c>
      <c r="G25" s="23">
        <v>0.85416666666666696</v>
      </c>
      <c r="H25" s="59" t="s">
        <v>104</v>
      </c>
      <c r="I25" s="13"/>
    </row>
    <row r="26" spans="1:9" ht="25.05" hidden="1" customHeight="1">
      <c r="A26" s="35" t="s">
        <v>105</v>
      </c>
      <c r="B26" s="28">
        <f>F25+1</f>
        <v>46028</v>
      </c>
      <c r="C26" s="23">
        <v>0.375</v>
      </c>
      <c r="D26" s="28">
        <f>B26</f>
        <v>46028</v>
      </c>
      <c r="E26" s="23">
        <v>0.7</v>
      </c>
      <c r="F26" s="28">
        <f>D26</f>
        <v>46028</v>
      </c>
      <c r="G26" s="23">
        <v>0.91666666666666696</v>
      </c>
      <c r="H26" s="59"/>
      <c r="I26" s="13"/>
    </row>
    <row r="27" spans="1:9" ht="25.05" hidden="1" customHeight="1">
      <c r="A27" s="35" t="s">
        <v>106</v>
      </c>
      <c r="B27" s="28">
        <f>F26+2</f>
        <v>46030</v>
      </c>
      <c r="C27" s="23">
        <v>0.33333333333333298</v>
      </c>
      <c r="D27" s="28">
        <f>B27</f>
        <v>46030</v>
      </c>
      <c r="E27" s="23">
        <v>0.58333333333333304</v>
      </c>
      <c r="F27" s="28">
        <f>D27</f>
        <v>46030</v>
      </c>
      <c r="G27" s="23">
        <v>0.95833333333333304</v>
      </c>
      <c r="H27" s="59"/>
      <c r="I27" s="13"/>
    </row>
    <row r="28" spans="1:9" ht="25.05" hidden="1" customHeight="1">
      <c r="A28" s="35" t="s">
        <v>107</v>
      </c>
      <c r="B28" s="28">
        <f>F27+1</f>
        <v>46031</v>
      </c>
      <c r="C28" s="23">
        <v>0.29166666666666702</v>
      </c>
      <c r="D28" s="28">
        <f>B28</f>
        <v>46031</v>
      </c>
      <c r="E28" s="23">
        <v>0.58333333333333304</v>
      </c>
      <c r="F28" s="28">
        <f>D28</f>
        <v>46031</v>
      </c>
      <c r="G28" s="23">
        <v>0.89583333333333304</v>
      </c>
      <c r="H28" s="59"/>
      <c r="I28" s="13"/>
    </row>
    <row r="29" spans="1:9" ht="25.05" hidden="1" customHeight="1">
      <c r="A29" s="35" t="s">
        <v>108</v>
      </c>
      <c r="B29" s="28">
        <f>F28+2</f>
        <v>46033</v>
      </c>
      <c r="C29" s="23">
        <v>0.45833333333333298</v>
      </c>
      <c r="D29" s="28">
        <f>B29</f>
        <v>46033</v>
      </c>
      <c r="E29" s="23">
        <v>0.5625</v>
      </c>
      <c r="F29" s="28">
        <f>D29+1</f>
        <v>46034</v>
      </c>
      <c r="G29" s="23">
        <v>0.1875</v>
      </c>
      <c r="H29" s="20" t="s">
        <v>84</v>
      </c>
      <c r="I29" s="13"/>
    </row>
    <row r="30" spans="1:9" ht="25.05" hidden="1" customHeight="1">
      <c r="A30" s="35" t="s">
        <v>109</v>
      </c>
      <c r="B30" s="28">
        <f>F29</f>
        <v>46034</v>
      </c>
      <c r="C30" s="23">
        <v>0.75</v>
      </c>
      <c r="D30" s="28">
        <f>B30</f>
        <v>46034</v>
      </c>
      <c r="E30" s="23">
        <v>0.8125</v>
      </c>
      <c r="F30" s="28">
        <f>D30+1</f>
        <v>46035</v>
      </c>
      <c r="G30" s="23">
        <v>0.3125</v>
      </c>
      <c r="H30" s="59"/>
      <c r="I30" s="13"/>
    </row>
    <row r="31" spans="1:9" ht="25.05" hidden="1" customHeight="1">
      <c r="A31" s="35" t="s">
        <v>110</v>
      </c>
      <c r="B31" s="28">
        <v>46036</v>
      </c>
      <c r="C31" s="23">
        <v>0.75</v>
      </c>
      <c r="D31" s="28">
        <f>B31+1</f>
        <v>46037</v>
      </c>
      <c r="E31" s="23">
        <v>0.39583333333333298</v>
      </c>
      <c r="F31" s="28">
        <f>D31</f>
        <v>46037</v>
      </c>
      <c r="G31" s="23">
        <v>0.9375</v>
      </c>
      <c r="H31" s="59" t="s">
        <v>12</v>
      </c>
      <c r="I31" s="13"/>
    </row>
    <row r="32" spans="1:9" ht="25.05" hidden="1" customHeight="1">
      <c r="A32" s="35" t="s">
        <v>111</v>
      </c>
      <c r="B32" s="28">
        <v>46038</v>
      </c>
      <c r="C32" s="23">
        <v>0.16666666666666699</v>
      </c>
      <c r="D32" s="28">
        <f t="shared" ref="D32:D34" si="4">B32</f>
        <v>46038</v>
      </c>
      <c r="E32" s="23">
        <v>0.66666666666666696</v>
      </c>
      <c r="F32" s="28">
        <f>D32+1</f>
        <v>46039</v>
      </c>
      <c r="G32" s="23">
        <v>0.25</v>
      </c>
      <c r="H32" s="59" t="s">
        <v>12</v>
      </c>
      <c r="I32" s="13"/>
    </row>
    <row r="33" spans="1:9" ht="25.05" hidden="1" customHeight="1">
      <c r="A33" s="35" t="s">
        <v>112</v>
      </c>
      <c r="B33" s="28">
        <f>F32+1</f>
        <v>46040</v>
      </c>
      <c r="C33" s="23">
        <v>0.875</v>
      </c>
      <c r="D33" s="28">
        <f t="shared" si="4"/>
        <v>46040</v>
      </c>
      <c r="E33" s="23">
        <v>0.97916666666666696</v>
      </c>
      <c r="F33" s="28">
        <f>D33+1</f>
        <v>46041</v>
      </c>
      <c r="G33" s="23">
        <v>0.64583333333333304</v>
      </c>
      <c r="H33" s="20" t="s">
        <v>84</v>
      </c>
      <c r="I33" s="13"/>
    </row>
    <row r="34" spans="1:9" ht="25.05" hidden="1" customHeight="1">
      <c r="A34" s="35" t="s">
        <v>113</v>
      </c>
      <c r="B34" s="28">
        <f>F33+1</f>
        <v>46042</v>
      </c>
      <c r="C34" s="23">
        <v>0.16666666666666699</v>
      </c>
      <c r="D34" s="28">
        <f t="shared" si="4"/>
        <v>46042</v>
      </c>
      <c r="E34" s="23">
        <v>0.54722222222222205</v>
      </c>
      <c r="F34" s="28">
        <f>D34+1</f>
        <v>46043</v>
      </c>
      <c r="G34" s="23">
        <v>0.104166666666667</v>
      </c>
      <c r="H34" s="59"/>
      <c r="I34" s="13"/>
    </row>
    <row r="35" spans="1:9" ht="25.05" hidden="1" customHeight="1">
      <c r="A35" s="35" t="s">
        <v>114</v>
      </c>
      <c r="B35" s="28">
        <f>F34+1</f>
        <v>46044</v>
      </c>
      <c r="C35" s="23">
        <v>0.58333333333333304</v>
      </c>
      <c r="D35" s="28">
        <f>B35+2</f>
        <v>46046</v>
      </c>
      <c r="E35" s="23">
        <v>0.27083333333333298</v>
      </c>
      <c r="F35" s="28">
        <f>D35</f>
        <v>46046</v>
      </c>
      <c r="G35" s="23">
        <v>0.75</v>
      </c>
      <c r="H35" s="59" t="s">
        <v>12</v>
      </c>
      <c r="I35" s="13"/>
    </row>
    <row r="36" spans="1:9" ht="25.05" hidden="1" customHeight="1">
      <c r="A36" s="35" t="s">
        <v>115</v>
      </c>
      <c r="B36" s="28">
        <f>F35+1</f>
        <v>46047</v>
      </c>
      <c r="C36" s="23">
        <v>0</v>
      </c>
      <c r="D36" s="28">
        <f t="shared" ref="D36:D45" si="5">B36</f>
        <v>46047</v>
      </c>
      <c r="E36" s="23">
        <v>0.38750000000000001</v>
      </c>
      <c r="F36" s="28">
        <f>D36</f>
        <v>46047</v>
      </c>
      <c r="G36" s="23">
        <v>0.90416666666666701</v>
      </c>
      <c r="H36" s="59" t="s">
        <v>116</v>
      </c>
      <c r="I36" s="13"/>
    </row>
    <row r="37" spans="1:9" ht="25.05" hidden="1" customHeight="1">
      <c r="A37" s="35" t="s">
        <v>117</v>
      </c>
      <c r="B37" s="28">
        <f>F36+2</f>
        <v>46049</v>
      </c>
      <c r="C37" s="23">
        <v>0.79166666666666696</v>
      </c>
      <c r="D37" s="28">
        <f t="shared" si="5"/>
        <v>46049</v>
      </c>
      <c r="E37" s="23">
        <v>0.89583333333333304</v>
      </c>
      <c r="F37" s="28">
        <f>D37+1</f>
        <v>46050</v>
      </c>
      <c r="G37" s="23">
        <v>0.74166666666666703</v>
      </c>
      <c r="H37" s="20" t="s">
        <v>84</v>
      </c>
      <c r="I37" s="13"/>
    </row>
    <row r="38" spans="1:9" ht="25.05" hidden="1" customHeight="1">
      <c r="A38" s="35" t="s">
        <v>118</v>
      </c>
      <c r="B38" s="28">
        <f>F37+1</f>
        <v>46051</v>
      </c>
      <c r="C38" s="23">
        <v>0.29166666666666702</v>
      </c>
      <c r="D38" s="28">
        <f t="shared" si="5"/>
        <v>46051</v>
      </c>
      <c r="E38" s="23">
        <v>0.44583333333333303</v>
      </c>
      <c r="F38" s="28">
        <f>D38</f>
        <v>46051</v>
      </c>
      <c r="G38" s="23">
        <v>0.91666666666666696</v>
      </c>
      <c r="H38" s="59"/>
      <c r="I38" s="13"/>
    </row>
    <row r="39" spans="1:9" ht="25.05" hidden="1" customHeight="1">
      <c r="A39" s="35" t="s">
        <v>119</v>
      </c>
      <c r="B39" s="28">
        <f>F38+2</f>
        <v>46053</v>
      </c>
      <c r="C39" s="23">
        <v>0.29166666666666702</v>
      </c>
      <c r="D39" s="48">
        <f>B39+3</f>
        <v>46056</v>
      </c>
      <c r="E39" s="23">
        <v>0.104166666666667</v>
      </c>
      <c r="F39" s="28">
        <f>D39</f>
        <v>46056</v>
      </c>
      <c r="G39" s="23">
        <v>0.58333333333333304</v>
      </c>
      <c r="H39" s="59" t="s">
        <v>12</v>
      </c>
      <c r="I39" s="13"/>
    </row>
    <row r="40" spans="1:9" ht="25.05" hidden="1" customHeight="1">
      <c r="A40" s="35" t="s">
        <v>120</v>
      </c>
      <c r="B40" s="28">
        <f>F39</f>
        <v>46056</v>
      </c>
      <c r="C40" s="23">
        <v>0.875</v>
      </c>
      <c r="D40" s="28">
        <f>B40+1</f>
        <v>46057</v>
      </c>
      <c r="E40" s="23">
        <v>6.9444444444444404E-4</v>
      </c>
      <c r="F40" s="28">
        <f>D40</f>
        <v>46057</v>
      </c>
      <c r="G40" s="23">
        <v>0.77916666666666701</v>
      </c>
      <c r="H40" s="59"/>
      <c r="I40" s="13"/>
    </row>
    <row r="41" spans="1:9" ht="25.05" hidden="1" customHeight="1">
      <c r="A41" s="35" t="s">
        <v>121</v>
      </c>
      <c r="B41" s="28">
        <f>F40+2</f>
        <v>46059</v>
      </c>
      <c r="C41" s="23">
        <v>0.375</v>
      </c>
      <c r="D41" s="28">
        <f t="shared" si="5"/>
        <v>46059</v>
      </c>
      <c r="E41" s="23">
        <v>0.47916666666666702</v>
      </c>
      <c r="F41" s="28">
        <f>D41+1</f>
        <v>46060</v>
      </c>
      <c r="G41" s="23">
        <v>0.14583333333333301</v>
      </c>
      <c r="H41" s="20" t="s">
        <v>84</v>
      </c>
      <c r="I41" s="13"/>
    </row>
    <row r="42" spans="1:9" ht="25.05" hidden="1" customHeight="1">
      <c r="A42" s="35" t="s">
        <v>122</v>
      </c>
      <c r="B42" s="28">
        <f>F41</f>
        <v>46060</v>
      </c>
      <c r="C42" s="23">
        <v>0.66666666666666696</v>
      </c>
      <c r="D42" s="28">
        <f>B42+1</f>
        <v>46061</v>
      </c>
      <c r="E42" s="23">
        <v>0.35416666666666702</v>
      </c>
      <c r="F42" s="28">
        <f>D42</f>
        <v>46061</v>
      </c>
      <c r="G42" s="23">
        <v>0.9375</v>
      </c>
      <c r="H42" s="59"/>
      <c r="I42" s="13"/>
    </row>
    <row r="43" spans="1:9" ht="25.05" hidden="1" customHeight="1">
      <c r="A43" s="45" t="s">
        <v>123</v>
      </c>
      <c r="B43" s="28">
        <f>F42+2</f>
        <v>46063</v>
      </c>
      <c r="C43" s="23">
        <v>0.41666666666666702</v>
      </c>
      <c r="D43" s="28">
        <f>B43</f>
        <v>46063</v>
      </c>
      <c r="E43" s="23">
        <v>0.625</v>
      </c>
      <c r="F43" s="28">
        <f>D43+1</f>
        <v>46064</v>
      </c>
      <c r="G43" s="23">
        <v>0.39583333333333331</v>
      </c>
      <c r="H43" s="59" t="s">
        <v>472</v>
      </c>
      <c r="I43" s="13"/>
    </row>
    <row r="44" spans="1:9" ht="25.05" hidden="1" customHeight="1">
      <c r="A44" s="35" t="s">
        <v>124</v>
      </c>
      <c r="B44" s="28">
        <f>F43</f>
        <v>46064</v>
      </c>
      <c r="C44" s="23">
        <v>0.64583333333333337</v>
      </c>
      <c r="D44" s="28">
        <f>B44+1</f>
        <v>46065</v>
      </c>
      <c r="E44" s="23">
        <v>0.375</v>
      </c>
      <c r="F44" s="28">
        <f>D44</f>
        <v>46065</v>
      </c>
      <c r="G44" s="23">
        <v>0.8208333333333333</v>
      </c>
      <c r="H44" s="59" t="s">
        <v>471</v>
      </c>
      <c r="I44" s="13"/>
    </row>
    <row r="45" spans="1:9" ht="25.05" hidden="1" customHeight="1">
      <c r="A45" s="35" t="s">
        <v>126</v>
      </c>
      <c r="B45" s="28">
        <f>F44+2</f>
        <v>46067</v>
      </c>
      <c r="C45" s="23">
        <v>0.375</v>
      </c>
      <c r="D45" s="28">
        <f t="shared" si="5"/>
        <v>46067</v>
      </c>
      <c r="E45" s="23">
        <v>0.47916666666666669</v>
      </c>
      <c r="F45" s="28">
        <f>D45+1</f>
        <v>46068</v>
      </c>
      <c r="G45" s="23">
        <v>0.39583333333333331</v>
      </c>
      <c r="H45" s="20" t="s">
        <v>474</v>
      </c>
      <c r="I45" s="13"/>
    </row>
    <row r="46" spans="1:9" ht="25.05" hidden="1" customHeight="1">
      <c r="A46" s="35" t="s">
        <v>127</v>
      </c>
      <c r="B46" s="60"/>
      <c r="C46" s="60"/>
      <c r="D46" s="60"/>
      <c r="E46" s="60"/>
      <c r="F46" s="60"/>
      <c r="G46" s="60"/>
      <c r="H46" s="59" t="s">
        <v>100</v>
      </c>
      <c r="I46" s="13"/>
    </row>
    <row r="47" spans="1:9" ht="25.05" hidden="1" customHeight="1">
      <c r="A47" s="35" t="s">
        <v>128</v>
      </c>
      <c r="B47" s="28">
        <v>46070</v>
      </c>
      <c r="C47" s="23">
        <v>6.9444444444444447E-4</v>
      </c>
      <c r="D47" s="28">
        <v>46070</v>
      </c>
      <c r="E47" s="23">
        <v>0.39583333333333331</v>
      </c>
      <c r="F47" s="28">
        <v>46070</v>
      </c>
      <c r="G47" s="23">
        <v>0.90416666666666667</v>
      </c>
      <c r="H47" s="59" t="s">
        <v>125</v>
      </c>
      <c r="I47" s="13"/>
    </row>
    <row r="48" spans="1:9" ht="25.05" hidden="1" customHeight="1">
      <c r="A48" s="35" t="s">
        <v>129</v>
      </c>
      <c r="B48" s="28">
        <v>46071</v>
      </c>
      <c r="C48" s="23">
        <v>0.16666666666666666</v>
      </c>
      <c r="D48" s="28">
        <v>46072</v>
      </c>
      <c r="E48" s="34">
        <v>0.91666666666666663</v>
      </c>
      <c r="F48" s="28">
        <v>46073</v>
      </c>
      <c r="G48" s="23">
        <v>0.47916666666666669</v>
      </c>
      <c r="H48" s="59" t="s">
        <v>472</v>
      </c>
      <c r="I48" s="13"/>
    </row>
    <row r="49" spans="1:9" ht="25.05" hidden="1" customHeight="1">
      <c r="A49" s="35" t="s">
        <v>130</v>
      </c>
      <c r="B49" s="28">
        <v>46075</v>
      </c>
      <c r="C49" s="23">
        <v>0.125</v>
      </c>
      <c r="D49" s="28">
        <v>46075</v>
      </c>
      <c r="E49" s="23">
        <v>0.22916666666666666</v>
      </c>
      <c r="F49" s="28">
        <v>46075</v>
      </c>
      <c r="G49" s="23">
        <v>0.85416666666666663</v>
      </c>
      <c r="H49" s="20" t="s">
        <v>84</v>
      </c>
      <c r="I49" s="13"/>
    </row>
    <row r="50" spans="1:9" ht="25.05" hidden="1" customHeight="1">
      <c r="A50" s="35" t="s">
        <v>492</v>
      </c>
      <c r="B50" s="60"/>
      <c r="C50" s="60"/>
      <c r="D50" s="60"/>
      <c r="E50" s="60"/>
      <c r="F50" s="60"/>
      <c r="G50" s="60"/>
      <c r="H50" s="59" t="s">
        <v>100</v>
      </c>
      <c r="I50" s="13"/>
    </row>
    <row r="51" spans="1:9" ht="25.05" hidden="1" customHeight="1">
      <c r="A51" s="35" t="s">
        <v>493</v>
      </c>
      <c r="B51" s="28">
        <v>46077</v>
      </c>
      <c r="C51" s="23">
        <v>0.5</v>
      </c>
      <c r="D51" s="28">
        <v>46077</v>
      </c>
      <c r="E51" s="23">
        <v>0.75</v>
      </c>
      <c r="F51" s="28">
        <v>46078</v>
      </c>
      <c r="G51" s="23">
        <v>0.33333333333333331</v>
      </c>
      <c r="H51" s="59" t="s">
        <v>536</v>
      </c>
      <c r="I51" s="13"/>
    </row>
    <row r="52" spans="1:9" ht="25.05" customHeight="1">
      <c r="A52" s="97" t="s">
        <v>537</v>
      </c>
      <c r="B52" s="98"/>
      <c r="C52" s="98"/>
      <c r="D52" s="98"/>
      <c r="E52" s="98"/>
      <c r="F52" s="98"/>
      <c r="G52" s="98"/>
      <c r="H52" s="98"/>
      <c r="I52" s="99"/>
    </row>
    <row r="53" spans="1:9" s="49" customFormat="1" ht="24.6" customHeight="1">
      <c r="A53" s="53" t="s">
        <v>3</v>
      </c>
      <c r="B53" s="96" t="s">
        <v>4</v>
      </c>
      <c r="C53" s="96"/>
      <c r="D53" s="96" t="s">
        <v>5</v>
      </c>
      <c r="E53" s="96"/>
      <c r="F53" s="96" t="s">
        <v>6</v>
      </c>
      <c r="G53" s="96"/>
      <c r="H53" s="54" t="s">
        <v>7</v>
      </c>
      <c r="I53" s="54" t="s">
        <v>8</v>
      </c>
    </row>
    <row r="54" spans="1:9" ht="25.5" customHeight="1">
      <c r="A54" s="45" t="s">
        <v>540</v>
      </c>
      <c r="B54" s="28">
        <v>46080</v>
      </c>
      <c r="C54" s="23">
        <v>6.9444444444444447E-4</v>
      </c>
      <c r="D54" s="28">
        <f t="shared" ref="D54:D59" si="6">B54</f>
        <v>46080</v>
      </c>
      <c r="E54" s="23">
        <v>0.66666666666666663</v>
      </c>
      <c r="F54" s="28">
        <f>D54</f>
        <v>46080</v>
      </c>
      <c r="G54" s="23">
        <v>0.9375</v>
      </c>
      <c r="H54" s="59" t="s">
        <v>600</v>
      </c>
      <c r="I54" s="13"/>
    </row>
    <row r="55" spans="1:9" ht="25.05" customHeight="1">
      <c r="A55" s="35" t="s">
        <v>539</v>
      </c>
      <c r="B55" s="28">
        <f>F54+1</f>
        <v>46081</v>
      </c>
      <c r="C55" s="23">
        <v>0.16666666666666666</v>
      </c>
      <c r="D55" s="28">
        <f t="shared" si="6"/>
        <v>46081</v>
      </c>
      <c r="E55" s="23">
        <v>0.38750000000000001</v>
      </c>
      <c r="F55" s="28">
        <f t="shared" ref="F55:F59" si="7">D55</f>
        <v>46081</v>
      </c>
      <c r="G55" s="23">
        <v>0.70833333333333337</v>
      </c>
      <c r="H55" s="59" t="s">
        <v>565</v>
      </c>
      <c r="I55" s="13"/>
    </row>
    <row r="56" spans="1:9" ht="25.05" customHeight="1">
      <c r="A56" s="45" t="s">
        <v>538</v>
      </c>
      <c r="B56" s="28">
        <f>F55+2</f>
        <v>46083</v>
      </c>
      <c r="C56" s="23">
        <v>0.125</v>
      </c>
      <c r="D56" s="28">
        <f t="shared" si="6"/>
        <v>46083</v>
      </c>
      <c r="E56" s="23">
        <v>0.75</v>
      </c>
      <c r="F56" s="28">
        <f>D56+1</f>
        <v>46084</v>
      </c>
      <c r="G56" s="23">
        <v>0.125</v>
      </c>
      <c r="H56" s="20"/>
      <c r="I56" s="13"/>
    </row>
    <row r="57" spans="1:9" ht="25.05" customHeight="1">
      <c r="A57" s="35" t="s">
        <v>541</v>
      </c>
      <c r="B57" s="28">
        <f>F56</f>
        <v>46084</v>
      </c>
      <c r="C57" s="23">
        <v>0.625</v>
      </c>
      <c r="D57" s="28">
        <f t="shared" si="6"/>
        <v>46084</v>
      </c>
      <c r="E57" s="23">
        <v>0.72916666666666663</v>
      </c>
      <c r="F57" s="28">
        <f>D57+1</f>
        <v>46085</v>
      </c>
      <c r="G57" s="23">
        <v>0.52083333333333337</v>
      </c>
      <c r="H57" s="20" t="s">
        <v>84</v>
      </c>
      <c r="I57" s="13"/>
    </row>
    <row r="58" spans="1:9" ht="25.05" customHeight="1">
      <c r="A58" s="35" t="s">
        <v>552</v>
      </c>
      <c r="B58" s="28">
        <f>F57+1</f>
        <v>46086</v>
      </c>
      <c r="C58" s="23">
        <v>4.1666666666666664E-2</v>
      </c>
      <c r="D58" s="28">
        <f t="shared" si="6"/>
        <v>46086</v>
      </c>
      <c r="E58" s="23">
        <v>0.25</v>
      </c>
      <c r="F58" s="28">
        <f t="shared" si="7"/>
        <v>46086</v>
      </c>
      <c r="G58" s="23">
        <v>0.58333333333333337</v>
      </c>
      <c r="H58" s="59"/>
      <c r="I58" s="13"/>
    </row>
    <row r="59" spans="1:9" ht="25.05" customHeight="1">
      <c r="A59" s="35" t="s">
        <v>553</v>
      </c>
      <c r="B59" s="28">
        <f>F58+2</f>
        <v>46088</v>
      </c>
      <c r="C59" s="23">
        <v>0</v>
      </c>
      <c r="D59" s="28">
        <f t="shared" si="6"/>
        <v>46088</v>
      </c>
      <c r="E59" s="23">
        <v>0.125</v>
      </c>
      <c r="F59" s="28">
        <f t="shared" si="7"/>
        <v>46088</v>
      </c>
      <c r="G59" s="23">
        <v>0.54166666666666663</v>
      </c>
      <c r="H59" s="59"/>
      <c r="I59" s="13"/>
    </row>
    <row r="60" spans="1:9" ht="25.05" customHeight="1">
      <c r="A60" s="35" t="s">
        <v>554</v>
      </c>
      <c r="B60" s="28">
        <f>F59</f>
        <v>46088</v>
      </c>
      <c r="C60" s="23">
        <v>0.79166666666666663</v>
      </c>
      <c r="D60" s="28">
        <f>B60</f>
        <v>46088</v>
      </c>
      <c r="E60" s="23">
        <v>0.91666666666666663</v>
      </c>
      <c r="F60" s="28">
        <f>D60+1</f>
        <v>46089</v>
      </c>
      <c r="G60" s="23">
        <v>0.33333333333333331</v>
      </c>
      <c r="H60" s="59"/>
      <c r="I60" s="13"/>
    </row>
    <row r="61" spans="1:9" ht="25.05" customHeight="1">
      <c r="A61" s="35" t="s">
        <v>603</v>
      </c>
      <c r="B61" s="28">
        <f>F60+1</f>
        <v>46090</v>
      </c>
      <c r="C61" s="23">
        <v>0.95833333333333337</v>
      </c>
      <c r="D61" s="28">
        <f>B61+1</f>
        <v>46091</v>
      </c>
      <c r="E61" s="23">
        <v>6.25E-2</v>
      </c>
      <c r="F61" s="28">
        <f>D61</f>
        <v>46091</v>
      </c>
      <c r="G61" s="23">
        <v>0.85416666666666663</v>
      </c>
      <c r="H61" s="20"/>
      <c r="I61" s="13"/>
    </row>
    <row r="62" spans="1:9" ht="25.05" customHeight="1">
      <c r="A62" s="35" t="s">
        <v>604</v>
      </c>
      <c r="B62" s="28">
        <f>F61+1</f>
        <v>46092</v>
      </c>
      <c r="C62" s="23">
        <v>0.33333333333333331</v>
      </c>
      <c r="D62" s="28">
        <f t="shared" ref="D62:D63" si="8">B62</f>
        <v>46092</v>
      </c>
      <c r="E62" s="23">
        <v>0.41666666666666669</v>
      </c>
      <c r="F62" s="28">
        <f>D62</f>
        <v>46092</v>
      </c>
      <c r="G62" s="23">
        <v>0.83333333333333337</v>
      </c>
      <c r="H62" s="59"/>
      <c r="I62" s="13"/>
    </row>
    <row r="63" spans="1:9" ht="25.05" customHeight="1">
      <c r="A63" s="35" t="s">
        <v>617</v>
      </c>
      <c r="B63" s="28">
        <f>F62+2</f>
        <v>46094</v>
      </c>
      <c r="C63" s="23">
        <v>0.25</v>
      </c>
      <c r="D63" s="28">
        <f t="shared" si="8"/>
        <v>46094</v>
      </c>
      <c r="E63" s="23">
        <v>0.375</v>
      </c>
      <c r="F63" s="28">
        <f t="shared" ref="F63" si="9">D63</f>
        <v>46094</v>
      </c>
      <c r="G63" s="23">
        <v>0.79166666666666663</v>
      </c>
      <c r="H63" s="59"/>
      <c r="I63" s="13"/>
    </row>
  </sheetData>
  <mergeCells count="13">
    <mergeCell ref="A52:I52"/>
    <mergeCell ref="B53:C53"/>
    <mergeCell ref="D53:E53"/>
    <mergeCell ref="F53:G53"/>
    <mergeCell ref="A4:I4"/>
    <mergeCell ref="B5:C5"/>
    <mergeCell ref="D5:E5"/>
    <mergeCell ref="F5:G5"/>
    <mergeCell ref="A1:B1"/>
    <mergeCell ref="C1:I1"/>
    <mergeCell ref="A2:B2"/>
    <mergeCell ref="C2:I2"/>
    <mergeCell ref="A3:G3"/>
  </mergeCells>
  <phoneticPr fontId="47" type="noConversion"/>
  <conditionalFormatting sqref="B23:B45 B47:B49">
    <cfRule type="cellIs" dxfId="1024" priority="181" stopIfTrue="1" operator="equal">
      <formula>$H$3</formula>
    </cfRule>
  </conditionalFormatting>
  <conditionalFormatting sqref="B51:B63">
    <cfRule type="cellIs" dxfId="1023" priority="29" stopIfTrue="1" operator="equal">
      <formula>$H$3</formula>
    </cfRule>
    <cfRule type="cellIs" dxfId="1022" priority="30" stopIfTrue="1" operator="lessThan">
      <formula>$H$3</formula>
    </cfRule>
  </conditionalFormatting>
  <conditionalFormatting sqref="C23:C45 C47:C49 C51 E51">
    <cfRule type="expression" dxfId="1021" priority="88" stopIfTrue="1">
      <formula>$F23=$H$3</formula>
    </cfRule>
  </conditionalFormatting>
  <conditionalFormatting sqref="C23:C45 C47:C49 C51">
    <cfRule type="expression" dxfId="1020" priority="87" stopIfTrue="1">
      <formula>$B23=$H$3</formula>
    </cfRule>
    <cfRule type="expression" dxfId="1019" priority="86" stopIfTrue="1">
      <formula>B23&lt;$H$3</formula>
    </cfRule>
  </conditionalFormatting>
  <conditionalFormatting sqref="C52:C63 E54:E63 G54:G55 G57:G63">
    <cfRule type="expression" dxfId="1018" priority="25" stopIfTrue="1">
      <formula>$B52=$H$3</formula>
    </cfRule>
  </conditionalFormatting>
  <conditionalFormatting sqref="C53:C63 E54:E63">
    <cfRule type="expression" dxfId="1017" priority="24" stopIfTrue="1">
      <formula>B53&lt;$H$3</formula>
    </cfRule>
  </conditionalFormatting>
  <conditionalFormatting sqref="D4">
    <cfRule type="cellIs" dxfId="1016" priority="374" stopIfTrue="1" operator="equal">
      <formula>$H$3</formula>
    </cfRule>
    <cfRule type="cellIs" dxfId="1015" priority="375" stopIfTrue="1" operator="lessThan">
      <formula>$H$3</formula>
    </cfRule>
  </conditionalFormatting>
  <conditionalFormatting sqref="D4:D21">
    <cfRule type="cellIs" dxfId="1014" priority="225" stopIfTrue="1" operator="lessThan">
      <formula>$H$3</formula>
    </cfRule>
  </conditionalFormatting>
  <conditionalFormatting sqref="D23">
    <cfRule type="cellIs" dxfId="1013" priority="133" stopIfTrue="1" operator="equal">
      <formula>$H$3</formula>
    </cfRule>
  </conditionalFormatting>
  <conditionalFormatting sqref="D23:D45 D47:D49">
    <cfRule type="cellIs" dxfId="1012" priority="134" stopIfTrue="1" operator="lessThan">
      <formula>$H$3</formula>
    </cfRule>
  </conditionalFormatting>
  <conditionalFormatting sqref="D24:D45 D47:D49 F42:F45">
    <cfRule type="cellIs" dxfId="1011" priority="180" stopIfTrue="1" operator="equal">
      <formula>$H$3</formula>
    </cfRule>
  </conditionalFormatting>
  <conditionalFormatting sqref="D51">
    <cfRule type="cellIs" dxfId="1010" priority="55" stopIfTrue="1" operator="equal">
      <formula>$H$3</formula>
    </cfRule>
  </conditionalFormatting>
  <conditionalFormatting sqref="D51:D52">
    <cfRule type="cellIs" dxfId="1009" priority="35" stopIfTrue="1" operator="lessThan">
      <formula>$H$3</formula>
    </cfRule>
  </conditionalFormatting>
  <conditionalFormatting sqref="D52">
    <cfRule type="cellIs" dxfId="1008" priority="34" stopIfTrue="1" operator="equal">
      <formula>$H$3</formula>
    </cfRule>
  </conditionalFormatting>
  <conditionalFormatting sqref="D52:D53">
    <cfRule type="cellIs" dxfId="1007" priority="32" stopIfTrue="1" operator="lessThan">
      <formula>$H$3</formula>
    </cfRule>
  </conditionalFormatting>
  <conditionalFormatting sqref="D52:D54 D56">
    <cfRule type="cellIs" dxfId="1006" priority="28" stopIfTrue="1" operator="equal">
      <formula>$H$3</formula>
    </cfRule>
  </conditionalFormatting>
  <conditionalFormatting sqref="D54:D56">
    <cfRule type="cellIs" dxfId="1005" priority="15" stopIfTrue="1" operator="lessThan">
      <formula>$H$3</formula>
    </cfRule>
  </conditionalFormatting>
  <conditionalFormatting sqref="D55">
    <cfRule type="cellIs" dxfId="1004" priority="14" stopIfTrue="1" operator="equal">
      <formula>$H$3</formula>
    </cfRule>
  </conditionalFormatting>
  <conditionalFormatting sqref="D57:D63">
    <cfRule type="cellIs" dxfId="1003" priority="9" stopIfTrue="1" operator="equal">
      <formula>$H$3</formula>
    </cfRule>
    <cfRule type="cellIs" dxfId="1002" priority="10" stopIfTrue="1" operator="lessThan">
      <formula>$H$3</formula>
    </cfRule>
  </conditionalFormatting>
  <conditionalFormatting sqref="E4 G4 C4:C21 E6:E21 G6:G21">
    <cfRule type="expression" dxfId="1001" priority="767" stopIfTrue="1">
      <formula>$B4=$H$3</formula>
    </cfRule>
  </conditionalFormatting>
  <conditionalFormatting sqref="E4:E21 G4:G21 C5:C21">
    <cfRule type="expression" dxfId="1000" priority="571" stopIfTrue="1">
      <formula>B4&lt;$H$3</formula>
    </cfRule>
  </conditionalFormatting>
  <conditionalFormatting sqref="E5">
    <cfRule type="expression" dxfId="999" priority="229" stopIfTrue="1">
      <formula>$D5=$H$3</formula>
    </cfRule>
  </conditionalFormatting>
  <conditionalFormatting sqref="E23:E45">
    <cfRule type="expression" dxfId="998" priority="83" stopIfTrue="1">
      <formula>D23&lt;$H$3</formula>
    </cfRule>
    <cfRule type="expression" dxfId="997" priority="85" stopIfTrue="1">
      <formula>$F23=$H$3</formula>
    </cfRule>
    <cfRule type="expression" dxfId="996" priority="84" stopIfTrue="1">
      <formula>$B23=$H$3</formula>
    </cfRule>
  </conditionalFormatting>
  <conditionalFormatting sqref="E47:E49">
    <cfRule type="expression" dxfId="995" priority="79" stopIfTrue="1">
      <formula>$F47=$H$3</formula>
    </cfRule>
    <cfRule type="expression" dxfId="994" priority="78" stopIfTrue="1">
      <formula>$B47=$H$3</formula>
    </cfRule>
    <cfRule type="expression" dxfId="993" priority="77" stopIfTrue="1">
      <formula>D47&lt;$H$3</formula>
    </cfRule>
  </conditionalFormatting>
  <conditionalFormatting sqref="E51:E52">
    <cfRule type="expression" dxfId="992" priority="37" stopIfTrue="1">
      <formula>$B51=$H$3</formula>
    </cfRule>
  </conditionalFormatting>
  <conditionalFormatting sqref="E51:E53">
    <cfRule type="expression" dxfId="991" priority="36" stopIfTrue="1">
      <formula>D51&lt;$H$3</formula>
    </cfRule>
  </conditionalFormatting>
  <conditionalFormatting sqref="E53">
    <cfRule type="expression" dxfId="990" priority="33" stopIfTrue="1">
      <formula>$D53=$H$3</formula>
    </cfRule>
  </conditionalFormatting>
  <conditionalFormatting sqref="F4:F5 B4:B21 B23:B45 B47:B49">
    <cfRule type="cellIs" dxfId="989" priority="1026" stopIfTrue="1" operator="lessThan">
      <formula>$H$3</formula>
    </cfRule>
  </conditionalFormatting>
  <conditionalFormatting sqref="F4:F21 B4:B21 D4:D21">
    <cfRule type="cellIs" dxfId="988" priority="224" stopIfTrue="1" operator="equal">
      <formula>$H$3</formula>
    </cfRule>
  </conditionalFormatting>
  <conditionalFormatting sqref="F6:F21">
    <cfRule type="cellIs" dxfId="987" priority="156" stopIfTrue="1" operator="lessThan">
      <formula>$H$3</formula>
    </cfRule>
  </conditionalFormatting>
  <conditionalFormatting sqref="F23:F41">
    <cfRule type="cellIs" dxfId="986" priority="128" stopIfTrue="1" operator="equal">
      <formula>$H$3</formula>
    </cfRule>
  </conditionalFormatting>
  <conditionalFormatting sqref="F23:F45">
    <cfRule type="cellIs" dxfId="985" priority="129" stopIfTrue="1" operator="lessThan">
      <formula>$H$3</formula>
    </cfRule>
  </conditionalFormatting>
  <conditionalFormatting sqref="F47:F49">
    <cfRule type="cellIs" dxfId="984" priority="40" stopIfTrue="1" operator="lessThan">
      <formula>$H$3</formula>
    </cfRule>
    <cfRule type="cellIs" dxfId="983" priority="41" stopIfTrue="1" operator="equal">
      <formula>$H$3</formula>
    </cfRule>
  </conditionalFormatting>
  <conditionalFormatting sqref="F51">
    <cfRule type="cellIs" dxfId="982" priority="1" stopIfTrue="1" operator="lessThan">
      <formula>$H$3</formula>
    </cfRule>
    <cfRule type="cellIs" dxfId="981" priority="2" stopIfTrue="1" operator="equal">
      <formula>$H$3</formula>
    </cfRule>
  </conditionalFormatting>
  <conditionalFormatting sqref="F52:F53">
    <cfRule type="cellIs" dxfId="980" priority="39" stopIfTrue="1" operator="lessThan">
      <formula>$H$3</formula>
    </cfRule>
  </conditionalFormatting>
  <conditionalFormatting sqref="F52:F63">
    <cfRule type="cellIs" dxfId="979" priority="17" stopIfTrue="1" operator="equal">
      <formula>$H$3</formula>
    </cfRule>
  </conditionalFormatting>
  <conditionalFormatting sqref="F54:F63">
    <cfRule type="cellIs" dxfId="978" priority="16" stopIfTrue="1" operator="lessThan">
      <formula>$H$3</formula>
    </cfRule>
  </conditionalFormatting>
  <conditionalFormatting sqref="G5:G21 C6:C21 E6:E21">
    <cfRule type="expression" dxfId="977" priority="955" stopIfTrue="1">
      <formula>$F5=$H$3</formula>
    </cfRule>
  </conditionalFormatting>
  <conditionalFormatting sqref="G23:G45">
    <cfRule type="expression" dxfId="976" priority="80" stopIfTrue="1">
      <formula>F23&lt;$H$3</formula>
    </cfRule>
    <cfRule type="expression" dxfId="975" priority="81" stopIfTrue="1">
      <formula>$B23=$H$3</formula>
    </cfRule>
    <cfRule type="expression" dxfId="974" priority="82" stopIfTrue="1">
      <formula>$F23=$H$3</formula>
    </cfRule>
  </conditionalFormatting>
  <conditionalFormatting sqref="G47:G49">
    <cfRule type="expression" dxfId="973" priority="73" stopIfTrue="1">
      <formula>$F47=$H$3</formula>
    </cfRule>
    <cfRule type="expression" dxfId="972" priority="72" stopIfTrue="1">
      <formula>$B47=$H$3</formula>
    </cfRule>
    <cfRule type="expression" dxfId="971" priority="71" stopIfTrue="1">
      <formula>F47&lt;$H$3</formula>
    </cfRule>
  </conditionalFormatting>
  <conditionalFormatting sqref="G51">
    <cfRule type="expression" dxfId="970" priority="5" stopIfTrue="1">
      <formula>$F51=$H$3</formula>
    </cfRule>
  </conditionalFormatting>
  <conditionalFormatting sqref="G51:G52">
    <cfRule type="expression" dxfId="969" priority="4" stopIfTrue="1">
      <formula>$B51=$H$3</formula>
    </cfRule>
  </conditionalFormatting>
  <conditionalFormatting sqref="G51:G55 G57:G63">
    <cfRule type="expression" dxfId="968" priority="3" stopIfTrue="1">
      <formula>F51&lt;$H$3</formula>
    </cfRule>
  </conditionalFormatting>
  <conditionalFormatting sqref="G53:G55 C54:C63 E54:E63 G57:G63">
    <cfRule type="expression" dxfId="967" priority="26" stopIfTrue="1">
      <formula>$F53=$H$3</formula>
    </cfRule>
  </conditionalFormatting>
  <pageMargins left="0.7" right="0.7" top="0.75" bottom="0.75" header="0.3" footer="0.3"/>
  <pageSetup paperSize="9" scale="53" orientation="portrait"/>
  <ignoredErrors>
    <ignoredError sqref="B8:B9 D9 F13:F17 F11 D13:D14 B12:B18 F21 D19:F19 D27 B25 F29 D24:D25 B27:B28 B30 D31 F33 F31 F37:F38 B37:B40 D35 F41:F44 D38 B41:D41 D42:D44 B42:B44 B56 F55 B59" formula="1"/>
  </ignoredError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70"/>
  <sheetViews>
    <sheetView tabSelected="1" workbookViewId="0">
      <selection activeCell="E63" sqref="E63"/>
    </sheetView>
  </sheetViews>
  <sheetFormatPr defaultColWidth="9" defaultRowHeight="15.6"/>
  <cols>
    <col min="1" max="1" width="18" customWidth="1"/>
    <col min="2" max="7" width="11.59765625" customWidth="1"/>
    <col min="8" max="8" width="66.09765625" customWidth="1"/>
    <col min="9" max="9" width="13.5" customWidth="1"/>
  </cols>
  <sheetData>
    <row r="1" spans="1:9" ht="77.55" customHeight="1">
      <c r="A1" s="1"/>
      <c r="B1" s="1"/>
      <c r="C1" s="89" t="s">
        <v>0</v>
      </c>
      <c r="D1" s="90"/>
      <c r="E1" s="90"/>
      <c r="F1" s="90"/>
      <c r="G1" s="90"/>
      <c r="H1" s="90"/>
      <c r="I1" s="90"/>
    </row>
    <row r="2" spans="1:9" ht="23.1" customHeight="1">
      <c r="A2" s="91" t="s">
        <v>1</v>
      </c>
      <c r="B2" s="91"/>
      <c r="C2" s="92" t="s">
        <v>2</v>
      </c>
      <c r="D2" s="92"/>
      <c r="E2" s="92"/>
      <c r="F2" s="92"/>
      <c r="G2" s="92"/>
      <c r="H2" s="92"/>
      <c r="I2" s="92"/>
    </row>
    <row r="3" spans="1:9" ht="25.05" customHeight="1">
      <c r="A3" s="93"/>
      <c r="B3" s="93"/>
      <c r="C3" s="93"/>
      <c r="D3" s="93"/>
      <c r="E3" s="93"/>
      <c r="F3" s="93"/>
      <c r="G3" s="93"/>
      <c r="H3" s="32">
        <v>46083</v>
      </c>
      <c r="I3" s="3"/>
    </row>
    <row r="4" spans="1:9" s="49" customFormat="1" ht="24" hidden="1" customHeight="1">
      <c r="A4" s="94" t="s">
        <v>131</v>
      </c>
      <c r="B4" s="95"/>
      <c r="C4" s="95"/>
      <c r="D4" s="95"/>
      <c r="E4" s="95"/>
      <c r="F4" s="95"/>
      <c r="G4" s="95"/>
      <c r="H4" s="95"/>
      <c r="I4" s="95"/>
    </row>
    <row r="5" spans="1:9" s="49" customFormat="1" ht="24.6" hidden="1" customHeight="1">
      <c r="A5" s="53" t="s">
        <v>3</v>
      </c>
      <c r="B5" s="96" t="s">
        <v>4</v>
      </c>
      <c r="C5" s="96"/>
      <c r="D5" s="96" t="s">
        <v>5</v>
      </c>
      <c r="E5" s="96"/>
      <c r="F5" s="96" t="s">
        <v>6</v>
      </c>
      <c r="G5" s="96"/>
      <c r="H5" s="54" t="s">
        <v>7</v>
      </c>
      <c r="I5" s="54" t="s">
        <v>8</v>
      </c>
    </row>
    <row r="6" spans="1:9" ht="24" hidden="1" customHeight="1">
      <c r="A6" s="14" t="s">
        <v>132</v>
      </c>
      <c r="B6" s="28">
        <v>45992</v>
      </c>
      <c r="C6" s="23">
        <v>0.54166666666666696</v>
      </c>
      <c r="D6" s="28">
        <f>B6+2</f>
        <v>45994</v>
      </c>
      <c r="E6" s="34">
        <v>0.87083333333333302</v>
      </c>
      <c r="F6" s="28">
        <f>D6+1</f>
        <v>45995</v>
      </c>
      <c r="G6" s="23">
        <v>0.66249999999999998</v>
      </c>
      <c r="H6" s="20" t="s">
        <v>12</v>
      </c>
      <c r="I6" s="39"/>
    </row>
    <row r="7" spans="1:9" ht="24" hidden="1" customHeight="1">
      <c r="A7" s="14" t="s">
        <v>133</v>
      </c>
      <c r="B7" s="28">
        <f>F6+1</f>
        <v>45996</v>
      </c>
      <c r="C7" s="23">
        <v>0.75</v>
      </c>
      <c r="D7" s="28">
        <f>B7</f>
        <v>45996</v>
      </c>
      <c r="E7" s="34">
        <v>0.95833333333333304</v>
      </c>
      <c r="F7" s="28">
        <f>D7+1</f>
        <v>45997</v>
      </c>
      <c r="G7" s="23">
        <v>0.48194444444444401</v>
      </c>
      <c r="H7" s="20"/>
      <c r="I7" s="39"/>
    </row>
    <row r="8" spans="1:9" ht="24" hidden="1" customHeight="1">
      <c r="A8" s="14" t="s">
        <v>134</v>
      </c>
      <c r="B8" s="28">
        <f>F7+2</f>
        <v>45999</v>
      </c>
      <c r="C8" s="23">
        <v>0.875</v>
      </c>
      <c r="D8" s="28">
        <f>B8</f>
        <v>45999</v>
      </c>
      <c r="E8" s="34">
        <v>0.97916666666666696</v>
      </c>
      <c r="F8" s="28">
        <f>D8+1</f>
        <v>46000</v>
      </c>
      <c r="G8" s="23">
        <v>0.33333333333333298</v>
      </c>
      <c r="H8" s="20"/>
      <c r="I8" s="39"/>
    </row>
    <row r="9" spans="1:9" ht="24" hidden="1" customHeight="1">
      <c r="A9" s="35" t="s">
        <v>135</v>
      </c>
      <c r="B9" s="28">
        <f>F8+2</f>
        <v>46002</v>
      </c>
      <c r="C9" s="23">
        <v>2.0833333333333301E-2</v>
      </c>
      <c r="D9" s="28">
        <f>B9</f>
        <v>46002</v>
      </c>
      <c r="E9" s="34">
        <v>0.141666666666667</v>
      </c>
      <c r="F9" s="28">
        <f>D9</f>
        <v>46002</v>
      </c>
      <c r="G9" s="23">
        <v>0.86250000000000004</v>
      </c>
      <c r="H9" s="20" t="s">
        <v>104</v>
      </c>
      <c r="I9" s="39"/>
    </row>
    <row r="10" spans="1:9" ht="24" hidden="1" customHeight="1">
      <c r="A10" s="35" t="s">
        <v>136</v>
      </c>
      <c r="B10" s="28">
        <f>F9+1</f>
        <v>46003</v>
      </c>
      <c r="C10" s="23">
        <v>0.77083333333333304</v>
      </c>
      <c r="D10" s="28">
        <f>B10+1</f>
        <v>46004</v>
      </c>
      <c r="E10" s="34">
        <v>0.75416666666666698</v>
      </c>
      <c r="F10" s="28">
        <f>D10+1</f>
        <v>46005</v>
      </c>
      <c r="G10" s="34">
        <v>0.42916666666666697</v>
      </c>
      <c r="H10" s="20" t="s">
        <v>137</v>
      </c>
      <c r="I10" s="39"/>
    </row>
    <row r="11" spans="1:9" ht="24" hidden="1" customHeight="1">
      <c r="A11" s="14" t="s">
        <v>138</v>
      </c>
      <c r="B11" s="28">
        <f>F10+5</f>
        <v>46010</v>
      </c>
      <c r="C11" s="23">
        <v>0</v>
      </c>
      <c r="D11" s="28">
        <f>B11</f>
        <v>46010</v>
      </c>
      <c r="E11" s="34">
        <v>0.120833333333333</v>
      </c>
      <c r="F11" s="28">
        <f>D11</f>
        <v>46010</v>
      </c>
      <c r="G11" s="34">
        <v>0.79166666666666696</v>
      </c>
      <c r="H11" s="20" t="s">
        <v>12</v>
      </c>
      <c r="I11" s="39"/>
    </row>
    <row r="12" spans="1:9" ht="24" hidden="1" customHeight="1">
      <c r="A12" s="14" t="s">
        <v>139</v>
      </c>
      <c r="B12" s="28">
        <f>F11+1</f>
        <v>46011</v>
      </c>
      <c r="C12" s="23">
        <v>0.875</v>
      </c>
      <c r="D12" s="28">
        <f>B12+2</f>
        <v>46013</v>
      </c>
      <c r="E12" s="34">
        <v>2.9166666666666698E-2</v>
      </c>
      <c r="F12" s="28">
        <f>D12</f>
        <v>46013</v>
      </c>
      <c r="G12" s="34">
        <v>0.52500000000000002</v>
      </c>
      <c r="H12" s="20" t="s">
        <v>12</v>
      </c>
      <c r="I12" s="39"/>
    </row>
    <row r="13" spans="1:9" ht="24" hidden="1" customHeight="1">
      <c r="A13" s="14" t="s">
        <v>140</v>
      </c>
      <c r="B13" s="28">
        <f>F12+2</f>
        <v>46015</v>
      </c>
      <c r="C13" s="23">
        <v>0.85416666666666696</v>
      </c>
      <c r="D13" s="28">
        <f>B13</f>
        <v>46015</v>
      </c>
      <c r="E13" s="34">
        <v>0.95833333333333304</v>
      </c>
      <c r="F13" s="28">
        <f>D13+1</f>
        <v>46016</v>
      </c>
      <c r="G13" s="34">
        <v>0.39583333333333298</v>
      </c>
      <c r="H13" s="20"/>
      <c r="I13" s="39"/>
    </row>
    <row r="14" spans="1:9" ht="24" hidden="1" customHeight="1">
      <c r="A14" s="35" t="s">
        <v>141</v>
      </c>
      <c r="B14" s="28">
        <f>F13+1</f>
        <v>46017</v>
      </c>
      <c r="C14" s="23">
        <v>0.875</v>
      </c>
      <c r="D14" s="28">
        <f>B14+1</f>
        <v>46018</v>
      </c>
      <c r="E14" s="34">
        <v>0.22916666666666699</v>
      </c>
      <c r="F14" s="28">
        <f>D14+1</f>
        <v>46019</v>
      </c>
      <c r="G14" s="34">
        <v>2.0833333333333301E-2</v>
      </c>
      <c r="H14" s="20" t="s">
        <v>142</v>
      </c>
      <c r="I14" s="39"/>
    </row>
    <row r="15" spans="1:9" ht="24" hidden="1" customHeight="1">
      <c r="A15" s="35" t="s">
        <v>143</v>
      </c>
      <c r="B15" s="28">
        <f>F14</f>
        <v>46019</v>
      </c>
      <c r="C15" s="23">
        <v>0.79166666666666696</v>
      </c>
      <c r="D15" s="28">
        <f>B15+2</f>
        <v>46021</v>
      </c>
      <c r="E15" s="34">
        <v>0.625</v>
      </c>
      <c r="F15" s="28">
        <v>46022</v>
      </c>
      <c r="G15" s="34">
        <v>0.38750000000000001</v>
      </c>
      <c r="H15" s="20" t="s">
        <v>12</v>
      </c>
      <c r="I15" s="39"/>
    </row>
    <row r="16" spans="1:9" ht="24" hidden="1" customHeight="1">
      <c r="A16" s="14" t="s">
        <v>144</v>
      </c>
      <c r="B16" s="28">
        <f>F15+5</f>
        <v>46027</v>
      </c>
      <c r="C16" s="23">
        <v>0.54166666666666696</v>
      </c>
      <c r="D16" s="28">
        <f>B16+1</f>
        <v>46028</v>
      </c>
      <c r="E16" s="34">
        <v>0.33750000000000002</v>
      </c>
      <c r="F16" s="28">
        <f>D16+1</f>
        <v>46029</v>
      </c>
      <c r="G16" s="34">
        <v>0.204166666666667</v>
      </c>
      <c r="H16" s="20" t="s">
        <v>145</v>
      </c>
      <c r="I16" s="39"/>
    </row>
    <row r="17" spans="1:11" ht="24" hidden="1" customHeight="1">
      <c r="A17" s="14" t="s">
        <v>146</v>
      </c>
      <c r="B17" s="28">
        <f>F16+1</f>
        <v>46030</v>
      </c>
      <c r="C17" s="23">
        <v>0.16666666666666699</v>
      </c>
      <c r="D17" s="28">
        <f>B17</f>
        <v>46030</v>
      </c>
      <c r="E17" s="34">
        <v>0.45833333333333298</v>
      </c>
      <c r="F17" s="28">
        <f>D17</f>
        <v>46030</v>
      </c>
      <c r="G17" s="34">
        <v>0.91666666666666696</v>
      </c>
      <c r="H17" s="20"/>
      <c r="I17" s="39"/>
    </row>
    <row r="18" spans="1:11" ht="24" hidden="1" customHeight="1">
      <c r="A18" s="14" t="s">
        <v>147</v>
      </c>
      <c r="B18" s="28">
        <v>46033</v>
      </c>
      <c r="C18" s="23">
        <v>0.29166666666666702</v>
      </c>
      <c r="D18" s="28">
        <f>B18</f>
        <v>46033</v>
      </c>
      <c r="E18" s="34">
        <v>0.3125</v>
      </c>
      <c r="F18" s="28">
        <f>D18</f>
        <v>46033</v>
      </c>
      <c r="G18" s="34">
        <v>0.72916666666666696</v>
      </c>
      <c r="H18" s="20"/>
      <c r="I18" s="39"/>
    </row>
    <row r="19" spans="1:11" ht="24" hidden="1" customHeight="1">
      <c r="A19" s="35" t="s">
        <v>148</v>
      </c>
      <c r="B19" s="28">
        <v>46035</v>
      </c>
      <c r="C19" s="23">
        <v>0.16666666666666699</v>
      </c>
      <c r="D19" s="28">
        <f>B19</f>
        <v>46035</v>
      </c>
      <c r="E19" s="34">
        <v>0.295833333333333</v>
      </c>
      <c r="F19" s="28">
        <f>D19+1</f>
        <v>46036</v>
      </c>
      <c r="G19" s="34">
        <v>0.104166666666667</v>
      </c>
      <c r="H19" s="20" t="s">
        <v>84</v>
      </c>
      <c r="I19" s="39"/>
    </row>
    <row r="20" spans="1:11" ht="24" hidden="1" customHeight="1">
      <c r="A20" s="35" t="s">
        <v>149</v>
      </c>
      <c r="B20" s="28">
        <f>F19</f>
        <v>46036</v>
      </c>
      <c r="C20" s="58">
        <v>0.91666666666666696</v>
      </c>
      <c r="D20" s="28">
        <f>B20+3</f>
        <v>46039</v>
      </c>
      <c r="E20" s="34">
        <v>0.22500000000000001</v>
      </c>
      <c r="F20" s="28">
        <f>D20</f>
        <v>46039</v>
      </c>
      <c r="G20" s="34">
        <v>0.65</v>
      </c>
      <c r="H20" s="20" t="s">
        <v>12</v>
      </c>
      <c r="I20" s="39"/>
    </row>
    <row r="21" spans="1:11" ht="25.5" hidden="1" customHeight="1">
      <c r="A21" s="14" t="s">
        <v>150</v>
      </c>
      <c r="B21" s="28">
        <f>F20+5</f>
        <v>46044</v>
      </c>
      <c r="C21" s="58">
        <v>0.77083333333333304</v>
      </c>
      <c r="D21" s="28">
        <f>B21+1</f>
        <v>46045</v>
      </c>
      <c r="E21" s="34">
        <v>0.27916666666666701</v>
      </c>
      <c r="F21" s="28">
        <f>D21</f>
        <v>46045</v>
      </c>
      <c r="G21" s="34">
        <v>0.65</v>
      </c>
      <c r="H21" s="20" t="s">
        <v>151</v>
      </c>
      <c r="I21" s="39"/>
    </row>
    <row r="22" spans="1:11" ht="24" hidden="1" customHeight="1">
      <c r="A22" s="43"/>
      <c r="B22" s="28"/>
      <c r="C22" s="28"/>
      <c r="D22" s="28"/>
      <c r="E22" s="28"/>
      <c r="F22" s="28"/>
      <c r="G22" s="28"/>
      <c r="H22" s="13"/>
      <c r="I22" s="39"/>
    </row>
    <row r="23" spans="1:11" ht="24" hidden="1" customHeight="1">
      <c r="A23" s="97" t="s">
        <v>152</v>
      </c>
      <c r="B23" s="98"/>
      <c r="C23" s="98"/>
      <c r="D23" s="98"/>
      <c r="E23" s="98"/>
      <c r="F23" s="98"/>
      <c r="G23" s="98"/>
      <c r="H23" s="98"/>
      <c r="I23" s="99"/>
    </row>
    <row r="24" spans="1:11" ht="24" hidden="1" customHeight="1">
      <c r="A24" s="15" t="s">
        <v>3</v>
      </c>
      <c r="B24" s="100" t="s">
        <v>4</v>
      </c>
      <c r="C24" s="101"/>
      <c r="D24" s="100" t="s">
        <v>5</v>
      </c>
      <c r="E24" s="101"/>
      <c r="F24" s="100" t="s">
        <v>6</v>
      </c>
      <c r="G24" s="101"/>
      <c r="H24" s="44" t="s">
        <v>7</v>
      </c>
      <c r="I24" s="44" t="s">
        <v>8</v>
      </c>
      <c r="K24" t="s">
        <v>153</v>
      </c>
    </row>
    <row r="25" spans="1:11" ht="24.45" hidden="1" customHeight="1">
      <c r="A25" s="14" t="s">
        <v>154</v>
      </c>
      <c r="B25" s="28">
        <v>45997</v>
      </c>
      <c r="C25" s="23">
        <v>6.9444444444444404E-4</v>
      </c>
      <c r="D25" s="28">
        <f>B25+2</f>
        <v>45999</v>
      </c>
      <c r="E25" s="23">
        <v>0.210416666666667</v>
      </c>
      <c r="F25" s="28">
        <f>D25</f>
        <v>45999</v>
      </c>
      <c r="G25" s="23">
        <v>0.75</v>
      </c>
      <c r="H25" s="20" t="s">
        <v>155</v>
      </c>
      <c r="I25" s="10"/>
    </row>
    <row r="26" spans="1:11" ht="24" hidden="1" customHeight="1">
      <c r="A26" s="14" t="s">
        <v>156</v>
      </c>
      <c r="B26" s="28">
        <f>F25+2</f>
        <v>46001</v>
      </c>
      <c r="C26" s="23">
        <v>4.1666666666666699E-2</v>
      </c>
      <c r="D26" s="28">
        <f>B26+1</f>
        <v>46002</v>
      </c>
      <c r="E26" s="23">
        <v>0.3125</v>
      </c>
      <c r="F26" s="28">
        <f>D26</f>
        <v>46002</v>
      </c>
      <c r="G26" s="23">
        <v>0.60416666666666696</v>
      </c>
      <c r="H26" s="20" t="s">
        <v>12</v>
      </c>
      <c r="I26" s="10"/>
    </row>
    <row r="27" spans="1:11" ht="24" hidden="1" customHeight="1">
      <c r="A27" s="45" t="s">
        <v>157</v>
      </c>
      <c r="B27" s="28">
        <f>F26+2</f>
        <v>46004</v>
      </c>
      <c r="C27" s="23">
        <v>0.75</v>
      </c>
      <c r="D27" s="28">
        <f>B27+1</f>
        <v>46005</v>
      </c>
      <c r="E27" s="34">
        <v>0.80833333333333302</v>
      </c>
      <c r="F27" s="28">
        <f>D27+1</f>
        <v>46006</v>
      </c>
      <c r="G27" s="23">
        <v>0.141666666666667</v>
      </c>
      <c r="H27" s="20" t="s">
        <v>158</v>
      </c>
      <c r="I27" s="10"/>
    </row>
    <row r="28" spans="1:11" ht="24" hidden="1" customHeight="1">
      <c r="A28" s="14" t="s">
        <v>159</v>
      </c>
      <c r="B28" s="28">
        <f>F27+1</f>
        <v>46007</v>
      </c>
      <c r="C28" s="23">
        <v>0.25</v>
      </c>
      <c r="D28" s="28">
        <v>46007</v>
      </c>
      <c r="E28" s="34">
        <v>0.30416666666666697</v>
      </c>
      <c r="F28" s="28">
        <f>D28</f>
        <v>46007</v>
      </c>
      <c r="G28" s="23">
        <v>0.87916666666666698</v>
      </c>
      <c r="H28" s="20"/>
      <c r="I28" s="10"/>
    </row>
    <row r="29" spans="1:11" ht="24" hidden="1" customHeight="1">
      <c r="A29" s="45" t="s">
        <v>160</v>
      </c>
      <c r="B29" s="28">
        <f>F28+2</f>
        <v>46009</v>
      </c>
      <c r="C29" s="23">
        <v>0.60416666666666696</v>
      </c>
      <c r="D29" s="28">
        <f>B29+2</f>
        <v>46011</v>
      </c>
      <c r="E29" s="34">
        <v>4.5833333333333302E-2</v>
      </c>
      <c r="F29" s="28">
        <v>46011</v>
      </c>
      <c r="G29" s="23">
        <v>0.625</v>
      </c>
      <c r="H29" s="20" t="s">
        <v>161</v>
      </c>
      <c r="I29" s="10"/>
    </row>
    <row r="30" spans="1:11" ht="24" hidden="1" customHeight="1">
      <c r="A30" s="14" t="s">
        <v>162</v>
      </c>
      <c r="B30" s="28">
        <v>46012</v>
      </c>
      <c r="C30" s="23">
        <v>0.66666666666666696</v>
      </c>
      <c r="D30" s="28">
        <v>46013</v>
      </c>
      <c r="E30" s="34">
        <v>0.14583333333333301</v>
      </c>
      <c r="F30" s="28">
        <v>46014</v>
      </c>
      <c r="G30" s="23">
        <v>0.104166666666667</v>
      </c>
      <c r="H30" s="20" t="s">
        <v>163</v>
      </c>
      <c r="I30" s="10"/>
    </row>
    <row r="31" spans="1:11" ht="24" hidden="1" customHeight="1">
      <c r="A31" s="64" t="s">
        <v>164</v>
      </c>
      <c r="B31" s="28">
        <v>46019</v>
      </c>
      <c r="C31" s="23">
        <v>0.95833333333333304</v>
      </c>
      <c r="D31" s="28">
        <v>46020</v>
      </c>
      <c r="E31" s="34">
        <v>0.170833333333333</v>
      </c>
      <c r="F31" s="28">
        <v>46020</v>
      </c>
      <c r="G31" s="23">
        <v>0.75</v>
      </c>
      <c r="H31" s="20" t="s">
        <v>165</v>
      </c>
      <c r="I31" s="10"/>
    </row>
    <row r="32" spans="1:11" ht="24" hidden="1" customHeight="1">
      <c r="A32" s="14"/>
      <c r="B32" s="28"/>
      <c r="C32" s="28"/>
      <c r="D32" s="28"/>
      <c r="E32" s="28"/>
      <c r="F32" s="28"/>
      <c r="G32" s="28"/>
      <c r="H32" s="20"/>
      <c r="I32" s="10"/>
    </row>
    <row r="33" spans="1:11" ht="24" customHeight="1">
      <c r="A33" s="97" t="s">
        <v>509</v>
      </c>
      <c r="B33" s="102"/>
      <c r="C33" s="102"/>
      <c r="D33" s="102"/>
      <c r="E33" s="102"/>
      <c r="F33" s="102"/>
      <c r="G33" s="102"/>
      <c r="H33" s="102"/>
      <c r="I33" s="103"/>
    </row>
    <row r="34" spans="1:11" ht="24" customHeight="1">
      <c r="A34" s="15" t="s">
        <v>3</v>
      </c>
      <c r="B34" s="100" t="s">
        <v>4</v>
      </c>
      <c r="C34" s="101"/>
      <c r="D34" s="100" t="s">
        <v>5</v>
      </c>
      <c r="E34" s="101"/>
      <c r="F34" s="100" t="s">
        <v>6</v>
      </c>
      <c r="G34" s="101"/>
      <c r="H34" s="44" t="s">
        <v>7</v>
      </c>
      <c r="I34" s="44" t="s">
        <v>8</v>
      </c>
      <c r="K34" t="s">
        <v>153</v>
      </c>
    </row>
    <row r="35" spans="1:11" s="49" customFormat="1" ht="25.35" hidden="1" customHeight="1">
      <c r="A35" s="65" t="s">
        <v>166</v>
      </c>
      <c r="B35" s="41">
        <v>46016</v>
      </c>
      <c r="C35" s="58">
        <v>0.79166666666666696</v>
      </c>
      <c r="D35" s="41">
        <v>46016</v>
      </c>
      <c r="E35" s="58">
        <v>0.84583333333333299</v>
      </c>
      <c r="F35" s="41">
        <v>46017</v>
      </c>
      <c r="G35" s="58">
        <v>0.65</v>
      </c>
      <c r="H35" s="59" t="s">
        <v>167</v>
      </c>
      <c r="I35" s="57"/>
    </row>
    <row r="36" spans="1:11" s="49" customFormat="1" ht="25.35" hidden="1" customHeight="1">
      <c r="A36" s="66" t="s">
        <v>168</v>
      </c>
      <c r="B36" s="41">
        <v>46018</v>
      </c>
      <c r="C36" s="58">
        <v>0.625</v>
      </c>
      <c r="D36" s="41">
        <v>46018</v>
      </c>
      <c r="E36" s="58">
        <v>0.85833333333333295</v>
      </c>
      <c r="F36" s="67">
        <v>46019</v>
      </c>
      <c r="G36" s="58">
        <v>0.3125</v>
      </c>
      <c r="H36" s="59"/>
      <c r="I36" s="57"/>
    </row>
    <row r="37" spans="1:11" s="49" customFormat="1" ht="25.35" hidden="1" customHeight="1">
      <c r="A37" s="66" t="s">
        <v>169</v>
      </c>
      <c r="B37" s="41">
        <v>46021</v>
      </c>
      <c r="C37" s="58">
        <v>0.75</v>
      </c>
      <c r="D37" s="41">
        <v>46021</v>
      </c>
      <c r="E37" s="58">
        <v>0.77083333333333304</v>
      </c>
      <c r="F37" s="67">
        <v>46022</v>
      </c>
      <c r="G37" s="58">
        <v>0.25</v>
      </c>
      <c r="H37" s="59"/>
      <c r="I37" s="68"/>
    </row>
    <row r="38" spans="1:11" s="49" customFormat="1" ht="25.35" hidden="1" customHeight="1">
      <c r="A38" s="66" t="s">
        <v>170</v>
      </c>
      <c r="B38" s="41">
        <f>F37+1</f>
        <v>46023</v>
      </c>
      <c r="C38" s="58">
        <v>0.79166666666666696</v>
      </c>
      <c r="D38" s="41">
        <f>B38</f>
        <v>46023</v>
      </c>
      <c r="E38" s="58">
        <v>0.89583333333333304</v>
      </c>
      <c r="F38" s="67">
        <f>D38+1</f>
        <v>46024</v>
      </c>
      <c r="G38" s="58">
        <v>0.60416666666666696</v>
      </c>
      <c r="H38" s="20" t="s">
        <v>84</v>
      </c>
      <c r="I38" s="68"/>
    </row>
    <row r="39" spans="1:11" s="49" customFormat="1" ht="25.35" hidden="1" customHeight="1">
      <c r="A39" s="66" t="s">
        <v>171</v>
      </c>
      <c r="B39" s="41">
        <f>F38+1</f>
        <v>46025</v>
      </c>
      <c r="C39" s="58">
        <v>0.5</v>
      </c>
      <c r="D39" s="41">
        <f>B39</f>
        <v>46025</v>
      </c>
      <c r="E39" s="58">
        <v>0.79166666666666696</v>
      </c>
      <c r="F39" s="41">
        <f>D39+1</f>
        <v>46026</v>
      </c>
      <c r="G39" s="58">
        <v>0.40625</v>
      </c>
      <c r="H39" s="20" t="s">
        <v>12</v>
      </c>
      <c r="I39" s="68"/>
    </row>
    <row r="40" spans="1:11" s="49" customFormat="1" ht="25.35" hidden="1" customHeight="1">
      <c r="A40" s="66" t="s">
        <v>172</v>
      </c>
      <c r="B40" s="41">
        <f>F39+5</f>
        <v>46031</v>
      </c>
      <c r="C40" s="58">
        <v>0.25</v>
      </c>
      <c r="D40" s="41">
        <f>B40</f>
        <v>46031</v>
      </c>
      <c r="E40" s="58">
        <v>0.35</v>
      </c>
      <c r="F40" s="41">
        <f>D40</f>
        <v>46031</v>
      </c>
      <c r="G40" s="58">
        <v>0.8</v>
      </c>
      <c r="H40" s="20" t="s">
        <v>173</v>
      </c>
      <c r="I40" s="68"/>
    </row>
    <row r="41" spans="1:11" s="49" customFormat="1" ht="25.35" hidden="1" customHeight="1">
      <c r="A41" s="66" t="s">
        <v>174</v>
      </c>
      <c r="B41" s="41">
        <f>F40+1</f>
        <v>46032</v>
      </c>
      <c r="C41" s="58">
        <v>0.97916666666666696</v>
      </c>
      <c r="D41" s="41">
        <f>B41+1</f>
        <v>46033</v>
      </c>
      <c r="E41" s="58">
        <v>0.22083333333333299</v>
      </c>
      <c r="F41" s="41">
        <f>D41</f>
        <v>46033</v>
      </c>
      <c r="G41" s="58">
        <v>0.70833333333333304</v>
      </c>
      <c r="H41" s="20" t="s">
        <v>12</v>
      </c>
      <c r="I41" s="68"/>
    </row>
    <row r="42" spans="1:11" s="49" customFormat="1" ht="25.35" hidden="1" customHeight="1">
      <c r="A42" s="69" t="s">
        <v>175</v>
      </c>
      <c r="B42" s="41">
        <v>46034</v>
      </c>
      <c r="C42" s="58">
        <v>0.28333333333333299</v>
      </c>
      <c r="D42" s="41">
        <f>B42+2</f>
        <v>46036</v>
      </c>
      <c r="E42" s="58">
        <v>0.58333333333333304</v>
      </c>
      <c r="F42" s="41">
        <v>46036</v>
      </c>
      <c r="G42" s="58">
        <v>0.83750000000000002</v>
      </c>
      <c r="H42" s="20" t="s">
        <v>176</v>
      </c>
      <c r="I42" s="68"/>
    </row>
    <row r="43" spans="1:11" s="49" customFormat="1" ht="25.35" hidden="1" customHeight="1">
      <c r="A43" s="69" t="s">
        <v>177</v>
      </c>
      <c r="B43" s="41">
        <v>46038</v>
      </c>
      <c r="C43" s="58">
        <v>0.625</v>
      </c>
      <c r="D43" s="41">
        <f>B43</f>
        <v>46038</v>
      </c>
      <c r="E43" s="58">
        <v>0.6875</v>
      </c>
      <c r="F43" s="41">
        <f>D43</f>
        <v>46038</v>
      </c>
      <c r="G43" s="58">
        <v>0.89722222222222203</v>
      </c>
      <c r="H43" s="20" t="s">
        <v>178</v>
      </c>
      <c r="I43" s="68"/>
    </row>
    <row r="44" spans="1:11" s="49" customFormat="1" ht="25.35" hidden="1" customHeight="1">
      <c r="A44" s="66" t="s">
        <v>179</v>
      </c>
      <c r="B44" s="41">
        <f>F43+1</f>
        <v>46039</v>
      </c>
      <c r="C44" s="58">
        <v>0.89583333333333304</v>
      </c>
      <c r="D44" s="41">
        <f>B44</f>
        <v>46039</v>
      </c>
      <c r="E44" s="58">
        <v>0.95833333333333304</v>
      </c>
      <c r="F44" s="41">
        <f>D44+1</f>
        <v>46040</v>
      </c>
      <c r="G44" s="58">
        <v>0.30416666666666697</v>
      </c>
      <c r="H44" s="20"/>
      <c r="I44" s="68"/>
    </row>
    <row r="45" spans="1:11" s="49" customFormat="1" ht="25.35" hidden="1" customHeight="1">
      <c r="A45" s="66" t="s">
        <v>112</v>
      </c>
      <c r="B45" s="41">
        <f>F44+2</f>
        <v>46042</v>
      </c>
      <c r="C45" s="58">
        <v>2.0833333333333301E-2</v>
      </c>
      <c r="D45" s="41">
        <f>B45</f>
        <v>46042</v>
      </c>
      <c r="E45" s="58">
        <v>0.141666666666667</v>
      </c>
      <c r="F45" s="41">
        <f>D45</f>
        <v>46042</v>
      </c>
      <c r="G45" s="58">
        <v>0.9375</v>
      </c>
      <c r="H45" s="20" t="s">
        <v>84</v>
      </c>
      <c r="I45" s="68"/>
    </row>
    <row r="46" spans="1:11" s="49" customFormat="1" ht="25.35" hidden="1" customHeight="1">
      <c r="A46" s="66" t="s">
        <v>180</v>
      </c>
      <c r="B46" s="41">
        <f>F45+1</f>
        <v>46043</v>
      </c>
      <c r="C46" s="58">
        <v>0.8125</v>
      </c>
      <c r="D46" s="41">
        <f>B46+1</f>
        <v>46044</v>
      </c>
      <c r="E46" s="58">
        <v>0.5</v>
      </c>
      <c r="F46" s="41">
        <f t="shared" ref="F46:F51" si="0">D46+1</f>
        <v>46045</v>
      </c>
      <c r="G46" s="58">
        <v>2.0833333333333298E-3</v>
      </c>
      <c r="H46" s="20"/>
      <c r="I46" s="68"/>
    </row>
    <row r="47" spans="1:11" s="49" customFormat="1" ht="25.35" hidden="1" customHeight="1">
      <c r="A47" s="66" t="s">
        <v>181</v>
      </c>
      <c r="B47" s="41">
        <f>F46+4</f>
        <v>46049</v>
      </c>
      <c r="C47" s="58">
        <v>0.875</v>
      </c>
      <c r="D47" s="41">
        <f>B47+3</f>
        <v>46052</v>
      </c>
      <c r="E47" s="34">
        <v>0.41666666666666702</v>
      </c>
      <c r="F47" s="41">
        <f t="shared" si="0"/>
        <v>46053</v>
      </c>
      <c r="G47" s="58">
        <v>0.483333333333333</v>
      </c>
      <c r="H47" s="59" t="s">
        <v>182</v>
      </c>
      <c r="I47" s="68"/>
    </row>
    <row r="48" spans="1:11" s="49" customFormat="1" ht="25.35" hidden="1" customHeight="1">
      <c r="A48" s="66" t="s">
        <v>183</v>
      </c>
      <c r="B48" s="41">
        <f>F47+1</f>
        <v>46054</v>
      </c>
      <c r="C48" s="58">
        <v>0.79166666666666696</v>
      </c>
      <c r="D48" s="41">
        <f>B48+2</f>
        <v>46056</v>
      </c>
      <c r="E48" s="34">
        <v>0.49166666666666697</v>
      </c>
      <c r="F48" s="41">
        <f t="shared" si="0"/>
        <v>46057</v>
      </c>
      <c r="G48" s="58">
        <v>4.1666666666666699E-2</v>
      </c>
      <c r="H48" s="20" t="s">
        <v>12</v>
      </c>
      <c r="I48" s="68"/>
    </row>
    <row r="49" spans="1:9" s="49" customFormat="1" ht="25.35" hidden="1" customHeight="1">
      <c r="A49" s="66" t="s">
        <v>184</v>
      </c>
      <c r="B49" s="41">
        <f>F48+2</f>
        <v>46059</v>
      </c>
      <c r="C49" s="27">
        <v>0.625</v>
      </c>
      <c r="D49" s="41">
        <f t="shared" ref="D49:D54" si="1">B49</f>
        <v>46059</v>
      </c>
      <c r="E49" s="27">
        <v>0.6875</v>
      </c>
      <c r="F49" s="41">
        <f t="shared" si="0"/>
        <v>46060</v>
      </c>
      <c r="G49" s="58">
        <v>8.3333333333333301E-2</v>
      </c>
      <c r="H49" s="20"/>
      <c r="I49" s="68"/>
    </row>
    <row r="50" spans="1:9" s="49" customFormat="1" ht="25.35" hidden="1" customHeight="1">
      <c r="A50" s="66" t="s">
        <v>117</v>
      </c>
      <c r="B50" s="41">
        <f>F49+1</f>
        <v>46061</v>
      </c>
      <c r="C50" s="27">
        <v>0.625</v>
      </c>
      <c r="D50" s="41">
        <f t="shared" si="1"/>
        <v>46061</v>
      </c>
      <c r="E50" s="27">
        <v>0.70833333333333304</v>
      </c>
      <c r="F50" s="41">
        <f t="shared" si="0"/>
        <v>46062</v>
      </c>
      <c r="G50" s="58">
        <v>0.52083333333333304</v>
      </c>
      <c r="H50" s="20" t="s">
        <v>474</v>
      </c>
      <c r="I50" s="68"/>
    </row>
    <row r="51" spans="1:9" s="49" customFormat="1" ht="25.35" hidden="1" customHeight="1">
      <c r="A51" s="66" t="s">
        <v>185</v>
      </c>
      <c r="B51" s="41">
        <f>F50+1</f>
        <v>46063</v>
      </c>
      <c r="C51" s="27">
        <v>0.375</v>
      </c>
      <c r="D51" s="41">
        <f t="shared" si="1"/>
        <v>46063</v>
      </c>
      <c r="E51" s="27">
        <v>0.64583333333333337</v>
      </c>
      <c r="F51" s="41">
        <f t="shared" si="0"/>
        <v>46064</v>
      </c>
      <c r="G51" s="58">
        <v>0.22916666666666666</v>
      </c>
      <c r="H51" s="20"/>
      <c r="I51" s="68"/>
    </row>
    <row r="52" spans="1:9" s="49" customFormat="1" ht="25.35" hidden="1" customHeight="1">
      <c r="A52" s="69" t="s">
        <v>186</v>
      </c>
      <c r="B52" s="41">
        <f>F51+4</f>
        <v>46068</v>
      </c>
      <c r="C52" s="27">
        <v>1.6666666666666666E-2</v>
      </c>
      <c r="D52" s="41">
        <f>B52+2</f>
        <v>46070</v>
      </c>
      <c r="E52" s="27">
        <v>0.54166666666666663</v>
      </c>
      <c r="F52" s="41">
        <f>D52+1</f>
        <v>46071</v>
      </c>
      <c r="G52" s="58">
        <v>0.13333333333333333</v>
      </c>
      <c r="H52" s="20" t="s">
        <v>472</v>
      </c>
      <c r="I52" s="68"/>
    </row>
    <row r="53" spans="1:9" s="49" customFormat="1" ht="25.35" hidden="1" customHeight="1">
      <c r="A53" s="66" t="s">
        <v>187</v>
      </c>
      <c r="B53" s="41">
        <f>F52+1</f>
        <v>46072</v>
      </c>
      <c r="C53" s="27">
        <v>0.45833333333333331</v>
      </c>
      <c r="D53" s="41">
        <f>B53+1</f>
        <v>46073</v>
      </c>
      <c r="E53" s="27">
        <v>0.5</v>
      </c>
      <c r="F53" s="41">
        <f>D53</f>
        <v>46073</v>
      </c>
      <c r="G53" s="58">
        <v>0.95833333333333337</v>
      </c>
      <c r="H53" s="20" t="s">
        <v>472</v>
      </c>
      <c r="I53" s="68"/>
    </row>
    <row r="54" spans="1:9" s="49" customFormat="1" ht="25.35" hidden="1" customHeight="1">
      <c r="A54" s="65" t="s">
        <v>188</v>
      </c>
      <c r="B54" s="41">
        <f>F53+2</f>
        <v>46075</v>
      </c>
      <c r="C54" s="58">
        <v>0.33333333333333331</v>
      </c>
      <c r="D54" s="41">
        <f t="shared" si="1"/>
        <v>46075</v>
      </c>
      <c r="E54" s="58">
        <v>0.42916666666666664</v>
      </c>
      <c r="F54" s="41">
        <f>D54</f>
        <v>46075</v>
      </c>
      <c r="G54" s="58">
        <v>0.71875</v>
      </c>
      <c r="H54" s="20" t="s">
        <v>189</v>
      </c>
      <c r="I54" s="68"/>
    </row>
    <row r="55" spans="1:9" s="49" customFormat="1" ht="25.35" hidden="1" customHeight="1">
      <c r="A55" s="65" t="s">
        <v>190</v>
      </c>
      <c r="B55" s="60"/>
      <c r="C55" s="60"/>
      <c r="D55" s="60"/>
      <c r="E55" s="60"/>
      <c r="F55" s="60"/>
      <c r="G55" s="60"/>
      <c r="H55" s="20" t="s">
        <v>191</v>
      </c>
      <c r="I55" s="68"/>
    </row>
    <row r="56" spans="1:9" s="49" customFormat="1" ht="25.35" hidden="1" customHeight="1">
      <c r="A56" s="66" t="s">
        <v>192</v>
      </c>
      <c r="B56" s="41">
        <f>F54+3</f>
        <v>46078</v>
      </c>
      <c r="C56" s="58">
        <v>4.1666666666666664E-2</v>
      </c>
      <c r="D56" s="41">
        <v>46078</v>
      </c>
      <c r="E56" s="58">
        <v>0.24583333333333332</v>
      </c>
      <c r="F56" s="41">
        <f>D56</f>
        <v>46078</v>
      </c>
      <c r="G56" s="58">
        <v>0.58333333333333337</v>
      </c>
      <c r="H56" s="20"/>
      <c r="I56" s="68"/>
    </row>
    <row r="57" spans="1:9" s="49" customFormat="1" ht="25.35" hidden="1" customHeight="1">
      <c r="A57" s="45" t="s">
        <v>489</v>
      </c>
      <c r="B57" s="60"/>
      <c r="C57" s="60"/>
      <c r="D57" s="60"/>
      <c r="E57" s="60"/>
      <c r="F57" s="60"/>
      <c r="G57" s="60"/>
      <c r="H57" s="20" t="s">
        <v>555</v>
      </c>
      <c r="I57" s="68"/>
    </row>
    <row r="58" spans="1:9" s="49" customFormat="1" ht="25.35" hidden="1" customHeight="1">
      <c r="A58" s="45" t="s">
        <v>490</v>
      </c>
      <c r="B58" s="60"/>
      <c r="C58" s="60"/>
      <c r="D58" s="60"/>
      <c r="E58" s="60"/>
      <c r="F58" s="60"/>
      <c r="G58" s="60"/>
      <c r="H58" s="20" t="s">
        <v>556</v>
      </c>
      <c r="I58" s="68"/>
    </row>
    <row r="59" spans="1:9" s="49" customFormat="1" ht="25.05" customHeight="1">
      <c r="A59" s="66" t="s">
        <v>491</v>
      </c>
      <c r="B59" s="41">
        <f>F56+1</f>
        <v>46079</v>
      </c>
      <c r="C59" s="58">
        <v>0.95833333333333337</v>
      </c>
      <c r="D59" s="41">
        <f>B59+1</f>
        <v>46080</v>
      </c>
      <c r="E59" s="58">
        <v>6.25E-2</v>
      </c>
      <c r="F59" s="41">
        <f>D59</f>
        <v>46080</v>
      </c>
      <c r="G59" s="58">
        <v>0.60416666666666663</v>
      </c>
      <c r="H59" s="20" t="s">
        <v>84</v>
      </c>
      <c r="I59" s="68"/>
    </row>
    <row r="60" spans="1:9" s="49" customFormat="1" ht="24.75" customHeight="1">
      <c r="A60" s="79" t="s">
        <v>197</v>
      </c>
      <c r="B60" s="28">
        <f>F59+1</f>
        <v>46081</v>
      </c>
      <c r="C60" s="23">
        <v>0.5</v>
      </c>
      <c r="D60" s="28">
        <f t="shared" ref="D60:D64" si="2">B60</f>
        <v>46081</v>
      </c>
      <c r="E60" s="58">
        <v>0.64166666666666672</v>
      </c>
      <c r="F60" s="28">
        <f>D60+1</f>
        <v>46082</v>
      </c>
      <c r="G60" s="58">
        <v>0.20833333333333334</v>
      </c>
      <c r="H60" s="52"/>
      <c r="I60" s="78"/>
    </row>
    <row r="61" spans="1:9" s="49" customFormat="1" ht="25.35" customHeight="1">
      <c r="A61" s="65" t="s">
        <v>522</v>
      </c>
      <c r="B61" s="60"/>
      <c r="C61" s="60"/>
      <c r="D61" s="60"/>
      <c r="E61" s="60"/>
      <c r="F61" s="60"/>
      <c r="G61" s="60"/>
      <c r="H61" s="20" t="s">
        <v>555</v>
      </c>
      <c r="I61" s="68"/>
    </row>
    <row r="62" spans="1:9" s="49" customFormat="1" ht="25.35" customHeight="1">
      <c r="A62" s="87" t="s">
        <v>543</v>
      </c>
      <c r="B62" s="41">
        <f>F60+1</f>
        <v>46083</v>
      </c>
      <c r="C62" s="34">
        <v>0.95833333333333337</v>
      </c>
      <c r="D62" s="41">
        <f>B62+1</f>
        <v>46084</v>
      </c>
      <c r="E62" s="58">
        <v>0.375</v>
      </c>
      <c r="F62" s="41">
        <f>D62</f>
        <v>46084</v>
      </c>
      <c r="G62" s="23">
        <v>0.6875</v>
      </c>
      <c r="H62" s="59"/>
      <c r="I62" s="68"/>
    </row>
    <row r="63" spans="1:9" s="49" customFormat="1" ht="25.35" customHeight="1">
      <c r="A63" s="65" t="s">
        <v>607</v>
      </c>
      <c r="B63" s="41">
        <f>F62+2</f>
        <v>46086</v>
      </c>
      <c r="C63" s="23">
        <v>0.95833333333333337</v>
      </c>
      <c r="D63" s="41">
        <f>B63+1</f>
        <v>46087</v>
      </c>
      <c r="E63" s="58">
        <v>0.16666666666666666</v>
      </c>
      <c r="F63" s="41">
        <f>D63</f>
        <v>46087</v>
      </c>
      <c r="G63" s="23">
        <v>0.58333333333333337</v>
      </c>
      <c r="H63" s="59" t="s">
        <v>608</v>
      </c>
      <c r="I63" s="68"/>
    </row>
    <row r="64" spans="1:9" s="49" customFormat="1" ht="25.35" customHeight="1">
      <c r="A64" s="71" t="s">
        <v>544</v>
      </c>
      <c r="B64" s="41">
        <f>F63+2</f>
        <v>46089</v>
      </c>
      <c r="C64" s="23">
        <v>0</v>
      </c>
      <c r="D64" s="41">
        <f t="shared" si="2"/>
        <v>46089</v>
      </c>
      <c r="E64" s="58">
        <v>8.3333333333333329E-2</v>
      </c>
      <c r="F64" s="41">
        <f>D64</f>
        <v>46089</v>
      </c>
      <c r="G64" s="23">
        <v>0.66666666666666663</v>
      </c>
      <c r="H64" s="59"/>
      <c r="I64" s="68"/>
    </row>
    <row r="65" spans="1:14" s="49" customFormat="1" ht="25.35" customHeight="1">
      <c r="A65" s="71" t="s">
        <v>560</v>
      </c>
      <c r="B65" s="41">
        <f>F64+1</f>
        <v>46090</v>
      </c>
      <c r="C65" s="23">
        <v>0.70833333333333337</v>
      </c>
      <c r="D65" s="41">
        <f>B65</f>
        <v>46090</v>
      </c>
      <c r="E65" s="58">
        <v>0.95833333333333337</v>
      </c>
      <c r="F65" s="41">
        <f>D65+1</f>
        <v>46091</v>
      </c>
      <c r="G65" s="23">
        <v>0.375</v>
      </c>
      <c r="H65" s="59"/>
      <c r="I65" s="68"/>
    </row>
    <row r="66" spans="1:14" s="49" customFormat="1" ht="25.35" customHeight="1">
      <c r="A66" s="65" t="s">
        <v>609</v>
      </c>
      <c r="B66" s="41">
        <f>F65+2</f>
        <v>46093</v>
      </c>
      <c r="C66" s="23">
        <v>4.1666666666666664E-2</v>
      </c>
      <c r="D66" s="41">
        <f>B66</f>
        <v>46093</v>
      </c>
      <c r="E66" s="58">
        <v>0.125</v>
      </c>
      <c r="F66" s="41">
        <f>D66</f>
        <v>46093</v>
      </c>
      <c r="G66" s="23">
        <v>0.45833333333333331</v>
      </c>
      <c r="H66" s="59" t="s">
        <v>610</v>
      </c>
      <c r="I66" s="68"/>
    </row>
    <row r="67" spans="1:14" s="49" customFormat="1" ht="25.35" customHeight="1">
      <c r="A67" s="71" t="s">
        <v>567</v>
      </c>
      <c r="B67" s="41">
        <f>F66+1</f>
        <v>46094</v>
      </c>
      <c r="C67" s="23">
        <v>0.41666666666666669</v>
      </c>
      <c r="D67" s="41">
        <f t="shared" ref="D67" si="3">B67</f>
        <v>46094</v>
      </c>
      <c r="E67" s="58">
        <v>0.45833333333333331</v>
      </c>
      <c r="F67" s="41">
        <f>D67</f>
        <v>46094</v>
      </c>
      <c r="G67" s="23">
        <v>0.83333333333333337</v>
      </c>
      <c r="H67" s="59"/>
      <c r="I67" s="68"/>
    </row>
    <row r="68" spans="1:14" s="49" customFormat="1" ht="25.05" customHeight="1">
      <c r="A68" s="66" t="s">
        <v>583</v>
      </c>
      <c r="B68" s="41">
        <f>F67+2</f>
        <v>46096</v>
      </c>
      <c r="C68" s="58">
        <v>0.29166666666666669</v>
      </c>
      <c r="D68" s="41">
        <f>B68</f>
        <v>46096</v>
      </c>
      <c r="E68" s="23">
        <v>0.39583333333333331</v>
      </c>
      <c r="F68" s="41">
        <f>D68+1</f>
        <v>46097</v>
      </c>
      <c r="G68" s="23">
        <v>0.1875</v>
      </c>
      <c r="H68" s="20"/>
      <c r="I68" s="68"/>
    </row>
    <row r="69" spans="1:14" s="49" customFormat="1" ht="24.75" customHeight="1">
      <c r="A69" s="79" t="s">
        <v>584</v>
      </c>
      <c r="B69" s="28">
        <f>F68+1</f>
        <v>46098</v>
      </c>
      <c r="C69" s="23">
        <v>0</v>
      </c>
      <c r="D69" s="28">
        <f t="shared" ref="D69" si="4">B69</f>
        <v>46098</v>
      </c>
      <c r="E69" s="23">
        <v>4.1666666666666664E-2</v>
      </c>
      <c r="F69" s="28">
        <f>D69</f>
        <v>46098</v>
      </c>
      <c r="G69" s="23">
        <v>0.41666666666666669</v>
      </c>
      <c r="H69" s="52"/>
      <c r="I69" s="78"/>
    </row>
    <row r="70" spans="1:14" s="49" customFormat="1" ht="25.35" customHeight="1">
      <c r="A70" s="85"/>
      <c r="B70" s="40"/>
      <c r="C70" s="40"/>
      <c r="D70" s="28"/>
      <c r="E70" s="40"/>
      <c r="F70" s="28"/>
      <c r="G70" s="40"/>
      <c r="H70" s="86"/>
      <c r="I70" s="68"/>
    </row>
    <row r="71" spans="1:14" ht="24" hidden="1" customHeight="1">
      <c r="A71" s="97" t="s">
        <v>480</v>
      </c>
      <c r="B71" s="102"/>
      <c r="C71" s="102"/>
      <c r="D71" s="102"/>
      <c r="E71" s="102"/>
      <c r="F71" s="102"/>
      <c r="G71" s="102"/>
      <c r="H71" s="102"/>
      <c r="I71" s="103"/>
    </row>
    <row r="72" spans="1:14" ht="24" hidden="1" customHeight="1">
      <c r="A72" s="15" t="s">
        <v>3</v>
      </c>
      <c r="B72" s="100" t="s">
        <v>4</v>
      </c>
      <c r="C72" s="101"/>
      <c r="D72" s="100" t="s">
        <v>5</v>
      </c>
      <c r="E72" s="101"/>
      <c r="F72" s="100" t="s">
        <v>6</v>
      </c>
      <c r="G72" s="101"/>
      <c r="H72" s="44" t="s">
        <v>7</v>
      </c>
      <c r="I72" s="44" t="s">
        <v>8</v>
      </c>
      <c r="N72" t="s">
        <v>193</v>
      </c>
    </row>
    <row r="73" spans="1:14" ht="24" hidden="1" customHeight="1">
      <c r="A73" s="45" t="s">
        <v>181</v>
      </c>
      <c r="B73" s="41">
        <v>46036</v>
      </c>
      <c r="C73" s="58">
        <v>0</v>
      </c>
      <c r="D73" s="28">
        <v>46036</v>
      </c>
      <c r="E73" s="40">
        <v>0.45833333333333298</v>
      </c>
      <c r="F73" s="28">
        <v>46036</v>
      </c>
      <c r="G73" s="40">
        <v>0.875</v>
      </c>
      <c r="H73" s="20" t="s">
        <v>194</v>
      </c>
      <c r="I73" s="10"/>
    </row>
    <row r="74" spans="1:14" s="49" customFormat="1" ht="25.35" hidden="1" customHeight="1">
      <c r="A74" s="35" t="s">
        <v>183</v>
      </c>
      <c r="B74" s="41">
        <v>46037</v>
      </c>
      <c r="C74" s="40">
        <v>0.89583333333333304</v>
      </c>
      <c r="D74" s="28">
        <v>46038</v>
      </c>
      <c r="E74" s="27">
        <v>0.5625</v>
      </c>
      <c r="F74" s="28">
        <f>D74+1</f>
        <v>46039</v>
      </c>
      <c r="G74" s="40">
        <v>0.34166666666666701</v>
      </c>
      <c r="H74" s="20" t="s">
        <v>195</v>
      </c>
      <c r="I74" s="57"/>
    </row>
    <row r="75" spans="1:14" s="49" customFormat="1" ht="25.35" hidden="1" customHeight="1">
      <c r="A75" s="35" t="s">
        <v>184</v>
      </c>
      <c r="B75" s="41">
        <f>F74+2</f>
        <v>46041</v>
      </c>
      <c r="C75" s="40">
        <v>0.91666666666666696</v>
      </c>
      <c r="D75" s="28">
        <f>B75</f>
        <v>46041</v>
      </c>
      <c r="E75" s="58">
        <v>0.97499999999999998</v>
      </c>
      <c r="F75" s="28">
        <f>D75+1</f>
        <v>46042</v>
      </c>
      <c r="G75" s="40">
        <v>0.28749999999999998</v>
      </c>
      <c r="H75" s="59"/>
      <c r="I75" s="57"/>
    </row>
    <row r="76" spans="1:14" ht="24" hidden="1" customHeight="1">
      <c r="A76" s="35" t="s">
        <v>117</v>
      </c>
      <c r="B76" s="41">
        <f>F75+1</f>
        <v>46043</v>
      </c>
      <c r="C76" s="40">
        <v>0.95833333333333304</v>
      </c>
      <c r="D76" s="28">
        <f>B76+1</f>
        <v>46044</v>
      </c>
      <c r="E76" s="40">
        <v>3.7499999999999999E-2</v>
      </c>
      <c r="F76" s="28">
        <f>D76</f>
        <v>46044</v>
      </c>
      <c r="G76" s="40">
        <v>0.69166666666666698</v>
      </c>
      <c r="H76" s="20" t="s">
        <v>142</v>
      </c>
      <c r="I76" s="10"/>
    </row>
    <row r="77" spans="1:14" ht="24" hidden="1" customHeight="1">
      <c r="A77" s="35" t="s">
        <v>185</v>
      </c>
      <c r="B77" s="41">
        <f>F76+1</f>
        <v>46045</v>
      </c>
      <c r="C77" s="27">
        <v>0.45833333333333298</v>
      </c>
      <c r="D77" s="48">
        <f>B77</f>
        <v>46045</v>
      </c>
      <c r="E77" s="27">
        <v>0.53125</v>
      </c>
      <c r="F77" s="28">
        <f>D77+1</f>
        <v>46046</v>
      </c>
      <c r="G77" s="40">
        <v>4.5138888888888902E-2</v>
      </c>
      <c r="H77" s="20"/>
      <c r="I77" s="10"/>
    </row>
    <row r="78" spans="1:14" ht="24" hidden="1" customHeight="1">
      <c r="A78" s="35" t="s">
        <v>187</v>
      </c>
      <c r="B78" s="41">
        <f>F77+5</f>
        <v>46051</v>
      </c>
      <c r="C78" s="27">
        <v>0.45833333333333298</v>
      </c>
      <c r="D78" s="28">
        <f>B78+1</f>
        <v>46052</v>
      </c>
      <c r="E78" s="40">
        <v>0.13750000000000001</v>
      </c>
      <c r="F78" s="28">
        <f>D78</f>
        <v>46052</v>
      </c>
      <c r="G78" s="40">
        <v>0.75</v>
      </c>
      <c r="H78" s="59" t="s">
        <v>196</v>
      </c>
      <c r="I78" s="10"/>
    </row>
    <row r="79" spans="1:14" ht="24" hidden="1" customHeight="1">
      <c r="A79" s="35" t="s">
        <v>186</v>
      </c>
      <c r="B79" s="41">
        <f>F78+1</f>
        <v>46053</v>
      </c>
      <c r="C79" s="27">
        <v>0.93888888888888899</v>
      </c>
      <c r="D79" s="28">
        <f>B79+2</f>
        <v>46055</v>
      </c>
      <c r="E79" s="40">
        <v>0.1</v>
      </c>
      <c r="F79" s="28">
        <f>D79</f>
        <v>46055</v>
      </c>
      <c r="G79" s="40">
        <v>0.65833333333333299</v>
      </c>
      <c r="H79" s="20" t="s">
        <v>12</v>
      </c>
      <c r="I79" s="10"/>
    </row>
    <row r="80" spans="1:14" s="49" customFormat="1" ht="25.35" hidden="1" customHeight="1">
      <c r="A80" s="66" t="s">
        <v>192</v>
      </c>
      <c r="B80" s="41">
        <f>F79+3</f>
        <v>46058</v>
      </c>
      <c r="C80" s="27">
        <v>0.39583333333333298</v>
      </c>
      <c r="D80" s="28">
        <f>B80</f>
        <v>46058</v>
      </c>
      <c r="E80" s="40">
        <v>0.45833333333333298</v>
      </c>
      <c r="F80" s="41">
        <f>D80</f>
        <v>46058</v>
      </c>
      <c r="G80" s="58">
        <v>0.70833333333333304</v>
      </c>
      <c r="H80" s="20"/>
      <c r="I80" s="70"/>
    </row>
    <row r="81" spans="1:14" s="49" customFormat="1" ht="25.35" hidden="1" customHeight="1">
      <c r="A81" s="35" t="s">
        <v>121</v>
      </c>
      <c r="B81" s="41">
        <f>F80+2</f>
        <v>46060</v>
      </c>
      <c r="C81" s="27">
        <v>0.20833333333333301</v>
      </c>
      <c r="D81" s="28">
        <f>B81</f>
        <v>46060</v>
      </c>
      <c r="E81" s="40">
        <v>0.3125</v>
      </c>
      <c r="F81" s="41">
        <f>D81</f>
        <v>46060</v>
      </c>
      <c r="G81" s="58">
        <v>0.84583333333333299</v>
      </c>
      <c r="H81" s="20" t="s">
        <v>84</v>
      </c>
      <c r="I81" s="70"/>
    </row>
    <row r="82" spans="1:14" s="49" customFormat="1" ht="25.35" hidden="1" customHeight="1">
      <c r="A82" s="35" t="s">
        <v>197</v>
      </c>
      <c r="B82" s="41">
        <f>F81+1</f>
        <v>46061</v>
      </c>
      <c r="C82" s="27">
        <v>0.79166666666666696</v>
      </c>
      <c r="D82" s="28">
        <f>B82</f>
        <v>46061</v>
      </c>
      <c r="E82" s="27">
        <v>0.81666666666666698</v>
      </c>
      <c r="F82" s="41">
        <f>D82+1</f>
        <v>46062</v>
      </c>
      <c r="G82" s="58">
        <v>4.1666666666666701E-3</v>
      </c>
      <c r="H82" s="20"/>
      <c r="I82" s="68"/>
    </row>
    <row r="83" spans="1:14" ht="24" hidden="1" customHeight="1">
      <c r="A83" s="45" t="s">
        <v>198</v>
      </c>
      <c r="B83" s="41">
        <v>46066</v>
      </c>
      <c r="C83" s="27">
        <v>0.33333333333333331</v>
      </c>
      <c r="D83" s="28">
        <v>46067</v>
      </c>
      <c r="E83" s="27">
        <v>0.75</v>
      </c>
      <c r="F83" s="41">
        <v>46068</v>
      </c>
      <c r="G83" s="58">
        <v>0.75</v>
      </c>
      <c r="H83" s="20" t="s">
        <v>503</v>
      </c>
      <c r="I83" s="10"/>
    </row>
    <row r="84" spans="1:14" ht="24" hidden="1" customHeight="1">
      <c r="A84" s="35" t="s">
        <v>199</v>
      </c>
      <c r="B84" s="41">
        <v>46069</v>
      </c>
      <c r="C84" s="58">
        <v>0.25</v>
      </c>
      <c r="D84" s="41">
        <v>46071</v>
      </c>
      <c r="E84" s="23">
        <v>0.25</v>
      </c>
      <c r="F84" s="41">
        <v>46071</v>
      </c>
      <c r="G84" s="23">
        <v>0.83333333333333337</v>
      </c>
      <c r="H84" s="20"/>
      <c r="I84" s="10"/>
    </row>
    <row r="85" spans="1:14" ht="24" hidden="1" customHeight="1">
      <c r="A85" s="14"/>
      <c r="B85" s="38"/>
      <c r="C85" s="58"/>
      <c r="D85" s="38"/>
      <c r="E85" s="40"/>
      <c r="F85" s="38"/>
      <c r="G85" s="40"/>
      <c r="H85" s="20"/>
      <c r="I85" s="10"/>
    </row>
    <row r="86" spans="1:14" ht="24" hidden="1" customHeight="1">
      <c r="A86" s="97" t="s">
        <v>200</v>
      </c>
      <c r="B86" s="102"/>
      <c r="C86" s="102"/>
      <c r="D86" s="102"/>
      <c r="E86" s="102"/>
      <c r="F86" s="102"/>
      <c r="G86" s="104"/>
      <c r="H86" s="102"/>
      <c r="I86" s="103"/>
    </row>
    <row r="87" spans="1:14" ht="24" hidden="1" customHeight="1">
      <c r="A87" s="15" t="s">
        <v>3</v>
      </c>
      <c r="B87" s="100" t="s">
        <v>4</v>
      </c>
      <c r="C87" s="101"/>
      <c r="D87" s="100" t="s">
        <v>5</v>
      </c>
      <c r="E87" s="101"/>
      <c r="F87" s="100" t="s">
        <v>6</v>
      </c>
      <c r="G87" s="101"/>
      <c r="H87" s="44" t="s">
        <v>7</v>
      </c>
      <c r="I87" s="44" t="s">
        <v>8</v>
      </c>
      <c r="N87" t="s">
        <v>193</v>
      </c>
    </row>
    <row r="88" spans="1:14" ht="24" hidden="1" customHeight="1">
      <c r="A88" s="45" t="s">
        <v>201</v>
      </c>
      <c r="B88" s="28">
        <v>45970</v>
      </c>
      <c r="C88" s="27">
        <v>0.64583333333333304</v>
      </c>
      <c r="D88" s="48">
        <v>45970</v>
      </c>
      <c r="E88" s="27">
        <v>0.88749999999999996</v>
      </c>
      <c r="F88" s="48">
        <v>45971</v>
      </c>
      <c r="G88" s="40">
        <v>0.26250000000000001</v>
      </c>
      <c r="H88" s="20" t="s">
        <v>202</v>
      </c>
      <c r="I88" s="10"/>
    </row>
    <row r="89" spans="1:14" ht="25.05" hidden="1" customHeight="1">
      <c r="A89" s="35" t="s">
        <v>203</v>
      </c>
      <c r="B89" s="28">
        <v>45971</v>
      </c>
      <c r="C89" s="27">
        <v>0.83333333333333304</v>
      </c>
      <c r="D89" s="28">
        <v>45972</v>
      </c>
      <c r="E89" s="27">
        <v>0.375</v>
      </c>
      <c r="F89" s="28">
        <v>45972</v>
      </c>
      <c r="G89" s="40">
        <v>0.70416666666666705</v>
      </c>
      <c r="H89" s="20" t="s">
        <v>204</v>
      </c>
      <c r="I89" s="13"/>
    </row>
    <row r="90" spans="1:14" ht="25.05" hidden="1" customHeight="1">
      <c r="A90" s="35" t="s">
        <v>205</v>
      </c>
      <c r="B90" s="28">
        <f>F89+3</f>
        <v>45975</v>
      </c>
      <c r="C90" s="27">
        <v>0.45833333333333298</v>
      </c>
      <c r="D90" s="28">
        <f t="shared" ref="D90:D92" si="5">B90</f>
        <v>45975</v>
      </c>
      <c r="E90" s="27">
        <v>0.98333333333333295</v>
      </c>
      <c r="F90" s="28">
        <f>D90+1</f>
        <v>45976</v>
      </c>
      <c r="G90" s="40">
        <v>0.36666666666666697</v>
      </c>
      <c r="H90" s="59" t="s">
        <v>206</v>
      </c>
      <c r="I90" s="13"/>
    </row>
    <row r="91" spans="1:14" ht="25.05" hidden="1" customHeight="1">
      <c r="A91" s="45" t="s">
        <v>207</v>
      </c>
      <c r="B91" s="28">
        <f>F90+2</f>
        <v>45978</v>
      </c>
      <c r="C91" s="27">
        <v>0.45833333333333298</v>
      </c>
      <c r="D91" s="28">
        <f>B91+1</f>
        <v>45979</v>
      </c>
      <c r="E91" s="27">
        <v>0.40833333333333299</v>
      </c>
      <c r="F91" s="28">
        <f t="shared" ref="F91:F92" si="6">D91</f>
        <v>45979</v>
      </c>
      <c r="G91" s="40">
        <v>0.82083333333333297</v>
      </c>
      <c r="H91" s="20" t="s">
        <v>208</v>
      </c>
      <c r="I91" s="13"/>
    </row>
    <row r="92" spans="1:14" ht="25.05" hidden="1" customHeight="1">
      <c r="A92" s="35" t="s">
        <v>108</v>
      </c>
      <c r="B92" s="28">
        <f>F91+3</f>
        <v>45982</v>
      </c>
      <c r="C92" s="40">
        <v>0.29166666666666702</v>
      </c>
      <c r="D92" s="28">
        <f t="shared" si="5"/>
        <v>45982</v>
      </c>
      <c r="E92" s="40">
        <v>0.39583333333333298</v>
      </c>
      <c r="F92" s="28">
        <f t="shared" si="6"/>
        <v>45982</v>
      </c>
      <c r="G92" s="40">
        <v>0.9375</v>
      </c>
      <c r="H92" s="20" t="s">
        <v>84</v>
      </c>
      <c r="I92" s="13"/>
    </row>
    <row r="93" spans="1:14" ht="24" hidden="1" customHeight="1">
      <c r="A93" s="35" t="s">
        <v>209</v>
      </c>
      <c r="B93" s="28">
        <f>F92+4</f>
        <v>45986</v>
      </c>
      <c r="C93" s="27">
        <v>0.5</v>
      </c>
      <c r="D93" s="28">
        <f>B93+2</f>
        <v>45988</v>
      </c>
      <c r="E93" s="27">
        <v>0.86250000000000004</v>
      </c>
      <c r="F93" s="28">
        <f>D93+1</f>
        <v>45989</v>
      </c>
      <c r="G93" s="40">
        <v>0.5</v>
      </c>
      <c r="H93" s="20" t="s">
        <v>12</v>
      </c>
      <c r="I93" s="10"/>
    </row>
    <row r="94" spans="1:14" ht="24" hidden="1" customHeight="1">
      <c r="A94" s="35" t="s">
        <v>210</v>
      </c>
      <c r="B94" s="28">
        <f>F93</f>
        <v>45989</v>
      </c>
      <c r="C94" s="40">
        <v>0.98333333333333295</v>
      </c>
      <c r="D94" s="28">
        <f>B94+1</f>
        <v>45990</v>
      </c>
      <c r="E94" s="27">
        <v>0.76249999999999996</v>
      </c>
      <c r="F94" s="28">
        <f>D94+1</f>
        <v>45991</v>
      </c>
      <c r="G94" s="40">
        <v>5.3472222222222199E-2</v>
      </c>
      <c r="H94" s="59" t="s">
        <v>12</v>
      </c>
      <c r="I94" s="10"/>
    </row>
    <row r="95" spans="1:14" ht="24" hidden="1" customHeight="1">
      <c r="A95" s="35" t="s">
        <v>211</v>
      </c>
      <c r="B95" s="28">
        <f>F94+1</f>
        <v>45992</v>
      </c>
      <c r="C95" s="27">
        <v>0.77083333333333304</v>
      </c>
      <c r="D95" s="28">
        <f t="shared" ref="D95:D101" si="7">B95</f>
        <v>45992</v>
      </c>
      <c r="E95" s="27">
        <v>0.89166666666666705</v>
      </c>
      <c r="F95" s="28">
        <f>D95+1</f>
        <v>45993</v>
      </c>
      <c r="G95" s="40">
        <v>0.14583333333333301</v>
      </c>
      <c r="H95" s="20"/>
      <c r="I95" s="10"/>
    </row>
    <row r="96" spans="1:14" ht="24" hidden="1" customHeight="1">
      <c r="A96" s="35" t="s">
        <v>212</v>
      </c>
      <c r="B96" s="28">
        <f>F95+2</f>
        <v>45995</v>
      </c>
      <c r="C96" s="27">
        <v>0.27083333333333298</v>
      </c>
      <c r="D96" s="28">
        <f>B96+1</f>
        <v>45996</v>
      </c>
      <c r="E96" s="40">
        <v>0.54166666666666696</v>
      </c>
      <c r="F96" s="28">
        <f>D96+1</f>
        <v>45997</v>
      </c>
      <c r="G96" s="40">
        <v>0.25</v>
      </c>
      <c r="H96" s="20" t="s">
        <v>12</v>
      </c>
      <c r="I96" s="10"/>
    </row>
    <row r="97" spans="1:9" ht="25.05" hidden="1" customHeight="1">
      <c r="A97" s="35" t="s">
        <v>213</v>
      </c>
      <c r="B97" s="28">
        <f>F96+1</f>
        <v>45998</v>
      </c>
      <c r="C97" s="27">
        <v>0.125</v>
      </c>
      <c r="D97" s="28">
        <f t="shared" si="7"/>
        <v>45998</v>
      </c>
      <c r="E97" s="27">
        <v>0.22916666666666699</v>
      </c>
      <c r="F97" s="28">
        <f>D97</f>
        <v>45998</v>
      </c>
      <c r="G97" s="40">
        <v>0.77083333333333304</v>
      </c>
      <c r="H97" s="20" t="s">
        <v>84</v>
      </c>
      <c r="I97" s="13"/>
    </row>
    <row r="98" spans="1:9" ht="24" hidden="1" customHeight="1">
      <c r="A98" s="35" t="s">
        <v>214</v>
      </c>
      <c r="B98" s="28">
        <f>F97+5</f>
        <v>46003</v>
      </c>
      <c r="C98" s="27">
        <v>0.33333333333333298</v>
      </c>
      <c r="D98" s="28">
        <f>B98+1</f>
        <v>46004</v>
      </c>
      <c r="E98" s="27">
        <v>0.4</v>
      </c>
      <c r="F98" s="28">
        <f>D98+1</f>
        <v>46005</v>
      </c>
      <c r="G98" s="40">
        <v>0.33194444444444399</v>
      </c>
      <c r="H98" s="20" t="s">
        <v>215</v>
      </c>
      <c r="I98" s="10"/>
    </row>
    <row r="99" spans="1:9" ht="24" hidden="1" customHeight="1">
      <c r="A99" s="35" t="s">
        <v>216</v>
      </c>
      <c r="B99" s="28">
        <f>F98</f>
        <v>46005</v>
      </c>
      <c r="C99" s="27">
        <v>0.83333333333333304</v>
      </c>
      <c r="D99" s="28">
        <f>B99+1</f>
        <v>46006</v>
      </c>
      <c r="E99" s="27">
        <v>0.15</v>
      </c>
      <c r="F99" s="28">
        <f>D99</f>
        <v>46006</v>
      </c>
      <c r="G99" s="40">
        <v>0.52083333333333304</v>
      </c>
      <c r="H99" s="20" t="s">
        <v>12</v>
      </c>
      <c r="I99" s="10"/>
    </row>
    <row r="100" spans="1:9" ht="24" hidden="1" customHeight="1">
      <c r="A100" s="35" t="s">
        <v>217</v>
      </c>
      <c r="B100" s="28">
        <f>F99+2</f>
        <v>46008</v>
      </c>
      <c r="C100" s="27">
        <v>0.27083333333333298</v>
      </c>
      <c r="D100" s="28">
        <f t="shared" si="7"/>
        <v>46008</v>
      </c>
      <c r="E100" s="27">
        <v>0.35</v>
      </c>
      <c r="F100" s="28">
        <f>D100</f>
        <v>46008</v>
      </c>
      <c r="G100" s="40">
        <v>0.64583333333333304</v>
      </c>
      <c r="H100" s="20"/>
      <c r="I100" s="10"/>
    </row>
    <row r="101" spans="1:9" ht="24" hidden="1" customHeight="1">
      <c r="A101" s="45" t="s">
        <v>218</v>
      </c>
      <c r="B101" s="28">
        <f>F100+2</f>
        <v>46010</v>
      </c>
      <c r="C101" s="27">
        <v>0.875</v>
      </c>
      <c r="D101" s="28">
        <f t="shared" si="7"/>
        <v>46010</v>
      </c>
      <c r="E101" s="27">
        <v>0.97916666666666696</v>
      </c>
      <c r="F101" s="28">
        <f>D101+1</f>
        <v>46011</v>
      </c>
      <c r="G101" s="40">
        <v>0.52083333333333304</v>
      </c>
      <c r="H101" s="20" t="s">
        <v>84</v>
      </c>
      <c r="I101" s="10"/>
    </row>
    <row r="102" spans="1:9" ht="25.05" hidden="1" customHeight="1">
      <c r="A102" s="45" t="s">
        <v>219</v>
      </c>
      <c r="B102" s="28">
        <f>F101+1</f>
        <v>46012</v>
      </c>
      <c r="C102" s="27">
        <v>0.43333333333333302</v>
      </c>
      <c r="D102" s="28">
        <f t="shared" ref="D102:D103" si="8">B102</f>
        <v>46012</v>
      </c>
      <c r="E102" s="27">
        <v>0.91666666666666696</v>
      </c>
      <c r="F102" s="28">
        <f>D102+1</f>
        <v>46013</v>
      </c>
      <c r="G102" s="40">
        <v>0.35416666666666702</v>
      </c>
      <c r="H102" s="20" t="s">
        <v>12</v>
      </c>
      <c r="I102" s="13"/>
    </row>
    <row r="103" spans="1:9" ht="24" hidden="1" customHeight="1">
      <c r="A103" s="35" t="s">
        <v>220</v>
      </c>
      <c r="B103" s="28">
        <f>F102+4</f>
        <v>46017</v>
      </c>
      <c r="C103" s="27">
        <v>0.75</v>
      </c>
      <c r="D103" s="48">
        <f t="shared" si="8"/>
        <v>46017</v>
      </c>
      <c r="E103" s="40">
        <v>0.9</v>
      </c>
      <c r="F103" s="28">
        <f>D103+1</f>
        <v>46018</v>
      </c>
      <c r="G103" s="40">
        <v>0.45833333333333298</v>
      </c>
      <c r="H103" s="20" t="s">
        <v>221</v>
      </c>
      <c r="I103" s="10"/>
    </row>
    <row r="104" spans="1:9" ht="25.05" hidden="1" customHeight="1">
      <c r="A104" s="35" t="s">
        <v>222</v>
      </c>
      <c r="B104" s="33">
        <f>F103</f>
        <v>46018</v>
      </c>
      <c r="C104" s="27">
        <v>0.95833333333333304</v>
      </c>
      <c r="D104" s="33">
        <f>B104+1</f>
        <v>46019</v>
      </c>
      <c r="E104" s="40">
        <v>0.22916666666666699</v>
      </c>
      <c r="F104" s="33">
        <f>D104</f>
        <v>46019</v>
      </c>
      <c r="G104" s="40">
        <v>0.58333333333333304</v>
      </c>
      <c r="H104" s="20"/>
      <c r="I104" s="10"/>
    </row>
    <row r="105" spans="1:9" ht="24" hidden="1" customHeight="1">
      <c r="A105" s="35" t="s">
        <v>223</v>
      </c>
      <c r="B105" s="36"/>
      <c r="C105" s="37"/>
      <c r="D105" s="36"/>
      <c r="E105" s="18"/>
      <c r="F105" s="36"/>
      <c r="G105" s="37"/>
      <c r="H105" s="20" t="s">
        <v>191</v>
      </c>
      <c r="I105" s="10"/>
    </row>
    <row r="106" spans="1:9" ht="24" hidden="1" customHeight="1">
      <c r="A106" s="35" t="s">
        <v>224</v>
      </c>
      <c r="B106" s="33">
        <f>F104+4</f>
        <v>46023</v>
      </c>
      <c r="C106" s="27">
        <v>0.29166666666666702</v>
      </c>
      <c r="D106" s="33">
        <f>B106+1</f>
        <v>46024</v>
      </c>
      <c r="E106" s="40">
        <v>9.5833333333333298E-2</v>
      </c>
      <c r="F106" s="33">
        <f>D106</f>
        <v>46024</v>
      </c>
      <c r="G106" s="40">
        <v>0.47916666666666702</v>
      </c>
      <c r="H106" s="20" t="s">
        <v>12</v>
      </c>
      <c r="I106" s="10"/>
    </row>
    <row r="107" spans="1:9" ht="24" hidden="1" customHeight="1">
      <c r="A107" s="35" t="s">
        <v>225</v>
      </c>
      <c r="B107" s="33">
        <f>F106+1</f>
        <v>46025</v>
      </c>
      <c r="C107" s="27">
        <v>0.29166666666666702</v>
      </c>
      <c r="D107" s="33">
        <f t="shared" ref="D107" si="9">B107</f>
        <v>46025</v>
      </c>
      <c r="E107" s="27">
        <v>0.39583333333333298</v>
      </c>
      <c r="F107" s="33">
        <f>D107+1</f>
        <v>46026</v>
      </c>
      <c r="G107" s="40">
        <v>5.4861111111111097E-2</v>
      </c>
      <c r="H107" s="20" t="s">
        <v>98</v>
      </c>
      <c r="I107" s="10"/>
    </row>
    <row r="108" spans="1:9" ht="24" hidden="1" customHeight="1">
      <c r="A108" s="35" t="s">
        <v>175</v>
      </c>
      <c r="B108" s="41">
        <f>F107+3</f>
        <v>46029</v>
      </c>
      <c r="C108" s="58">
        <v>0.95833333333333304</v>
      </c>
      <c r="D108" s="41">
        <f>B108+2</f>
        <v>46031</v>
      </c>
      <c r="E108" s="58">
        <v>0.89583333333333304</v>
      </c>
      <c r="F108" s="41">
        <f>D108+1</f>
        <v>46032</v>
      </c>
      <c r="G108" s="58">
        <v>0.33333333333333298</v>
      </c>
      <c r="H108" s="20" t="s">
        <v>12</v>
      </c>
      <c r="I108" s="10"/>
    </row>
    <row r="109" spans="1:9" ht="24" hidden="1" customHeight="1">
      <c r="A109" s="35" t="s">
        <v>174</v>
      </c>
      <c r="B109" s="41">
        <f>F108</f>
        <v>46032</v>
      </c>
      <c r="C109" s="58">
        <v>0.83333333333333304</v>
      </c>
      <c r="D109" s="41">
        <f>B109+1</f>
        <v>46033</v>
      </c>
      <c r="E109" s="58">
        <v>0.25</v>
      </c>
      <c r="F109" s="41">
        <f>D109</f>
        <v>46033</v>
      </c>
      <c r="G109" s="58">
        <v>0.5625</v>
      </c>
      <c r="H109" s="20"/>
      <c r="I109" s="10"/>
    </row>
    <row r="110" spans="1:9" ht="24" hidden="1" customHeight="1">
      <c r="A110" s="35" t="s">
        <v>177</v>
      </c>
      <c r="B110" s="41">
        <f>F109+2</f>
        <v>46035</v>
      </c>
      <c r="C110" s="58">
        <v>0.29166666666666702</v>
      </c>
      <c r="D110" s="41">
        <f>B110</f>
        <v>46035</v>
      </c>
      <c r="E110" s="58">
        <v>0.33333333333333298</v>
      </c>
      <c r="F110" s="41">
        <f>D110</f>
        <v>46035</v>
      </c>
      <c r="G110" s="58">
        <v>0.66666666666666696</v>
      </c>
      <c r="H110" s="20"/>
      <c r="I110" s="10"/>
    </row>
    <row r="111" spans="1:9" s="49" customFormat="1" ht="25.35" hidden="1" customHeight="1">
      <c r="A111" s="69" t="s">
        <v>180</v>
      </c>
      <c r="B111" s="41">
        <f>F110+2</f>
        <v>46037</v>
      </c>
      <c r="C111" s="58">
        <v>0.79166666666666696</v>
      </c>
      <c r="D111" s="41">
        <f>B111+2</f>
        <v>46039</v>
      </c>
      <c r="E111" s="58">
        <v>0.1125</v>
      </c>
      <c r="F111" s="41">
        <f>D111</f>
        <v>46039</v>
      </c>
      <c r="G111" s="58">
        <v>0.76041666666666696</v>
      </c>
      <c r="H111" s="20" t="s">
        <v>12</v>
      </c>
      <c r="I111" s="68"/>
    </row>
    <row r="112" spans="1:9" s="49" customFormat="1" ht="25.35" hidden="1" customHeight="1">
      <c r="A112" s="69" t="s">
        <v>112</v>
      </c>
      <c r="B112" s="41">
        <f>F111+1</f>
        <v>46040</v>
      </c>
      <c r="C112" s="58">
        <v>0.625</v>
      </c>
      <c r="D112" s="41">
        <f>B112</f>
        <v>46040</v>
      </c>
      <c r="E112" s="58">
        <v>0.67500000000000004</v>
      </c>
      <c r="F112" s="41">
        <f>D112+1</f>
        <v>46041</v>
      </c>
      <c r="G112" s="58">
        <v>0.64027777777777795</v>
      </c>
      <c r="H112" s="20" t="s">
        <v>84</v>
      </c>
      <c r="I112" s="68"/>
    </row>
    <row r="113" spans="1:14" s="49" customFormat="1" ht="25.35" hidden="1" customHeight="1">
      <c r="A113" s="45" t="s">
        <v>226</v>
      </c>
      <c r="B113" s="41">
        <f>F112+4</f>
        <v>46045</v>
      </c>
      <c r="C113" s="58">
        <v>0.5625</v>
      </c>
      <c r="D113" s="41">
        <f>B113+1</f>
        <v>46046</v>
      </c>
      <c r="E113" s="58">
        <v>0.75</v>
      </c>
      <c r="F113" s="41">
        <f>D113+1</f>
        <v>46047</v>
      </c>
      <c r="G113" s="58">
        <v>0.25</v>
      </c>
      <c r="H113" s="20" t="s">
        <v>227</v>
      </c>
      <c r="I113" s="68"/>
    </row>
    <row r="114" spans="1:14" ht="24" hidden="1" customHeight="1">
      <c r="A114" s="43"/>
      <c r="B114" s="28"/>
      <c r="C114" s="28"/>
      <c r="D114" s="28"/>
      <c r="E114" s="28"/>
      <c r="F114" s="28"/>
      <c r="G114" s="28"/>
      <c r="H114" s="13"/>
      <c r="I114" s="39"/>
    </row>
    <row r="115" spans="1:14" ht="24" hidden="1" customHeight="1">
      <c r="A115" s="97" t="s">
        <v>228</v>
      </c>
      <c r="B115" s="102"/>
      <c r="C115" s="102"/>
      <c r="D115" s="102"/>
      <c r="E115" s="102"/>
      <c r="F115" s="102"/>
      <c r="G115" s="102"/>
      <c r="H115" s="102"/>
      <c r="I115" s="103"/>
    </row>
    <row r="116" spans="1:14" ht="24" hidden="1" customHeight="1">
      <c r="A116" s="15" t="s">
        <v>3</v>
      </c>
      <c r="B116" s="100" t="s">
        <v>4</v>
      </c>
      <c r="C116" s="101"/>
      <c r="D116" s="100" t="s">
        <v>5</v>
      </c>
      <c r="E116" s="101"/>
      <c r="F116" s="100" t="s">
        <v>6</v>
      </c>
      <c r="G116" s="101"/>
      <c r="H116" s="44" t="s">
        <v>7</v>
      </c>
      <c r="I116" s="44" t="s">
        <v>8</v>
      </c>
      <c r="N116" t="s">
        <v>193</v>
      </c>
    </row>
    <row r="117" spans="1:14" s="49" customFormat="1" ht="25.35" hidden="1" customHeight="1">
      <c r="A117" s="65" t="s">
        <v>229</v>
      </c>
      <c r="B117" s="28">
        <v>46003</v>
      </c>
      <c r="C117" s="27">
        <v>0.75</v>
      </c>
      <c r="D117" s="28">
        <f>B117+2</f>
        <v>46005</v>
      </c>
      <c r="E117" s="27">
        <v>0.50833333333333297</v>
      </c>
      <c r="F117" s="28">
        <v>46005</v>
      </c>
      <c r="G117" s="27">
        <v>0.95</v>
      </c>
      <c r="H117" s="59" t="s">
        <v>230</v>
      </c>
      <c r="I117" s="57"/>
    </row>
    <row r="118" spans="1:14" s="49" customFormat="1" ht="25.35" hidden="1" customHeight="1">
      <c r="A118" s="71" t="s">
        <v>231</v>
      </c>
      <c r="B118" s="28">
        <f>F117+1</f>
        <v>46006</v>
      </c>
      <c r="C118" s="27">
        <v>0.6875</v>
      </c>
      <c r="D118" s="28">
        <f>B118+1</f>
        <v>46007</v>
      </c>
      <c r="E118" s="27">
        <v>0.35416666666666702</v>
      </c>
      <c r="F118" s="28">
        <f>D118</f>
        <v>46007</v>
      </c>
      <c r="G118" s="40">
        <v>0.82499999999999996</v>
      </c>
      <c r="H118" s="59" t="s">
        <v>12</v>
      </c>
      <c r="I118" s="57"/>
    </row>
    <row r="119" spans="1:14" s="49" customFormat="1" ht="25.35" hidden="1" customHeight="1">
      <c r="A119" s="71" t="s">
        <v>232</v>
      </c>
      <c r="B119" s="36"/>
      <c r="C119" s="37"/>
      <c r="D119" s="36"/>
      <c r="E119" s="18"/>
      <c r="F119" s="36"/>
      <c r="G119" s="37"/>
      <c r="H119" s="20" t="s">
        <v>191</v>
      </c>
      <c r="I119" s="57"/>
    </row>
    <row r="120" spans="1:14" s="49" customFormat="1" ht="25.35" hidden="1" customHeight="1">
      <c r="A120" s="71" t="s">
        <v>233</v>
      </c>
      <c r="B120" s="28">
        <f>F118+4</f>
        <v>46011</v>
      </c>
      <c r="C120" s="27">
        <v>0.75</v>
      </c>
      <c r="D120" s="28">
        <f>B120+1</f>
        <v>46012</v>
      </c>
      <c r="E120" s="27">
        <v>0.42638888888888898</v>
      </c>
      <c r="F120" s="28">
        <f>D120</f>
        <v>46012</v>
      </c>
      <c r="G120" s="40">
        <v>0.83333333333333304</v>
      </c>
      <c r="H120" s="59" t="s">
        <v>12</v>
      </c>
      <c r="I120" s="57"/>
    </row>
    <row r="121" spans="1:14" s="49" customFormat="1" ht="25.05" hidden="1" customHeight="1">
      <c r="A121" s="71" t="s">
        <v>234</v>
      </c>
      <c r="B121" s="28">
        <f>F120+1</f>
        <v>46013</v>
      </c>
      <c r="C121" s="27">
        <v>0.70833333333333304</v>
      </c>
      <c r="D121" s="28">
        <v>46014</v>
      </c>
      <c r="E121" s="27">
        <v>5.83333333333333E-2</v>
      </c>
      <c r="F121" s="28">
        <f>D121</f>
        <v>46014</v>
      </c>
      <c r="G121" s="40">
        <v>0.77083333333333304</v>
      </c>
      <c r="H121" s="20" t="s">
        <v>142</v>
      </c>
      <c r="I121" s="57"/>
    </row>
    <row r="122" spans="1:14" s="49" customFormat="1" ht="25.35" hidden="1" customHeight="1">
      <c r="A122" s="65" t="s">
        <v>235</v>
      </c>
      <c r="B122" s="28">
        <f>F121+5</f>
        <v>46019</v>
      </c>
      <c r="C122" s="27">
        <v>0.58333333333333304</v>
      </c>
      <c r="D122" s="28">
        <f>B122</f>
        <v>46019</v>
      </c>
      <c r="E122" s="27">
        <v>0.86250000000000004</v>
      </c>
      <c r="F122" s="28">
        <f>D122+1</f>
        <v>46020</v>
      </c>
      <c r="G122" s="40">
        <v>0.27361111111111103</v>
      </c>
      <c r="H122" s="59" t="s">
        <v>236</v>
      </c>
      <c r="I122" s="57"/>
    </row>
    <row r="123" spans="1:14" s="49" customFormat="1" ht="25.35" hidden="1" customHeight="1">
      <c r="A123" s="35" t="s">
        <v>237</v>
      </c>
      <c r="B123" s="28">
        <f>F122</f>
        <v>46020</v>
      </c>
      <c r="C123" s="27">
        <v>0.83333333333333304</v>
      </c>
      <c r="D123" s="28">
        <f>B123+1</f>
        <v>46021</v>
      </c>
      <c r="E123" s="27">
        <v>0.58333333333333304</v>
      </c>
      <c r="F123" s="28">
        <f>D123</f>
        <v>46021</v>
      </c>
      <c r="G123" s="40">
        <v>0.95833333333333304</v>
      </c>
      <c r="H123" s="59"/>
      <c r="I123" s="57"/>
    </row>
    <row r="124" spans="1:14" s="49" customFormat="1" ht="25.35" hidden="1" customHeight="1">
      <c r="A124" s="35" t="s">
        <v>238</v>
      </c>
      <c r="B124" s="28">
        <v>46023</v>
      </c>
      <c r="C124" s="27">
        <v>0.75</v>
      </c>
      <c r="D124" s="28">
        <v>46024</v>
      </c>
      <c r="E124" s="27">
        <v>0.125</v>
      </c>
      <c r="F124" s="28">
        <v>46024</v>
      </c>
      <c r="G124" s="40">
        <v>0.375</v>
      </c>
      <c r="H124" s="59" t="s">
        <v>12</v>
      </c>
      <c r="I124" s="57"/>
    </row>
    <row r="125" spans="1:14" ht="24" hidden="1" customHeight="1">
      <c r="A125" s="45" t="s">
        <v>239</v>
      </c>
      <c r="B125" s="28">
        <v>46026</v>
      </c>
      <c r="C125" s="27">
        <v>0.54166666666666696</v>
      </c>
      <c r="D125" s="48">
        <v>46026</v>
      </c>
      <c r="E125" s="27">
        <v>0.64583333333333304</v>
      </c>
      <c r="F125" s="48">
        <v>46027</v>
      </c>
      <c r="G125" s="40">
        <v>0.27083333333333298</v>
      </c>
      <c r="H125" s="20" t="s">
        <v>98</v>
      </c>
      <c r="I125" s="10"/>
    </row>
    <row r="126" spans="1:14" ht="24" hidden="1" customHeight="1">
      <c r="A126" s="35" t="s">
        <v>240</v>
      </c>
      <c r="B126" s="28">
        <v>46027</v>
      </c>
      <c r="C126" s="27">
        <v>0.97916666666666696</v>
      </c>
      <c r="D126" s="28">
        <v>46029</v>
      </c>
      <c r="E126" s="27">
        <v>0.94166666666666698</v>
      </c>
      <c r="F126" s="48">
        <v>46030</v>
      </c>
      <c r="G126" s="40">
        <v>0.53749999999999998</v>
      </c>
      <c r="H126" s="59" t="s">
        <v>12</v>
      </c>
      <c r="I126" s="10"/>
    </row>
    <row r="127" spans="1:14" ht="24" hidden="1" customHeight="1">
      <c r="A127" s="45" t="s">
        <v>181</v>
      </c>
      <c r="B127" s="72">
        <v>46035</v>
      </c>
      <c r="C127" s="58">
        <v>0.5</v>
      </c>
      <c r="D127" s="28">
        <v>46035</v>
      </c>
      <c r="E127" s="40">
        <v>0.54166666666666696</v>
      </c>
      <c r="F127" s="24">
        <v>46036</v>
      </c>
      <c r="G127" s="40">
        <v>8.3333333333333301E-2</v>
      </c>
      <c r="H127" s="20" t="s">
        <v>241</v>
      </c>
      <c r="I127" s="10"/>
    </row>
    <row r="128" spans="1:14" ht="24" hidden="1" customHeight="1">
      <c r="A128" s="35"/>
      <c r="B128" s="40"/>
      <c r="C128" s="40"/>
      <c r="D128" s="28"/>
      <c r="E128" s="40"/>
      <c r="F128" s="28"/>
      <c r="G128" s="40"/>
      <c r="H128" s="20"/>
      <c r="I128" s="10"/>
    </row>
    <row r="129" spans="1:14" ht="24" hidden="1" customHeight="1">
      <c r="A129" s="105" t="s">
        <v>242</v>
      </c>
      <c r="B129" s="106"/>
      <c r="C129" s="106"/>
      <c r="D129" s="106"/>
      <c r="E129" s="106"/>
      <c r="F129" s="106"/>
      <c r="G129" s="106"/>
      <c r="H129" s="106"/>
      <c r="I129" s="106"/>
    </row>
    <row r="130" spans="1:14" ht="24" hidden="1" customHeight="1">
      <c r="A130" s="15" t="s">
        <v>3</v>
      </c>
      <c r="B130" s="100" t="s">
        <v>4</v>
      </c>
      <c r="C130" s="101"/>
      <c r="D130" s="100" t="s">
        <v>5</v>
      </c>
      <c r="E130" s="101"/>
      <c r="F130" s="100" t="s">
        <v>6</v>
      </c>
      <c r="G130" s="101"/>
      <c r="H130" s="44" t="s">
        <v>7</v>
      </c>
      <c r="I130" s="44" t="s">
        <v>8</v>
      </c>
      <c r="N130" t="s">
        <v>193</v>
      </c>
    </row>
    <row r="131" spans="1:14" s="49" customFormat="1" ht="25.35" hidden="1" customHeight="1">
      <c r="A131" s="45" t="s">
        <v>243</v>
      </c>
      <c r="B131" s="28">
        <v>46012</v>
      </c>
      <c r="C131" s="27">
        <v>0.95833333333333304</v>
      </c>
      <c r="D131" s="28">
        <v>46013</v>
      </c>
      <c r="E131" s="27">
        <v>0.71666666666666701</v>
      </c>
      <c r="F131" s="28">
        <v>46014</v>
      </c>
      <c r="G131" s="40">
        <v>0.14583333333333301</v>
      </c>
      <c r="H131" s="59" t="s">
        <v>244</v>
      </c>
      <c r="I131" s="57"/>
    </row>
    <row r="132" spans="1:14" s="49" customFormat="1" ht="25.35" hidden="1" customHeight="1">
      <c r="A132" s="45" t="s">
        <v>245</v>
      </c>
      <c r="B132" s="28">
        <v>46014</v>
      </c>
      <c r="C132" s="27">
        <v>0.72083333333333299</v>
      </c>
      <c r="D132" s="28">
        <v>46016</v>
      </c>
      <c r="E132" s="27">
        <v>0.90416666666666701</v>
      </c>
      <c r="F132" s="28">
        <v>46017</v>
      </c>
      <c r="G132" s="40">
        <v>0.22916666666666699</v>
      </c>
      <c r="H132" s="59" t="s">
        <v>176</v>
      </c>
      <c r="I132" s="57"/>
    </row>
    <row r="133" spans="1:14" s="49" customFormat="1" ht="25.35" hidden="1" customHeight="1">
      <c r="A133" s="35" t="s">
        <v>246</v>
      </c>
      <c r="B133" s="28">
        <v>46018</v>
      </c>
      <c r="C133" s="27">
        <v>0.72916666666666696</v>
      </c>
      <c r="D133" s="28">
        <v>46019</v>
      </c>
      <c r="E133" s="40">
        <v>8.3333333333333301E-2</v>
      </c>
      <c r="F133" s="28">
        <v>46019</v>
      </c>
      <c r="G133" s="40">
        <v>0.35416666666666702</v>
      </c>
      <c r="H133" s="59"/>
      <c r="I133" s="57"/>
    </row>
    <row r="134" spans="1:14" s="49" customFormat="1" ht="25.35" hidden="1" customHeight="1">
      <c r="A134" s="35" t="s">
        <v>247</v>
      </c>
      <c r="B134" s="28">
        <v>46021</v>
      </c>
      <c r="C134" s="27">
        <v>0.75</v>
      </c>
      <c r="D134" s="28">
        <v>46022</v>
      </c>
      <c r="E134" s="27">
        <v>0.97916666666666696</v>
      </c>
      <c r="F134" s="28">
        <v>46023</v>
      </c>
      <c r="G134" s="40">
        <v>0.41666666666666702</v>
      </c>
      <c r="H134" s="59" t="s">
        <v>12</v>
      </c>
      <c r="I134" s="57"/>
    </row>
    <row r="135" spans="1:14" s="49" customFormat="1" ht="25.35" hidden="1" customHeight="1">
      <c r="A135" s="35" t="s">
        <v>248</v>
      </c>
      <c r="B135" s="28">
        <v>46024</v>
      </c>
      <c r="C135" s="40">
        <v>0.29166666666666702</v>
      </c>
      <c r="D135" s="28">
        <v>46024</v>
      </c>
      <c r="E135" s="40">
        <v>0.39583333333333298</v>
      </c>
      <c r="F135" s="28">
        <v>46024</v>
      </c>
      <c r="G135" s="40">
        <v>0.75833333333333297</v>
      </c>
      <c r="H135" s="59" t="s">
        <v>249</v>
      </c>
      <c r="I135" s="57"/>
    </row>
    <row r="136" spans="1:14" s="49" customFormat="1" ht="25.35" hidden="1" customHeight="1">
      <c r="A136" s="45" t="s">
        <v>250</v>
      </c>
      <c r="B136" s="48">
        <v>46025</v>
      </c>
      <c r="C136" s="27">
        <v>0.41666666666666702</v>
      </c>
      <c r="D136" s="48">
        <v>46025</v>
      </c>
      <c r="E136" s="27">
        <v>0.45833333333333298</v>
      </c>
      <c r="F136" s="28">
        <v>46026</v>
      </c>
      <c r="G136" s="40">
        <v>4.1666666666666699E-2</v>
      </c>
      <c r="H136" s="59" t="s">
        <v>251</v>
      </c>
      <c r="I136" s="57"/>
    </row>
    <row r="137" spans="1:14" ht="24" customHeight="1">
      <c r="A137" s="105" t="s">
        <v>561</v>
      </c>
      <c r="B137" s="106"/>
      <c r="C137" s="106"/>
      <c r="D137" s="106"/>
      <c r="E137" s="106"/>
      <c r="F137" s="106"/>
      <c r="G137" s="106"/>
      <c r="H137" s="106"/>
      <c r="I137" s="106"/>
    </row>
    <row r="138" spans="1:14" ht="24" customHeight="1">
      <c r="A138" s="15" t="s">
        <v>3</v>
      </c>
      <c r="B138" s="100" t="s">
        <v>4</v>
      </c>
      <c r="C138" s="101"/>
      <c r="D138" s="100" t="s">
        <v>5</v>
      </c>
      <c r="E138" s="101"/>
      <c r="F138" s="100" t="s">
        <v>6</v>
      </c>
      <c r="G138" s="101"/>
      <c r="H138" s="44" t="s">
        <v>7</v>
      </c>
      <c r="I138" s="44" t="s">
        <v>8</v>
      </c>
      <c r="N138" t="s">
        <v>193</v>
      </c>
    </row>
    <row r="139" spans="1:14" ht="24" customHeight="1">
      <c r="A139" s="45" t="s">
        <v>252</v>
      </c>
      <c r="B139" s="48">
        <v>46078</v>
      </c>
      <c r="C139" s="27">
        <v>0.60416666666666663</v>
      </c>
      <c r="D139" s="48">
        <v>46078</v>
      </c>
      <c r="E139" s="27">
        <v>0.875</v>
      </c>
      <c r="F139" s="28">
        <v>46079</v>
      </c>
      <c r="G139" s="40">
        <v>0.20833333333333334</v>
      </c>
      <c r="H139" s="20" t="s">
        <v>253</v>
      </c>
      <c r="I139" s="10"/>
    </row>
    <row r="140" spans="1:14" ht="24" customHeight="1">
      <c r="A140" s="73" t="s">
        <v>254</v>
      </c>
      <c r="B140" s="48">
        <f>F139</f>
        <v>46079</v>
      </c>
      <c r="C140" s="27">
        <v>0.70833333333333337</v>
      </c>
      <c r="D140" s="28">
        <v>46080</v>
      </c>
      <c r="E140" s="40">
        <v>0.35</v>
      </c>
      <c r="F140" s="28">
        <f>D140</f>
        <v>46080</v>
      </c>
      <c r="G140" s="40">
        <v>0.875</v>
      </c>
      <c r="H140" s="20" t="s">
        <v>472</v>
      </c>
      <c r="I140" s="13"/>
    </row>
    <row r="141" spans="1:14" ht="24" customHeight="1">
      <c r="A141" s="74" t="s">
        <v>255</v>
      </c>
      <c r="B141" s="60"/>
      <c r="C141" s="60"/>
      <c r="D141" s="60"/>
      <c r="E141" s="60"/>
      <c r="F141" s="60"/>
      <c r="G141" s="60"/>
      <c r="H141" s="59" t="s">
        <v>542</v>
      </c>
      <c r="I141" s="13"/>
    </row>
    <row r="142" spans="1:14" ht="24" customHeight="1">
      <c r="A142" s="74" t="s">
        <v>256</v>
      </c>
      <c r="B142" s="28">
        <f>F140+2</f>
        <v>46082</v>
      </c>
      <c r="C142" s="27">
        <v>0.91666666666666663</v>
      </c>
      <c r="D142" s="28">
        <f>B142+2</f>
        <v>46084</v>
      </c>
      <c r="E142" s="40">
        <v>4.1666666666666664E-2</v>
      </c>
      <c r="F142" s="28">
        <f>D142</f>
        <v>46084</v>
      </c>
      <c r="G142" s="40">
        <v>0.33333333333333331</v>
      </c>
      <c r="H142" s="20" t="s">
        <v>622</v>
      </c>
      <c r="I142" s="13"/>
    </row>
    <row r="143" spans="1:14" ht="24" customHeight="1">
      <c r="A143" s="73" t="s">
        <v>257</v>
      </c>
      <c r="B143" s="60"/>
      <c r="C143" s="60"/>
      <c r="D143" s="60"/>
      <c r="E143" s="60"/>
      <c r="F143" s="60"/>
      <c r="G143" s="60"/>
      <c r="H143" s="59" t="s">
        <v>566</v>
      </c>
      <c r="I143" s="13"/>
    </row>
    <row r="144" spans="1:14" ht="24" customHeight="1">
      <c r="A144" s="35" t="s">
        <v>258</v>
      </c>
      <c r="B144" s="28">
        <f>F142+2</f>
        <v>46086</v>
      </c>
      <c r="C144" s="40">
        <v>0.54166666666666663</v>
      </c>
      <c r="D144" s="28">
        <f>B144</f>
        <v>46086</v>
      </c>
      <c r="E144" s="40">
        <v>0.64583333333333337</v>
      </c>
      <c r="F144" s="28">
        <f>D144+1</f>
        <v>46087</v>
      </c>
      <c r="G144" s="40">
        <v>0.4375</v>
      </c>
      <c r="H144" s="20" t="s">
        <v>84</v>
      </c>
      <c r="I144" s="13"/>
    </row>
    <row r="145" spans="1:14" ht="24" customHeight="1">
      <c r="A145" s="35" t="s">
        <v>259</v>
      </c>
      <c r="B145" s="28">
        <f>F144+1</f>
        <v>46088</v>
      </c>
      <c r="C145" s="40">
        <v>0.29166666666666669</v>
      </c>
      <c r="D145" s="28">
        <f>B145</f>
        <v>46088</v>
      </c>
      <c r="E145" s="40">
        <v>0.33333333333333331</v>
      </c>
      <c r="F145" s="28">
        <f>D145</f>
        <v>46088</v>
      </c>
      <c r="G145" s="40">
        <v>0.66666666666666663</v>
      </c>
      <c r="H145" s="20"/>
      <c r="I145" s="13"/>
    </row>
    <row r="146" spans="1:14" ht="24" customHeight="1">
      <c r="A146" s="45" t="s">
        <v>611</v>
      </c>
      <c r="B146" s="28">
        <f>F145+2</f>
        <v>46090</v>
      </c>
      <c r="C146" s="40">
        <v>8.3333333333333329E-2</v>
      </c>
      <c r="D146" s="28">
        <f>B146</f>
        <v>46090</v>
      </c>
      <c r="E146" s="40">
        <v>0.25</v>
      </c>
      <c r="F146" s="28">
        <f>D146</f>
        <v>46090</v>
      </c>
      <c r="G146" s="40">
        <v>0.58333333333333337</v>
      </c>
      <c r="H146" s="20"/>
      <c r="I146" s="13"/>
    </row>
    <row r="147" spans="1:14" ht="24" customHeight="1">
      <c r="A147" s="35" t="s">
        <v>606</v>
      </c>
      <c r="B147" s="28">
        <f>F146</f>
        <v>46090</v>
      </c>
      <c r="C147" s="40">
        <v>0.83333333333333337</v>
      </c>
      <c r="D147" s="28">
        <f>B147</f>
        <v>46090</v>
      </c>
      <c r="E147" s="40">
        <v>0.95833333333333337</v>
      </c>
      <c r="F147" s="28">
        <f>D147+1</f>
        <v>46091</v>
      </c>
      <c r="G147" s="40">
        <v>0.33333333333333331</v>
      </c>
      <c r="H147" s="20" t="s">
        <v>618</v>
      </c>
      <c r="I147" s="10"/>
    </row>
    <row r="148" spans="1:14" ht="24" customHeight="1">
      <c r="A148" s="97" t="s">
        <v>525</v>
      </c>
      <c r="B148" s="102"/>
      <c r="C148" s="102"/>
      <c r="D148" s="102"/>
      <c r="E148" s="102"/>
      <c r="F148" s="102"/>
      <c r="G148" s="102"/>
      <c r="H148" s="102"/>
      <c r="I148" s="103"/>
    </row>
    <row r="149" spans="1:14" ht="24" customHeight="1">
      <c r="A149" s="15" t="s">
        <v>3</v>
      </c>
      <c r="B149" s="100" t="s">
        <v>4</v>
      </c>
      <c r="C149" s="101"/>
      <c r="D149" s="100" t="s">
        <v>5</v>
      </c>
      <c r="E149" s="101"/>
      <c r="F149" s="100" t="s">
        <v>6</v>
      </c>
      <c r="G149" s="101"/>
      <c r="H149" s="44" t="s">
        <v>7</v>
      </c>
      <c r="I149" s="44" t="s">
        <v>8</v>
      </c>
      <c r="N149" t="s">
        <v>193</v>
      </c>
    </row>
    <row r="150" spans="1:14" ht="24" customHeight="1">
      <c r="A150" s="35" t="s">
        <v>526</v>
      </c>
      <c r="B150" s="41">
        <v>46082</v>
      </c>
      <c r="C150" s="27">
        <v>0</v>
      </c>
      <c r="D150" s="67">
        <v>46082</v>
      </c>
      <c r="E150" s="27">
        <v>0.70833333333333337</v>
      </c>
      <c r="F150" s="67">
        <v>46083</v>
      </c>
      <c r="G150" s="34">
        <v>4.1666666666666664E-2</v>
      </c>
      <c r="H150" s="20" t="s">
        <v>527</v>
      </c>
      <c r="I150" s="10"/>
    </row>
    <row r="151" spans="1:14" ht="24" customHeight="1">
      <c r="A151" s="35" t="s">
        <v>528</v>
      </c>
      <c r="B151" s="41">
        <v>46084</v>
      </c>
      <c r="C151" s="23">
        <v>0.3125</v>
      </c>
      <c r="D151" s="41">
        <v>46084</v>
      </c>
      <c r="E151" s="23">
        <v>0.52083333333333337</v>
      </c>
      <c r="F151" s="41">
        <v>46084</v>
      </c>
      <c r="G151" s="23">
        <v>0.95833333333333337</v>
      </c>
      <c r="H151" s="83"/>
      <c r="I151" s="10"/>
    </row>
    <row r="152" spans="1:14" ht="24" customHeight="1">
      <c r="A152" s="35" t="s">
        <v>529</v>
      </c>
      <c r="B152" s="41">
        <v>46087</v>
      </c>
      <c r="C152" s="23">
        <v>0.375</v>
      </c>
      <c r="D152" s="41">
        <v>46087</v>
      </c>
      <c r="E152" s="23">
        <v>0.41666666666666669</v>
      </c>
      <c r="F152" s="41">
        <v>46087</v>
      </c>
      <c r="G152" s="23">
        <v>0.75</v>
      </c>
      <c r="H152" s="83"/>
      <c r="I152" s="10"/>
    </row>
    <row r="153" spans="1:14" ht="24" customHeight="1">
      <c r="A153" s="35" t="s">
        <v>530</v>
      </c>
      <c r="B153" s="41">
        <f>F152+2</f>
        <v>46089</v>
      </c>
      <c r="C153" s="23">
        <v>0.20833333333333334</v>
      </c>
      <c r="D153" s="41">
        <f>B153</f>
        <v>46089</v>
      </c>
      <c r="E153" s="40">
        <v>0.3125</v>
      </c>
      <c r="F153" s="41">
        <f>D153+1</f>
        <v>46090</v>
      </c>
      <c r="G153" s="40">
        <v>0.10416666666666667</v>
      </c>
      <c r="H153" s="20" t="s">
        <v>84</v>
      </c>
      <c r="I153" s="13"/>
    </row>
    <row r="154" spans="1:14" ht="24" customHeight="1">
      <c r="A154" s="35" t="s">
        <v>531</v>
      </c>
      <c r="B154" s="41">
        <f>F153+1</f>
        <v>46091</v>
      </c>
      <c r="C154" s="23">
        <v>0</v>
      </c>
      <c r="D154" s="41">
        <f>B154</f>
        <v>46091</v>
      </c>
      <c r="E154" s="23">
        <v>4.1666666666666664E-2</v>
      </c>
      <c r="F154" s="41">
        <f>D154</f>
        <v>46091</v>
      </c>
      <c r="G154" s="23">
        <v>0.45833333333333331</v>
      </c>
      <c r="H154" s="83"/>
      <c r="I154" s="13"/>
    </row>
    <row r="155" spans="1:14" ht="24" customHeight="1">
      <c r="A155" s="35" t="s">
        <v>605</v>
      </c>
      <c r="B155" s="41">
        <f>F154+4</f>
        <v>46095</v>
      </c>
      <c r="C155" s="23">
        <v>0.875</v>
      </c>
      <c r="D155" s="41">
        <f>B155</f>
        <v>46095</v>
      </c>
      <c r="E155" s="23">
        <v>0.95833333333333337</v>
      </c>
      <c r="F155" s="41">
        <f>D155+1</f>
        <v>46096</v>
      </c>
      <c r="G155" s="23">
        <v>0.5</v>
      </c>
      <c r="H155" s="84"/>
      <c r="I155" s="10"/>
    </row>
    <row r="156" spans="1:14" ht="24" customHeight="1">
      <c r="A156" s="14"/>
      <c r="B156" s="40"/>
      <c r="C156" s="40"/>
      <c r="D156" s="28"/>
      <c r="E156" s="40"/>
      <c r="F156" s="28"/>
      <c r="G156" s="40"/>
      <c r="H156" s="84"/>
      <c r="I156" s="10"/>
    </row>
    <row r="157" spans="1:14" s="49" customFormat="1" ht="24" hidden="1" customHeight="1">
      <c r="A157" s="107" t="s">
        <v>462</v>
      </c>
      <c r="B157" s="108"/>
      <c r="C157" s="108"/>
      <c r="D157" s="108"/>
      <c r="E157" s="108"/>
      <c r="F157" s="108"/>
      <c r="G157" s="108"/>
      <c r="H157" s="108"/>
      <c r="I157" s="109"/>
    </row>
    <row r="158" spans="1:14" s="49" customFormat="1" ht="24" hidden="1" customHeight="1">
      <c r="A158" s="53" t="s">
        <v>3</v>
      </c>
      <c r="B158" s="110" t="s">
        <v>4</v>
      </c>
      <c r="C158" s="111"/>
      <c r="D158" s="110" t="s">
        <v>5</v>
      </c>
      <c r="E158" s="111"/>
      <c r="F158" s="110" t="s">
        <v>6</v>
      </c>
      <c r="G158" s="111"/>
      <c r="H158" s="54" t="s">
        <v>7</v>
      </c>
      <c r="I158" s="54" t="s">
        <v>8</v>
      </c>
      <c r="N158" s="49" t="s">
        <v>193</v>
      </c>
    </row>
    <row r="159" spans="1:14" s="49" customFormat="1" ht="24" hidden="1" customHeight="1">
      <c r="A159" s="74" t="s">
        <v>183</v>
      </c>
      <c r="B159" s="41">
        <v>46047</v>
      </c>
      <c r="C159" s="58">
        <v>0.41666666666666702</v>
      </c>
      <c r="D159" s="41">
        <v>46047</v>
      </c>
      <c r="E159" s="58">
        <v>0.875</v>
      </c>
      <c r="F159" s="41">
        <v>46048</v>
      </c>
      <c r="G159" s="58">
        <v>0.375</v>
      </c>
      <c r="H159" s="56" t="s">
        <v>260</v>
      </c>
      <c r="I159" s="57"/>
    </row>
    <row r="160" spans="1:14" s="49" customFormat="1" ht="25.05" hidden="1" customHeight="1">
      <c r="A160" s="73" t="s">
        <v>261</v>
      </c>
      <c r="B160" s="41">
        <v>46049</v>
      </c>
      <c r="C160" s="58">
        <v>0.20833333333333301</v>
      </c>
      <c r="D160" s="41">
        <v>46050</v>
      </c>
      <c r="E160" s="58">
        <v>0.241666666666667</v>
      </c>
      <c r="F160" s="41">
        <f>D160</f>
        <v>46050</v>
      </c>
      <c r="G160" s="58">
        <v>0.67083333333333295</v>
      </c>
      <c r="H160" s="56" t="s">
        <v>262</v>
      </c>
      <c r="I160" s="57"/>
    </row>
    <row r="161" spans="1:9" s="49" customFormat="1" ht="25.05" hidden="1" customHeight="1">
      <c r="A161" s="73" t="s">
        <v>263</v>
      </c>
      <c r="B161" s="41">
        <f>F160+2</f>
        <v>46052</v>
      </c>
      <c r="C161" s="58">
        <v>0</v>
      </c>
      <c r="D161" s="38">
        <f>B161</f>
        <v>46052</v>
      </c>
      <c r="E161" s="58">
        <v>4.1666666666666699E-2</v>
      </c>
      <c r="F161" s="38">
        <f>D161</f>
        <v>46052</v>
      </c>
      <c r="G161" s="58">
        <v>0.41666666666666702</v>
      </c>
      <c r="H161" s="56"/>
      <c r="I161" s="57"/>
    </row>
    <row r="162" spans="1:9" ht="24" hidden="1" customHeight="1">
      <c r="A162" s="35" t="s">
        <v>117</v>
      </c>
      <c r="B162" s="41">
        <v>46054</v>
      </c>
      <c r="C162" s="27">
        <v>0.79166666666666696</v>
      </c>
      <c r="D162" s="48">
        <f t="shared" ref="D162:D163" si="10">B162</f>
        <v>46054</v>
      </c>
      <c r="E162" s="27">
        <v>0.89583333333333304</v>
      </c>
      <c r="F162" s="38">
        <f>D162+1</f>
        <v>46055</v>
      </c>
      <c r="G162" s="40">
        <v>0.52083333333333304</v>
      </c>
      <c r="H162" s="20" t="s">
        <v>84</v>
      </c>
      <c r="I162" s="10"/>
    </row>
    <row r="163" spans="1:9" ht="24" hidden="1" customHeight="1">
      <c r="A163" s="35" t="s">
        <v>185</v>
      </c>
      <c r="B163" s="41">
        <f>F162+1</f>
        <v>46056</v>
      </c>
      <c r="C163" s="40">
        <v>0.33333333333333298</v>
      </c>
      <c r="D163" s="28">
        <f t="shared" si="10"/>
        <v>46056</v>
      </c>
      <c r="E163" s="40">
        <v>0.44166666666666698</v>
      </c>
      <c r="F163" s="41">
        <f>D163</f>
        <v>46056</v>
      </c>
      <c r="G163" s="40">
        <v>0.95833333333333304</v>
      </c>
      <c r="H163" s="20"/>
      <c r="I163" s="10"/>
    </row>
    <row r="164" spans="1:9" s="49" customFormat="1" ht="25.05" hidden="1" customHeight="1">
      <c r="A164" s="73" t="s">
        <v>188</v>
      </c>
      <c r="B164" s="41">
        <f>F163+4</f>
        <v>46060</v>
      </c>
      <c r="C164" s="40">
        <v>0.41666666666666702</v>
      </c>
      <c r="D164" s="28">
        <f>B164+1</f>
        <v>46061</v>
      </c>
      <c r="E164" s="40">
        <v>0.71666666666666701</v>
      </c>
      <c r="F164" s="41">
        <f>D164+1</f>
        <v>46062</v>
      </c>
      <c r="G164" s="40">
        <v>6.25E-2</v>
      </c>
      <c r="H164" s="20" t="s">
        <v>12</v>
      </c>
      <c r="I164" s="57"/>
    </row>
    <row r="165" spans="1:9" s="49" customFormat="1" ht="25.05" hidden="1" customHeight="1">
      <c r="A165" s="73" t="s">
        <v>186</v>
      </c>
      <c r="B165" s="38">
        <f>F164</f>
        <v>46062</v>
      </c>
      <c r="C165" s="40">
        <v>0.625</v>
      </c>
      <c r="D165" s="28">
        <f>B165+3</f>
        <v>46065</v>
      </c>
      <c r="E165" s="27">
        <v>0.70833333333333337</v>
      </c>
      <c r="F165" s="41">
        <f>D165+1</f>
        <v>46066</v>
      </c>
      <c r="G165" s="40">
        <v>9.166666666666666E-2</v>
      </c>
      <c r="H165" s="20" t="s">
        <v>12</v>
      </c>
      <c r="I165" s="57"/>
    </row>
    <row r="166" spans="1:9" s="49" customFormat="1" ht="25.05" hidden="1" customHeight="1">
      <c r="A166" s="73" t="s">
        <v>190</v>
      </c>
      <c r="B166" s="38">
        <v>46067</v>
      </c>
      <c r="C166" s="27">
        <v>0.83333333333333337</v>
      </c>
      <c r="D166" s="28">
        <v>46067</v>
      </c>
      <c r="E166" s="27">
        <v>0.91249999999999998</v>
      </c>
      <c r="F166" s="41">
        <v>46068</v>
      </c>
      <c r="G166" s="40">
        <v>0.31874999999999998</v>
      </c>
      <c r="H166" s="56"/>
      <c r="I166" s="57"/>
    </row>
    <row r="167" spans="1:9" ht="24" hidden="1" customHeight="1">
      <c r="A167" s="45" t="s">
        <v>197</v>
      </c>
      <c r="B167" s="38">
        <v>46070</v>
      </c>
      <c r="C167" s="27">
        <v>0.54166666666666663</v>
      </c>
      <c r="D167" s="48">
        <v>46070</v>
      </c>
      <c r="E167" s="27">
        <v>0.60416666666666663</v>
      </c>
      <c r="F167" s="41">
        <v>46070</v>
      </c>
      <c r="G167" s="40">
        <v>0.96875</v>
      </c>
      <c r="H167" s="20" t="s">
        <v>479</v>
      </c>
      <c r="I167" s="10"/>
    </row>
    <row r="168" spans="1:9" ht="24" hidden="1" customHeight="1">
      <c r="A168" s="35" t="s">
        <v>121</v>
      </c>
      <c r="B168" s="38">
        <v>46071</v>
      </c>
      <c r="C168" s="27">
        <v>0.79166666666666663</v>
      </c>
      <c r="D168" s="48">
        <v>46071</v>
      </c>
      <c r="E168" s="27">
        <v>0.90833333333333333</v>
      </c>
      <c r="F168" s="41">
        <v>46072</v>
      </c>
      <c r="G168" s="40">
        <v>0.35416666666666669</v>
      </c>
      <c r="H168" s="20" t="s">
        <v>84</v>
      </c>
      <c r="I168" s="10"/>
    </row>
    <row r="169" spans="1:9" s="49" customFormat="1" ht="25.05" hidden="1" customHeight="1">
      <c r="A169" s="74" t="s">
        <v>264</v>
      </c>
      <c r="B169" s="38">
        <v>46072</v>
      </c>
      <c r="C169" s="27">
        <v>0.875</v>
      </c>
      <c r="D169" s="41">
        <v>46073</v>
      </c>
      <c r="E169" s="27">
        <v>0.66666666666666663</v>
      </c>
      <c r="F169" s="41">
        <v>46074</v>
      </c>
      <c r="G169" s="40">
        <v>0.21666666666666667</v>
      </c>
      <c r="H169" s="56" t="s">
        <v>515</v>
      </c>
      <c r="I169" s="57"/>
    </row>
    <row r="170" spans="1:9" s="49" customFormat="1" ht="25.05" hidden="1" customHeight="1">
      <c r="A170" s="75" t="s">
        <v>265</v>
      </c>
      <c r="B170" s="38">
        <v>46075</v>
      </c>
      <c r="C170" s="27">
        <v>0.5</v>
      </c>
      <c r="D170" s="42">
        <v>46075</v>
      </c>
      <c r="E170" s="34">
        <v>0.89583333333333337</v>
      </c>
      <c r="F170" s="38">
        <v>46076</v>
      </c>
      <c r="G170" s="40">
        <v>0.66666666666666663</v>
      </c>
      <c r="H170" s="59" t="s">
        <v>125</v>
      </c>
      <c r="I170" s="57"/>
    </row>
  </sheetData>
  <mergeCells count="44">
    <mergeCell ref="A157:I157"/>
    <mergeCell ref="B158:C158"/>
    <mergeCell ref="D158:E158"/>
    <mergeCell ref="F158:G158"/>
    <mergeCell ref="A148:I148"/>
    <mergeCell ref="B149:C149"/>
    <mergeCell ref="D149:E149"/>
    <mergeCell ref="F149:G149"/>
    <mergeCell ref="A115:I115"/>
    <mergeCell ref="B116:C116"/>
    <mergeCell ref="D116:E116"/>
    <mergeCell ref="F116:G116"/>
    <mergeCell ref="A129:I129"/>
    <mergeCell ref="B130:C130"/>
    <mergeCell ref="D130:E130"/>
    <mergeCell ref="F130:G130"/>
    <mergeCell ref="A137:I137"/>
    <mergeCell ref="B138:C138"/>
    <mergeCell ref="D138:E138"/>
    <mergeCell ref="F138:G138"/>
    <mergeCell ref="B72:C72"/>
    <mergeCell ref="D72:E72"/>
    <mergeCell ref="F72:G72"/>
    <mergeCell ref="A86:I86"/>
    <mergeCell ref="B87:C87"/>
    <mergeCell ref="D87:E87"/>
    <mergeCell ref="F87:G87"/>
    <mergeCell ref="A33:I33"/>
    <mergeCell ref="B34:C34"/>
    <mergeCell ref="D34:E34"/>
    <mergeCell ref="F34:G34"/>
    <mergeCell ref="A71:I71"/>
    <mergeCell ref="B5:C5"/>
    <mergeCell ref="D5:E5"/>
    <mergeCell ref="F5:G5"/>
    <mergeCell ref="A23:I23"/>
    <mergeCell ref="B24:C24"/>
    <mergeCell ref="D24:E24"/>
    <mergeCell ref="F24:G24"/>
    <mergeCell ref="C1:I1"/>
    <mergeCell ref="A2:B2"/>
    <mergeCell ref="C2:I2"/>
    <mergeCell ref="A3:G3"/>
    <mergeCell ref="A4:I4"/>
  </mergeCells>
  <phoneticPr fontId="47" type="noConversion"/>
  <conditionalFormatting sqref="B5">
    <cfRule type="cellIs" dxfId="966" priority="2359" stopIfTrue="1" operator="equal">
      <formula>#REF!</formula>
    </cfRule>
    <cfRule type="cellIs" dxfId="965" priority="2360" stopIfTrue="1" operator="lessThan">
      <formula>#REF!</formula>
    </cfRule>
  </conditionalFormatting>
  <conditionalFormatting sqref="B6:B23 D137:D138 D144:D149">
    <cfRule type="cellIs" dxfId="964" priority="2315" stopIfTrue="1" operator="lessThan">
      <formula>$H$3</formula>
    </cfRule>
  </conditionalFormatting>
  <conditionalFormatting sqref="B6:B31 F144:F149">
    <cfRule type="cellIs" dxfId="963" priority="1079" stopIfTrue="1" operator="equal">
      <formula>$H$3</formula>
    </cfRule>
  </conditionalFormatting>
  <conditionalFormatting sqref="B24:B31">
    <cfRule type="cellIs" dxfId="962" priority="708" stopIfTrue="1" operator="lessThan">
      <formula>$H$3</formula>
    </cfRule>
  </conditionalFormatting>
  <conditionalFormatting sqref="B33:B34">
    <cfRule type="cellIs" dxfId="961" priority="1020" stopIfTrue="1" operator="lessThan">
      <formula>$H$3</formula>
    </cfRule>
    <cfRule type="cellIs" dxfId="960" priority="1009" stopIfTrue="1" operator="equal">
      <formula>$H$3</formula>
    </cfRule>
  </conditionalFormatting>
  <conditionalFormatting sqref="B34 D34 F34 B80:B104">
    <cfRule type="cellIs" dxfId="959" priority="1006" stopIfTrue="1" operator="lessThan">
      <formula>$H$3</formula>
    </cfRule>
    <cfRule type="cellIs" dxfId="958" priority="1005" stopIfTrue="1" operator="equal">
      <formula>$H$3</formula>
    </cfRule>
  </conditionalFormatting>
  <conditionalFormatting sqref="B34">
    <cfRule type="cellIs" dxfId="957" priority="1003" stopIfTrue="1" operator="equal">
      <formula>$H$3</formula>
    </cfRule>
    <cfRule type="cellIs" dxfId="956" priority="1004" stopIfTrue="1" operator="lessThan">
      <formula>$H$3</formula>
    </cfRule>
  </conditionalFormatting>
  <conditionalFormatting sqref="B34:B54">
    <cfRule type="cellIs" dxfId="955" priority="868" stopIfTrue="1" operator="equal">
      <formula>$H$3</formula>
    </cfRule>
    <cfRule type="cellIs" dxfId="954" priority="869" stopIfTrue="1" operator="lessThan">
      <formula>$H$3</formula>
    </cfRule>
  </conditionalFormatting>
  <conditionalFormatting sqref="B35:B37 B80:B85">
    <cfRule type="cellIs" dxfId="953" priority="867" stopIfTrue="1" operator="lessThan">
      <formula>$H$3</formula>
    </cfRule>
    <cfRule type="cellIs" dxfId="952" priority="866" stopIfTrue="1" operator="equal">
      <formula>$H$3</formula>
    </cfRule>
  </conditionalFormatting>
  <conditionalFormatting sqref="B35:B37">
    <cfRule type="cellIs" dxfId="951" priority="865" stopIfTrue="1" operator="lessThan">
      <formula>$H$3</formula>
    </cfRule>
    <cfRule type="cellIs" dxfId="950" priority="862" stopIfTrue="1" operator="equal">
      <formula>$H$3</formula>
    </cfRule>
  </conditionalFormatting>
  <conditionalFormatting sqref="B38:B54 B56 B59 B62:B68">
    <cfRule type="cellIs" dxfId="949" priority="978" stopIfTrue="1" operator="equal">
      <formula>$H$3</formula>
    </cfRule>
    <cfRule type="cellIs" dxfId="948" priority="979" stopIfTrue="1" operator="lessThan">
      <formula>$H$3</formula>
    </cfRule>
  </conditionalFormatting>
  <conditionalFormatting sqref="B56 B59:B60 B62:B69">
    <cfRule type="cellIs" dxfId="947" priority="132" stopIfTrue="1" operator="lessThan">
      <formula>$H$3</formula>
    </cfRule>
  </conditionalFormatting>
  <conditionalFormatting sqref="B59:B60 B62:B69 B56">
    <cfRule type="cellIs" dxfId="946" priority="131" stopIfTrue="1" operator="equal">
      <formula>$H$3</formula>
    </cfRule>
  </conditionalFormatting>
  <conditionalFormatting sqref="B60 D60">
    <cfRule type="cellIs" dxfId="945" priority="126" stopIfTrue="1" operator="equal">
      <formula>$H$3</formula>
    </cfRule>
    <cfRule type="cellIs" dxfId="944" priority="127" stopIfTrue="1" operator="lessThan">
      <formula>$H$3</formula>
    </cfRule>
  </conditionalFormatting>
  <conditionalFormatting sqref="B69 D69">
    <cfRule type="cellIs" dxfId="943" priority="15" stopIfTrue="1" operator="equal">
      <formula>$H$3</formula>
    </cfRule>
    <cfRule type="cellIs" dxfId="942" priority="16" stopIfTrue="1" operator="lessThan">
      <formula>$H$3</formula>
    </cfRule>
  </conditionalFormatting>
  <conditionalFormatting sqref="B70 C144:C147 E144:E147 G144:G147">
    <cfRule type="expression" dxfId="941" priority="90" stopIfTrue="1">
      <formula>A70&lt;$H$3</formula>
    </cfRule>
  </conditionalFormatting>
  <conditionalFormatting sqref="B71:B85">
    <cfRule type="cellIs" dxfId="940" priority="451" stopIfTrue="1" operator="lessThan">
      <formula>$H$3</formula>
    </cfRule>
    <cfRule type="cellIs" dxfId="939" priority="450" stopIfTrue="1" operator="equal">
      <formula>$H$3</formula>
    </cfRule>
  </conditionalFormatting>
  <conditionalFormatting sqref="B73:B79">
    <cfRule type="cellIs" dxfId="938" priority="447" stopIfTrue="1" operator="lessThan">
      <formula>$H$3</formula>
    </cfRule>
    <cfRule type="cellIs" dxfId="937" priority="446" stopIfTrue="1" operator="equal">
      <formula>$H$3</formula>
    </cfRule>
  </conditionalFormatting>
  <conditionalFormatting sqref="B106:B118">
    <cfRule type="cellIs" dxfId="936" priority="465" stopIfTrue="1" operator="equal">
      <formula>$H$3</formula>
    </cfRule>
    <cfRule type="cellIs" dxfId="935" priority="466" stopIfTrue="1" operator="lessThan">
      <formula>$H$3</formula>
    </cfRule>
  </conditionalFormatting>
  <conditionalFormatting sqref="B108:B110">
    <cfRule type="cellIs" dxfId="934" priority="459" stopIfTrue="1" operator="lessThan">
      <formula>$H$3</formula>
    </cfRule>
    <cfRule type="cellIs" dxfId="933" priority="458" stopIfTrue="1" operator="equal">
      <formula>$H$3</formula>
    </cfRule>
  </conditionalFormatting>
  <conditionalFormatting sqref="B111:B113">
    <cfRule type="cellIs" dxfId="932" priority="692" stopIfTrue="1" operator="lessThan">
      <formula>$H$3</formula>
    </cfRule>
    <cfRule type="cellIs" dxfId="931" priority="691" stopIfTrue="1" operator="equal">
      <formula>$H$3</formula>
    </cfRule>
  </conditionalFormatting>
  <conditionalFormatting sqref="B128">
    <cfRule type="expression" dxfId="930" priority="572" stopIfTrue="1">
      <formula>A128&lt;$H$3</formula>
    </cfRule>
  </conditionalFormatting>
  <conditionalFormatting sqref="B129:B131">
    <cfRule type="cellIs" dxfId="929" priority="837" stopIfTrue="1" operator="lessThan">
      <formula>$H$3</formula>
    </cfRule>
    <cfRule type="cellIs" dxfId="928" priority="836" stopIfTrue="1" operator="equal">
      <formula>$H$3</formula>
    </cfRule>
  </conditionalFormatting>
  <conditionalFormatting sqref="B131:B138">
    <cfRule type="cellIs" dxfId="927" priority="818" stopIfTrue="1" operator="equal">
      <formula>$H$3</formula>
    </cfRule>
    <cfRule type="cellIs" dxfId="926" priority="819" stopIfTrue="1" operator="lessThan">
      <formula>$H$3</formula>
    </cfRule>
  </conditionalFormatting>
  <conditionalFormatting sqref="B132">
    <cfRule type="cellIs" dxfId="925" priority="813" stopIfTrue="1" operator="lessThan">
      <formula>$H$3</formula>
    </cfRule>
    <cfRule type="cellIs" dxfId="924" priority="812" stopIfTrue="1" operator="equal">
      <formula>$H$3</formula>
    </cfRule>
  </conditionalFormatting>
  <conditionalFormatting sqref="B139:B140 B142">
    <cfRule type="cellIs" dxfId="923" priority="125" stopIfTrue="1" operator="lessThan">
      <formula>$H$3</formula>
    </cfRule>
    <cfRule type="cellIs" dxfId="922" priority="124" stopIfTrue="1" operator="equal">
      <formula>$H$3</formula>
    </cfRule>
  </conditionalFormatting>
  <conditionalFormatting sqref="B144:B155">
    <cfRule type="cellIs" dxfId="921" priority="110" stopIfTrue="1" operator="lessThan">
      <formula>$H$3</formula>
    </cfRule>
    <cfRule type="cellIs" dxfId="920" priority="109" stopIfTrue="1" operator="equal">
      <formula>$H$3</formula>
    </cfRule>
  </conditionalFormatting>
  <conditionalFormatting sqref="B150:B155">
    <cfRule type="cellIs" dxfId="919" priority="106" stopIfTrue="1" operator="equal">
      <formula>$H$3</formula>
    </cfRule>
    <cfRule type="cellIs" dxfId="918" priority="107" stopIfTrue="1" operator="lessThan">
      <formula>$H$3</formula>
    </cfRule>
  </conditionalFormatting>
  <conditionalFormatting sqref="B157:B164">
    <cfRule type="cellIs" dxfId="917" priority="351" stopIfTrue="1" operator="lessThan">
      <formula>$H$3</formula>
    </cfRule>
    <cfRule type="cellIs" dxfId="916" priority="350" stopIfTrue="1" operator="equal">
      <formula>$H$3</formula>
    </cfRule>
  </conditionalFormatting>
  <conditionalFormatting sqref="B159:B164">
    <cfRule type="cellIs" dxfId="915" priority="338" stopIfTrue="1" operator="equal">
      <formula>$H$3</formula>
    </cfRule>
    <cfRule type="cellIs" dxfId="914" priority="339" stopIfTrue="1" operator="lessThan">
      <formula>$H$3</formula>
    </cfRule>
  </conditionalFormatting>
  <conditionalFormatting sqref="B159:B170">
    <cfRule type="cellIs" dxfId="913" priority="80" stopIfTrue="1" operator="equal">
      <formula>$H$3</formula>
    </cfRule>
    <cfRule type="cellIs" dxfId="912" priority="81" stopIfTrue="1" operator="lessThan">
      <formula>$H$3</formula>
    </cfRule>
  </conditionalFormatting>
  <conditionalFormatting sqref="B4:C4">
    <cfRule type="expression" dxfId="911" priority="415930" stopIfTrue="1">
      <formula>AND($B303&lt;$H$3,$B303&lt;&gt;"")</formula>
    </cfRule>
    <cfRule type="expression" dxfId="910" priority="415929" stopIfTrue="1">
      <formula>AND($B303=$H$3,$B303&lt;&gt;"")</formula>
    </cfRule>
  </conditionalFormatting>
  <conditionalFormatting sqref="B70:C70 C144:C147 E144:G147 E156 G156 B156:C156 E70 G70 E159:E160 G159:G160 C159:C170 E161:G162 G163:G169 E163:E170 E170:G170">
    <cfRule type="expression" dxfId="909" priority="91" stopIfTrue="1">
      <formula>$F70=$H$3</formula>
    </cfRule>
  </conditionalFormatting>
  <conditionalFormatting sqref="B71:C71">
    <cfRule type="expression" dxfId="908" priority="415932" stopIfTrue="1">
      <formula>AND($B269&lt;$H$3,$B269&lt;&gt;"")</formula>
    </cfRule>
    <cfRule type="expression" dxfId="907" priority="415931" stopIfTrue="1">
      <formula>AND($B269=$H$3,$B269&lt;&gt;"")</formula>
    </cfRule>
  </conditionalFormatting>
  <conditionalFormatting sqref="B86:C86">
    <cfRule type="expression" dxfId="906" priority="415934" stopIfTrue="1">
      <formula>AND($B288&lt;$H$3,$B288&lt;&gt;"")</formula>
    </cfRule>
    <cfRule type="expression" dxfId="905" priority="415933" stopIfTrue="1">
      <formula>AND($B288=$H$3,$B288&lt;&gt;"")</formula>
    </cfRule>
  </conditionalFormatting>
  <conditionalFormatting sqref="B115:C115">
    <cfRule type="expression" dxfId="904" priority="415936" stopIfTrue="1">
      <formula>AND($B298&lt;$H$3,$B298&lt;&gt;"")</formula>
    </cfRule>
    <cfRule type="expression" dxfId="903" priority="415935" stopIfTrue="1">
      <formula>AND($B298=$H$3,$B298&lt;&gt;"")</formula>
    </cfRule>
  </conditionalFormatting>
  <conditionalFormatting sqref="B128:C128 E106:G107 C106:C113 G108:G113 E108:E113 G73:G83 E139:G140 E142:G142 C139:C140 C142 C6:C21 E6:E21 G6:G21 G24:G31 C25:C31 E25:E31 G34:G54 E88 G88 C88:C104 E89:G104 C117:C118 E117:E118 G117:G118 C120:C127 E120:E128 G120:G128 C131:C136 E131:G136">
    <cfRule type="expression" dxfId="902" priority="573" stopIfTrue="1">
      <formula>$F6=$H$3</formula>
    </cfRule>
  </conditionalFormatting>
  <conditionalFormatting sqref="B129:C129">
    <cfRule type="expression" dxfId="901" priority="415938" stopIfTrue="1">
      <formula>AND($B306&lt;$H$3,$B306&lt;&gt;"")</formula>
    </cfRule>
    <cfRule type="expression" dxfId="900" priority="415937" stopIfTrue="1">
      <formula>AND($B306=$H$3,$B306&lt;&gt;"")</formula>
    </cfRule>
  </conditionalFormatting>
  <conditionalFormatting sqref="B137:C137">
    <cfRule type="expression" dxfId="899" priority="415940" stopIfTrue="1">
      <formula>AND($B326&lt;$H$3,$B326&lt;&gt;"")</formula>
    </cfRule>
    <cfRule type="expression" dxfId="898" priority="415939" stopIfTrue="1">
      <formula>AND($B326=$H$3,$B326&lt;&gt;"")</formula>
    </cfRule>
  </conditionalFormatting>
  <conditionalFormatting sqref="B148:C148">
    <cfRule type="expression" dxfId="897" priority="415913" stopIfTrue="1">
      <formula>AND($B363=$H$3,$B363&lt;&gt;"")</formula>
    </cfRule>
    <cfRule type="expression" dxfId="896" priority="415914" stopIfTrue="1">
      <formula>AND($B363&lt;$H$3,$B363&lt;&gt;"")</formula>
    </cfRule>
  </conditionalFormatting>
  <conditionalFormatting sqref="B156:C156">
    <cfRule type="expression" dxfId="895" priority="82" stopIfTrue="1">
      <formula>A156&lt;$H$3</formula>
    </cfRule>
  </conditionalFormatting>
  <conditionalFormatting sqref="B157:C157">
    <cfRule type="expression" dxfId="894" priority="415915" stopIfTrue="1">
      <formula>AND($B336=$H$3,$B336&lt;&gt;"")</formula>
    </cfRule>
    <cfRule type="expression" dxfId="893" priority="415916" stopIfTrue="1">
      <formula>AND($B336&lt;$H$3,$B336&lt;&gt;"")</formula>
    </cfRule>
  </conditionalFormatting>
  <conditionalFormatting sqref="B4:G5 D23:D24 B26:B33 F6:F21 F23:F24 D33:D34 F33:F34">
    <cfRule type="cellIs" dxfId="892" priority="39216" stopIfTrue="1" operator="lessThan">
      <formula>$H$3</formula>
    </cfRule>
  </conditionalFormatting>
  <conditionalFormatting sqref="B4:G5">
    <cfRule type="cellIs" dxfId="891" priority="39257" stopIfTrue="1" operator="equal">
      <formula>$H$3</formula>
    </cfRule>
  </conditionalFormatting>
  <conditionalFormatting sqref="B22:G22 D22:D24 B32:B33 F115:F118 B114:G114 F112:F113">
    <cfRule type="cellIs" dxfId="890" priority="3908" stopIfTrue="1" operator="equal">
      <formula>$H$3</formula>
    </cfRule>
  </conditionalFormatting>
  <conditionalFormatting sqref="B22:G22">
    <cfRule type="cellIs" dxfId="889" priority="2317" stopIfTrue="1" operator="lessThan">
      <formula>$H$3</formula>
    </cfRule>
  </conditionalFormatting>
  <conditionalFormatting sqref="B32:G32">
    <cfRule type="cellIs" dxfId="888" priority="1176" stopIfTrue="1" operator="lessThan">
      <formula>$H$3</formula>
    </cfRule>
    <cfRule type="cellIs" dxfId="887" priority="1180" stopIfTrue="1" operator="equal">
      <formula>$H$3</formula>
    </cfRule>
  </conditionalFormatting>
  <conditionalFormatting sqref="B114:G114">
    <cfRule type="cellIs" dxfId="886" priority="476" stopIfTrue="1" operator="lessThan">
      <formula>$H$3</formula>
    </cfRule>
  </conditionalFormatting>
  <conditionalFormatting sqref="C5">
    <cfRule type="expression" dxfId="885" priority="2356" stopIfTrue="1">
      <formula>B5&lt;#REF!</formula>
    </cfRule>
    <cfRule type="expression" dxfId="884" priority="2355" stopIfTrue="1">
      <formula>$B5=#REF!</formula>
    </cfRule>
  </conditionalFormatting>
  <conditionalFormatting sqref="C6:C21 E6:E21 G6:G21 E23:E31 G23:G31 C24:C31 G33:G54 C34:C54 E73:E81 C111:C113 E112:E113 C120:C128 G73:G83 E106:E107 E120:E128 C131:C136 E131:E136 G131:G136 C84:C85 E33:E53">
    <cfRule type="expression" dxfId="883" priority="7850" stopIfTrue="1">
      <formula>B6&lt;$H$3</formula>
    </cfRule>
  </conditionalFormatting>
  <conditionalFormatting sqref="C35:C54 C73:C85">
    <cfRule type="expression" dxfId="882" priority="410" stopIfTrue="1">
      <formula>$F35=$H$3</formula>
    </cfRule>
  </conditionalFormatting>
  <conditionalFormatting sqref="C49:C53">
    <cfRule type="expression" dxfId="881" priority="195" stopIfTrue="1">
      <formula>B49&lt;$H$3</formula>
    </cfRule>
  </conditionalFormatting>
  <conditionalFormatting sqref="C53:C54 G80:G83 E33:E54 G159:G161 C159:C161 E159:E161">
    <cfRule type="expression" dxfId="880" priority="405" stopIfTrue="1">
      <formula>$B33=$H$3</formula>
    </cfRule>
  </conditionalFormatting>
  <conditionalFormatting sqref="C53:C54 G80:G83">
    <cfRule type="expression" dxfId="879" priority="404" stopIfTrue="1">
      <formula>$F53=$H$3</formula>
    </cfRule>
  </conditionalFormatting>
  <conditionalFormatting sqref="C56 C59:C60">
    <cfRule type="expression" dxfId="878" priority="128" stopIfTrue="1">
      <formula>B56&lt;$H$3</formula>
    </cfRule>
    <cfRule type="expression" dxfId="877" priority="129" stopIfTrue="1">
      <formula>$F56=$H$3</formula>
    </cfRule>
    <cfRule type="expression" dxfId="876" priority="130" stopIfTrue="1">
      <formula>$B56=$H$3</formula>
    </cfRule>
  </conditionalFormatting>
  <conditionalFormatting sqref="C68:C69">
    <cfRule type="expression" dxfId="875" priority="18" stopIfTrue="1">
      <formula>$F68=$H$3</formula>
    </cfRule>
    <cfRule type="expression" dxfId="874" priority="19" stopIfTrue="1">
      <formula>$B68=$H$3</formula>
    </cfRule>
    <cfRule type="expression" dxfId="873" priority="17" stopIfTrue="1">
      <formula>B68&lt;$H$3</formula>
    </cfRule>
  </conditionalFormatting>
  <conditionalFormatting sqref="C70 E70 E63:E67">
    <cfRule type="expression" dxfId="872" priority="97" stopIfTrue="1">
      <formula>B63&lt;$H$3</formula>
    </cfRule>
  </conditionalFormatting>
  <conditionalFormatting sqref="C73 C6:C21 E6:E21 G6:G21 C23:C31 E23:E31 G23:G31 G33:G54 C108:C113 G108:G113 E112:E113 C127 C33:C53 E75">
    <cfRule type="expression" dxfId="871" priority="3580" stopIfTrue="1">
      <formula>$B6=$H$3</formula>
    </cfRule>
  </conditionalFormatting>
  <conditionalFormatting sqref="C73:C81">
    <cfRule type="expression" dxfId="870" priority="1994" stopIfTrue="1">
      <formula>B73&lt;$H$3</formula>
    </cfRule>
  </conditionalFormatting>
  <conditionalFormatting sqref="C82:C83">
    <cfRule type="expression" dxfId="869" priority="190" stopIfTrue="1">
      <formula>B82&lt;$H$3</formula>
    </cfRule>
    <cfRule type="expression" dxfId="868" priority="192" stopIfTrue="1">
      <formula>B82&lt;$H$3</formula>
    </cfRule>
  </conditionalFormatting>
  <conditionalFormatting sqref="C82:C85">
    <cfRule type="expression" dxfId="867" priority="191" stopIfTrue="1">
      <formula>$B82=$H$3</formula>
    </cfRule>
  </conditionalFormatting>
  <conditionalFormatting sqref="C88:C104">
    <cfRule type="expression" dxfId="866" priority="964" stopIfTrue="1">
      <formula>B88&lt;$H$3</formula>
    </cfRule>
  </conditionalFormatting>
  <conditionalFormatting sqref="C106:C113">
    <cfRule type="expression" dxfId="865" priority="456" stopIfTrue="1">
      <formula>B106&lt;$H$3</formula>
    </cfRule>
  </conditionalFormatting>
  <conditionalFormatting sqref="C117:C118 E117:E118 G117:G118">
    <cfRule type="expression" dxfId="864" priority="910" stopIfTrue="1">
      <formula>B117&lt;$H$3</formula>
    </cfRule>
  </conditionalFormatting>
  <conditionalFormatting sqref="C139:C140 C142">
    <cfRule type="expression" dxfId="863" priority="223" stopIfTrue="1">
      <formula>B139&lt;$H$3</formula>
    </cfRule>
  </conditionalFormatting>
  <conditionalFormatting sqref="C150">
    <cfRule type="expression" dxfId="862" priority="4" stopIfTrue="1">
      <formula>$F150=$H$3</formula>
    </cfRule>
    <cfRule type="expression" dxfId="861" priority="3" stopIfTrue="1">
      <formula>B150&lt;$H$3</formula>
    </cfRule>
  </conditionalFormatting>
  <conditionalFormatting sqref="C159:C170">
    <cfRule type="expression" dxfId="860" priority="153" stopIfTrue="1">
      <formula>B159&lt;$H$3</formula>
    </cfRule>
  </conditionalFormatting>
  <conditionalFormatting sqref="D4">
    <cfRule type="cellIs" dxfId="859" priority="2353" stopIfTrue="1" operator="equal">
      <formula>$H$3</formula>
    </cfRule>
  </conditionalFormatting>
  <conditionalFormatting sqref="D5 F5">
    <cfRule type="cellIs" dxfId="858" priority="2352" stopIfTrue="1" operator="lessThan">
      <formula>#REF!</formula>
    </cfRule>
    <cfRule type="cellIs" dxfId="857" priority="2351" stopIfTrue="1" operator="equal">
      <formula>#REF!</formula>
    </cfRule>
  </conditionalFormatting>
  <conditionalFormatting sqref="D6:D21">
    <cfRule type="cellIs" dxfId="856" priority="711" stopIfTrue="1" operator="equal">
      <formula>$H$3</formula>
    </cfRule>
  </conditionalFormatting>
  <conditionalFormatting sqref="D6:D22">
    <cfRule type="cellIs" dxfId="855" priority="1746" stopIfTrue="1" operator="lessThan">
      <formula>$H$3</formula>
    </cfRule>
  </conditionalFormatting>
  <conditionalFormatting sqref="D24">
    <cfRule type="cellIs" dxfId="854" priority="1252" stopIfTrue="1" operator="lessThan">
      <formula>$H$3</formula>
    </cfRule>
  </conditionalFormatting>
  <conditionalFormatting sqref="D25:D31">
    <cfRule type="cellIs" dxfId="853" priority="705" stopIfTrue="1" operator="lessThan">
      <formula>$H$3</formula>
    </cfRule>
  </conditionalFormatting>
  <conditionalFormatting sqref="D32:D33">
    <cfRule type="cellIs" dxfId="852" priority="1513" stopIfTrue="1" operator="equal">
      <formula>$H$3</formula>
    </cfRule>
  </conditionalFormatting>
  <conditionalFormatting sqref="D33:D34">
    <cfRule type="cellIs" dxfId="851" priority="1011" stopIfTrue="1" operator="lessThan">
      <formula>$H$3</formula>
    </cfRule>
    <cfRule type="cellIs" dxfId="850" priority="1007" stopIfTrue="1" operator="equal">
      <formula>$H$3</formula>
    </cfRule>
  </conditionalFormatting>
  <conditionalFormatting sqref="D34:D54">
    <cfRule type="cellIs" dxfId="849" priority="874" stopIfTrue="1" operator="equal">
      <formula>$H$3</formula>
    </cfRule>
  </conditionalFormatting>
  <conditionalFormatting sqref="D35:D37">
    <cfRule type="cellIs" dxfId="848" priority="864" stopIfTrue="1" operator="lessThan">
      <formula>$H$3</formula>
    </cfRule>
    <cfRule type="cellIs" dxfId="847" priority="863" stopIfTrue="1" operator="equal">
      <formula>$H$3</formula>
    </cfRule>
  </conditionalFormatting>
  <conditionalFormatting sqref="D38:D54 D56 D59 D62:D68">
    <cfRule type="cellIs" dxfId="846" priority="982" stopIfTrue="1" operator="equal">
      <formula>$H$3</formula>
    </cfRule>
    <cfRule type="cellIs" dxfId="845" priority="983" stopIfTrue="1" operator="lessThan">
      <formula>$H$3</formula>
    </cfRule>
  </conditionalFormatting>
  <conditionalFormatting sqref="D59:D60 D56">
    <cfRule type="cellIs" dxfId="844" priority="136" stopIfTrue="1" operator="equal">
      <formula>$H$3</formula>
    </cfRule>
  </conditionalFormatting>
  <conditionalFormatting sqref="D62:D70">
    <cfRule type="cellIs" dxfId="843" priority="23" stopIfTrue="1" operator="equal">
      <formula>$H$3</formula>
    </cfRule>
  </conditionalFormatting>
  <conditionalFormatting sqref="D71:D72">
    <cfRule type="cellIs" dxfId="842" priority="592" stopIfTrue="1" operator="lessThan">
      <formula>$H$3</formula>
    </cfRule>
    <cfRule type="cellIs" dxfId="841" priority="591" stopIfTrue="1" operator="equal">
      <formula>$H$3</formula>
    </cfRule>
  </conditionalFormatting>
  <conditionalFormatting sqref="D73:D75">
    <cfRule type="cellIs" dxfId="840" priority="564" stopIfTrue="1" operator="lessThan">
      <formula>$H$3</formula>
    </cfRule>
    <cfRule type="cellIs" dxfId="839" priority="563" stopIfTrue="1" operator="equal">
      <formula>$H$3</formula>
    </cfRule>
  </conditionalFormatting>
  <conditionalFormatting sqref="D73:D83">
    <cfRule type="cellIs" dxfId="838" priority="565" stopIfTrue="1" operator="equal">
      <formula>$H$3</formula>
    </cfRule>
  </conditionalFormatting>
  <conditionalFormatting sqref="D76">
    <cfRule type="cellIs" dxfId="837" priority="579" stopIfTrue="1" operator="lessThan">
      <formula>$H$3</formula>
    </cfRule>
  </conditionalFormatting>
  <conditionalFormatting sqref="D76:D85">
    <cfRule type="cellIs" dxfId="836" priority="580" stopIfTrue="1" operator="equal">
      <formula>$H$3</formula>
    </cfRule>
  </conditionalFormatting>
  <conditionalFormatting sqref="D77:D87">
    <cfRule type="cellIs" dxfId="835" priority="1349" stopIfTrue="1" operator="lessThan">
      <formula>$H$3</formula>
    </cfRule>
  </conditionalFormatting>
  <conditionalFormatting sqref="D84:D85">
    <cfRule type="cellIs" dxfId="834" priority="383" stopIfTrue="1" operator="equal">
      <formula>$H$3</formula>
    </cfRule>
    <cfRule type="cellIs" dxfId="833" priority="389" stopIfTrue="1" operator="lessThan">
      <formula>$H$3</formula>
    </cfRule>
  </conditionalFormatting>
  <conditionalFormatting sqref="D86:D87">
    <cfRule type="cellIs" dxfId="832" priority="1348" stopIfTrue="1" operator="equal">
      <formula>$H$3</formula>
    </cfRule>
  </conditionalFormatting>
  <conditionalFormatting sqref="D88">
    <cfRule type="cellIs" dxfId="831" priority="1336" stopIfTrue="1" operator="lessThan">
      <formula>$H$3</formula>
    </cfRule>
    <cfRule type="cellIs" dxfId="830" priority="1338" stopIfTrue="1" operator="equal">
      <formula>$H$3</formula>
    </cfRule>
  </conditionalFormatting>
  <conditionalFormatting sqref="D88:D103">
    <cfRule type="cellIs" dxfId="829" priority="1334" stopIfTrue="1" operator="equal">
      <formula>$H$3</formula>
    </cfRule>
  </conditionalFormatting>
  <conditionalFormatting sqref="D89:D103">
    <cfRule type="cellIs" dxfId="828" priority="1302" stopIfTrue="1" operator="lessThan">
      <formula>$H$3</formula>
    </cfRule>
  </conditionalFormatting>
  <conditionalFormatting sqref="D93:D101">
    <cfRule type="cellIs" dxfId="827" priority="1301" stopIfTrue="1" operator="equal">
      <formula>$H$3</formula>
    </cfRule>
    <cfRule type="cellIs" dxfId="826" priority="1239" stopIfTrue="1" operator="lessThan">
      <formula>$H$3</formula>
    </cfRule>
  </conditionalFormatting>
  <conditionalFormatting sqref="D103">
    <cfRule type="cellIs" dxfId="825" priority="1075" stopIfTrue="1" operator="equal">
      <formula>$H$3</formula>
    </cfRule>
  </conditionalFormatting>
  <conditionalFormatting sqref="D103:D104">
    <cfRule type="cellIs" dxfId="824" priority="4300" stopIfTrue="1" operator="lessThan">
      <formula>$H$3</formula>
    </cfRule>
  </conditionalFormatting>
  <conditionalFormatting sqref="D104 D106:D107">
    <cfRule type="cellIs" dxfId="823" priority="4301" stopIfTrue="1" operator="equal">
      <formula>$H$3</formula>
    </cfRule>
  </conditionalFormatting>
  <conditionalFormatting sqref="D108:D111">
    <cfRule type="cellIs" dxfId="822" priority="460" stopIfTrue="1" operator="equal">
      <formula>$H$3</formula>
    </cfRule>
  </conditionalFormatting>
  <conditionalFormatting sqref="D112:D113">
    <cfRule type="cellIs" dxfId="821" priority="695" stopIfTrue="1" operator="equal">
      <formula>$H$3</formula>
    </cfRule>
    <cfRule type="cellIs" dxfId="820" priority="687" stopIfTrue="1" operator="lessThan">
      <formula>$H$3</formula>
    </cfRule>
  </conditionalFormatting>
  <conditionalFormatting sqref="D112:D114">
    <cfRule type="cellIs" dxfId="819" priority="481" stopIfTrue="1" operator="equal">
      <formula>$H$3</formula>
    </cfRule>
  </conditionalFormatting>
  <conditionalFormatting sqref="D115:D116">
    <cfRule type="cellIs" dxfId="818" priority="1152" stopIfTrue="1" operator="lessThan">
      <formula>$H$3</formula>
    </cfRule>
    <cfRule type="cellIs" dxfId="817" priority="1151" stopIfTrue="1" operator="equal">
      <formula>$H$3</formula>
    </cfRule>
  </conditionalFormatting>
  <conditionalFormatting sqref="D117:D118 F117:F118">
    <cfRule type="cellIs" dxfId="816" priority="909" stopIfTrue="1" operator="lessThan">
      <formula>$H$3</formula>
    </cfRule>
  </conditionalFormatting>
  <conditionalFormatting sqref="D117:D118">
    <cfRule type="cellIs" dxfId="815" priority="908" stopIfTrue="1" operator="equal">
      <formula>$H$3</formula>
    </cfRule>
  </conditionalFormatting>
  <conditionalFormatting sqref="D120:D124 B120:B126">
    <cfRule type="cellIs" dxfId="814" priority="792" stopIfTrue="1" operator="equal">
      <formula>$H$3</formula>
    </cfRule>
    <cfRule type="cellIs" dxfId="813" priority="793" stopIfTrue="1" operator="lessThan">
      <formula>$H$3</formula>
    </cfRule>
  </conditionalFormatting>
  <conditionalFormatting sqref="D125">
    <cfRule type="cellIs" dxfId="812" priority="825" stopIfTrue="1" operator="lessThan">
      <formula>$H$3</formula>
    </cfRule>
    <cfRule type="cellIs" dxfId="811" priority="826" stopIfTrue="1" operator="equal">
      <formula>$H$3</formula>
    </cfRule>
  </conditionalFormatting>
  <conditionalFormatting sqref="D125:D127">
    <cfRule type="cellIs" dxfId="810" priority="807" stopIfTrue="1" operator="equal">
      <formula>$H$3</formula>
    </cfRule>
  </conditionalFormatting>
  <conditionalFormatting sqref="D126:D127">
    <cfRule type="cellIs" dxfId="809" priority="806" stopIfTrue="1" operator="lessThan">
      <formula>$H$3</formula>
    </cfRule>
    <cfRule type="cellIs" dxfId="808" priority="802" stopIfTrue="1" operator="equal">
      <formula>$H$3</formula>
    </cfRule>
  </conditionalFormatting>
  <conditionalFormatting sqref="D128:D130">
    <cfRule type="cellIs" dxfId="807" priority="1067" stopIfTrue="1" operator="equal">
      <formula>$H$3</formula>
    </cfRule>
    <cfRule type="cellIs" dxfId="806" priority="1068" stopIfTrue="1" operator="lessThan">
      <formula>$H$3</formula>
    </cfRule>
  </conditionalFormatting>
  <conditionalFormatting sqref="D131 F131">
    <cfRule type="cellIs" dxfId="805" priority="835" stopIfTrue="1" operator="lessThan">
      <formula>$H$3</formula>
    </cfRule>
  </conditionalFormatting>
  <conditionalFormatting sqref="D131:D136 F131:F136">
    <cfRule type="cellIs" dxfId="804" priority="817" stopIfTrue="1" operator="lessThan">
      <formula>$H$3</formula>
    </cfRule>
  </conditionalFormatting>
  <conditionalFormatting sqref="D132 F132">
    <cfRule type="cellIs" dxfId="803" priority="814" stopIfTrue="1" operator="equal">
      <formula>$H$3</formula>
    </cfRule>
  </conditionalFormatting>
  <conditionalFormatting sqref="D139:D140 D142">
    <cfRule type="cellIs" dxfId="802" priority="121" stopIfTrue="1" operator="lessThan">
      <formula>$H$3</formula>
    </cfRule>
    <cfRule type="cellIs" dxfId="801" priority="247" stopIfTrue="1" operator="equal">
      <formula>$H$3</formula>
    </cfRule>
  </conditionalFormatting>
  <conditionalFormatting sqref="D144:D149">
    <cfRule type="cellIs" dxfId="800" priority="120" stopIfTrue="1" operator="equal">
      <formula>$H$3</formula>
    </cfRule>
  </conditionalFormatting>
  <conditionalFormatting sqref="D150:D155">
    <cfRule type="cellIs" dxfId="799" priority="108" stopIfTrue="1" operator="equal">
      <formula>$H$3</formula>
    </cfRule>
    <cfRule type="cellIs" dxfId="798" priority="111" stopIfTrue="1" operator="lessThan">
      <formula>$H$3</formula>
    </cfRule>
  </conditionalFormatting>
  <conditionalFormatting sqref="D150:D156">
    <cfRule type="cellIs" dxfId="797" priority="88" stopIfTrue="1" operator="lessThan">
      <formula>$H$3</formula>
    </cfRule>
    <cfRule type="cellIs" dxfId="796" priority="87" stopIfTrue="1" operator="equal">
      <formula>$H$3</formula>
    </cfRule>
  </conditionalFormatting>
  <conditionalFormatting sqref="D157:D158">
    <cfRule type="cellIs" dxfId="795" priority="553" stopIfTrue="1" operator="equal">
      <formula>$H$3</formula>
    </cfRule>
    <cfRule type="cellIs" dxfId="794" priority="554" stopIfTrue="1" operator="lessThan">
      <formula>$H$3</formula>
    </cfRule>
  </conditionalFormatting>
  <conditionalFormatting sqref="D159:D160">
    <cfRule type="cellIs" dxfId="793" priority="335" stopIfTrue="1" operator="equal">
      <formula>$H$3</formula>
    </cfRule>
    <cfRule type="cellIs" dxfId="792" priority="337" stopIfTrue="1" operator="lessThan">
      <formula>$H$3</formula>
    </cfRule>
  </conditionalFormatting>
  <conditionalFormatting sqref="D161:D162">
    <cfRule type="cellIs" dxfId="791" priority="488" stopIfTrue="1" operator="equal">
      <formula>$H$3</formula>
    </cfRule>
    <cfRule type="cellIs" dxfId="790" priority="487" stopIfTrue="1" operator="lessThan">
      <formula>$H$3</formula>
    </cfRule>
  </conditionalFormatting>
  <conditionalFormatting sqref="D162:D166">
    <cfRule type="cellIs" dxfId="789" priority="486" stopIfTrue="1" operator="equal">
      <formula>$H$3</formula>
    </cfRule>
  </conditionalFormatting>
  <conditionalFormatting sqref="D163:D166">
    <cfRule type="cellIs" dxfId="788" priority="485" stopIfTrue="1" operator="lessThan">
      <formula>$H$3</formula>
    </cfRule>
  </conditionalFormatting>
  <conditionalFormatting sqref="D163:D168">
    <cfRule type="cellIs" dxfId="787" priority="155" stopIfTrue="1" operator="equal">
      <formula>$H$3</formula>
    </cfRule>
  </conditionalFormatting>
  <conditionalFormatting sqref="D167:D170">
    <cfRule type="cellIs" dxfId="786" priority="145" stopIfTrue="1" operator="lessThan">
      <formula>$H$3</formula>
    </cfRule>
  </conditionalFormatting>
  <conditionalFormatting sqref="D169">
    <cfRule type="cellIs" dxfId="785" priority="142" stopIfTrue="1" operator="lessThan">
      <formula>$H$3</formula>
    </cfRule>
    <cfRule type="cellIs" dxfId="784" priority="141" stopIfTrue="1" operator="equal">
      <formula>$H$3</formula>
    </cfRule>
  </conditionalFormatting>
  <conditionalFormatting sqref="D169:D170">
    <cfRule type="cellIs" dxfId="783" priority="144" stopIfTrue="1" operator="equal">
      <formula>$H$3</formula>
    </cfRule>
  </conditionalFormatting>
  <conditionalFormatting sqref="D4:E4">
    <cfRule type="expression" dxfId="782" priority="415941">
      <formula>AND($D303&lt;$H$3,$D303&lt;&gt;"")</formula>
    </cfRule>
    <cfRule type="expression" dxfId="781" priority="415942">
      <formula>AND($D303=$H$3,$D303&lt;&gt;"")</formula>
    </cfRule>
  </conditionalFormatting>
  <conditionalFormatting sqref="D71:E71">
    <cfRule type="expression" dxfId="780" priority="415943">
      <formula>AND($D269&lt;$H$3,$D269&lt;&gt;"")</formula>
    </cfRule>
    <cfRule type="expression" dxfId="779" priority="415944">
      <formula>AND($D269=$H$3,$D269&lt;&gt;"")</formula>
    </cfRule>
  </conditionalFormatting>
  <conditionalFormatting sqref="D86:E86">
    <cfRule type="expression" dxfId="778" priority="415945">
      <formula>AND($D288&lt;$H$3,$D288&lt;&gt;"")</formula>
    </cfRule>
    <cfRule type="expression" dxfId="777" priority="415946">
      <formula>AND($D288=$H$3,$D288&lt;&gt;"")</formula>
    </cfRule>
  </conditionalFormatting>
  <conditionalFormatting sqref="D115:E115">
    <cfRule type="expression" dxfId="776" priority="415948">
      <formula>AND($D298=$H$3,$D298&lt;&gt;"")</formula>
    </cfRule>
    <cfRule type="expression" dxfId="775" priority="415947">
      <formula>AND($D298&lt;$H$3,$D298&lt;&gt;"")</formula>
    </cfRule>
  </conditionalFormatting>
  <conditionalFormatting sqref="D129:E129">
    <cfRule type="expression" dxfId="774" priority="415950">
      <formula>AND($D306=$H$3,$D306&lt;&gt;"")</formula>
    </cfRule>
    <cfRule type="expression" dxfId="773" priority="415949">
      <formula>AND($D306&lt;$H$3,$D306&lt;&gt;"")</formula>
    </cfRule>
  </conditionalFormatting>
  <conditionalFormatting sqref="D137:E137">
    <cfRule type="expression" dxfId="772" priority="415951">
      <formula>AND($D326&lt;$H$3,$D326&lt;&gt;"")</formula>
    </cfRule>
    <cfRule type="expression" dxfId="771" priority="415952">
      <formula>AND($D326=$H$3,$D326&lt;&gt;"")</formula>
    </cfRule>
  </conditionalFormatting>
  <conditionalFormatting sqref="D148:E148">
    <cfRule type="expression" dxfId="770" priority="415918">
      <formula>AND($D363=$H$3,$D363&lt;&gt;"")</formula>
    </cfRule>
    <cfRule type="expression" dxfId="769" priority="415917">
      <formula>AND($D363&lt;$H$3,$D363&lt;&gt;"")</formula>
    </cfRule>
  </conditionalFormatting>
  <conditionalFormatting sqref="D157:E157">
    <cfRule type="expression" dxfId="768" priority="415919">
      <formula>AND($D336&lt;$H$3,$D336&lt;&gt;"")</formula>
    </cfRule>
    <cfRule type="expression" dxfId="767" priority="415920">
      <formula>AND($D336=$H$3,$D336&lt;&gt;"")</formula>
    </cfRule>
  </conditionalFormatting>
  <conditionalFormatting sqref="D4:F4">
    <cfRule type="cellIs" dxfId="766" priority="2347" stopIfTrue="1" operator="lessThan">
      <formula>$H$3</formula>
    </cfRule>
  </conditionalFormatting>
  <conditionalFormatting sqref="D71:F72">
    <cfRule type="cellIs" dxfId="765" priority="590" stopIfTrue="1" operator="lessThan">
      <formula>$H$3</formula>
    </cfRule>
  </conditionalFormatting>
  <conditionalFormatting sqref="D86:F87">
    <cfRule type="cellIs" dxfId="764" priority="1345" stopIfTrue="1" operator="lessThan">
      <formula>$H$3</formula>
    </cfRule>
  </conditionalFormatting>
  <conditionalFormatting sqref="D115:F116">
    <cfRule type="cellIs" dxfId="763" priority="1148" stopIfTrue="1" operator="lessThan">
      <formula>$H$3</formula>
    </cfRule>
  </conditionalFormatting>
  <conditionalFormatting sqref="D129:F130">
    <cfRule type="cellIs" dxfId="762" priority="1064" stopIfTrue="1" operator="lessThan">
      <formula>$H$3</formula>
    </cfRule>
  </conditionalFormatting>
  <conditionalFormatting sqref="D137:F138">
    <cfRule type="cellIs" dxfId="761" priority="256" stopIfTrue="1" operator="lessThan">
      <formula>$H$3</formula>
    </cfRule>
  </conditionalFormatting>
  <conditionalFormatting sqref="D148:F149">
    <cfRule type="cellIs" dxfId="760" priority="117" stopIfTrue="1" operator="lessThan">
      <formula>$H$3</formula>
    </cfRule>
  </conditionalFormatting>
  <conditionalFormatting sqref="D157:F158">
    <cfRule type="cellIs" dxfId="759" priority="550" stopIfTrue="1" operator="lessThan">
      <formula>$H$3</formula>
    </cfRule>
  </conditionalFormatting>
  <conditionalFormatting sqref="E4">
    <cfRule type="expression" dxfId="758" priority="415953" stopIfTrue="1">
      <formula>$D303=$H$3</formula>
    </cfRule>
  </conditionalFormatting>
  <conditionalFormatting sqref="E5">
    <cfRule type="expression" dxfId="757" priority="2344" stopIfTrue="1">
      <formula>$D5=#REF!</formula>
    </cfRule>
    <cfRule type="expression" dxfId="756" priority="2345" stopIfTrue="1">
      <formula>D5&lt;#REF!</formula>
    </cfRule>
  </conditionalFormatting>
  <conditionalFormatting sqref="E24 E34">
    <cfRule type="expression" dxfId="755" priority="39243" stopIfTrue="1">
      <formula>$D24=$H$3</formula>
    </cfRule>
  </conditionalFormatting>
  <conditionalFormatting sqref="E35:E54">
    <cfRule type="expression" dxfId="754" priority="275" stopIfTrue="1">
      <formula>$F35=$H$3</formula>
    </cfRule>
  </conditionalFormatting>
  <conditionalFormatting sqref="E49:E54">
    <cfRule type="expression" dxfId="753" priority="194" stopIfTrue="1">
      <formula>D49&lt;$H$3</formula>
    </cfRule>
  </conditionalFormatting>
  <conditionalFormatting sqref="E56 E63:E67">
    <cfRule type="expression" dxfId="752" priority="219" stopIfTrue="1">
      <formula>$F56=$H$3</formula>
    </cfRule>
    <cfRule type="expression" dxfId="751" priority="220" stopIfTrue="1">
      <formula>$B56=$H$3</formula>
    </cfRule>
  </conditionalFormatting>
  <conditionalFormatting sqref="E59 E56">
    <cfRule type="expression" dxfId="750" priority="140" stopIfTrue="1">
      <formula>D56&lt;$H$3</formula>
    </cfRule>
  </conditionalFormatting>
  <conditionalFormatting sqref="E59:E60">
    <cfRule type="expression" dxfId="749" priority="6" stopIfTrue="1">
      <formula>$F59=$H$3</formula>
    </cfRule>
    <cfRule type="expression" dxfId="748" priority="7" stopIfTrue="1">
      <formula>$B59=$H$3</formula>
    </cfRule>
  </conditionalFormatting>
  <conditionalFormatting sqref="E60">
    <cfRule type="expression" dxfId="747" priority="5" stopIfTrue="1">
      <formula>D60&lt;$H$3</formula>
    </cfRule>
  </conditionalFormatting>
  <conditionalFormatting sqref="E69">
    <cfRule type="expression" dxfId="746" priority="25" stopIfTrue="1">
      <formula>$B69=$H$3</formula>
    </cfRule>
    <cfRule type="expression" dxfId="745" priority="27" stopIfTrue="1">
      <formula>D69&lt;$H$3</formula>
    </cfRule>
  </conditionalFormatting>
  <conditionalFormatting sqref="E71">
    <cfRule type="expression" dxfId="744" priority="415954" stopIfTrue="1">
      <formula>$D269=$H$3</formula>
    </cfRule>
  </conditionalFormatting>
  <conditionalFormatting sqref="E73:E83">
    <cfRule type="expression" dxfId="743" priority="189" stopIfTrue="1">
      <formula>$F73=$H$3</formula>
    </cfRule>
  </conditionalFormatting>
  <conditionalFormatting sqref="E82:E83">
    <cfRule type="expression" dxfId="742" priority="186" stopIfTrue="1">
      <formula>D82&lt;$H$3</formula>
    </cfRule>
    <cfRule type="expression" dxfId="741" priority="187" stopIfTrue="1">
      <formula>$B82=$H$3</formula>
    </cfRule>
    <cfRule type="expression" dxfId="740" priority="188" stopIfTrue="1">
      <formula>D82&lt;$H$3</formula>
    </cfRule>
  </conditionalFormatting>
  <conditionalFormatting sqref="E85">
    <cfRule type="expression" dxfId="739" priority="200" stopIfTrue="1">
      <formula>$F85=$H$3</formula>
    </cfRule>
    <cfRule type="expression" dxfId="738" priority="201" stopIfTrue="1">
      <formula>D85&lt;$H$3</formula>
    </cfRule>
  </conditionalFormatting>
  <conditionalFormatting sqref="E86">
    <cfRule type="expression" dxfId="737" priority="415955" stopIfTrue="1">
      <formula>$D288=$H$3</formula>
    </cfRule>
  </conditionalFormatting>
  <conditionalFormatting sqref="E88:E104">
    <cfRule type="expression" dxfId="736" priority="733" stopIfTrue="1">
      <formula>D88&lt;$H$3</formula>
    </cfRule>
  </conditionalFormatting>
  <conditionalFormatting sqref="E108:E113">
    <cfRule type="expression" dxfId="735" priority="419" stopIfTrue="1">
      <formula>$F108=$H$3</formula>
    </cfRule>
    <cfRule type="expression" dxfId="734" priority="420" stopIfTrue="1">
      <formula>$B108=$H$3</formula>
    </cfRule>
    <cfRule type="expression" dxfId="733" priority="418" stopIfTrue="1">
      <formula>D108&lt;$H$3</formula>
    </cfRule>
  </conditionalFormatting>
  <conditionalFormatting sqref="E115">
    <cfRule type="expression" dxfId="732" priority="415956" stopIfTrue="1">
      <formula>$D298=$H$3</formula>
    </cfRule>
  </conditionalFormatting>
  <conditionalFormatting sqref="E129">
    <cfRule type="expression" dxfId="731" priority="415957" stopIfTrue="1">
      <formula>$D306=$H$3</formula>
    </cfRule>
  </conditionalFormatting>
  <conditionalFormatting sqref="E137">
    <cfRule type="expression" dxfId="730" priority="415958" stopIfTrue="1">
      <formula>$D326=$H$3</formula>
    </cfRule>
  </conditionalFormatting>
  <conditionalFormatting sqref="E139:E140 E142">
    <cfRule type="expression" dxfId="729" priority="222" stopIfTrue="1">
      <formula>D139&lt;$H$3</formula>
    </cfRule>
  </conditionalFormatting>
  <conditionalFormatting sqref="E148">
    <cfRule type="expression" dxfId="728" priority="415921" stopIfTrue="1">
      <formula>$D363=$H$3</formula>
    </cfRule>
  </conditionalFormatting>
  <conditionalFormatting sqref="E150">
    <cfRule type="expression" dxfId="727" priority="2" stopIfTrue="1">
      <formula>$F150=$H$3</formula>
    </cfRule>
    <cfRule type="expression" dxfId="726" priority="1" stopIfTrue="1">
      <formula>D150&lt;$H$3</formula>
    </cfRule>
  </conditionalFormatting>
  <conditionalFormatting sqref="E153 G153">
    <cfRule type="expression" dxfId="725" priority="100" stopIfTrue="1">
      <formula>D153&lt;$H$3</formula>
    </cfRule>
    <cfRule type="expression" dxfId="724" priority="101" stopIfTrue="1">
      <formula>$F153=$H$3</formula>
    </cfRule>
  </conditionalFormatting>
  <conditionalFormatting sqref="E156">
    <cfRule type="expression" dxfId="723" priority="89" stopIfTrue="1">
      <formula>D156&lt;$H$3</formula>
    </cfRule>
  </conditionalFormatting>
  <conditionalFormatting sqref="E157">
    <cfRule type="expression" dxfId="722" priority="415922" stopIfTrue="1">
      <formula>$D336=$H$3</formula>
    </cfRule>
  </conditionalFormatting>
  <conditionalFormatting sqref="E159:E169">
    <cfRule type="expression" dxfId="721" priority="143" stopIfTrue="1">
      <formula>D159&lt;$H$3</formula>
    </cfRule>
  </conditionalFormatting>
  <conditionalFormatting sqref="E170">
    <cfRule type="expression" dxfId="720" priority="150" stopIfTrue="1">
      <formula>$B170=$H$3</formula>
    </cfRule>
    <cfRule type="expression" dxfId="719" priority="151" stopIfTrue="1">
      <formula>D170&lt;$H$3</formula>
    </cfRule>
    <cfRule type="expression" dxfId="718" priority="152" stopIfTrue="1">
      <formula>$B170=$H$3</formula>
    </cfRule>
  </conditionalFormatting>
  <conditionalFormatting sqref="E69:F69">
    <cfRule type="expression" dxfId="717" priority="24" stopIfTrue="1">
      <formula>$F69=$H$3</formula>
    </cfRule>
  </conditionalFormatting>
  <conditionalFormatting sqref="F4">
    <cfRule type="cellIs" dxfId="716" priority="15614" stopIfTrue="1" operator="lessThan">
      <formula>$H$3</formula>
    </cfRule>
    <cfRule type="cellIs" dxfId="715" priority="15609" stopIfTrue="1" operator="equal">
      <formula>$H$3</formula>
    </cfRule>
  </conditionalFormatting>
  <conditionalFormatting sqref="F6:F24">
    <cfRule type="cellIs" dxfId="714" priority="2316" stopIfTrue="1" operator="equal">
      <formula>$H$3</formula>
    </cfRule>
  </conditionalFormatting>
  <conditionalFormatting sqref="F23:F24">
    <cfRule type="cellIs" dxfId="713" priority="1099" stopIfTrue="1" operator="lessThan">
      <formula>$H$3</formula>
    </cfRule>
    <cfRule type="cellIs" dxfId="712" priority="1098" stopIfTrue="1" operator="equal">
      <formula>$H$3</formula>
    </cfRule>
  </conditionalFormatting>
  <conditionalFormatting sqref="F24">
    <cfRule type="cellIs" dxfId="711" priority="1097" stopIfTrue="1" operator="lessThan">
      <formula>$H$3</formula>
    </cfRule>
  </conditionalFormatting>
  <conditionalFormatting sqref="F24:F31 D23:D31">
    <cfRule type="cellIs" dxfId="710" priority="707" stopIfTrue="1" operator="equal">
      <formula>$H$3</formula>
    </cfRule>
  </conditionalFormatting>
  <conditionalFormatting sqref="F25:F31">
    <cfRule type="cellIs" dxfId="709" priority="706" stopIfTrue="1" operator="lessThan">
      <formula>$H$3</formula>
    </cfRule>
  </conditionalFormatting>
  <conditionalFormatting sqref="F32:F34">
    <cfRule type="cellIs" dxfId="708" priority="1512" stopIfTrue="1" operator="equal">
      <formula>$H$3</formula>
    </cfRule>
  </conditionalFormatting>
  <conditionalFormatting sqref="F33">
    <cfRule type="cellIs" dxfId="707" priority="1015" stopIfTrue="1" operator="lessThan">
      <formula>$H$3</formula>
    </cfRule>
    <cfRule type="cellIs" dxfId="706" priority="1014" stopIfTrue="1" operator="equal">
      <formula>$H$3</formula>
    </cfRule>
  </conditionalFormatting>
  <conditionalFormatting sqref="F33:F34">
    <cfRule type="cellIs" dxfId="705" priority="1012" stopIfTrue="1" operator="equal">
      <formula>$H$3</formula>
    </cfRule>
    <cfRule type="cellIs" dxfId="704" priority="1013" stopIfTrue="1" operator="lessThan">
      <formula>$H$3</formula>
    </cfRule>
  </conditionalFormatting>
  <conditionalFormatting sqref="F34">
    <cfRule type="cellIs" dxfId="703" priority="1008" stopIfTrue="1" operator="equal">
      <formula>$H$3</formula>
    </cfRule>
    <cfRule type="cellIs" dxfId="702" priority="1010" stopIfTrue="1" operator="lessThan">
      <formula>$H$3</formula>
    </cfRule>
  </conditionalFormatting>
  <conditionalFormatting sqref="F34:F54 D34:D54">
    <cfRule type="cellIs" dxfId="701" priority="876" stopIfTrue="1" operator="lessThan">
      <formula>$H$3</formula>
    </cfRule>
  </conditionalFormatting>
  <conditionalFormatting sqref="F34:F54">
    <cfRule type="cellIs" dxfId="700" priority="875" stopIfTrue="1" operator="equal">
      <formula>$H$3</formula>
    </cfRule>
  </conditionalFormatting>
  <conditionalFormatting sqref="F35:F38">
    <cfRule type="cellIs" dxfId="699" priority="872" stopIfTrue="1" operator="equal">
      <formula>$H$3</formula>
    </cfRule>
    <cfRule type="cellIs" dxfId="698" priority="873" stopIfTrue="1" operator="lessThan">
      <formula>$H$3</formula>
    </cfRule>
  </conditionalFormatting>
  <conditionalFormatting sqref="F39:F54 F56 F62:F68">
    <cfRule type="cellIs" dxfId="697" priority="987" stopIfTrue="1" operator="equal">
      <formula>$H$3</formula>
    </cfRule>
    <cfRule type="cellIs" dxfId="696" priority="988" stopIfTrue="1" operator="lessThan">
      <formula>$H$3</formula>
    </cfRule>
  </conditionalFormatting>
  <conditionalFormatting sqref="F56">
    <cfRule type="cellIs" dxfId="695" priority="40" stopIfTrue="1" operator="equal">
      <formula>$H$3</formula>
    </cfRule>
    <cfRule type="cellIs" dxfId="694" priority="41" stopIfTrue="1" operator="lessThan">
      <formula>$H$3</formula>
    </cfRule>
  </conditionalFormatting>
  <conditionalFormatting sqref="F59:F60 D56 D59:D60">
    <cfRule type="cellIs" dxfId="693" priority="139" stopIfTrue="1" operator="lessThan">
      <formula>$H$3</formula>
    </cfRule>
  </conditionalFormatting>
  <conditionalFormatting sqref="F59:F60">
    <cfRule type="cellIs" dxfId="692" priority="9" stopIfTrue="1" operator="equal">
      <formula>$H$3</formula>
    </cfRule>
    <cfRule type="cellIs" dxfId="691" priority="10" stopIfTrue="1" operator="lessThan">
      <formula>$H$3</formula>
    </cfRule>
    <cfRule type="cellIs" dxfId="690" priority="135" stopIfTrue="1" operator="equal">
      <formula>$H$3</formula>
    </cfRule>
  </conditionalFormatting>
  <conditionalFormatting sqref="F60">
    <cfRule type="expression" dxfId="689" priority="137" stopIfTrue="1">
      <formula>$F60=$H$3</formula>
    </cfRule>
  </conditionalFormatting>
  <conditionalFormatting sqref="F62:F70 D62:D70">
    <cfRule type="cellIs" dxfId="688" priority="26" stopIfTrue="1" operator="lessThan">
      <formula>$H$3</formula>
    </cfRule>
  </conditionalFormatting>
  <conditionalFormatting sqref="F62:F70">
    <cfRule type="cellIs" dxfId="687" priority="22" stopIfTrue="1" operator="equal">
      <formula>$H$3</formula>
    </cfRule>
  </conditionalFormatting>
  <conditionalFormatting sqref="F69">
    <cfRule type="cellIs" dxfId="686" priority="20" stopIfTrue="1" operator="equal">
      <formula>$H$3</formula>
    </cfRule>
    <cfRule type="cellIs" dxfId="685" priority="21" stopIfTrue="1" operator="lessThan">
      <formula>$H$3</formula>
    </cfRule>
  </conditionalFormatting>
  <conditionalFormatting sqref="F71:F72">
    <cfRule type="cellIs" dxfId="684" priority="593" stopIfTrue="1" operator="equal">
      <formula>$H$3</formula>
    </cfRule>
  </conditionalFormatting>
  <conditionalFormatting sqref="F73:F79">
    <cfRule type="cellIs" dxfId="683" priority="443" stopIfTrue="1" operator="equal">
      <formula>$H$3</formula>
    </cfRule>
  </conditionalFormatting>
  <conditionalFormatting sqref="F73:F85">
    <cfRule type="cellIs" dxfId="682" priority="384" stopIfTrue="1" operator="equal">
      <formula>$H$3</formula>
    </cfRule>
    <cfRule type="cellIs" dxfId="681" priority="442" stopIfTrue="1" operator="lessThan">
      <formula>$H$3</formula>
    </cfRule>
  </conditionalFormatting>
  <conditionalFormatting sqref="F86:F96">
    <cfRule type="cellIs" dxfId="680" priority="1246" stopIfTrue="1" operator="equal">
      <formula>$H$3</formula>
    </cfRule>
  </conditionalFormatting>
  <conditionalFormatting sqref="F88">
    <cfRule type="cellIs" dxfId="679" priority="1244" stopIfTrue="1" operator="equal">
      <formula>$H$3</formula>
    </cfRule>
    <cfRule type="cellIs" dxfId="678" priority="1245" stopIfTrue="1" operator="lessThan">
      <formula>$H$3</formula>
    </cfRule>
  </conditionalFormatting>
  <conditionalFormatting sqref="F88:F96">
    <cfRule type="cellIs" dxfId="677" priority="1247" stopIfTrue="1" operator="lessThan">
      <formula>$H$3</formula>
    </cfRule>
  </conditionalFormatting>
  <conditionalFormatting sqref="F97:F104">
    <cfRule type="cellIs" dxfId="676" priority="1081" stopIfTrue="1" operator="equal">
      <formula>$H$3</formula>
    </cfRule>
    <cfRule type="cellIs" dxfId="675" priority="1082" stopIfTrue="1" operator="lessThan">
      <formula>$H$3</formula>
    </cfRule>
  </conditionalFormatting>
  <conditionalFormatting sqref="F106:F113">
    <cfRule type="cellIs" dxfId="674" priority="471" stopIfTrue="1" operator="lessThan">
      <formula>$H$3</formula>
    </cfRule>
  </conditionalFormatting>
  <conditionalFormatting sqref="F106:F114">
    <cfRule type="cellIs" dxfId="673" priority="470" stopIfTrue="1" operator="equal">
      <formula>$H$3</formula>
    </cfRule>
  </conditionalFormatting>
  <conditionalFormatting sqref="F108:F111 D106:D111">
    <cfRule type="cellIs" dxfId="672" priority="462" stopIfTrue="1" operator="lessThan">
      <formula>$H$3</formula>
    </cfRule>
  </conditionalFormatting>
  <conditionalFormatting sqref="F108:F111">
    <cfRule type="cellIs" dxfId="671" priority="461" stopIfTrue="1" operator="equal">
      <formula>$H$3</formula>
    </cfRule>
  </conditionalFormatting>
  <conditionalFormatting sqref="F120:F124">
    <cfRule type="cellIs" dxfId="670" priority="789" stopIfTrue="1" operator="lessThan">
      <formula>$H$3</formula>
    </cfRule>
  </conditionalFormatting>
  <conditionalFormatting sqref="F120:F126">
    <cfRule type="cellIs" dxfId="669" priority="643" stopIfTrue="1" operator="equal">
      <formula>$H$3</formula>
    </cfRule>
  </conditionalFormatting>
  <conditionalFormatting sqref="F125:F126">
    <cfRule type="cellIs" dxfId="668" priority="642" stopIfTrue="1" operator="lessThan">
      <formula>$H$3</formula>
    </cfRule>
    <cfRule type="cellIs" dxfId="667" priority="641" stopIfTrue="1" operator="equal">
      <formula>$H$3</formula>
    </cfRule>
  </conditionalFormatting>
  <conditionalFormatting sqref="F128">
    <cfRule type="cellIs" dxfId="666" priority="621" stopIfTrue="1" operator="equal">
      <formula>$H$3</formula>
    </cfRule>
    <cfRule type="cellIs" dxfId="665" priority="622" stopIfTrue="1" operator="lessThan">
      <formula>$H$3</formula>
    </cfRule>
  </conditionalFormatting>
  <conditionalFormatting sqref="F129:F131 D131">
    <cfRule type="cellIs" dxfId="664" priority="838" stopIfTrue="1" operator="equal">
      <formula>$H$3</formula>
    </cfRule>
  </conditionalFormatting>
  <conditionalFormatting sqref="F131:F136 D131:D138">
    <cfRule type="cellIs" dxfId="663" priority="820" stopIfTrue="1" operator="equal">
      <formula>$H$3</formula>
    </cfRule>
  </conditionalFormatting>
  <conditionalFormatting sqref="F132 D132">
    <cfRule type="cellIs" dxfId="662" priority="811" stopIfTrue="1" operator="lessThan">
      <formula>$H$3</formula>
    </cfRule>
  </conditionalFormatting>
  <conditionalFormatting sqref="F136">
    <cfRule type="cellIs" dxfId="661" priority="930" stopIfTrue="1" operator="lessThan">
      <formula>$H$3</formula>
    </cfRule>
  </conditionalFormatting>
  <conditionalFormatting sqref="F136:F138">
    <cfRule type="cellIs" dxfId="660" priority="933" stopIfTrue="1" operator="equal">
      <formula>$H$3</formula>
    </cfRule>
  </conditionalFormatting>
  <conditionalFormatting sqref="F139:F140 F142 F144:F147">
    <cfRule type="cellIs" dxfId="659" priority="248" stopIfTrue="1" operator="lessThan">
      <formula>$H$3</formula>
    </cfRule>
  </conditionalFormatting>
  <conditionalFormatting sqref="F139:F140 F142">
    <cfRule type="cellIs" dxfId="658" priority="115" stopIfTrue="1" operator="equal">
      <formula>$H$3</formula>
    </cfRule>
  </conditionalFormatting>
  <conditionalFormatting sqref="F150:F156">
    <cfRule type="cellIs" dxfId="657" priority="84" stopIfTrue="1" operator="equal">
      <formula>$H$3</formula>
    </cfRule>
    <cfRule type="cellIs" dxfId="656" priority="85" stopIfTrue="1" operator="lessThan">
      <formula>$H$3</formula>
    </cfRule>
  </conditionalFormatting>
  <conditionalFormatting sqref="F157:F162">
    <cfRule type="cellIs" dxfId="655" priority="348" stopIfTrue="1" operator="equal">
      <formula>$H$3</formula>
    </cfRule>
  </conditionalFormatting>
  <conditionalFormatting sqref="F159:F160">
    <cfRule type="cellIs" dxfId="654" priority="333" stopIfTrue="1" operator="equal">
      <formula>$H$3</formula>
    </cfRule>
    <cfRule type="cellIs" dxfId="653" priority="334" stopIfTrue="1" operator="lessThan">
      <formula>$H$3</formula>
    </cfRule>
  </conditionalFormatting>
  <conditionalFormatting sqref="F161:F162">
    <cfRule type="cellIs" dxfId="652" priority="501" stopIfTrue="1" operator="lessThan">
      <formula>$H$3</formula>
    </cfRule>
  </conditionalFormatting>
  <conditionalFormatting sqref="F163:F169">
    <cfRule type="cellIs" dxfId="651" priority="146" stopIfTrue="1" operator="equal">
      <formula>$H$3</formula>
    </cfRule>
    <cfRule type="cellIs" dxfId="650" priority="270" stopIfTrue="1" operator="lessThan">
      <formula>$H$3</formula>
    </cfRule>
  </conditionalFormatting>
  <conditionalFormatting sqref="F163:F170">
    <cfRule type="cellIs" dxfId="649" priority="147" stopIfTrue="1" operator="lessThan">
      <formula>$H$3</formula>
    </cfRule>
    <cfRule type="cellIs" dxfId="648" priority="162" stopIfTrue="1" operator="equal">
      <formula>$H$3</formula>
    </cfRule>
  </conditionalFormatting>
  <conditionalFormatting sqref="F4:G4">
    <cfRule type="expression" dxfId="647" priority="415959">
      <formula>AND($F303&lt;$H$3,$F303&lt;&gt;"")</formula>
    </cfRule>
    <cfRule type="expression" dxfId="646" priority="415960">
      <formula>AND($F303=$H$3,$F303&lt;&gt;"")</formula>
    </cfRule>
  </conditionalFormatting>
  <conditionalFormatting sqref="F71:G71">
    <cfRule type="expression" dxfId="645" priority="415962">
      <formula>AND($F269=$H$3,$F269&lt;&gt;"")</formula>
    </cfRule>
    <cfRule type="expression" dxfId="644" priority="415961">
      <formula>AND($F269&lt;$H$3,$F269&lt;&gt;"")</formula>
    </cfRule>
  </conditionalFormatting>
  <conditionalFormatting sqref="F86:G86">
    <cfRule type="expression" dxfId="643" priority="415963">
      <formula>AND($F288&lt;$H$3,$F288&lt;&gt;"")</formula>
    </cfRule>
    <cfRule type="expression" dxfId="642" priority="415964">
      <formula>AND($F288=$H$3,$F288&lt;&gt;"")</formula>
    </cfRule>
  </conditionalFormatting>
  <conditionalFormatting sqref="F115:G115">
    <cfRule type="expression" dxfId="641" priority="415965">
      <formula>AND($F298&lt;$H$3,$F298&lt;&gt;"")</formula>
    </cfRule>
    <cfRule type="expression" dxfId="640" priority="415966">
      <formula>AND($F298=$H$3,$F298&lt;&gt;"")</formula>
    </cfRule>
  </conditionalFormatting>
  <conditionalFormatting sqref="F129:G129">
    <cfRule type="expression" dxfId="639" priority="415967">
      <formula>AND($F306&lt;$H$3,$F306&lt;&gt;"")</formula>
    </cfRule>
    <cfRule type="expression" dxfId="638" priority="415968">
      <formula>AND($F306=$H$3,$F306&lt;&gt;"")</formula>
    </cfRule>
  </conditionalFormatting>
  <conditionalFormatting sqref="F137:G137">
    <cfRule type="expression" dxfId="637" priority="415969">
      <formula>AND($F326&lt;$H$3,$F326&lt;&gt;"")</formula>
    </cfRule>
    <cfRule type="expression" dxfId="636" priority="415970">
      <formula>AND($F326=$H$3,$F326&lt;&gt;"")</formula>
    </cfRule>
  </conditionalFormatting>
  <conditionalFormatting sqref="F148:G148">
    <cfRule type="expression" dxfId="635" priority="415923">
      <formula>AND($F363&lt;$H$3,$F363&lt;&gt;"")</formula>
    </cfRule>
    <cfRule type="expression" dxfId="634" priority="415924">
      <formula>AND($F363=$H$3,$F363&lt;&gt;"")</formula>
    </cfRule>
  </conditionalFormatting>
  <conditionalFormatting sqref="F157:G157">
    <cfRule type="expression" dxfId="633" priority="415925">
      <formula>AND($F336&lt;$H$3,$F336&lt;&gt;"")</formula>
    </cfRule>
    <cfRule type="expression" dxfId="632" priority="415926">
      <formula>AND($F336=$H$3,$F336&lt;&gt;"")</formula>
    </cfRule>
  </conditionalFormatting>
  <conditionalFormatting sqref="G4">
    <cfRule type="expression" dxfId="631" priority="415971" stopIfTrue="1">
      <formula>$F303=$H$3</formula>
    </cfRule>
  </conditionalFormatting>
  <conditionalFormatting sqref="G5">
    <cfRule type="expression" dxfId="630" priority="2337" stopIfTrue="1">
      <formula>$F5=#REF!</formula>
    </cfRule>
    <cfRule type="expression" dxfId="629" priority="2338" stopIfTrue="1">
      <formula>F5&lt;#REF!</formula>
    </cfRule>
  </conditionalFormatting>
  <conditionalFormatting sqref="G56">
    <cfRule type="expression" dxfId="628" priority="42" stopIfTrue="1">
      <formula>$B56=$H$3</formula>
    </cfRule>
    <cfRule type="expression" dxfId="627" priority="39" stopIfTrue="1">
      <formula>$F56=$H$3</formula>
    </cfRule>
    <cfRule type="expression" dxfId="626" priority="43" stopIfTrue="1">
      <formula>F56&lt;$H$3</formula>
    </cfRule>
  </conditionalFormatting>
  <conditionalFormatting sqref="G59:G60">
    <cfRule type="expression" dxfId="625" priority="8" stopIfTrue="1">
      <formula>$F59=$H$3</formula>
    </cfRule>
    <cfRule type="expression" dxfId="624" priority="12" stopIfTrue="1">
      <formula>F59&lt;$H$3</formula>
    </cfRule>
    <cfRule type="expression" dxfId="623" priority="11" stopIfTrue="1">
      <formula>$B59=$H$3</formula>
    </cfRule>
  </conditionalFormatting>
  <conditionalFormatting sqref="G70">
    <cfRule type="expression" dxfId="622" priority="94" stopIfTrue="1">
      <formula>F70&lt;$H$3</formula>
    </cfRule>
  </conditionalFormatting>
  <conditionalFormatting sqref="G71">
    <cfRule type="expression" dxfId="621" priority="415972" stopIfTrue="1">
      <formula>$F269=$H$3</formula>
    </cfRule>
  </conditionalFormatting>
  <conditionalFormatting sqref="G85">
    <cfRule type="expression" dxfId="620" priority="198" stopIfTrue="1">
      <formula>$F85=$H$3</formula>
    </cfRule>
    <cfRule type="expression" dxfId="619" priority="199" stopIfTrue="1">
      <formula>F85&lt;$H$3</formula>
    </cfRule>
  </conditionalFormatting>
  <conditionalFormatting sqref="G86">
    <cfRule type="expression" dxfId="618" priority="415973" stopIfTrue="1">
      <formula>$F288=$H$3</formula>
    </cfRule>
  </conditionalFormatting>
  <conditionalFormatting sqref="G88:G104">
    <cfRule type="expression" dxfId="617" priority="777" stopIfTrue="1">
      <formula>F88&lt;$H$3</formula>
    </cfRule>
  </conditionalFormatting>
  <conditionalFormatting sqref="G106:G113">
    <cfRule type="expression" dxfId="616" priority="455" stopIfTrue="1">
      <formula>F106&lt;$H$3</formula>
    </cfRule>
  </conditionalFormatting>
  <conditionalFormatting sqref="G115">
    <cfRule type="expression" dxfId="615" priority="415974" stopIfTrue="1">
      <formula>$F298=$H$3</formula>
    </cfRule>
  </conditionalFormatting>
  <conditionalFormatting sqref="G120:G128">
    <cfRule type="expression" dxfId="614" priority="790" stopIfTrue="1">
      <formula>F120&lt;$H$3</formula>
    </cfRule>
  </conditionalFormatting>
  <conditionalFormatting sqref="G129">
    <cfRule type="expression" dxfId="613" priority="415975" stopIfTrue="1">
      <formula>$F306=$H$3</formula>
    </cfRule>
  </conditionalFormatting>
  <conditionalFormatting sqref="G137">
    <cfRule type="expression" dxfId="612" priority="415976" stopIfTrue="1">
      <formula>$F326=$H$3</formula>
    </cfRule>
  </conditionalFormatting>
  <conditionalFormatting sqref="G139:G140 G142">
    <cfRule type="expression" dxfId="611" priority="193" stopIfTrue="1">
      <formula>F139&lt;$H$3</formula>
    </cfRule>
  </conditionalFormatting>
  <conditionalFormatting sqref="G148">
    <cfRule type="expression" dxfId="610" priority="415927" stopIfTrue="1">
      <formula>$F363=$H$3</formula>
    </cfRule>
  </conditionalFormatting>
  <conditionalFormatting sqref="G156">
    <cfRule type="expression" dxfId="609" priority="86" stopIfTrue="1">
      <formula>F156&lt;$H$3</formula>
    </cfRule>
  </conditionalFormatting>
  <conditionalFormatting sqref="G157">
    <cfRule type="expression" dxfId="608" priority="415928" stopIfTrue="1">
      <formula>$F336=$H$3</formula>
    </cfRule>
  </conditionalFormatting>
  <conditionalFormatting sqref="G159:G170">
    <cfRule type="expression" dxfId="607" priority="158" stopIfTrue="1">
      <formula>F159&lt;$H$3</formula>
    </cfRule>
  </conditionalFormatting>
  <pageMargins left="0.7" right="0.7" top="0.75" bottom="0.75" header="0.3" footer="0.3"/>
  <pageSetup paperSize="9" orientation="portrait" r:id="rId1"/>
  <ignoredErrors>
    <ignoredError sqref="B91 F91 D91:D92 B96 D6 B27:B29 B8 D95:D97 F9:F10 F27:F28 B98 F98 D10:D12 B11 F14 F38 B13 D14 F107 F122:F123 D123 B108 D107 F110 F19:F20 B40:D41 B44 D75 D110:D111 F112 D20 B45:D46 F44 B47 F46 D76:F76 D77:D78 D80 F77:F78 B78 D49 D47 B49 F82 F162:F164 B52 F154 F64:F66 B65 F68 B68" 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autoPageBreaks="0"/>
  </sheetPr>
  <dimension ref="A1:O87"/>
  <sheetViews>
    <sheetView topLeftCell="A2" zoomScaleNormal="100" workbookViewId="0">
      <selection activeCell="C43" sqref="C43"/>
    </sheetView>
  </sheetViews>
  <sheetFormatPr defaultColWidth="9" defaultRowHeight="15.6"/>
  <cols>
    <col min="1" max="1" width="16.3984375" customWidth="1"/>
    <col min="2" max="7" width="11.59765625" customWidth="1"/>
    <col min="8" max="8" width="60.69921875" customWidth="1"/>
    <col min="9" max="9" width="13.5" customWidth="1"/>
  </cols>
  <sheetData>
    <row r="1" spans="1:13" ht="77.55" customHeight="1">
      <c r="A1" s="1"/>
      <c r="B1" s="1"/>
      <c r="C1" s="89" t="s">
        <v>0</v>
      </c>
      <c r="D1" s="90"/>
      <c r="E1" s="90"/>
      <c r="F1" s="90"/>
      <c r="G1" s="90"/>
      <c r="H1" s="90"/>
      <c r="I1" s="90"/>
    </row>
    <row r="2" spans="1:13" ht="23.1" customHeight="1">
      <c r="A2" s="91" t="s">
        <v>1</v>
      </c>
      <c r="B2" s="91"/>
      <c r="C2" s="92" t="s">
        <v>2</v>
      </c>
      <c r="D2" s="92"/>
      <c r="E2" s="92"/>
      <c r="F2" s="92"/>
      <c r="G2" s="92"/>
      <c r="H2" s="92"/>
      <c r="I2" s="92"/>
    </row>
    <row r="3" spans="1:13" ht="25.05" customHeight="1">
      <c r="A3" s="93"/>
      <c r="B3" s="93"/>
      <c r="C3" s="93"/>
      <c r="D3" s="93"/>
      <c r="E3" s="93"/>
      <c r="F3" s="93"/>
      <c r="G3" s="93"/>
      <c r="H3" s="32">
        <v>46083</v>
      </c>
      <c r="I3" s="3"/>
    </row>
    <row r="4" spans="1:13" s="31" customFormat="1" ht="24" hidden="1" customHeight="1">
      <c r="A4" s="123" t="s">
        <v>266</v>
      </c>
      <c r="B4" s="98"/>
      <c r="C4" s="98"/>
      <c r="D4" s="98"/>
      <c r="E4" s="98"/>
      <c r="F4" s="98"/>
      <c r="G4" s="98"/>
      <c r="H4" s="98"/>
      <c r="I4" s="99"/>
    </row>
    <row r="5" spans="1:13" s="31" customFormat="1" ht="24" hidden="1" customHeight="1">
      <c r="A5" s="15" t="s">
        <v>3</v>
      </c>
      <c r="B5" s="100" t="s">
        <v>4</v>
      </c>
      <c r="C5" s="101"/>
      <c r="D5" s="100" t="s">
        <v>5</v>
      </c>
      <c r="E5" s="101"/>
      <c r="F5" s="100" t="s">
        <v>6</v>
      </c>
      <c r="G5" s="101"/>
      <c r="H5" s="15" t="s">
        <v>7</v>
      </c>
      <c r="I5" s="15" t="s">
        <v>267</v>
      </c>
      <c r="M5" s="31" t="s">
        <v>153</v>
      </c>
    </row>
    <row r="6" spans="1:13" ht="24" hidden="1" customHeight="1">
      <c r="A6" s="35" t="s">
        <v>268</v>
      </c>
      <c r="B6" s="28">
        <v>46001</v>
      </c>
      <c r="C6" s="23">
        <v>0.41666666666666702</v>
      </c>
      <c r="D6" s="28">
        <f>B6</f>
        <v>46001</v>
      </c>
      <c r="E6" s="23">
        <v>0.54166666666666696</v>
      </c>
      <c r="F6" s="28">
        <f>D6+1</f>
        <v>46002</v>
      </c>
      <c r="G6" s="23">
        <v>0.45833333333333298</v>
      </c>
      <c r="H6" s="20"/>
      <c r="I6" s="47"/>
    </row>
    <row r="7" spans="1:13" ht="24" hidden="1" customHeight="1">
      <c r="A7" s="35" t="s">
        <v>269</v>
      </c>
      <c r="B7" s="28">
        <f>F6</f>
        <v>46002</v>
      </c>
      <c r="C7" s="23">
        <v>0.70833333333333304</v>
      </c>
      <c r="D7" s="28">
        <f t="shared" ref="D7:D8" si="0">B7</f>
        <v>46002</v>
      </c>
      <c r="E7" s="23">
        <v>0.85416666666666696</v>
      </c>
      <c r="F7" s="28">
        <f>D7+1</f>
        <v>46003</v>
      </c>
      <c r="G7" s="23">
        <v>0.20833333333333301</v>
      </c>
      <c r="H7" s="20"/>
      <c r="I7" s="47"/>
    </row>
    <row r="8" spans="1:13" ht="24" hidden="1" customHeight="1">
      <c r="A8" s="35" t="s">
        <v>270</v>
      </c>
      <c r="B8" s="28">
        <f>F7+4</f>
        <v>46007</v>
      </c>
      <c r="C8" s="23">
        <v>0.25</v>
      </c>
      <c r="D8" s="28">
        <f t="shared" si="0"/>
        <v>46007</v>
      </c>
      <c r="E8" s="23">
        <v>0.28333333333333299</v>
      </c>
      <c r="F8" s="28">
        <f>D8</f>
        <v>46007</v>
      </c>
      <c r="G8" s="23">
        <v>0.625</v>
      </c>
      <c r="H8" s="20"/>
      <c r="I8" s="47"/>
    </row>
    <row r="9" spans="1:13" ht="24" hidden="1" customHeight="1">
      <c r="A9" s="35" t="s">
        <v>271</v>
      </c>
      <c r="B9" s="28">
        <f>F8</f>
        <v>46007</v>
      </c>
      <c r="C9" s="23">
        <v>0.70833333333333304</v>
      </c>
      <c r="D9" s="28">
        <f>B9+2</f>
        <v>46009</v>
      </c>
      <c r="E9" s="23">
        <v>0.33333333333333298</v>
      </c>
      <c r="F9" s="28">
        <f>D9+1</f>
        <v>46010</v>
      </c>
      <c r="G9" s="23">
        <v>0.21666666666666701</v>
      </c>
      <c r="H9" s="20" t="s">
        <v>104</v>
      </c>
      <c r="I9" s="46"/>
    </row>
    <row r="10" spans="1:13" ht="24" hidden="1" customHeight="1">
      <c r="A10" s="35" t="s">
        <v>272</v>
      </c>
      <c r="B10" s="28">
        <f>F9</f>
        <v>46010</v>
      </c>
      <c r="C10" s="23">
        <v>0.58333333333333304</v>
      </c>
      <c r="D10" s="28">
        <f>B10</f>
        <v>46010</v>
      </c>
      <c r="E10" s="23">
        <v>0.625</v>
      </c>
      <c r="F10" s="28">
        <f>D10</f>
        <v>46010</v>
      </c>
      <c r="G10" s="23">
        <v>0.89166666666666705</v>
      </c>
      <c r="H10" s="20" t="s">
        <v>273</v>
      </c>
      <c r="I10" s="46"/>
    </row>
    <row r="11" spans="1:13" ht="24" hidden="1" customHeight="1">
      <c r="A11" s="45" t="s">
        <v>274</v>
      </c>
      <c r="B11" s="28">
        <v>46012</v>
      </c>
      <c r="C11" s="23">
        <v>0.58333333333333304</v>
      </c>
      <c r="D11" s="28">
        <v>46012</v>
      </c>
      <c r="E11" s="23">
        <v>0.78749999999999998</v>
      </c>
      <c r="F11" s="28">
        <v>46013</v>
      </c>
      <c r="G11" s="23">
        <v>0.20833333333333301</v>
      </c>
      <c r="H11" s="20" t="s">
        <v>275</v>
      </c>
      <c r="I11" s="46"/>
    </row>
    <row r="12" spans="1:13" ht="24" hidden="1" customHeight="1">
      <c r="A12" s="35" t="s">
        <v>276</v>
      </c>
      <c r="B12" s="28">
        <v>46016</v>
      </c>
      <c r="C12" s="23">
        <v>0.125</v>
      </c>
      <c r="D12" s="28">
        <v>46016</v>
      </c>
      <c r="E12" s="23">
        <v>0.25</v>
      </c>
      <c r="F12" s="28">
        <v>46016</v>
      </c>
      <c r="G12" s="23">
        <v>0.74166666666666703</v>
      </c>
      <c r="H12" s="20"/>
      <c r="I12" s="46"/>
    </row>
    <row r="13" spans="1:13" ht="24" hidden="1" customHeight="1">
      <c r="A13" s="29" t="s">
        <v>277</v>
      </c>
      <c r="B13" s="28">
        <v>46020</v>
      </c>
      <c r="C13" s="23">
        <v>0.5</v>
      </c>
      <c r="D13" s="28">
        <v>46020</v>
      </c>
      <c r="E13" s="23">
        <v>0.54166666666666696</v>
      </c>
      <c r="F13" s="28">
        <v>46021</v>
      </c>
      <c r="G13" s="23">
        <v>0</v>
      </c>
      <c r="H13" s="20" t="s">
        <v>278</v>
      </c>
      <c r="I13" s="46"/>
    </row>
    <row r="14" spans="1:13" ht="24" customHeight="1">
      <c r="A14" s="97" t="s">
        <v>498</v>
      </c>
      <c r="B14" s="102"/>
      <c r="C14" s="102"/>
      <c r="D14" s="102"/>
      <c r="E14" s="102"/>
      <c r="F14" s="102"/>
      <c r="G14" s="102"/>
      <c r="H14" s="102"/>
      <c r="I14" s="103"/>
    </row>
    <row r="15" spans="1:13" ht="24.45" customHeight="1">
      <c r="A15" s="15" t="s">
        <v>3</v>
      </c>
      <c r="B15" s="100" t="s">
        <v>4</v>
      </c>
      <c r="C15" s="101"/>
      <c r="D15" s="100" t="s">
        <v>5</v>
      </c>
      <c r="E15" s="101"/>
      <c r="F15" s="100" t="s">
        <v>6</v>
      </c>
      <c r="G15" s="101"/>
      <c r="H15" s="44" t="s">
        <v>7</v>
      </c>
      <c r="I15" s="44" t="s">
        <v>8</v>
      </c>
      <c r="K15" t="s">
        <v>153</v>
      </c>
    </row>
    <row r="16" spans="1:13" ht="23.55" hidden="1" customHeight="1">
      <c r="A16" s="45" t="s">
        <v>279</v>
      </c>
      <c r="B16" s="28">
        <v>46025</v>
      </c>
      <c r="C16" s="23">
        <v>0</v>
      </c>
      <c r="D16" s="28">
        <v>46025</v>
      </c>
      <c r="E16" s="23">
        <v>0.58333333333333304</v>
      </c>
      <c r="F16" s="28">
        <v>46026</v>
      </c>
      <c r="G16" s="23">
        <v>0.45833333333333298</v>
      </c>
      <c r="H16" s="20" t="s">
        <v>280</v>
      </c>
      <c r="I16" s="47"/>
    </row>
    <row r="17" spans="1:9" ht="24" hidden="1" customHeight="1">
      <c r="A17" s="29" t="s">
        <v>281</v>
      </c>
      <c r="B17" s="28">
        <v>46026</v>
      </c>
      <c r="C17" s="23">
        <v>0.70833333333333304</v>
      </c>
      <c r="D17" s="28">
        <v>46026</v>
      </c>
      <c r="E17" s="23">
        <v>0.9375</v>
      </c>
      <c r="F17" s="28">
        <v>46027</v>
      </c>
      <c r="G17" s="23">
        <v>0.33333333333333298</v>
      </c>
      <c r="H17" s="20"/>
      <c r="I17" s="47"/>
    </row>
    <row r="18" spans="1:9" ht="24" hidden="1" customHeight="1">
      <c r="A18" s="35" t="s">
        <v>282</v>
      </c>
      <c r="B18" s="28">
        <f>F17+4</f>
        <v>46031</v>
      </c>
      <c r="C18" s="23">
        <v>0.27083333333333298</v>
      </c>
      <c r="D18" s="28">
        <f>B18</f>
        <v>46031</v>
      </c>
      <c r="E18" s="23">
        <v>0.4375</v>
      </c>
      <c r="F18" s="28">
        <f>D18</f>
        <v>46031</v>
      </c>
      <c r="G18" s="23">
        <v>0.80416666666666703</v>
      </c>
      <c r="H18" s="20"/>
      <c r="I18" s="47"/>
    </row>
    <row r="19" spans="1:9" ht="24" hidden="1" customHeight="1">
      <c r="A19" s="35" t="s">
        <v>283</v>
      </c>
      <c r="B19" s="28">
        <f>F18</f>
        <v>46031</v>
      </c>
      <c r="C19" s="23">
        <v>0.83333333333333304</v>
      </c>
      <c r="D19" s="28">
        <f>B19+1</f>
        <v>46032</v>
      </c>
      <c r="E19" s="23">
        <v>0.35416666666666702</v>
      </c>
      <c r="F19" s="28">
        <f>D19+1</f>
        <v>46033</v>
      </c>
      <c r="G19" s="23">
        <v>0.20833333333333301</v>
      </c>
      <c r="H19" s="20" t="s">
        <v>104</v>
      </c>
      <c r="I19" s="47"/>
    </row>
    <row r="20" spans="1:9" ht="24" hidden="1" customHeight="1">
      <c r="A20" s="35" t="s">
        <v>284</v>
      </c>
      <c r="B20" s="28">
        <v>46033</v>
      </c>
      <c r="C20" s="23">
        <v>0.40277777777777801</v>
      </c>
      <c r="D20" s="28">
        <f>B20</f>
        <v>46033</v>
      </c>
      <c r="E20" s="23">
        <v>0.42499999999999999</v>
      </c>
      <c r="F20" s="28">
        <f>D20</f>
        <v>46033</v>
      </c>
      <c r="G20" s="23">
        <v>0.9</v>
      </c>
      <c r="H20" s="20"/>
      <c r="I20" s="47"/>
    </row>
    <row r="21" spans="1:9" ht="24" hidden="1" customHeight="1">
      <c r="A21" s="35" t="s">
        <v>285</v>
      </c>
      <c r="B21" s="36"/>
      <c r="C21" s="37"/>
      <c r="D21" s="36"/>
      <c r="E21" s="18"/>
      <c r="F21" s="36"/>
      <c r="G21" s="37"/>
      <c r="H21" s="20" t="s">
        <v>286</v>
      </c>
      <c r="I21" s="13"/>
    </row>
    <row r="22" spans="1:9" ht="24" hidden="1" customHeight="1">
      <c r="A22" s="35" t="s">
        <v>287</v>
      </c>
      <c r="B22" s="28">
        <v>46038</v>
      </c>
      <c r="C22" s="23">
        <v>4.1666666666666699E-2</v>
      </c>
      <c r="D22" s="28">
        <v>46038</v>
      </c>
      <c r="E22" s="23">
        <v>0.85416666666666696</v>
      </c>
      <c r="F22" s="28">
        <f>D22+1</f>
        <v>46039</v>
      </c>
      <c r="G22" s="23">
        <v>0.625</v>
      </c>
      <c r="H22" s="20"/>
      <c r="I22" s="47"/>
    </row>
    <row r="23" spans="1:9" ht="24" hidden="1" customHeight="1">
      <c r="A23" s="35" t="s">
        <v>288</v>
      </c>
      <c r="B23" s="28">
        <f>F22</f>
        <v>46039</v>
      </c>
      <c r="C23" s="23">
        <v>0.875</v>
      </c>
      <c r="D23" s="28">
        <f>B23+1</f>
        <v>46040</v>
      </c>
      <c r="E23" s="23">
        <v>2.0833333333333301E-2</v>
      </c>
      <c r="F23" s="28">
        <f>D23</f>
        <v>46040</v>
      </c>
      <c r="G23" s="23">
        <v>0.47847222222222202</v>
      </c>
      <c r="H23" s="20"/>
      <c r="I23" s="47"/>
    </row>
    <row r="24" spans="1:9" ht="24" hidden="1" customHeight="1">
      <c r="A24" s="35" t="s">
        <v>289</v>
      </c>
      <c r="B24" s="28">
        <f>F23+4</f>
        <v>46044</v>
      </c>
      <c r="C24" s="23">
        <v>0.39583333333333298</v>
      </c>
      <c r="D24" s="28">
        <f>B24</f>
        <v>46044</v>
      </c>
      <c r="E24" s="23">
        <v>0.41666666666666702</v>
      </c>
      <c r="F24" s="28">
        <f>D24+1</f>
        <v>46045</v>
      </c>
      <c r="G24" s="23">
        <v>3.3333333333333298E-2</v>
      </c>
      <c r="H24" s="20"/>
      <c r="I24" s="47"/>
    </row>
    <row r="25" spans="1:9" ht="24" hidden="1" customHeight="1">
      <c r="A25" s="35" t="s">
        <v>290</v>
      </c>
      <c r="B25" s="28">
        <f>F24</f>
        <v>46045</v>
      </c>
      <c r="C25" s="23">
        <v>0.16666666666666699</v>
      </c>
      <c r="D25" s="28">
        <f>B25</f>
        <v>46045</v>
      </c>
      <c r="E25" s="23">
        <v>0.41944444444444401</v>
      </c>
      <c r="F25" s="28">
        <f>D25+1</f>
        <v>46046</v>
      </c>
      <c r="G25" s="23">
        <v>0.21666666666666701</v>
      </c>
      <c r="H25" s="20"/>
      <c r="I25" s="47"/>
    </row>
    <row r="26" spans="1:9" ht="24" hidden="1" customHeight="1">
      <c r="A26" s="35" t="s">
        <v>291</v>
      </c>
      <c r="B26" s="28">
        <f>F25</f>
        <v>46046</v>
      </c>
      <c r="C26" s="23">
        <v>0.41666666666666702</v>
      </c>
      <c r="D26" s="28">
        <f>B26</f>
        <v>46046</v>
      </c>
      <c r="E26" s="23">
        <v>0.45</v>
      </c>
      <c r="F26" s="28">
        <f>D26</f>
        <v>46046</v>
      </c>
      <c r="G26" s="23">
        <v>0.91666666666666696</v>
      </c>
      <c r="H26" s="20"/>
      <c r="I26" s="47"/>
    </row>
    <row r="27" spans="1:9" ht="24" hidden="1" customHeight="1">
      <c r="A27" s="35" t="s">
        <v>292</v>
      </c>
      <c r="B27" s="28">
        <f>F26+2</f>
        <v>46048</v>
      </c>
      <c r="C27" s="23">
        <v>0.5</v>
      </c>
      <c r="D27" s="28">
        <f>B27+1</f>
        <v>46049</v>
      </c>
      <c r="E27" s="23">
        <v>0.58333333333333304</v>
      </c>
      <c r="F27" s="28">
        <f>D27</f>
        <v>46049</v>
      </c>
      <c r="G27" s="23">
        <v>0.84166666666666701</v>
      </c>
      <c r="H27" s="20" t="s">
        <v>12</v>
      </c>
      <c r="I27" s="47"/>
    </row>
    <row r="28" spans="1:9" ht="24" hidden="1" customHeight="1">
      <c r="A28" s="35" t="s">
        <v>293</v>
      </c>
      <c r="B28" s="28">
        <f>F27+3</f>
        <v>46052</v>
      </c>
      <c r="C28" s="23">
        <v>0.58333333333333304</v>
      </c>
      <c r="D28" s="28">
        <f>B28+4</f>
        <v>46056</v>
      </c>
      <c r="E28" s="34">
        <v>0.16666666666666699</v>
      </c>
      <c r="F28" s="28">
        <f>D28+1</f>
        <v>46057</v>
      </c>
      <c r="G28" s="23">
        <v>0.104166666666667</v>
      </c>
      <c r="H28" s="20" t="s">
        <v>12</v>
      </c>
      <c r="I28" s="47"/>
    </row>
    <row r="29" spans="1:9" ht="24" hidden="1" customHeight="1">
      <c r="A29" s="35" t="s">
        <v>294</v>
      </c>
      <c r="B29" s="28">
        <f>F28</f>
        <v>46057</v>
      </c>
      <c r="C29" s="23">
        <v>0.41666666666666702</v>
      </c>
      <c r="D29" s="28">
        <f t="shared" ref="D29:D30" si="1">B29</f>
        <v>46057</v>
      </c>
      <c r="E29" s="23">
        <v>0.5625</v>
      </c>
      <c r="F29" s="28">
        <f>D29</f>
        <v>46057</v>
      </c>
      <c r="G29" s="23">
        <v>0.92500000000000004</v>
      </c>
      <c r="H29" s="20"/>
      <c r="I29" s="47"/>
    </row>
    <row r="30" spans="1:9" ht="24" hidden="1" customHeight="1">
      <c r="A30" s="35" t="s">
        <v>295</v>
      </c>
      <c r="B30" s="28">
        <f>F29+4</f>
        <v>46061</v>
      </c>
      <c r="C30" s="23">
        <v>0.83333333333333337</v>
      </c>
      <c r="D30" s="28">
        <f t="shared" si="1"/>
        <v>46061</v>
      </c>
      <c r="E30" s="23">
        <v>0.8569444444444444</v>
      </c>
      <c r="F30" s="28">
        <f>D30+1</f>
        <v>46062</v>
      </c>
      <c r="G30" s="23">
        <v>0.29166666666666702</v>
      </c>
      <c r="H30" s="20"/>
      <c r="I30" s="47"/>
    </row>
    <row r="31" spans="1:9" ht="24" hidden="1" customHeight="1">
      <c r="A31" s="35" t="s">
        <v>296</v>
      </c>
      <c r="B31" s="28">
        <f>F30</f>
        <v>46062</v>
      </c>
      <c r="C31" s="23">
        <v>0.41666666666666702</v>
      </c>
      <c r="D31" s="28">
        <f>B31+2</f>
        <v>46064</v>
      </c>
      <c r="E31" s="34">
        <v>0.32083333333333336</v>
      </c>
      <c r="F31" s="28">
        <f>D31+1</f>
        <v>46065</v>
      </c>
      <c r="G31" s="23">
        <v>0.29166666666666669</v>
      </c>
      <c r="H31" s="20" t="s">
        <v>472</v>
      </c>
      <c r="I31" s="47"/>
    </row>
    <row r="32" spans="1:9" ht="24" hidden="1" customHeight="1">
      <c r="A32" s="35" t="s">
        <v>297</v>
      </c>
      <c r="B32" s="28">
        <f>F31</f>
        <v>46065</v>
      </c>
      <c r="C32" s="23">
        <v>0.5</v>
      </c>
      <c r="D32" s="28">
        <f>B32+1</f>
        <v>46066</v>
      </c>
      <c r="E32" s="34">
        <v>0.41666666666666669</v>
      </c>
      <c r="F32" s="28">
        <f>D32</f>
        <v>46066</v>
      </c>
      <c r="G32" s="23">
        <v>0.79583333333333328</v>
      </c>
      <c r="H32" s="20" t="s">
        <v>472</v>
      </c>
      <c r="I32" s="47"/>
    </row>
    <row r="33" spans="1:15" ht="24" hidden="1" customHeight="1">
      <c r="A33" s="35" t="s">
        <v>298</v>
      </c>
      <c r="B33" s="60"/>
      <c r="C33" s="60"/>
      <c r="D33" s="60"/>
      <c r="E33" s="60"/>
      <c r="F33" s="60"/>
      <c r="G33" s="60"/>
      <c r="H33" s="20" t="s">
        <v>299</v>
      </c>
      <c r="I33" s="47"/>
    </row>
    <row r="34" spans="1:15" ht="24" hidden="1" customHeight="1">
      <c r="A34" s="35" t="s">
        <v>300</v>
      </c>
      <c r="B34" s="28">
        <f>F32+5</f>
        <v>46071</v>
      </c>
      <c r="C34" s="23">
        <v>8.3333333333333329E-2</v>
      </c>
      <c r="D34" s="28">
        <f>B34</f>
        <v>46071</v>
      </c>
      <c r="E34" s="23">
        <v>0.3125</v>
      </c>
      <c r="F34" s="28">
        <f>D34</f>
        <v>46071</v>
      </c>
      <c r="G34" s="23">
        <v>0.90416666666666667</v>
      </c>
      <c r="H34" s="20"/>
      <c r="I34" s="47"/>
    </row>
    <row r="35" spans="1:15" ht="24" customHeight="1">
      <c r="A35" s="35" t="s">
        <v>301</v>
      </c>
      <c r="B35" s="28">
        <f>F34+1</f>
        <v>46072</v>
      </c>
      <c r="C35" s="23">
        <v>9.583333333333334E-2</v>
      </c>
      <c r="D35" s="28">
        <f>B35+1</f>
        <v>46073</v>
      </c>
      <c r="E35" s="23">
        <v>0.95833333333333337</v>
      </c>
      <c r="F35" s="28">
        <f t="shared" ref="F35" si="2">D35+1</f>
        <v>46074</v>
      </c>
      <c r="G35" s="23">
        <v>0.6333333333333333</v>
      </c>
      <c r="H35" s="20" t="s">
        <v>521</v>
      </c>
      <c r="I35" s="47"/>
    </row>
    <row r="36" spans="1:15" ht="24" customHeight="1">
      <c r="A36" s="35" t="s">
        <v>559</v>
      </c>
      <c r="B36" s="28">
        <f>F35+4</f>
        <v>46078</v>
      </c>
      <c r="C36" s="23">
        <v>0.70833333333333337</v>
      </c>
      <c r="D36" s="28">
        <f>B36+1</f>
        <v>46079</v>
      </c>
      <c r="E36" s="23">
        <v>8.3333333333333329E-2</v>
      </c>
      <c r="F36" s="28">
        <f>D36</f>
        <v>46079</v>
      </c>
      <c r="G36" s="23">
        <v>0.875</v>
      </c>
      <c r="H36" s="20" t="s">
        <v>472</v>
      </c>
      <c r="I36" s="47"/>
    </row>
    <row r="37" spans="1:15" ht="24" customHeight="1">
      <c r="A37" s="35" t="s">
        <v>302</v>
      </c>
      <c r="B37" s="28">
        <f>F36</f>
        <v>46079</v>
      </c>
      <c r="C37" s="23">
        <v>0.95833333333333337</v>
      </c>
      <c r="D37" s="28">
        <f>B37+1</f>
        <v>46080</v>
      </c>
      <c r="E37" s="34">
        <v>0.10833333333333334</v>
      </c>
      <c r="F37" s="28">
        <f>D37+1</f>
        <v>46081</v>
      </c>
      <c r="G37" s="23">
        <v>4.1666666666666664E-2</v>
      </c>
      <c r="H37" s="20" t="s">
        <v>579</v>
      </c>
      <c r="I37" s="47"/>
    </row>
    <row r="38" spans="1:15" ht="24" customHeight="1">
      <c r="A38" s="35" t="s">
        <v>303</v>
      </c>
      <c r="B38" s="28">
        <f>F37</f>
        <v>46081</v>
      </c>
      <c r="C38" s="23">
        <v>0.25</v>
      </c>
      <c r="D38" s="28">
        <f>B38+2</f>
        <v>46083</v>
      </c>
      <c r="E38" s="34">
        <v>1.2500000000000001E-2</v>
      </c>
      <c r="F38" s="28">
        <f>D38</f>
        <v>46083</v>
      </c>
      <c r="G38" s="34">
        <v>0.66666666666666663</v>
      </c>
      <c r="H38" s="20" t="s">
        <v>472</v>
      </c>
      <c r="I38" s="47"/>
    </row>
    <row r="39" spans="1:15" ht="24" customHeight="1">
      <c r="A39" s="35" t="s">
        <v>487</v>
      </c>
      <c r="B39" s="60"/>
      <c r="C39" s="60"/>
      <c r="D39" s="60"/>
      <c r="E39" s="60"/>
      <c r="F39" s="60"/>
      <c r="G39" s="60"/>
      <c r="H39" s="20" t="s">
        <v>616</v>
      </c>
      <c r="I39" s="47"/>
    </row>
    <row r="40" spans="1:15" ht="24" customHeight="1">
      <c r="A40" s="45" t="s">
        <v>612</v>
      </c>
      <c r="B40" s="28">
        <f>F38+4</f>
        <v>46087</v>
      </c>
      <c r="C40" s="23">
        <v>0.58333333333333337</v>
      </c>
      <c r="D40" s="28">
        <f>B40</f>
        <v>46087</v>
      </c>
      <c r="E40" s="23">
        <v>0.72916666666666663</v>
      </c>
      <c r="F40" s="28">
        <f>D40+1</f>
        <v>46088</v>
      </c>
      <c r="G40" s="23">
        <v>0.125</v>
      </c>
      <c r="H40" s="20" t="s">
        <v>615</v>
      </c>
      <c r="I40" s="47"/>
    </row>
    <row r="41" spans="1:15" ht="24" customHeight="1">
      <c r="A41" s="35" t="s">
        <v>476</v>
      </c>
      <c r="B41" s="28">
        <f>F40</f>
        <v>46088</v>
      </c>
      <c r="C41" s="23">
        <v>0.375</v>
      </c>
      <c r="D41" s="28">
        <f>B41</f>
        <v>46088</v>
      </c>
      <c r="E41" s="23">
        <v>0.5</v>
      </c>
      <c r="F41" s="28">
        <f>D41</f>
        <v>46088</v>
      </c>
      <c r="G41" s="23">
        <v>0.91666666666666663</v>
      </c>
      <c r="H41" s="20"/>
      <c r="I41" s="47"/>
    </row>
    <row r="42" spans="1:15" ht="24" customHeight="1">
      <c r="A42" s="35" t="s">
        <v>613</v>
      </c>
      <c r="B42" s="28">
        <f>F41+1</f>
        <v>46089</v>
      </c>
      <c r="C42" s="23">
        <v>0.16666666666666666</v>
      </c>
      <c r="D42" s="28">
        <f t="shared" ref="D42" si="3">B42</f>
        <v>46089</v>
      </c>
      <c r="E42" s="23">
        <v>0.29166666666666669</v>
      </c>
      <c r="F42" s="28">
        <f>D42</f>
        <v>46089</v>
      </c>
      <c r="G42" s="23">
        <v>0.625</v>
      </c>
      <c r="H42" s="20"/>
      <c r="I42" s="47"/>
    </row>
    <row r="43" spans="1:15" ht="24" customHeight="1">
      <c r="A43" s="35" t="s">
        <v>614</v>
      </c>
      <c r="B43" s="28">
        <f>F42+1</f>
        <v>46090</v>
      </c>
      <c r="C43" s="23">
        <v>0.66666666666666663</v>
      </c>
      <c r="D43" s="28">
        <f>B43</f>
        <v>46090</v>
      </c>
      <c r="E43" s="23">
        <v>0.75</v>
      </c>
      <c r="F43" s="28">
        <f>D43+1</f>
        <v>46091</v>
      </c>
      <c r="G43" s="23">
        <v>0.16666666666666666</v>
      </c>
      <c r="H43" s="20"/>
      <c r="I43" s="47"/>
    </row>
    <row r="44" spans="1:15" ht="24" customHeight="1">
      <c r="A44" s="105" t="s">
        <v>510</v>
      </c>
      <c r="B44" s="106"/>
      <c r="C44" s="106"/>
      <c r="D44" s="106"/>
      <c r="E44" s="106"/>
      <c r="F44" s="106"/>
      <c r="G44" s="106"/>
      <c r="H44" s="106"/>
      <c r="I44" s="106"/>
    </row>
    <row r="45" spans="1:15" ht="22.5" customHeight="1">
      <c r="A45" s="15" t="s">
        <v>3</v>
      </c>
      <c r="B45" s="100" t="s">
        <v>4</v>
      </c>
      <c r="C45" s="101"/>
      <c r="D45" s="100" t="s">
        <v>5</v>
      </c>
      <c r="E45" s="101"/>
      <c r="F45" s="100" t="s">
        <v>6</v>
      </c>
      <c r="G45" s="101"/>
      <c r="H45" s="44" t="s">
        <v>7</v>
      </c>
      <c r="I45" s="44" t="s">
        <v>8</v>
      </c>
      <c r="K45" t="s">
        <v>153</v>
      </c>
      <c r="O45" t="s">
        <v>193</v>
      </c>
    </row>
    <row r="46" spans="1:15" ht="24" hidden="1" customHeight="1">
      <c r="A46" s="35" t="s">
        <v>304</v>
      </c>
      <c r="B46" s="28">
        <v>46004</v>
      </c>
      <c r="C46" s="23">
        <v>0.27083333333333298</v>
      </c>
      <c r="D46" s="28">
        <f>B46</f>
        <v>46004</v>
      </c>
      <c r="E46" s="23">
        <v>0.85416666666666696</v>
      </c>
      <c r="F46" s="28">
        <f>D46+1</f>
        <v>46005</v>
      </c>
      <c r="G46" s="23">
        <v>0.625</v>
      </c>
      <c r="H46" s="20" t="s">
        <v>12</v>
      </c>
      <c r="I46" s="13"/>
    </row>
    <row r="47" spans="1:15" ht="24" hidden="1" customHeight="1">
      <c r="A47" s="35" t="s">
        <v>305</v>
      </c>
      <c r="B47" s="28">
        <v>46005</v>
      </c>
      <c r="C47" s="23">
        <v>0.875</v>
      </c>
      <c r="D47" s="28">
        <v>46006</v>
      </c>
      <c r="E47" s="23">
        <v>2.0833333333333301E-2</v>
      </c>
      <c r="F47" s="28">
        <f>D47</f>
        <v>46006</v>
      </c>
      <c r="G47" s="23">
        <v>0.48055555555555601</v>
      </c>
      <c r="H47" s="20"/>
      <c r="I47" s="47"/>
    </row>
    <row r="48" spans="1:15" ht="24" hidden="1" customHeight="1">
      <c r="A48" s="35" t="s">
        <v>306</v>
      </c>
      <c r="B48" s="28">
        <v>46012</v>
      </c>
      <c r="C48" s="23">
        <v>0.41666666666666702</v>
      </c>
      <c r="D48" s="48">
        <v>46012</v>
      </c>
      <c r="E48" s="23">
        <v>0.47430555555555598</v>
      </c>
      <c r="F48" s="48">
        <v>46012</v>
      </c>
      <c r="G48" s="23">
        <v>0.875</v>
      </c>
      <c r="H48" s="61"/>
      <c r="I48" s="13"/>
    </row>
    <row r="49" spans="1:9" ht="24" hidden="1" customHeight="1">
      <c r="A49" s="35" t="s">
        <v>307</v>
      </c>
      <c r="B49" s="28">
        <v>46014</v>
      </c>
      <c r="C49" s="23">
        <v>0.33333333333333298</v>
      </c>
      <c r="D49" s="48">
        <v>46014</v>
      </c>
      <c r="E49" s="23">
        <v>0.44444444444444398</v>
      </c>
      <c r="F49" s="28">
        <v>46014</v>
      </c>
      <c r="G49" s="23">
        <v>0.97847222222222197</v>
      </c>
      <c r="H49" s="61"/>
      <c r="I49" s="13"/>
    </row>
    <row r="50" spans="1:9" ht="24" hidden="1" customHeight="1">
      <c r="A50" s="35" t="s">
        <v>308</v>
      </c>
      <c r="B50" s="28">
        <v>46017</v>
      </c>
      <c r="C50" s="23">
        <v>0.375</v>
      </c>
      <c r="D50" s="48">
        <v>46019</v>
      </c>
      <c r="E50" s="23">
        <v>8.3333333333333301E-2</v>
      </c>
      <c r="F50" s="28">
        <v>46019</v>
      </c>
      <c r="G50" s="23">
        <v>0.9375</v>
      </c>
      <c r="H50" s="20" t="s">
        <v>12</v>
      </c>
      <c r="I50" s="13"/>
    </row>
    <row r="51" spans="1:9" ht="24" hidden="1" customHeight="1">
      <c r="A51" s="35" t="s">
        <v>309</v>
      </c>
      <c r="B51" s="28">
        <f>F50+1</f>
        <v>46020</v>
      </c>
      <c r="C51" s="23">
        <v>0.16666666666666699</v>
      </c>
      <c r="D51" s="48">
        <f t="shared" ref="D51:D55" si="4">B51</f>
        <v>46020</v>
      </c>
      <c r="E51" s="23">
        <v>0.34027777777777801</v>
      </c>
      <c r="F51" s="28">
        <f>D51</f>
        <v>46020</v>
      </c>
      <c r="G51" s="23">
        <v>0.66666666666666696</v>
      </c>
      <c r="H51" s="20"/>
      <c r="I51" s="47"/>
    </row>
    <row r="52" spans="1:9" ht="24" hidden="1" customHeight="1">
      <c r="A52" s="35" t="s">
        <v>310</v>
      </c>
      <c r="B52" s="28">
        <f>F51+4</f>
        <v>46024</v>
      </c>
      <c r="C52" s="23">
        <v>0.29166666666666702</v>
      </c>
      <c r="D52" s="48">
        <f t="shared" si="4"/>
        <v>46024</v>
      </c>
      <c r="E52" s="23">
        <v>0.33333333333333298</v>
      </c>
      <c r="F52" s="28">
        <f>D52</f>
        <v>46024</v>
      </c>
      <c r="G52" s="23">
        <v>0.66666666666666696</v>
      </c>
      <c r="H52" s="20"/>
      <c r="I52" s="47"/>
    </row>
    <row r="53" spans="1:9" ht="24" hidden="1" customHeight="1">
      <c r="A53" s="35" t="s">
        <v>311</v>
      </c>
      <c r="B53" s="28">
        <f>F52</f>
        <v>46024</v>
      </c>
      <c r="C53" s="23">
        <v>0.70833333333333304</v>
      </c>
      <c r="D53" s="28">
        <f>B53+2</f>
        <v>46026</v>
      </c>
      <c r="E53" s="23">
        <v>0.62638888888888899</v>
      </c>
      <c r="F53" s="28">
        <v>46028</v>
      </c>
      <c r="G53" s="23">
        <v>0.25763888888888897</v>
      </c>
      <c r="H53" s="56" t="s">
        <v>312</v>
      </c>
      <c r="I53" s="47"/>
    </row>
    <row r="54" spans="1:9" ht="24" hidden="1" customHeight="1">
      <c r="A54" s="35" t="s">
        <v>313</v>
      </c>
      <c r="B54" s="62">
        <f>F53</f>
        <v>46028</v>
      </c>
      <c r="C54" s="23">
        <v>0.45833333333333298</v>
      </c>
      <c r="D54" s="28">
        <f t="shared" si="4"/>
        <v>46028</v>
      </c>
      <c r="E54" s="23">
        <v>0.625</v>
      </c>
      <c r="F54" s="33">
        <f>D54+1</f>
        <v>46029</v>
      </c>
      <c r="G54" s="23">
        <v>0.31458333333333299</v>
      </c>
      <c r="H54" s="20"/>
      <c r="I54" s="63"/>
    </row>
    <row r="55" spans="1:9" ht="24" hidden="1" customHeight="1">
      <c r="A55" s="35" t="s">
        <v>314</v>
      </c>
      <c r="B55" s="62">
        <f>F54+1</f>
        <v>46030</v>
      </c>
      <c r="C55" s="23">
        <v>0.89583333333333304</v>
      </c>
      <c r="D55" s="28">
        <f t="shared" si="4"/>
        <v>46030</v>
      </c>
      <c r="E55" s="23">
        <v>0.97916666666666696</v>
      </c>
      <c r="F55" s="33">
        <f>D55+2</f>
        <v>46032</v>
      </c>
      <c r="G55" s="23">
        <v>4.8611111111111098E-2</v>
      </c>
      <c r="H55" s="61"/>
      <c r="I55" s="13"/>
    </row>
    <row r="56" spans="1:9" ht="24" hidden="1" customHeight="1">
      <c r="A56" s="35" t="s">
        <v>315</v>
      </c>
      <c r="B56" s="62">
        <v>46034</v>
      </c>
      <c r="C56" s="23">
        <v>0.41666666666666702</v>
      </c>
      <c r="D56" s="28">
        <f>B56+1</f>
        <v>46035</v>
      </c>
      <c r="E56" s="34">
        <v>0.875</v>
      </c>
      <c r="F56" s="33">
        <f>D56+1</f>
        <v>46036</v>
      </c>
      <c r="G56" s="23">
        <v>0.625</v>
      </c>
      <c r="H56" s="20" t="s">
        <v>12</v>
      </c>
      <c r="I56" s="13"/>
    </row>
    <row r="57" spans="1:9" ht="24" hidden="1" customHeight="1">
      <c r="A57" s="35" t="s">
        <v>316</v>
      </c>
      <c r="B57" s="28">
        <v>46036</v>
      </c>
      <c r="C57" s="23">
        <v>0.83333333333333304</v>
      </c>
      <c r="D57" s="28">
        <f>B57+1</f>
        <v>46037</v>
      </c>
      <c r="E57" s="23">
        <v>6.25E-2</v>
      </c>
      <c r="F57" s="33">
        <f>D57</f>
        <v>46037</v>
      </c>
      <c r="G57" s="23">
        <v>0.54166666666666696</v>
      </c>
      <c r="H57" s="20"/>
      <c r="I57" s="47"/>
    </row>
    <row r="58" spans="1:9" ht="24" hidden="1" customHeight="1">
      <c r="A58" s="35" t="s">
        <v>310</v>
      </c>
      <c r="B58" s="28">
        <f>F57+4</f>
        <v>46041</v>
      </c>
      <c r="C58" s="23">
        <v>0.16666666666666699</v>
      </c>
      <c r="D58" s="28">
        <f t="shared" ref="D58" si="5">B58</f>
        <v>46041</v>
      </c>
      <c r="E58" s="23">
        <v>0.22361111111111101</v>
      </c>
      <c r="F58" s="28">
        <f>D58</f>
        <v>46041</v>
      </c>
      <c r="G58" s="23">
        <v>0.73055555555555596</v>
      </c>
      <c r="H58" s="20"/>
      <c r="I58" s="47"/>
    </row>
    <row r="59" spans="1:9" ht="24" hidden="1" customHeight="1">
      <c r="A59" s="35" t="s">
        <v>317</v>
      </c>
      <c r="B59" s="28">
        <f>F58</f>
        <v>46041</v>
      </c>
      <c r="C59" s="23">
        <v>0.78819444444444398</v>
      </c>
      <c r="D59" s="28">
        <f>B59+2</f>
        <v>46043</v>
      </c>
      <c r="E59" s="34">
        <v>0.406944444444444</v>
      </c>
      <c r="F59" s="28">
        <f t="shared" ref="F59:F63" si="6">D59+1</f>
        <v>46044</v>
      </c>
      <c r="G59" s="23">
        <v>0.33680555555555602</v>
      </c>
      <c r="H59" s="20" t="s">
        <v>12</v>
      </c>
      <c r="I59" s="47"/>
    </row>
    <row r="60" spans="1:9" ht="24" hidden="1" customHeight="1">
      <c r="A60" s="35" t="s">
        <v>318</v>
      </c>
      <c r="B60" s="28">
        <f>F59</f>
        <v>46044</v>
      </c>
      <c r="C60" s="23">
        <v>0.79166666666666696</v>
      </c>
      <c r="D60" s="28">
        <f t="shared" ref="D60:D63" si="7">B60</f>
        <v>46044</v>
      </c>
      <c r="E60" s="23">
        <v>0.91666666666666696</v>
      </c>
      <c r="F60" s="28">
        <f t="shared" si="6"/>
        <v>46045</v>
      </c>
      <c r="G60" s="23">
        <v>0.53402777777777799</v>
      </c>
      <c r="H60" s="20"/>
      <c r="I60" s="47"/>
    </row>
    <row r="61" spans="1:9" ht="24" hidden="1" customHeight="1">
      <c r="A61" s="35" t="s">
        <v>319</v>
      </c>
      <c r="B61" s="28">
        <f>F60+2</f>
        <v>46047</v>
      </c>
      <c r="C61" s="23">
        <v>0.83333333333333304</v>
      </c>
      <c r="D61" s="48">
        <f>B61+1</f>
        <v>46048</v>
      </c>
      <c r="E61" s="34">
        <v>0.58333333333333304</v>
      </c>
      <c r="F61" s="28">
        <f t="shared" si="6"/>
        <v>46049</v>
      </c>
      <c r="G61" s="23">
        <v>0.125</v>
      </c>
      <c r="H61" s="20" t="s">
        <v>12</v>
      </c>
      <c r="I61" s="47"/>
    </row>
    <row r="62" spans="1:9" ht="24" hidden="1" customHeight="1">
      <c r="A62" s="35" t="s">
        <v>320</v>
      </c>
      <c r="B62" s="62">
        <f>F61+2</f>
        <v>46051</v>
      </c>
      <c r="C62" s="23">
        <v>0.5</v>
      </c>
      <c r="D62" s="33">
        <f>B62+3</f>
        <v>46054</v>
      </c>
      <c r="E62" s="34">
        <v>0.4</v>
      </c>
      <c r="F62" s="33">
        <f t="shared" si="6"/>
        <v>46055</v>
      </c>
      <c r="G62" s="23">
        <v>0.625</v>
      </c>
      <c r="H62" s="20" t="s">
        <v>12</v>
      </c>
      <c r="I62" s="13"/>
    </row>
    <row r="63" spans="1:9" ht="24" hidden="1" customHeight="1">
      <c r="A63" s="35" t="s">
        <v>321</v>
      </c>
      <c r="B63" s="62">
        <f>F62</f>
        <v>46055</v>
      </c>
      <c r="C63" s="23">
        <v>0.83333333333333304</v>
      </c>
      <c r="D63" s="33">
        <f t="shared" si="7"/>
        <v>46055</v>
      </c>
      <c r="E63" s="34">
        <v>0.97916666666666696</v>
      </c>
      <c r="F63" s="33">
        <f t="shared" si="6"/>
        <v>46056</v>
      </c>
      <c r="G63" s="23">
        <v>0.35138888888888897</v>
      </c>
      <c r="H63" s="20"/>
      <c r="I63" s="13"/>
    </row>
    <row r="64" spans="1:9" ht="24" hidden="1" customHeight="1">
      <c r="A64" s="35" t="s">
        <v>310</v>
      </c>
      <c r="B64" s="28">
        <f>F63+3</f>
        <v>46059</v>
      </c>
      <c r="C64" s="23">
        <v>0.66666666666666696</v>
      </c>
      <c r="D64" s="33">
        <f>B64+1</f>
        <v>46060</v>
      </c>
      <c r="E64" s="34">
        <v>0.405555555555556</v>
      </c>
      <c r="F64" s="33">
        <f>D64</f>
        <v>46060</v>
      </c>
      <c r="G64" s="23">
        <v>0.79166666666666696</v>
      </c>
      <c r="H64" s="20"/>
      <c r="I64" s="13"/>
    </row>
    <row r="65" spans="1:9" ht="24" hidden="1" customHeight="1">
      <c r="A65" s="35" t="s">
        <v>322</v>
      </c>
      <c r="B65" s="28">
        <f>F64</f>
        <v>46060</v>
      </c>
      <c r="C65" s="23">
        <v>0.83333333333333304</v>
      </c>
      <c r="D65" s="33">
        <f>B65+1</f>
        <v>46061</v>
      </c>
      <c r="E65" s="34">
        <v>0.4375</v>
      </c>
      <c r="F65" s="33">
        <f t="shared" ref="F65:F75" si="8">D65+1</f>
        <v>46062</v>
      </c>
      <c r="G65" s="23">
        <v>0.875</v>
      </c>
      <c r="H65" s="20"/>
      <c r="I65" s="13"/>
    </row>
    <row r="66" spans="1:9" ht="24" hidden="1" customHeight="1">
      <c r="A66" s="35" t="s">
        <v>323</v>
      </c>
      <c r="B66" s="28">
        <f>F65</f>
        <v>46062</v>
      </c>
      <c r="C66" s="23">
        <v>0.95833333333333337</v>
      </c>
      <c r="D66" s="28">
        <f>B66+1</f>
        <v>46063</v>
      </c>
      <c r="E66" s="23">
        <v>0.49236111111111114</v>
      </c>
      <c r="F66" s="28">
        <f t="shared" si="8"/>
        <v>46064</v>
      </c>
      <c r="G66" s="23">
        <v>0.26597222222222222</v>
      </c>
      <c r="H66" s="20"/>
      <c r="I66" s="13"/>
    </row>
    <row r="67" spans="1:9" ht="24" hidden="1" customHeight="1">
      <c r="A67" s="35" t="s">
        <v>324</v>
      </c>
      <c r="B67" s="28">
        <f>F66+3</f>
        <v>46067</v>
      </c>
      <c r="C67" s="23">
        <v>0.66666666666666663</v>
      </c>
      <c r="D67" s="28">
        <f t="shared" ref="D67" si="9">B67</f>
        <v>46067</v>
      </c>
      <c r="E67" s="23">
        <v>0.85416666666666663</v>
      </c>
      <c r="F67" s="28">
        <f t="shared" si="8"/>
        <v>46068</v>
      </c>
      <c r="G67" s="23">
        <v>0.4</v>
      </c>
      <c r="H67" s="20" t="s">
        <v>12</v>
      </c>
      <c r="I67" s="13"/>
    </row>
    <row r="68" spans="1:9" ht="24" hidden="1" customHeight="1">
      <c r="A68" s="45" t="s">
        <v>325</v>
      </c>
      <c r="B68" s="62">
        <f>F67+2</f>
        <v>46070</v>
      </c>
      <c r="C68" s="23">
        <v>0.89583333333333337</v>
      </c>
      <c r="D68" s="28">
        <f>B68</f>
        <v>46070</v>
      </c>
      <c r="E68" s="23">
        <v>0.98472222222222228</v>
      </c>
      <c r="F68" s="28">
        <f t="shared" si="8"/>
        <v>46071</v>
      </c>
      <c r="G68" s="23">
        <v>0.89583333333333337</v>
      </c>
      <c r="I68" s="13"/>
    </row>
    <row r="69" spans="1:9" ht="24" hidden="1" customHeight="1">
      <c r="A69" s="35" t="s">
        <v>326</v>
      </c>
      <c r="B69" s="28">
        <f>F68</f>
        <v>46071</v>
      </c>
      <c r="C69" s="23">
        <v>0.97916666666666663</v>
      </c>
      <c r="D69" s="28">
        <f>B69+1</f>
        <v>46072</v>
      </c>
      <c r="E69" s="34">
        <v>0.58333333333333337</v>
      </c>
      <c r="F69" s="28">
        <f t="shared" si="8"/>
        <v>46073</v>
      </c>
      <c r="G69" s="23">
        <v>0.41666666666666669</v>
      </c>
      <c r="H69" s="59" t="s">
        <v>125</v>
      </c>
      <c r="I69" s="13"/>
    </row>
    <row r="70" spans="1:9" ht="24" customHeight="1">
      <c r="A70" s="35" t="s">
        <v>310</v>
      </c>
      <c r="B70" s="28">
        <f>F69+4</f>
        <v>46077</v>
      </c>
      <c r="C70" s="23">
        <v>0</v>
      </c>
      <c r="D70" s="28">
        <f t="shared" ref="D70" si="10">B70</f>
        <v>46077</v>
      </c>
      <c r="E70" s="23">
        <v>0.44166666666666665</v>
      </c>
      <c r="F70" s="28">
        <f t="shared" si="8"/>
        <v>46078</v>
      </c>
      <c r="G70" s="23">
        <v>0.62361111111111112</v>
      </c>
      <c r="H70" s="20"/>
      <c r="I70" s="13"/>
    </row>
    <row r="71" spans="1:9" ht="24" customHeight="1">
      <c r="A71" s="35" t="s">
        <v>327</v>
      </c>
      <c r="B71" s="28">
        <f>F70</f>
        <v>46078</v>
      </c>
      <c r="C71" s="23">
        <v>0.69444444444444442</v>
      </c>
      <c r="D71" s="28">
        <f>B71+1</f>
        <v>46079</v>
      </c>
      <c r="E71" s="23">
        <v>7.5694444444444439E-2</v>
      </c>
      <c r="F71" s="28">
        <f>D71+1</f>
        <v>46080</v>
      </c>
      <c r="G71" s="23">
        <v>0</v>
      </c>
      <c r="H71" s="20"/>
      <c r="I71" s="13"/>
    </row>
    <row r="72" spans="1:9" ht="24" customHeight="1">
      <c r="A72" s="35" t="s">
        <v>328</v>
      </c>
      <c r="B72" s="28">
        <f>F71</f>
        <v>46080</v>
      </c>
      <c r="C72" s="23">
        <v>0.16666666666666666</v>
      </c>
      <c r="D72" s="28">
        <f>B72+3</f>
        <v>46083</v>
      </c>
      <c r="E72" s="34">
        <v>4.1666666666666666E-3</v>
      </c>
      <c r="F72" s="28">
        <f>D72</f>
        <v>46083</v>
      </c>
      <c r="G72" s="23">
        <v>0.66666666666666663</v>
      </c>
      <c r="H72" s="20" t="s">
        <v>472</v>
      </c>
      <c r="I72" s="13"/>
    </row>
    <row r="73" spans="1:9" ht="24" customHeight="1">
      <c r="A73" s="35" t="s">
        <v>463</v>
      </c>
      <c r="B73" s="28">
        <f>F72+2</f>
        <v>46085</v>
      </c>
      <c r="C73" s="23">
        <v>0.33333333333333331</v>
      </c>
      <c r="D73" s="28">
        <f t="shared" ref="D73" si="11">B73</f>
        <v>46085</v>
      </c>
      <c r="E73" s="23">
        <v>0.45833333333333331</v>
      </c>
      <c r="F73" s="28">
        <f>D73</f>
        <v>46085</v>
      </c>
      <c r="G73" s="23">
        <v>0.79166666666666663</v>
      </c>
      <c r="H73" s="20"/>
      <c r="I73" s="13"/>
    </row>
    <row r="74" spans="1:9" ht="24" customHeight="1">
      <c r="A74" s="35" t="s">
        <v>511</v>
      </c>
      <c r="B74" s="28">
        <f>F73+3</f>
        <v>46088</v>
      </c>
      <c r="C74" s="23">
        <v>0.125</v>
      </c>
      <c r="D74" s="28">
        <f>B74</f>
        <v>46088</v>
      </c>
      <c r="E74" s="23">
        <v>0.25</v>
      </c>
      <c r="F74" s="28">
        <f>D74+1</f>
        <v>46089</v>
      </c>
      <c r="G74" s="23">
        <v>8.3333333333333329E-2</v>
      </c>
      <c r="H74" s="59"/>
      <c r="I74" s="13"/>
    </row>
    <row r="75" spans="1:9" ht="24" customHeight="1">
      <c r="A75" s="35" t="s">
        <v>512</v>
      </c>
      <c r="B75" s="28">
        <f>F74</f>
        <v>46089</v>
      </c>
      <c r="C75" s="23">
        <v>0.33333333333333331</v>
      </c>
      <c r="D75" s="28">
        <f>B75</f>
        <v>46089</v>
      </c>
      <c r="E75" s="23">
        <v>0.47916666666666669</v>
      </c>
      <c r="F75" s="28">
        <f t="shared" si="8"/>
        <v>46090</v>
      </c>
      <c r="G75" s="23">
        <v>8.3333333333333329E-2</v>
      </c>
      <c r="H75" s="59"/>
      <c r="I75" s="13"/>
    </row>
    <row r="76" spans="1:9" ht="24" customHeight="1">
      <c r="A76" s="35" t="s">
        <v>585</v>
      </c>
      <c r="B76" s="28">
        <f>F75+3</f>
        <v>46093</v>
      </c>
      <c r="C76" s="23">
        <v>0.64583333333333337</v>
      </c>
      <c r="D76" s="28">
        <f t="shared" ref="D76" si="12">B76</f>
        <v>46093</v>
      </c>
      <c r="E76" s="23">
        <v>0.6875</v>
      </c>
      <c r="F76" s="28">
        <f>D76+1</f>
        <v>46094</v>
      </c>
      <c r="G76" s="23">
        <v>0.27083333333333331</v>
      </c>
      <c r="H76" s="20"/>
      <c r="I76" s="13"/>
    </row>
    <row r="77" spans="1:9" ht="24" customHeight="1">
      <c r="A77" s="35" t="s">
        <v>586</v>
      </c>
      <c r="B77" s="28">
        <f>F76</f>
        <v>46094</v>
      </c>
      <c r="C77" s="23">
        <v>0.35416666666666669</v>
      </c>
      <c r="D77" s="28">
        <f t="shared" ref="D77" si="13">B77</f>
        <v>46094</v>
      </c>
      <c r="E77" s="23">
        <v>0.47916666666666669</v>
      </c>
      <c r="F77" s="28">
        <f>D77+1</f>
        <v>46095</v>
      </c>
      <c r="G77" s="23">
        <v>0.85416666666666663</v>
      </c>
      <c r="H77" s="20"/>
      <c r="I77" s="13"/>
    </row>
    <row r="78" spans="1:9" ht="24" customHeight="1">
      <c r="A78" s="35" t="s">
        <v>587</v>
      </c>
      <c r="B78" s="28">
        <f>F77</f>
        <v>46095</v>
      </c>
      <c r="C78" s="23">
        <v>0.9375</v>
      </c>
      <c r="D78" s="28">
        <f>B78+1</f>
        <v>46096</v>
      </c>
      <c r="E78" s="23">
        <v>6.25E-2</v>
      </c>
      <c r="F78" s="28">
        <f>D78</f>
        <v>46096</v>
      </c>
      <c r="G78" s="23">
        <v>0.5625</v>
      </c>
      <c r="H78" s="20"/>
      <c r="I78" s="13"/>
    </row>
    <row r="79" spans="1:9" ht="24" customHeight="1">
      <c r="A79" s="35" t="s">
        <v>595</v>
      </c>
      <c r="B79" s="28">
        <f>F78+4</f>
        <v>46100</v>
      </c>
      <c r="C79" s="23">
        <v>0.41666666666666669</v>
      </c>
      <c r="D79" s="28">
        <f>B79</f>
        <v>46100</v>
      </c>
      <c r="E79" s="23">
        <v>0.5625</v>
      </c>
      <c r="F79" s="28">
        <f>D79+1</f>
        <v>46101</v>
      </c>
      <c r="G79" s="23">
        <v>0.125</v>
      </c>
      <c r="H79" s="59" t="s">
        <v>601</v>
      </c>
      <c r="I79" s="13"/>
    </row>
    <row r="80" spans="1:9" ht="24" customHeight="1">
      <c r="A80" s="105" t="s">
        <v>588</v>
      </c>
      <c r="B80" s="106"/>
      <c r="C80" s="106"/>
      <c r="D80" s="106"/>
      <c r="E80" s="106"/>
      <c r="F80" s="106"/>
      <c r="G80" s="106"/>
      <c r="H80" s="106"/>
      <c r="I80" s="106"/>
    </row>
    <row r="81" spans="1:15" ht="22.5" customHeight="1">
      <c r="A81" s="15" t="s">
        <v>3</v>
      </c>
      <c r="B81" s="100" t="s">
        <v>4</v>
      </c>
      <c r="C81" s="101"/>
      <c r="D81" s="100" t="s">
        <v>5</v>
      </c>
      <c r="E81" s="101"/>
      <c r="F81" s="100" t="s">
        <v>6</v>
      </c>
      <c r="G81" s="101"/>
      <c r="H81" s="44" t="s">
        <v>7</v>
      </c>
      <c r="I81" s="44" t="s">
        <v>8</v>
      </c>
      <c r="K81" t="s">
        <v>153</v>
      </c>
      <c r="O81" t="s">
        <v>193</v>
      </c>
    </row>
    <row r="82" spans="1:15" ht="24" customHeight="1">
      <c r="A82" s="35" t="s">
        <v>590</v>
      </c>
      <c r="B82" s="28">
        <v>46088</v>
      </c>
      <c r="C82" s="23">
        <v>0.41666666666666669</v>
      </c>
      <c r="D82" s="28">
        <f>B82</f>
        <v>46088</v>
      </c>
      <c r="E82" s="23">
        <v>0.54166666666666663</v>
      </c>
      <c r="F82" s="28">
        <f t="shared" ref="F82:F83" si="14">D82+1</f>
        <v>46089</v>
      </c>
      <c r="G82" s="23">
        <v>0.41666666666666669</v>
      </c>
      <c r="H82" s="59" t="s">
        <v>589</v>
      </c>
      <c r="I82" s="13"/>
    </row>
    <row r="83" spans="1:15" ht="24" customHeight="1">
      <c r="A83" s="35" t="s">
        <v>591</v>
      </c>
      <c r="B83" s="28">
        <f>F82</f>
        <v>46089</v>
      </c>
      <c r="C83" s="23">
        <v>0.66666666666666663</v>
      </c>
      <c r="D83" s="28">
        <f>B83</f>
        <v>46089</v>
      </c>
      <c r="E83" s="23">
        <v>0.8125</v>
      </c>
      <c r="F83" s="28">
        <f t="shared" si="14"/>
        <v>46090</v>
      </c>
      <c r="G83" s="23">
        <v>0.5</v>
      </c>
      <c r="H83" s="59"/>
      <c r="I83" s="13"/>
    </row>
    <row r="84" spans="1:15" ht="24" customHeight="1">
      <c r="A84" s="35" t="s">
        <v>585</v>
      </c>
      <c r="B84" s="28">
        <f>F83+4</f>
        <v>46094</v>
      </c>
      <c r="C84" s="23">
        <v>0.41666666666666669</v>
      </c>
      <c r="D84" s="28">
        <f t="shared" ref="D84:D87" si="15">B84</f>
        <v>46094</v>
      </c>
      <c r="E84" s="23">
        <v>0.45833333333333331</v>
      </c>
      <c r="F84" s="28">
        <f>D84+1</f>
        <v>46095</v>
      </c>
      <c r="G84" s="23">
        <v>4.1666666666666664E-2</v>
      </c>
      <c r="H84" s="20"/>
      <c r="I84" s="13"/>
    </row>
    <row r="85" spans="1:15" ht="24" customHeight="1">
      <c r="A85" s="35" t="s">
        <v>592</v>
      </c>
      <c r="B85" s="28">
        <f>F84</f>
        <v>46095</v>
      </c>
      <c r="C85" s="23">
        <v>0.14583333333333334</v>
      </c>
      <c r="D85" s="28">
        <f>B85</f>
        <v>46095</v>
      </c>
      <c r="E85" s="23">
        <v>0.27083333333333331</v>
      </c>
      <c r="F85" s="28">
        <f>D85+1</f>
        <v>46096</v>
      </c>
      <c r="G85" s="23">
        <v>0.64583333333333337</v>
      </c>
      <c r="H85" s="20"/>
      <c r="I85" s="13"/>
    </row>
    <row r="86" spans="1:15" ht="24" customHeight="1">
      <c r="A86" s="35" t="s">
        <v>593</v>
      </c>
      <c r="B86" s="28">
        <f>F85</f>
        <v>46096</v>
      </c>
      <c r="C86" s="23">
        <v>0.75</v>
      </c>
      <c r="D86" s="28">
        <f t="shared" si="15"/>
        <v>46096</v>
      </c>
      <c r="E86" s="23">
        <v>0.875</v>
      </c>
      <c r="F86" s="28">
        <f>D86+1</f>
        <v>46097</v>
      </c>
      <c r="G86" s="23">
        <v>0.375</v>
      </c>
      <c r="H86" s="20"/>
      <c r="I86" s="13"/>
    </row>
    <row r="87" spans="1:15" ht="24" customHeight="1">
      <c r="A87" s="35" t="s">
        <v>594</v>
      </c>
      <c r="B87" s="28">
        <f>F86+2</f>
        <v>46099</v>
      </c>
      <c r="C87" s="23">
        <v>4.1666666666666664E-2</v>
      </c>
      <c r="D87" s="28">
        <f t="shared" si="15"/>
        <v>46099</v>
      </c>
      <c r="E87" s="23">
        <v>8.3333333333333329E-2</v>
      </c>
      <c r="F87" s="28">
        <f>D87</f>
        <v>46099</v>
      </c>
      <c r="G87" s="23">
        <v>0.79166666666666663</v>
      </c>
      <c r="H87" s="20"/>
      <c r="I87" s="13"/>
    </row>
  </sheetData>
  <mergeCells count="20">
    <mergeCell ref="B15:C15"/>
    <mergeCell ref="D15:E15"/>
    <mergeCell ref="F15:G15"/>
    <mergeCell ref="A80:I80"/>
    <mergeCell ref="B81:C81"/>
    <mergeCell ref="D81:E81"/>
    <mergeCell ref="F81:G81"/>
    <mergeCell ref="A44:I44"/>
    <mergeCell ref="B45:C45"/>
    <mergeCell ref="D45:E45"/>
    <mergeCell ref="F45:G45"/>
    <mergeCell ref="B5:C5"/>
    <mergeCell ref="D5:E5"/>
    <mergeCell ref="F5:G5"/>
    <mergeCell ref="A14:I14"/>
    <mergeCell ref="C1:I1"/>
    <mergeCell ref="A2:B2"/>
    <mergeCell ref="C2:I2"/>
    <mergeCell ref="A3:G3"/>
    <mergeCell ref="A4:I4"/>
  </mergeCells>
  <phoneticPr fontId="47" type="noConversion"/>
  <conditionalFormatting sqref="B5 D5">
    <cfRule type="cellIs" dxfId="606" priority="1332" stopIfTrue="1" operator="equal">
      <formula>$H$3</formula>
    </cfRule>
  </conditionalFormatting>
  <conditionalFormatting sqref="B5">
    <cfRule type="cellIs" dxfId="605" priority="1206" stopIfTrue="1" operator="equal">
      <formula>$H$3</formula>
    </cfRule>
    <cfRule type="cellIs" dxfId="604" priority="1331" stopIfTrue="1" operator="lessThan">
      <formula>$H$3</formula>
    </cfRule>
  </conditionalFormatting>
  <conditionalFormatting sqref="B6:B14">
    <cfRule type="cellIs" dxfId="603" priority="16025" stopIfTrue="1" operator="equal">
      <formula>$H$3</formula>
    </cfRule>
  </conditionalFormatting>
  <conditionalFormatting sqref="B14:B15">
    <cfRule type="cellIs" dxfId="602" priority="480" stopIfTrue="1" operator="equal">
      <formula>$H$3</formula>
    </cfRule>
  </conditionalFormatting>
  <conditionalFormatting sqref="B15">
    <cfRule type="cellIs" dxfId="601" priority="478" stopIfTrue="1" operator="equal">
      <formula>$H$3</formula>
    </cfRule>
    <cfRule type="cellIs" dxfId="600" priority="479" stopIfTrue="1" operator="lessThan">
      <formula>$H$3</formula>
    </cfRule>
  </conditionalFormatting>
  <conditionalFormatting sqref="B15:B20">
    <cfRule type="cellIs" dxfId="599" priority="397" stopIfTrue="1" operator="lessThan">
      <formula>$H$3</formula>
    </cfRule>
    <cfRule type="cellIs" dxfId="598" priority="398" stopIfTrue="1" operator="equal">
      <formula>$H$3</formula>
    </cfRule>
  </conditionalFormatting>
  <conditionalFormatting sqref="B22:B32 B34:B38 B40:B43">
    <cfRule type="cellIs" dxfId="597" priority="412" stopIfTrue="1" operator="lessThan">
      <formula>$H$3</formula>
    </cfRule>
    <cfRule type="cellIs" dxfId="596" priority="413" stopIfTrue="1" operator="equal">
      <formula>$H$3</formula>
    </cfRule>
  </conditionalFormatting>
  <conditionalFormatting sqref="B44 D44 F44 F46:F72 D46:D72">
    <cfRule type="cellIs" dxfId="595" priority="15991" stopIfTrue="1" operator="equal">
      <formula>$H$3</formula>
    </cfRule>
  </conditionalFormatting>
  <conditionalFormatting sqref="B44">
    <cfRule type="cellIs" dxfId="594" priority="15981" stopIfTrue="1" operator="lessThan">
      <formula>$H$3</formula>
    </cfRule>
  </conditionalFormatting>
  <conditionalFormatting sqref="B44:B72">
    <cfRule type="cellIs" dxfId="593" priority="4855" stopIfTrue="1" operator="equal">
      <formula>$H$3</formula>
    </cfRule>
  </conditionalFormatting>
  <conditionalFormatting sqref="B45">
    <cfRule type="cellIs" dxfId="592" priority="4804" stopIfTrue="1" operator="equal">
      <formula>$H$3</formula>
    </cfRule>
    <cfRule type="cellIs" dxfId="591" priority="4805" stopIfTrue="1" operator="lessThan">
      <formula>$H$3</formula>
    </cfRule>
  </conditionalFormatting>
  <conditionalFormatting sqref="B73:B80 D73:D80 F73:F80">
    <cfRule type="cellIs" dxfId="590" priority="61" stopIfTrue="1" operator="equal">
      <formula>$H$3</formula>
    </cfRule>
  </conditionalFormatting>
  <conditionalFormatting sqref="B73:B80">
    <cfRule type="cellIs" dxfId="589" priority="60" stopIfTrue="1" operator="lessThan">
      <formula>$H$3</formula>
    </cfRule>
  </conditionalFormatting>
  <conditionalFormatting sqref="B80:B81">
    <cfRule type="cellIs" dxfId="588" priority="54" stopIfTrue="1" operator="equal">
      <formula>$H$3</formula>
    </cfRule>
  </conditionalFormatting>
  <conditionalFormatting sqref="B81 D81 F81">
    <cfRule type="cellIs" dxfId="587" priority="52" stopIfTrue="1" operator="lessThan">
      <formula>$H$3</formula>
    </cfRule>
  </conditionalFormatting>
  <conditionalFormatting sqref="B81">
    <cfRule type="cellIs" dxfId="586" priority="46" stopIfTrue="1" operator="lessThan">
      <formula>$H$3</formula>
    </cfRule>
  </conditionalFormatting>
  <conditionalFormatting sqref="B81:B87">
    <cfRule type="cellIs" dxfId="585" priority="26" stopIfTrue="1" operator="equal">
      <formula>$H$3</formula>
    </cfRule>
  </conditionalFormatting>
  <conditionalFormatting sqref="B82:B87">
    <cfRule type="cellIs" dxfId="584" priority="25" stopIfTrue="1" operator="lessThan">
      <formula>$H$3</formula>
    </cfRule>
  </conditionalFormatting>
  <conditionalFormatting sqref="C5:C12 G40:G57 G73:G79 E76:E78">
    <cfRule type="expression" dxfId="583" priority="2683" stopIfTrue="1">
      <formula>B5&lt;$H$3</formula>
    </cfRule>
  </conditionalFormatting>
  <conditionalFormatting sqref="C5:C13 C31:C32 E75:E87 G41:G87 C80:C87">
    <cfRule type="expression" dxfId="582" priority="381" stopIfTrue="1">
      <formula>$B5=$H$3</formula>
    </cfRule>
  </conditionalFormatting>
  <conditionalFormatting sqref="C6:C13 G45:G79 E75:E79 G81:G87 C82:C87 E82:E87 C46:C67 E46:E72">
    <cfRule type="expression" dxfId="581" priority="382" stopIfTrue="1">
      <formula>$F6=$H$3</formula>
    </cfRule>
  </conditionalFormatting>
  <conditionalFormatting sqref="C13">
    <cfRule type="expression" dxfId="580" priority="380" stopIfTrue="1">
      <formula>B13&lt;$H$3</formula>
    </cfRule>
  </conditionalFormatting>
  <conditionalFormatting sqref="C16:C20 G22:G28 E6:G7 F8:G13 G15:G20 C22:C30 E8:E9 D10:E10 E16:E20 G5">
    <cfRule type="expression" dxfId="579" priority="2514" stopIfTrue="1">
      <formula>$F5=$H$3</formula>
    </cfRule>
  </conditionalFormatting>
  <conditionalFormatting sqref="C22:C30 G6:G20">
    <cfRule type="expression" dxfId="578" priority="879" stopIfTrue="1">
      <formula>$B6=$H$3</formula>
    </cfRule>
  </conditionalFormatting>
  <conditionalFormatting sqref="C29:C31">
    <cfRule type="expression" dxfId="577" priority="270" stopIfTrue="1">
      <formula>$B29=$H$3</formula>
    </cfRule>
  </conditionalFormatting>
  <conditionalFormatting sqref="C31">
    <cfRule type="expression" dxfId="576" priority="271" stopIfTrue="1">
      <formula>$F31=$H$3</formula>
    </cfRule>
  </conditionalFormatting>
  <conditionalFormatting sqref="C31:C32 G29:G32">
    <cfRule type="expression" dxfId="575" priority="264" stopIfTrue="1">
      <formula>B29&lt;$H$3</formula>
    </cfRule>
  </conditionalFormatting>
  <conditionalFormatting sqref="C32">
    <cfRule type="expression" dxfId="574" priority="266" stopIfTrue="1">
      <formula>$F32=$H$3</formula>
    </cfRule>
  </conditionalFormatting>
  <conditionalFormatting sqref="C34">
    <cfRule type="expression" dxfId="573" priority="247" stopIfTrue="1">
      <formula>$F34=$H$3</formula>
    </cfRule>
  </conditionalFormatting>
  <conditionalFormatting sqref="C34:C35 C32">
    <cfRule type="expression" dxfId="572" priority="237" stopIfTrue="1">
      <formula>$B32=$H$3</formula>
    </cfRule>
  </conditionalFormatting>
  <conditionalFormatting sqref="C34:C35">
    <cfRule type="expression" dxfId="571" priority="235" stopIfTrue="1">
      <formula>B34&lt;$H$3</formula>
    </cfRule>
  </conditionalFormatting>
  <conditionalFormatting sqref="C35">
    <cfRule type="expression" dxfId="570" priority="236" stopIfTrue="1">
      <formula>$F35=$H$3</formula>
    </cfRule>
  </conditionalFormatting>
  <conditionalFormatting sqref="C35:C37">
    <cfRule type="expression" dxfId="569" priority="165" stopIfTrue="1">
      <formula>$B35=$H$3</formula>
    </cfRule>
  </conditionalFormatting>
  <conditionalFormatting sqref="C36">
    <cfRule type="expression" dxfId="568" priority="226" stopIfTrue="1">
      <formula>$F36=$H$3</formula>
    </cfRule>
  </conditionalFormatting>
  <conditionalFormatting sqref="C36:C38">
    <cfRule type="expression" dxfId="567" priority="158" stopIfTrue="1">
      <formula>B36&lt;$H$3</formula>
    </cfRule>
  </conditionalFormatting>
  <conditionalFormatting sqref="C37">
    <cfRule type="expression" dxfId="566" priority="164" stopIfTrue="1">
      <formula>$F37=$H$3</formula>
    </cfRule>
  </conditionalFormatting>
  <conditionalFormatting sqref="C37:C38">
    <cfRule type="expression" dxfId="565" priority="161" stopIfTrue="1">
      <formula>$B37=$H$3</formula>
    </cfRule>
  </conditionalFormatting>
  <conditionalFormatting sqref="C38">
    <cfRule type="expression" dxfId="564" priority="159" stopIfTrue="1">
      <formula>$F38=$H$3</formula>
    </cfRule>
  </conditionalFormatting>
  <conditionalFormatting sqref="C40">
    <cfRule type="expression" dxfId="563" priority="143" stopIfTrue="1">
      <formula>$F40=$H$3</formula>
    </cfRule>
  </conditionalFormatting>
  <conditionalFormatting sqref="C40:C43 E40:E43">
    <cfRule type="expression" dxfId="562" priority="75" stopIfTrue="1">
      <formula>B40&lt;$H$3</formula>
    </cfRule>
  </conditionalFormatting>
  <conditionalFormatting sqref="C40:C67 C38">
    <cfRule type="expression" dxfId="561" priority="95" stopIfTrue="1">
      <formula>$B38=$H$3</formula>
    </cfRule>
  </conditionalFormatting>
  <conditionalFormatting sqref="C41:C43 E41:E43">
    <cfRule type="expression" dxfId="560" priority="80" stopIfTrue="1">
      <formula>$F41=$H$3</formula>
    </cfRule>
  </conditionalFormatting>
  <conditionalFormatting sqref="C68:C79 G42:G43 E48:E56 G59:G69 E66 E73:E75 G79">
    <cfRule type="expression" dxfId="559" priority="2" stopIfTrue="1">
      <formula>$B42=$H$3</formula>
    </cfRule>
  </conditionalFormatting>
  <conditionalFormatting sqref="C71:C72">
    <cfRule type="expression" dxfId="558" priority="1" stopIfTrue="1">
      <formula>B71&lt;$H$3</formula>
    </cfRule>
  </conditionalFormatting>
  <conditionalFormatting sqref="C81:C87">
    <cfRule type="expression" dxfId="557" priority="33" stopIfTrue="1">
      <formula>B81&lt;$H$3</formula>
    </cfRule>
  </conditionalFormatting>
  <conditionalFormatting sqref="D4:D5 D44">
    <cfRule type="cellIs" dxfId="556" priority="15975" stopIfTrue="1" operator="lessThan">
      <formula>$H$3</formula>
    </cfRule>
  </conditionalFormatting>
  <conditionalFormatting sqref="D4:D5">
    <cfRule type="cellIs" dxfId="555" priority="1324" stopIfTrue="1" operator="lessThan">
      <formula>$H$3</formula>
    </cfRule>
    <cfRule type="cellIs" dxfId="554" priority="1204" stopIfTrue="1" operator="equal">
      <formula>$H$3</formula>
    </cfRule>
  </conditionalFormatting>
  <conditionalFormatting sqref="D5 B5:B14">
    <cfRule type="cellIs" dxfId="553" priority="1333" stopIfTrue="1" operator="lessThan">
      <formula>$H$3</formula>
    </cfRule>
  </conditionalFormatting>
  <conditionalFormatting sqref="D5:D14">
    <cfRule type="cellIs" dxfId="552" priority="488" stopIfTrue="1" operator="lessThan">
      <formula>$H$3</formula>
    </cfRule>
  </conditionalFormatting>
  <conditionalFormatting sqref="D6:D14">
    <cfRule type="cellIs" dxfId="551" priority="487" stopIfTrue="1" operator="equal">
      <formula>$H$3</formula>
    </cfRule>
  </conditionalFormatting>
  <conditionalFormatting sqref="D14:D15">
    <cfRule type="cellIs" dxfId="550" priority="482" stopIfTrue="1" operator="equal">
      <formula>$H$3</formula>
    </cfRule>
    <cfRule type="cellIs" dxfId="549" priority="483" stopIfTrue="1" operator="lessThan">
      <formula>$H$3</formula>
    </cfRule>
  </conditionalFormatting>
  <conditionalFormatting sqref="D15 F15 B15">
    <cfRule type="cellIs" dxfId="548" priority="475" stopIfTrue="1" operator="lessThan">
      <formula>$H$3</formula>
    </cfRule>
  </conditionalFormatting>
  <conditionalFormatting sqref="D15">
    <cfRule type="cellIs" dxfId="547" priority="476" stopIfTrue="1" operator="equal">
      <formula>$H$3</formula>
    </cfRule>
    <cfRule type="cellIs" dxfId="546" priority="477" stopIfTrue="1" operator="lessThan">
      <formula>$H$3</formula>
    </cfRule>
  </conditionalFormatting>
  <conditionalFormatting sqref="D15:D20">
    <cfRule type="cellIs" dxfId="545" priority="394" stopIfTrue="1" operator="equal">
      <formula>$H$3</formula>
    </cfRule>
    <cfRule type="cellIs" dxfId="544" priority="395" stopIfTrue="1" operator="lessThan">
      <formula>$H$3</formula>
    </cfRule>
  </conditionalFormatting>
  <conditionalFormatting sqref="D22:D32 D34:D38 D40:D43">
    <cfRule type="cellIs" dxfId="543" priority="410" stopIfTrue="1" operator="lessThan">
      <formula>$H$3</formula>
    </cfRule>
    <cfRule type="cellIs" dxfId="542" priority="409" stopIfTrue="1" operator="equal">
      <formula>$H$3</formula>
    </cfRule>
  </conditionalFormatting>
  <conditionalFormatting sqref="D44 D4:D5">
    <cfRule type="cellIs" dxfId="541" priority="15974" stopIfTrue="1" operator="equal">
      <formula>$H$3</formula>
    </cfRule>
  </conditionalFormatting>
  <conditionalFormatting sqref="D44:D45">
    <cfRule type="cellIs" dxfId="540" priority="4864" stopIfTrue="1" operator="equal">
      <formula>$H$3</formula>
    </cfRule>
  </conditionalFormatting>
  <conditionalFormatting sqref="D44:D72">
    <cfRule type="cellIs" dxfId="539" priority="4865" stopIfTrue="1" operator="lessThan">
      <formula>$H$3</formula>
    </cfRule>
  </conditionalFormatting>
  <conditionalFormatting sqref="D45 F45 B45:B72">
    <cfRule type="cellIs" dxfId="538" priority="4845" stopIfTrue="1" operator="lessThan">
      <formula>$H$3</formula>
    </cfRule>
  </conditionalFormatting>
  <conditionalFormatting sqref="D45">
    <cfRule type="cellIs" dxfId="537" priority="4824" stopIfTrue="1" operator="equal">
      <formula>$H$3</formula>
    </cfRule>
    <cfRule type="cellIs" dxfId="536" priority="4827" stopIfTrue="1" operator="lessThan">
      <formula>$H$3</formula>
    </cfRule>
  </conditionalFormatting>
  <conditionalFormatting sqref="D57:D61">
    <cfRule type="cellIs" dxfId="535" priority="358" stopIfTrue="1" operator="lessThan">
      <formula>$H$3</formula>
    </cfRule>
  </conditionalFormatting>
  <conditionalFormatting sqref="D73:D80">
    <cfRule type="cellIs" dxfId="534" priority="59" stopIfTrue="1" operator="lessThan">
      <formula>$H$3</formula>
    </cfRule>
  </conditionalFormatting>
  <conditionalFormatting sqref="D80">
    <cfRule type="cellIs" dxfId="533" priority="58" stopIfTrue="1" operator="equal">
      <formula>$H$3</formula>
    </cfRule>
  </conditionalFormatting>
  <conditionalFormatting sqref="D80:D81">
    <cfRule type="cellIs" dxfId="532" priority="56" stopIfTrue="1" operator="lessThan">
      <formula>$H$3</formula>
    </cfRule>
    <cfRule type="cellIs" dxfId="531" priority="55" stopIfTrue="1" operator="equal">
      <formula>$H$3</formula>
    </cfRule>
  </conditionalFormatting>
  <conditionalFormatting sqref="D81">
    <cfRule type="cellIs" dxfId="530" priority="48" stopIfTrue="1" operator="lessThan">
      <formula>$H$3</formula>
    </cfRule>
  </conditionalFormatting>
  <conditionalFormatting sqref="D82:D87">
    <cfRule type="cellIs" dxfId="529" priority="27" stopIfTrue="1" operator="lessThan">
      <formula>$H$3</formula>
    </cfRule>
  </conditionalFormatting>
  <conditionalFormatting sqref="E5:E20 C15:C20">
    <cfRule type="expression" dxfId="528" priority="403" stopIfTrue="1">
      <formula>B5&lt;$H$3</formula>
    </cfRule>
  </conditionalFormatting>
  <conditionalFormatting sqref="E6:E20">
    <cfRule type="expression" dxfId="527" priority="807" stopIfTrue="1">
      <formula>$B6=$H$3</formula>
    </cfRule>
  </conditionalFormatting>
  <conditionalFormatting sqref="E11:E13">
    <cfRule type="expression" dxfId="526" priority="808" stopIfTrue="1">
      <formula>$F11=$H$3</formula>
    </cfRule>
  </conditionalFormatting>
  <conditionalFormatting sqref="E22:E32">
    <cfRule type="expression" dxfId="525" priority="254" stopIfTrue="1">
      <formula>$F22=$H$3</formula>
    </cfRule>
    <cfRule type="expression" dxfId="524" priority="253" stopIfTrue="1">
      <formula>$B22=$H$3</formula>
    </cfRule>
    <cfRule type="expression" dxfId="523" priority="252" stopIfTrue="1">
      <formula>D22&lt;$H$3</formula>
    </cfRule>
  </conditionalFormatting>
  <conditionalFormatting sqref="E28:E29">
    <cfRule type="expression" dxfId="522" priority="249" stopIfTrue="1">
      <formula>$B28=$H$3</formula>
    </cfRule>
  </conditionalFormatting>
  <conditionalFormatting sqref="E29">
    <cfRule type="expression" dxfId="521" priority="248" stopIfTrue="1">
      <formula>D29&lt;$H$3</formula>
    </cfRule>
    <cfRule type="expression" dxfId="520" priority="250" stopIfTrue="1">
      <formula>$F29=$H$3</formula>
    </cfRule>
  </conditionalFormatting>
  <conditionalFormatting sqref="E34:E38 E40">
    <cfRule type="expression" dxfId="519" priority="140" stopIfTrue="1">
      <formula>$F34=$H$3</formula>
    </cfRule>
  </conditionalFormatting>
  <conditionalFormatting sqref="E34:E38 E40:E72">
    <cfRule type="expression" dxfId="518" priority="91" stopIfTrue="1">
      <formula>$B34=$H$3</formula>
    </cfRule>
  </conditionalFormatting>
  <conditionalFormatting sqref="E34:E38">
    <cfRule type="expression" dxfId="517" priority="89" stopIfTrue="1">
      <formula>D34&lt;$H$3</formula>
    </cfRule>
  </conditionalFormatting>
  <conditionalFormatting sqref="E44:E59 C45:C70 C73:C79">
    <cfRule type="expression" dxfId="516" priority="874" stopIfTrue="1">
      <formula>B44&lt;$H$3</formula>
    </cfRule>
  </conditionalFormatting>
  <conditionalFormatting sqref="E45 E15 E5 E81">
    <cfRule type="expression" dxfId="515" priority="16004" stopIfTrue="1">
      <formula>$D5=$H$3</formula>
    </cfRule>
  </conditionalFormatting>
  <conditionalFormatting sqref="E48:E75">
    <cfRule type="expression" dxfId="514" priority="65" stopIfTrue="1">
      <formula>D48&lt;$H$3</formula>
    </cfRule>
  </conditionalFormatting>
  <conditionalFormatting sqref="E79">
    <cfRule type="expression" dxfId="513" priority="7" stopIfTrue="1">
      <formula>$F79=$H$3</formula>
    </cfRule>
    <cfRule type="expression" dxfId="512" priority="6" stopIfTrue="1">
      <formula>$B79=$H$3</formula>
    </cfRule>
    <cfRule type="expression" dxfId="511" priority="5" stopIfTrue="1">
      <formula>$F79=$H$3</formula>
    </cfRule>
    <cfRule type="expression" dxfId="510" priority="4" stopIfTrue="1">
      <formula>$B79=$H$3</formula>
    </cfRule>
  </conditionalFormatting>
  <conditionalFormatting sqref="E79:E82">
    <cfRule type="expression" dxfId="509" priority="8" stopIfTrue="1">
      <formula>D79&lt;$H$3</formula>
    </cfRule>
  </conditionalFormatting>
  <conditionalFormatting sqref="E83">
    <cfRule type="expression" dxfId="508" priority="185" stopIfTrue="1">
      <formula>D83&lt;$H$3</formula>
    </cfRule>
    <cfRule type="expression" dxfId="507" priority="148" stopIfTrue="1">
      <formula>$F83=$H$3</formula>
    </cfRule>
  </conditionalFormatting>
  <conditionalFormatting sqref="E84:E87">
    <cfRule type="expression" dxfId="506" priority="22" stopIfTrue="1">
      <formula>D84&lt;$H$3</formula>
    </cfRule>
  </conditionalFormatting>
  <conditionalFormatting sqref="F4:F5">
    <cfRule type="cellIs" dxfId="505" priority="1319" stopIfTrue="1" operator="equal">
      <formula>$H$3</formula>
    </cfRule>
    <cfRule type="cellIs" dxfId="504" priority="1320" stopIfTrue="1" operator="lessThan">
      <formula>$H$3</formula>
    </cfRule>
  </conditionalFormatting>
  <conditionalFormatting sqref="F5:F13">
    <cfRule type="cellIs" dxfId="503" priority="713" stopIfTrue="1" operator="lessThan">
      <formula>$H$3</formula>
    </cfRule>
  </conditionalFormatting>
  <conditionalFormatting sqref="F5:F14">
    <cfRule type="cellIs" dxfId="502" priority="489" stopIfTrue="1" operator="equal">
      <formula>$H$3</formula>
    </cfRule>
  </conditionalFormatting>
  <conditionalFormatting sqref="F14:F15">
    <cfRule type="cellIs" dxfId="501" priority="484" stopIfTrue="1" operator="lessThan">
      <formula>$H$3</formula>
    </cfRule>
    <cfRule type="cellIs" dxfId="500" priority="481" stopIfTrue="1" operator="equal">
      <formula>$H$3</formula>
    </cfRule>
  </conditionalFormatting>
  <conditionalFormatting sqref="F15 D15">
    <cfRule type="cellIs" dxfId="499" priority="474" stopIfTrue="1" operator="equal">
      <formula>$H$3</formula>
    </cfRule>
  </conditionalFormatting>
  <conditionalFormatting sqref="F15">
    <cfRule type="cellIs" dxfId="498" priority="467" stopIfTrue="1" operator="lessThan">
      <formula>$H$3</formula>
    </cfRule>
  </conditionalFormatting>
  <conditionalFormatting sqref="F15:F20">
    <cfRule type="cellIs" dxfId="497" priority="396" stopIfTrue="1" operator="equal">
      <formula>$H$3</formula>
    </cfRule>
  </conditionalFormatting>
  <conditionalFormatting sqref="F16:F20">
    <cfRule type="cellIs" dxfId="496" priority="393" stopIfTrue="1" operator="lessThan">
      <formula>$H$3</formula>
    </cfRule>
  </conditionalFormatting>
  <conditionalFormatting sqref="F22:F32 F34:F38 F40:F43">
    <cfRule type="cellIs" dxfId="495" priority="309" stopIfTrue="1" operator="lessThan">
      <formula>$H$3</formula>
    </cfRule>
    <cfRule type="cellIs" dxfId="494" priority="310" stopIfTrue="1" operator="equal">
      <formula>$H$3</formula>
    </cfRule>
  </conditionalFormatting>
  <conditionalFormatting sqref="F44:F45">
    <cfRule type="cellIs" dxfId="493" priority="4854" stopIfTrue="1" operator="equal">
      <formula>$H$3</formula>
    </cfRule>
  </conditionalFormatting>
  <conditionalFormatting sqref="F44:F72">
    <cfRule type="cellIs" dxfId="492" priority="4867" stopIfTrue="1" operator="lessThan">
      <formula>$H$3</formula>
    </cfRule>
  </conditionalFormatting>
  <conditionalFormatting sqref="F45 D45 B45">
    <cfRule type="cellIs" dxfId="491" priority="4844" stopIfTrue="1" operator="equal">
      <formula>$H$3</formula>
    </cfRule>
  </conditionalFormatting>
  <conditionalFormatting sqref="F45">
    <cfRule type="cellIs" dxfId="490" priority="4830" stopIfTrue="1" operator="equal">
      <formula>$H$3</formula>
    </cfRule>
    <cfRule type="cellIs" dxfId="489" priority="4831" stopIfTrue="1" operator="lessThan">
      <formula>$H$3</formula>
    </cfRule>
  </conditionalFormatting>
  <conditionalFormatting sqref="F73:F81">
    <cfRule type="cellIs" dxfId="488" priority="57" stopIfTrue="1" operator="lessThan">
      <formula>$H$3</formula>
    </cfRule>
  </conditionalFormatting>
  <conditionalFormatting sqref="F80:F81">
    <cfRule type="cellIs" dxfId="487" priority="53" stopIfTrue="1" operator="equal">
      <formula>$H$3</formula>
    </cfRule>
  </conditionalFormatting>
  <conditionalFormatting sqref="F81 D81 B81">
    <cfRule type="cellIs" dxfId="486" priority="51" stopIfTrue="1" operator="equal">
      <formula>$H$3</formula>
    </cfRule>
  </conditionalFormatting>
  <conditionalFormatting sqref="F81">
    <cfRule type="cellIs" dxfId="485" priority="50" stopIfTrue="1" operator="lessThan">
      <formula>$H$3</formula>
    </cfRule>
  </conditionalFormatting>
  <conditionalFormatting sqref="F81:F87 D81:D87">
    <cfRule type="cellIs" dxfId="484" priority="29" stopIfTrue="1" operator="equal">
      <formula>$H$3</formula>
    </cfRule>
  </conditionalFormatting>
  <conditionalFormatting sqref="F82:F87">
    <cfRule type="cellIs" dxfId="483" priority="28" stopIfTrue="1" operator="lessThan">
      <formula>$H$3</formula>
    </cfRule>
  </conditionalFormatting>
  <conditionalFormatting sqref="G5:G20">
    <cfRule type="expression" dxfId="482" priority="355" stopIfTrue="1">
      <formula>F5&lt;$H$3</formula>
    </cfRule>
  </conditionalFormatting>
  <conditionalFormatting sqref="G22:G25">
    <cfRule type="expression" dxfId="481" priority="311" stopIfTrue="1">
      <formula>$B22=$H$3</formula>
    </cfRule>
  </conditionalFormatting>
  <conditionalFormatting sqref="G22:G28 C22:C30">
    <cfRule type="expression" dxfId="480" priority="441" stopIfTrue="1">
      <formula>B22&lt;$H$3</formula>
    </cfRule>
  </conditionalFormatting>
  <conditionalFormatting sqref="G26:G28 C14:C20">
    <cfRule type="expression" dxfId="479" priority="2513" stopIfTrue="1">
      <formula>$B14=$H$3</formula>
    </cfRule>
  </conditionalFormatting>
  <conditionalFormatting sqref="G29:G32">
    <cfRule type="expression" dxfId="478" priority="280" stopIfTrue="1">
      <formula>$F29=$H$3</formula>
    </cfRule>
    <cfRule type="expression" dxfId="477" priority="279" stopIfTrue="1">
      <formula>$B29=$H$3</formula>
    </cfRule>
  </conditionalFormatting>
  <conditionalFormatting sqref="G34:G37">
    <cfRule type="expression" dxfId="476" priority="134" stopIfTrue="1">
      <formula>$F34=$H$3</formula>
    </cfRule>
    <cfRule type="expression" dxfId="475" priority="133" stopIfTrue="1">
      <formula>$B34=$H$3</formula>
    </cfRule>
    <cfRule type="expression" dxfId="474" priority="132" stopIfTrue="1">
      <formula>F34&lt;$H$3</formula>
    </cfRule>
  </conditionalFormatting>
  <conditionalFormatting sqref="G40">
    <cfRule type="expression" dxfId="473" priority="137" stopIfTrue="1">
      <formula>$F40=$H$3</formula>
    </cfRule>
  </conditionalFormatting>
  <conditionalFormatting sqref="G40:G41">
    <cfRule type="expression" dxfId="472" priority="87" stopIfTrue="1">
      <formula>$B40=$H$3</formula>
    </cfRule>
  </conditionalFormatting>
  <conditionalFormatting sqref="G41:G43 E48:E56 G59:G69 E66 C68:C79 E73:E75 G79">
    <cfRule type="expression" dxfId="471" priority="3" stopIfTrue="1">
      <formula>$F41=$H$3</formula>
    </cfRule>
  </conditionalFormatting>
  <conditionalFormatting sqref="G58:G72">
    <cfRule type="expression" dxfId="470" priority="98" stopIfTrue="1">
      <formula>F58&lt;$H$3</formula>
    </cfRule>
  </conditionalFormatting>
  <conditionalFormatting sqref="G80:G87">
    <cfRule type="expression" dxfId="469" priority="30" stopIfTrue="1">
      <formula>F80&lt;$H$3</formula>
    </cfRule>
  </conditionalFormatting>
  <pageMargins left="0.7" right="0.7" top="0.75" bottom="0.75" header="0.3" footer="0.3"/>
  <pageSetup paperSize="9" orientation="portrait"/>
  <ignoredErrors>
    <ignoredError sqref="D35 F8:F10 B8 D9 B52 F19 D19 F55:F56 B58 D56 B24 F23 D58:D59 F58 B26 F26 F28:F29 B30 D61 F61:F64 D63 D31 B64 F65 D67 B70 D69 F35:F37 D73 D74 D70:D71 B75 D37 D42 B77 B84" formula="1"/>
  </ignoredError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76"/>
  <sheetViews>
    <sheetView workbookViewId="0">
      <selection activeCell="F32" sqref="F32"/>
    </sheetView>
  </sheetViews>
  <sheetFormatPr defaultColWidth="9" defaultRowHeight="25.35" customHeight="1"/>
  <cols>
    <col min="1" max="1" width="16.5" style="49" customWidth="1"/>
    <col min="2" max="7" width="11.59765625" style="49" customWidth="1"/>
    <col min="8" max="8" width="61.296875" style="50" customWidth="1"/>
    <col min="9" max="9" width="13.09765625" style="49" customWidth="1"/>
    <col min="10" max="16384" width="9" style="49"/>
  </cols>
  <sheetData>
    <row r="1" spans="1:14" ht="77.849999999999994" customHeight="1">
      <c r="A1" s="112"/>
      <c r="B1" s="112"/>
      <c r="C1" s="113" t="s">
        <v>0</v>
      </c>
      <c r="D1" s="114"/>
      <c r="E1" s="114"/>
      <c r="F1" s="114"/>
      <c r="G1" s="114"/>
      <c r="H1" s="114"/>
      <c r="I1" s="114"/>
    </row>
    <row r="2" spans="1:14" ht="23.1" customHeight="1">
      <c r="A2" s="115" t="s">
        <v>1</v>
      </c>
      <c r="B2" s="115"/>
      <c r="C2" s="116" t="s">
        <v>2</v>
      </c>
      <c r="D2" s="116"/>
      <c r="E2" s="116"/>
      <c r="F2" s="116"/>
      <c r="G2" s="116"/>
      <c r="H2" s="116"/>
      <c r="I2" s="116"/>
    </row>
    <row r="3" spans="1:14" ht="25.35" customHeight="1">
      <c r="A3" s="117"/>
      <c r="B3" s="117"/>
      <c r="C3" s="117"/>
      <c r="D3" s="117"/>
      <c r="E3" s="117"/>
      <c r="F3" s="117"/>
      <c r="G3" s="117"/>
      <c r="H3" s="32">
        <v>46083</v>
      </c>
      <c r="I3" s="51"/>
    </row>
    <row r="4" spans="1:14" ht="24" customHeight="1">
      <c r="A4" s="94" t="s">
        <v>619</v>
      </c>
      <c r="B4" s="95"/>
      <c r="C4" s="95"/>
      <c r="D4" s="95"/>
      <c r="E4" s="95"/>
      <c r="F4" s="95"/>
      <c r="G4" s="95"/>
      <c r="H4" s="95"/>
      <c r="I4" s="95"/>
    </row>
    <row r="5" spans="1:14" ht="24" customHeight="1">
      <c r="A5" s="53" t="s">
        <v>3</v>
      </c>
      <c r="B5" s="110" t="s">
        <v>4</v>
      </c>
      <c r="C5" s="111"/>
      <c r="D5" s="110" t="s">
        <v>5</v>
      </c>
      <c r="E5" s="111"/>
      <c r="F5" s="110" t="s">
        <v>6</v>
      </c>
      <c r="G5" s="111"/>
      <c r="H5" s="54" t="s">
        <v>7</v>
      </c>
      <c r="I5" s="54" t="s">
        <v>8</v>
      </c>
      <c r="N5" s="49" t="s">
        <v>193</v>
      </c>
    </row>
    <row r="6" spans="1:14" ht="25.05" hidden="1" customHeight="1">
      <c r="A6" s="55" t="s">
        <v>329</v>
      </c>
      <c r="B6" s="28">
        <v>46017</v>
      </c>
      <c r="C6" s="23">
        <v>0.35416666666666702</v>
      </c>
      <c r="D6" s="48">
        <f>B6+1</f>
        <v>46018</v>
      </c>
      <c r="E6" s="23">
        <v>0.39791666666666697</v>
      </c>
      <c r="F6" s="28">
        <f>D6</f>
        <v>46018</v>
      </c>
      <c r="G6" s="23">
        <v>0.72916666666666696</v>
      </c>
      <c r="H6" s="56" t="s">
        <v>330</v>
      </c>
      <c r="I6" s="57"/>
    </row>
    <row r="7" spans="1:14" ht="25.05" hidden="1" customHeight="1">
      <c r="A7" s="52" t="s">
        <v>331</v>
      </c>
      <c r="B7" s="28">
        <f>F6</f>
        <v>46018</v>
      </c>
      <c r="C7" s="23">
        <v>0.95833333333333304</v>
      </c>
      <c r="D7" s="48">
        <f>B7+1</f>
        <v>46019</v>
      </c>
      <c r="E7" s="23">
        <v>0.375</v>
      </c>
      <c r="F7" s="28">
        <f>D7</f>
        <v>46019</v>
      </c>
      <c r="G7" s="23">
        <v>0.97916666666666696</v>
      </c>
      <c r="H7" s="56" t="s">
        <v>12</v>
      </c>
      <c r="I7" s="57"/>
    </row>
    <row r="8" spans="1:14" ht="25.35" hidden="1" customHeight="1">
      <c r="A8" s="52" t="s">
        <v>332</v>
      </c>
      <c r="B8" s="28">
        <f>F7+5</f>
        <v>46024</v>
      </c>
      <c r="C8" s="23">
        <v>0.20833333333333301</v>
      </c>
      <c r="D8" s="48">
        <f>B8</f>
        <v>46024</v>
      </c>
      <c r="E8" s="23">
        <v>0.22916666666666699</v>
      </c>
      <c r="F8" s="28">
        <f>D8</f>
        <v>46024</v>
      </c>
      <c r="G8" s="23">
        <v>0.58333333333333304</v>
      </c>
      <c r="H8" s="56"/>
      <c r="I8" s="57"/>
    </row>
    <row r="9" spans="1:14" ht="25.35" hidden="1" customHeight="1">
      <c r="A9" s="52" t="s">
        <v>333</v>
      </c>
      <c r="B9" s="28">
        <f>F8</f>
        <v>46024</v>
      </c>
      <c r="C9" s="23">
        <v>0.625</v>
      </c>
      <c r="D9" s="48">
        <f>B9+2</f>
        <v>46026</v>
      </c>
      <c r="E9" s="23">
        <v>0.51249999999999996</v>
      </c>
      <c r="F9" s="28">
        <f>D9+1</f>
        <v>46027</v>
      </c>
      <c r="G9" s="23">
        <v>0.25</v>
      </c>
      <c r="H9" s="56" t="s">
        <v>312</v>
      </c>
      <c r="I9" s="57"/>
    </row>
    <row r="10" spans="1:14" ht="25.35" hidden="1" customHeight="1">
      <c r="A10" s="52" t="s">
        <v>334</v>
      </c>
      <c r="B10" s="28">
        <f>F9</f>
        <v>46027</v>
      </c>
      <c r="C10" s="23">
        <v>0.27083333333333298</v>
      </c>
      <c r="D10" s="48">
        <f>B10</f>
        <v>46027</v>
      </c>
      <c r="E10" s="23">
        <v>0.29166666666666702</v>
      </c>
      <c r="F10" s="28">
        <f>D10</f>
        <v>46027</v>
      </c>
      <c r="G10" s="23">
        <v>0.62083333333333302</v>
      </c>
      <c r="H10" s="56"/>
      <c r="I10" s="57"/>
    </row>
    <row r="11" spans="1:14" ht="25.35" hidden="1" customHeight="1">
      <c r="A11" s="52" t="s">
        <v>335</v>
      </c>
      <c r="B11" s="28">
        <f>F10</f>
        <v>46027</v>
      </c>
      <c r="C11" s="23">
        <v>0.83333333333333304</v>
      </c>
      <c r="D11" s="48">
        <f>B11+1</f>
        <v>46028</v>
      </c>
      <c r="E11" s="23">
        <v>0.30833333333333302</v>
      </c>
      <c r="F11" s="28">
        <f>D11</f>
        <v>46028</v>
      </c>
      <c r="G11" s="23">
        <v>0.92500000000000004</v>
      </c>
      <c r="H11" s="56"/>
      <c r="I11" s="57"/>
    </row>
    <row r="12" spans="1:14" ht="25.05" hidden="1" customHeight="1">
      <c r="A12" s="52" t="s">
        <v>293</v>
      </c>
      <c r="B12" s="28">
        <f>F11+5</f>
        <v>46033</v>
      </c>
      <c r="C12" s="23">
        <v>0.875</v>
      </c>
      <c r="D12" s="48">
        <f>B12+1</f>
        <v>46034</v>
      </c>
      <c r="E12" s="34">
        <v>2.0833333333333301E-2</v>
      </c>
      <c r="F12" s="28">
        <f>D12+1</f>
        <v>46035</v>
      </c>
      <c r="G12" s="23">
        <v>0.29166666666666702</v>
      </c>
      <c r="H12" s="56"/>
      <c r="I12" s="57"/>
    </row>
    <row r="13" spans="1:14" ht="25.05" hidden="1" customHeight="1">
      <c r="A13" s="52" t="s">
        <v>336</v>
      </c>
      <c r="B13" s="28">
        <f>F12</f>
        <v>46035</v>
      </c>
      <c r="C13" s="23">
        <v>0.54166666666666696</v>
      </c>
      <c r="D13" s="48">
        <f>B13+1</f>
        <v>46036</v>
      </c>
      <c r="E13" s="34">
        <v>0.29166666666666702</v>
      </c>
      <c r="F13" s="28">
        <f>D13+1</f>
        <v>46037</v>
      </c>
      <c r="G13" s="23">
        <v>8.3333333333333301E-2</v>
      </c>
      <c r="H13" s="20" t="s">
        <v>12</v>
      </c>
      <c r="I13" s="57"/>
    </row>
    <row r="14" spans="1:14" ht="25.35" hidden="1" customHeight="1">
      <c r="A14" s="52" t="s">
        <v>337</v>
      </c>
      <c r="B14" s="28">
        <f>F13+4</f>
        <v>46041</v>
      </c>
      <c r="C14" s="23">
        <v>0.375</v>
      </c>
      <c r="D14" s="48">
        <f t="shared" ref="D14:D16" si="0">B14</f>
        <v>46041</v>
      </c>
      <c r="E14" s="34">
        <v>0.50555555555555598</v>
      </c>
      <c r="F14" s="28">
        <f>D14</f>
        <v>46041</v>
      </c>
      <c r="G14" s="23">
        <v>0.97916666666666696</v>
      </c>
      <c r="H14" s="56"/>
      <c r="I14" s="57"/>
    </row>
    <row r="15" spans="1:14" ht="25.35" hidden="1" customHeight="1">
      <c r="A15" s="52" t="s">
        <v>296</v>
      </c>
      <c r="B15" s="28">
        <f>F14+1</f>
        <v>46042</v>
      </c>
      <c r="C15" s="23">
        <v>0.106944444444444</v>
      </c>
      <c r="D15" s="48">
        <f>B15+1</f>
        <v>46043</v>
      </c>
      <c r="E15" s="34">
        <v>0.38402777777777802</v>
      </c>
      <c r="F15" s="28">
        <f>D15+1</f>
        <v>46044</v>
      </c>
      <c r="G15" s="23">
        <v>0.16666666666666699</v>
      </c>
      <c r="H15" s="56"/>
      <c r="I15" s="57"/>
    </row>
    <row r="16" spans="1:14" ht="25.35" hidden="1" customHeight="1">
      <c r="A16" s="52" t="s">
        <v>338</v>
      </c>
      <c r="B16" s="28">
        <f>F15</f>
        <v>46044</v>
      </c>
      <c r="C16" s="23">
        <v>0.1875</v>
      </c>
      <c r="D16" s="48">
        <f t="shared" si="0"/>
        <v>46044</v>
      </c>
      <c r="E16" s="34">
        <v>0.20833333333333301</v>
      </c>
      <c r="F16" s="28">
        <f>D16</f>
        <v>46044</v>
      </c>
      <c r="G16" s="23">
        <v>0.66666666666666696</v>
      </c>
      <c r="H16" s="56"/>
      <c r="I16" s="57"/>
    </row>
    <row r="17" spans="1:9" ht="25.35" hidden="1" customHeight="1">
      <c r="A17" s="52" t="s">
        <v>297</v>
      </c>
      <c r="B17" s="28">
        <f>F16</f>
        <v>46044</v>
      </c>
      <c r="C17" s="23">
        <v>0.83333333333333304</v>
      </c>
      <c r="D17" s="48">
        <f>B17+1</f>
        <v>46045</v>
      </c>
      <c r="E17" s="34">
        <v>0.25347222222222199</v>
      </c>
      <c r="F17" s="28">
        <f>D17</f>
        <v>46045</v>
      </c>
      <c r="G17" s="23">
        <v>0.71250000000000002</v>
      </c>
      <c r="H17" s="56"/>
      <c r="I17" s="57"/>
    </row>
    <row r="18" spans="1:9" ht="25.05" hidden="1" customHeight="1">
      <c r="A18" s="52" t="s">
        <v>265</v>
      </c>
      <c r="B18" s="28">
        <f>F17+5</f>
        <v>46050</v>
      </c>
      <c r="C18" s="23">
        <v>0.20833333333333301</v>
      </c>
      <c r="D18" s="48">
        <f>B18+3</f>
        <v>46053</v>
      </c>
      <c r="E18" s="34">
        <v>0.358333333333333</v>
      </c>
      <c r="F18" s="28">
        <f>D18+1</f>
        <v>46054</v>
      </c>
      <c r="G18" s="23">
        <v>0.47430555555555598</v>
      </c>
      <c r="H18" s="20" t="s">
        <v>12</v>
      </c>
      <c r="I18" s="57"/>
    </row>
    <row r="19" spans="1:9" ht="25.05" hidden="1" customHeight="1">
      <c r="A19" s="52" t="s">
        <v>339</v>
      </c>
      <c r="B19" s="28">
        <f>F18</f>
        <v>46054</v>
      </c>
      <c r="C19" s="23">
        <v>0.70833333333333304</v>
      </c>
      <c r="D19" s="28">
        <f>B19+1</f>
        <v>46055</v>
      </c>
      <c r="E19" s="34">
        <v>0.25</v>
      </c>
      <c r="F19" s="28">
        <f>D19</f>
        <v>46055</v>
      </c>
      <c r="G19" s="23">
        <v>0.82499999999999996</v>
      </c>
      <c r="H19" s="20" t="s">
        <v>12</v>
      </c>
      <c r="I19" s="57"/>
    </row>
    <row r="20" spans="1:9" ht="25.05" hidden="1" customHeight="1">
      <c r="A20" s="52" t="s">
        <v>340</v>
      </c>
      <c r="B20" s="28">
        <f>F19+5</f>
        <v>46060</v>
      </c>
      <c r="C20" s="23">
        <v>0.20833333333333301</v>
      </c>
      <c r="D20" s="28">
        <f>B20</f>
        <v>46060</v>
      </c>
      <c r="E20" s="34">
        <v>0.25416666666666698</v>
      </c>
      <c r="F20" s="28">
        <f>D20</f>
        <v>46060</v>
      </c>
      <c r="G20" s="23">
        <v>0.67083333333333295</v>
      </c>
      <c r="H20" s="20"/>
      <c r="I20" s="57"/>
    </row>
    <row r="21" spans="1:9" ht="25.05" hidden="1" customHeight="1">
      <c r="A21" s="52" t="s">
        <v>341</v>
      </c>
      <c r="B21" s="28">
        <f>F20</f>
        <v>46060</v>
      </c>
      <c r="C21" s="23">
        <v>0.79166666666666696</v>
      </c>
      <c r="D21" s="28">
        <f>B21+1</f>
        <v>46061</v>
      </c>
      <c r="E21" s="34">
        <v>0.40833333333333299</v>
      </c>
      <c r="F21" s="28">
        <f>D21+1</f>
        <v>46062</v>
      </c>
      <c r="G21" s="23">
        <v>0.75</v>
      </c>
      <c r="H21" s="20" t="s">
        <v>104</v>
      </c>
      <c r="I21" s="57"/>
    </row>
    <row r="22" spans="1:9" ht="25.05" hidden="1" customHeight="1">
      <c r="A22" s="52" t="s">
        <v>342</v>
      </c>
      <c r="B22" s="28">
        <f>F21</f>
        <v>46062</v>
      </c>
      <c r="C22" s="23">
        <v>0.77083333333333304</v>
      </c>
      <c r="D22" s="28">
        <f t="shared" ref="D22:D28" si="1">B22</f>
        <v>46062</v>
      </c>
      <c r="E22" s="23">
        <v>0.79166666666666696</v>
      </c>
      <c r="F22" s="28">
        <f>D22+1</f>
        <v>46063</v>
      </c>
      <c r="G22" s="23">
        <v>0.33333333333333331</v>
      </c>
      <c r="H22" s="20"/>
      <c r="I22" s="57"/>
    </row>
    <row r="23" spans="1:9" ht="25.05" hidden="1" customHeight="1">
      <c r="A23" s="52" t="s">
        <v>343</v>
      </c>
      <c r="B23" s="28">
        <f>F22</f>
        <v>46063</v>
      </c>
      <c r="C23" s="23">
        <v>0.5</v>
      </c>
      <c r="D23" s="28">
        <f t="shared" si="1"/>
        <v>46063</v>
      </c>
      <c r="E23" s="23">
        <v>0.54166666666666696</v>
      </c>
      <c r="F23" s="28">
        <f>D23+1</f>
        <v>46064</v>
      </c>
      <c r="G23" s="23">
        <v>1.6666666666666666E-2</v>
      </c>
      <c r="H23" s="20"/>
      <c r="I23" s="57"/>
    </row>
    <row r="24" spans="1:9" ht="25.05" hidden="1" customHeight="1">
      <c r="A24" s="52" t="s">
        <v>344</v>
      </c>
      <c r="B24" s="28">
        <f>F23+4</f>
        <v>46068</v>
      </c>
      <c r="C24" s="23">
        <v>0.45833333333333331</v>
      </c>
      <c r="D24" s="28">
        <f t="shared" si="1"/>
        <v>46068</v>
      </c>
      <c r="E24" s="23">
        <v>0.8125</v>
      </c>
      <c r="F24" s="28">
        <f>D24+1</f>
        <v>46069</v>
      </c>
      <c r="G24" s="23">
        <v>0.9458333333333333</v>
      </c>
      <c r="H24" s="59" t="s">
        <v>471</v>
      </c>
      <c r="I24" s="57"/>
    </row>
    <row r="25" spans="1:9" ht="25.05" hidden="1" customHeight="1">
      <c r="A25" s="52" t="s">
        <v>345</v>
      </c>
      <c r="B25" s="28">
        <f>F24+1</f>
        <v>46070</v>
      </c>
      <c r="C25" s="23">
        <v>0.16666666666666666</v>
      </c>
      <c r="D25" s="28">
        <f>B25+2</f>
        <v>46072</v>
      </c>
      <c r="E25" s="23">
        <v>0</v>
      </c>
      <c r="F25" s="28">
        <f>D25</f>
        <v>46072</v>
      </c>
      <c r="G25" s="23">
        <v>0.49305555555555558</v>
      </c>
      <c r="H25" s="56" t="s">
        <v>472</v>
      </c>
      <c r="I25" s="57"/>
    </row>
    <row r="26" spans="1:9" ht="25.05" hidden="1" customHeight="1">
      <c r="A26" s="52" t="s">
        <v>346</v>
      </c>
      <c r="B26" s="28">
        <f>F25+4</f>
        <v>46076</v>
      </c>
      <c r="C26" s="23">
        <v>0.66666666666666663</v>
      </c>
      <c r="D26" s="28">
        <f>B26+1</f>
        <v>46077</v>
      </c>
      <c r="E26" s="34">
        <v>0.77013888888888893</v>
      </c>
      <c r="F26" s="28">
        <f>D26+1</f>
        <v>46078</v>
      </c>
      <c r="G26" s="23">
        <v>0.23125000000000001</v>
      </c>
      <c r="H26" s="56" t="s">
        <v>472</v>
      </c>
      <c r="I26" s="57"/>
    </row>
    <row r="27" spans="1:9" ht="25.05" customHeight="1">
      <c r="A27" s="52" t="s">
        <v>347</v>
      </c>
      <c r="B27" s="28">
        <f>F26</f>
        <v>46078</v>
      </c>
      <c r="C27" s="23">
        <v>0.29166666666666669</v>
      </c>
      <c r="D27" s="28">
        <v>46079</v>
      </c>
      <c r="E27" s="34">
        <v>0.33333333333333331</v>
      </c>
      <c r="F27" s="28">
        <f>D27</f>
        <v>46079</v>
      </c>
      <c r="G27" s="23">
        <v>0.91666666666666663</v>
      </c>
      <c r="H27" s="56" t="s">
        <v>472</v>
      </c>
      <c r="I27" s="57"/>
    </row>
    <row r="28" spans="1:9" ht="25.05" customHeight="1">
      <c r="A28" s="52" t="s">
        <v>348</v>
      </c>
      <c r="B28" s="28">
        <f>F27</f>
        <v>46079</v>
      </c>
      <c r="C28" s="23">
        <v>0.9375</v>
      </c>
      <c r="D28" s="28">
        <f t="shared" si="1"/>
        <v>46079</v>
      </c>
      <c r="E28" s="34">
        <v>0.99930555555555556</v>
      </c>
      <c r="F28" s="28">
        <f t="shared" ref="F28:F33" si="2">D28+1</f>
        <v>46080</v>
      </c>
      <c r="G28" s="23">
        <v>0.36666666666666664</v>
      </c>
      <c r="H28" s="56"/>
      <c r="I28" s="57"/>
    </row>
    <row r="29" spans="1:9" ht="25.05" customHeight="1">
      <c r="A29" s="52" t="s">
        <v>349</v>
      </c>
      <c r="B29" s="28">
        <f>F28</f>
        <v>46080</v>
      </c>
      <c r="C29" s="23">
        <v>0.625</v>
      </c>
      <c r="D29" s="28">
        <f t="shared" ref="D29" si="3">B29</f>
        <v>46080</v>
      </c>
      <c r="E29" s="34">
        <v>0.66666666666666663</v>
      </c>
      <c r="F29" s="28">
        <f t="shared" si="2"/>
        <v>46081</v>
      </c>
      <c r="G29" s="23">
        <v>0.10416666666666667</v>
      </c>
      <c r="H29" s="20"/>
      <c r="I29" s="57"/>
    </row>
    <row r="30" spans="1:9" ht="25.05" customHeight="1">
      <c r="A30" s="52" t="s">
        <v>481</v>
      </c>
      <c r="B30" s="28">
        <f>F29+4</f>
        <v>46085</v>
      </c>
      <c r="C30" s="23">
        <v>0.45833333333333331</v>
      </c>
      <c r="D30" s="28">
        <f>B30</f>
        <v>46085</v>
      </c>
      <c r="E30" s="23">
        <v>0.58333333333333337</v>
      </c>
      <c r="F30" s="38">
        <f t="shared" si="2"/>
        <v>46086</v>
      </c>
      <c r="G30" s="23">
        <v>0.45833333333333331</v>
      </c>
      <c r="H30" s="59" t="s">
        <v>125</v>
      </c>
      <c r="I30" s="57"/>
    </row>
    <row r="31" spans="1:9" ht="25.05" customHeight="1">
      <c r="A31" s="52" t="s">
        <v>507</v>
      </c>
      <c r="B31" s="28">
        <f>F30</f>
        <v>46086</v>
      </c>
      <c r="C31" s="23">
        <v>0.70833333333333337</v>
      </c>
      <c r="D31" s="28">
        <f>B31</f>
        <v>46086</v>
      </c>
      <c r="E31" s="23">
        <v>0.83333333333333337</v>
      </c>
      <c r="F31" s="38">
        <f t="shared" si="2"/>
        <v>46087</v>
      </c>
      <c r="G31" s="23">
        <v>0.33333333333333331</v>
      </c>
      <c r="H31" s="59"/>
      <c r="I31" s="57"/>
    </row>
    <row r="32" spans="1:9" ht="25.05" customHeight="1">
      <c r="A32" s="52" t="s">
        <v>545</v>
      </c>
      <c r="B32" s="38">
        <f>F31+4</f>
        <v>46091</v>
      </c>
      <c r="C32" s="58">
        <v>0.54166666666666663</v>
      </c>
      <c r="D32" s="38">
        <f t="shared" ref="D32" si="4">B32</f>
        <v>46091</v>
      </c>
      <c r="E32" s="58">
        <v>0.58333333333333337</v>
      </c>
      <c r="F32" s="38">
        <f t="shared" si="2"/>
        <v>46092</v>
      </c>
      <c r="G32" s="58">
        <v>0</v>
      </c>
      <c r="H32" s="56"/>
      <c r="I32" s="57"/>
    </row>
    <row r="33" spans="1:14" ht="25.05" customHeight="1">
      <c r="A33" s="52" t="s">
        <v>580</v>
      </c>
      <c r="B33" s="28">
        <f>F32</f>
        <v>46092</v>
      </c>
      <c r="C33" s="23">
        <v>8.3333333333333329E-2</v>
      </c>
      <c r="D33" s="38">
        <f>B33</f>
        <v>46092</v>
      </c>
      <c r="E33" s="58">
        <v>0.20833333333333334</v>
      </c>
      <c r="F33" s="38">
        <f t="shared" si="2"/>
        <v>46093</v>
      </c>
      <c r="G33" s="58">
        <v>4.1666666666666664E-2</v>
      </c>
      <c r="H33" s="56"/>
      <c r="I33" s="57"/>
    </row>
    <row r="34" spans="1:14" ht="25.05" customHeight="1">
      <c r="A34" s="52" t="s">
        <v>596</v>
      </c>
      <c r="B34" s="28">
        <f>F33</f>
        <v>46093</v>
      </c>
      <c r="C34" s="23">
        <v>6.25E-2</v>
      </c>
      <c r="D34" s="38">
        <f>B34</f>
        <v>46093</v>
      </c>
      <c r="E34" s="58">
        <v>8.3333333333333329E-2</v>
      </c>
      <c r="F34" s="38">
        <f>D34</f>
        <v>46093</v>
      </c>
      <c r="G34" s="58">
        <v>0.41666666666666669</v>
      </c>
      <c r="H34" s="56"/>
      <c r="I34" s="57"/>
    </row>
    <row r="35" spans="1:14" ht="25.05" customHeight="1">
      <c r="A35" s="52" t="s">
        <v>597</v>
      </c>
      <c r="B35" s="28">
        <f>F34</f>
        <v>46093</v>
      </c>
      <c r="C35" s="23">
        <v>0.625</v>
      </c>
      <c r="D35" s="38">
        <f>B35</f>
        <v>46093</v>
      </c>
      <c r="E35" s="58">
        <v>0.66666666666666663</v>
      </c>
      <c r="F35" s="38">
        <f>D35+1</f>
        <v>46094</v>
      </c>
      <c r="G35" s="58">
        <v>8.3333333333333329E-2</v>
      </c>
      <c r="H35" s="56"/>
      <c r="I35" s="57"/>
    </row>
    <row r="36" spans="1:14" ht="25.05" customHeight="1">
      <c r="A36" s="52"/>
      <c r="B36" s="28"/>
      <c r="C36" s="23"/>
      <c r="D36" s="28"/>
      <c r="E36" s="23"/>
      <c r="F36" s="28"/>
      <c r="G36" s="23"/>
      <c r="H36" s="59"/>
      <c r="I36" s="57"/>
    </row>
    <row r="37" spans="1:14" ht="24" hidden="1" customHeight="1">
      <c r="A37" s="94" t="s">
        <v>464</v>
      </c>
      <c r="B37" s="95"/>
      <c r="C37" s="95"/>
      <c r="D37" s="95"/>
      <c r="E37" s="95"/>
      <c r="F37" s="95"/>
      <c r="G37" s="95"/>
      <c r="H37" s="95"/>
      <c r="I37" s="95"/>
    </row>
    <row r="38" spans="1:14" ht="24" hidden="1" customHeight="1">
      <c r="A38" s="53" t="s">
        <v>3</v>
      </c>
      <c r="B38" s="110" t="s">
        <v>4</v>
      </c>
      <c r="C38" s="111"/>
      <c r="D38" s="110" t="s">
        <v>5</v>
      </c>
      <c r="E38" s="111"/>
      <c r="F38" s="110" t="s">
        <v>6</v>
      </c>
      <c r="G38" s="111"/>
      <c r="H38" s="54" t="s">
        <v>7</v>
      </c>
      <c r="I38" s="54" t="s">
        <v>8</v>
      </c>
      <c r="N38" s="49" t="s">
        <v>193</v>
      </c>
    </row>
    <row r="39" spans="1:14" ht="25.35" hidden="1" customHeight="1">
      <c r="A39" s="52" t="s">
        <v>486</v>
      </c>
      <c r="B39" s="28">
        <v>46025</v>
      </c>
      <c r="C39" s="23">
        <v>0.25</v>
      </c>
      <c r="D39" s="48">
        <v>46027</v>
      </c>
      <c r="E39" s="23">
        <v>2.0833333333333301E-2</v>
      </c>
      <c r="F39" s="28">
        <v>46027</v>
      </c>
      <c r="G39" s="23">
        <v>0.95833333333333304</v>
      </c>
      <c r="H39" s="56" t="s">
        <v>350</v>
      </c>
      <c r="I39" s="57"/>
    </row>
    <row r="40" spans="1:14" ht="25.35" hidden="1" customHeight="1">
      <c r="A40" s="52" t="s">
        <v>351</v>
      </c>
      <c r="B40" s="28">
        <v>46028</v>
      </c>
      <c r="C40" s="23">
        <v>0.20833333333333301</v>
      </c>
      <c r="D40" s="48">
        <v>46028</v>
      </c>
      <c r="E40" s="23">
        <v>0.27916666666666701</v>
      </c>
      <c r="F40" s="28">
        <v>46028</v>
      </c>
      <c r="G40" s="23">
        <v>0.86944444444444402</v>
      </c>
      <c r="H40" s="56"/>
      <c r="I40" s="57"/>
    </row>
    <row r="41" spans="1:14" ht="25.35" hidden="1" customHeight="1">
      <c r="A41" s="52" t="s">
        <v>352</v>
      </c>
      <c r="B41" s="28">
        <v>46032</v>
      </c>
      <c r="C41" s="23">
        <v>0.5</v>
      </c>
      <c r="D41" s="48">
        <v>46032</v>
      </c>
      <c r="E41" s="23">
        <v>0.56041666666666701</v>
      </c>
      <c r="F41" s="28">
        <v>46033</v>
      </c>
      <c r="G41" s="23">
        <v>8.3333333333333301E-2</v>
      </c>
      <c r="H41" s="56"/>
      <c r="I41" s="57"/>
    </row>
    <row r="42" spans="1:14" ht="25.35" hidden="1" customHeight="1">
      <c r="A42" s="52" t="s">
        <v>290</v>
      </c>
      <c r="B42" s="28">
        <v>46033</v>
      </c>
      <c r="C42" s="23">
        <v>0.16666666666666699</v>
      </c>
      <c r="D42" s="28">
        <v>46034</v>
      </c>
      <c r="E42" s="34">
        <v>0.375</v>
      </c>
      <c r="F42" s="28">
        <v>46035</v>
      </c>
      <c r="G42" s="23">
        <v>0.29166666666666702</v>
      </c>
      <c r="H42" s="56"/>
      <c r="I42" s="57"/>
    </row>
    <row r="43" spans="1:14" ht="25.35" hidden="1" customHeight="1">
      <c r="A43" s="52" t="s">
        <v>353</v>
      </c>
      <c r="B43" s="28">
        <v>46035</v>
      </c>
      <c r="C43" s="23">
        <v>0.3125</v>
      </c>
      <c r="D43" s="28">
        <v>46035</v>
      </c>
      <c r="E43" s="23">
        <v>0.33333333333333298</v>
      </c>
      <c r="F43" s="28">
        <v>46036</v>
      </c>
      <c r="G43" s="23">
        <v>0.25</v>
      </c>
      <c r="H43" s="56"/>
      <c r="I43" s="57"/>
    </row>
    <row r="44" spans="1:14" ht="25.05" hidden="1" customHeight="1">
      <c r="A44" s="52" t="s">
        <v>291</v>
      </c>
      <c r="B44" s="28">
        <v>46036</v>
      </c>
      <c r="C44" s="23">
        <v>0.33333333333333298</v>
      </c>
      <c r="D44" s="28">
        <v>46036</v>
      </c>
      <c r="E44" s="23">
        <v>0.41666666666666702</v>
      </c>
      <c r="F44" s="28">
        <v>46037</v>
      </c>
      <c r="G44" s="23">
        <v>8.3333333333333301E-2</v>
      </c>
      <c r="H44" s="56"/>
      <c r="I44" s="57"/>
    </row>
    <row r="45" spans="1:14" ht="25.35" hidden="1" customHeight="1">
      <c r="A45" s="52" t="s">
        <v>300</v>
      </c>
      <c r="B45" s="28">
        <v>46040</v>
      </c>
      <c r="C45" s="23">
        <v>0.83333333333333304</v>
      </c>
      <c r="D45" s="28">
        <v>46042</v>
      </c>
      <c r="E45" s="23">
        <v>1.38888888888889E-2</v>
      </c>
      <c r="F45" s="28">
        <v>46042</v>
      </c>
      <c r="G45" s="23">
        <v>0.97499999999999998</v>
      </c>
      <c r="H45" s="20" t="s">
        <v>12</v>
      </c>
      <c r="I45" s="57"/>
    </row>
    <row r="46" spans="1:14" ht="25.35" hidden="1" customHeight="1">
      <c r="A46" s="52" t="s">
        <v>354</v>
      </c>
      <c r="B46" s="28">
        <v>46043</v>
      </c>
      <c r="C46" s="23">
        <v>0.25</v>
      </c>
      <c r="D46" s="28">
        <v>46043</v>
      </c>
      <c r="E46" s="23">
        <v>0.83333333333333304</v>
      </c>
      <c r="F46" s="28">
        <v>46044</v>
      </c>
      <c r="G46" s="23">
        <v>0.66666666666666696</v>
      </c>
      <c r="H46" s="56"/>
      <c r="I46" s="57"/>
    </row>
    <row r="47" spans="1:14" ht="25.35" hidden="1" customHeight="1">
      <c r="A47" s="52" t="s">
        <v>355</v>
      </c>
      <c r="B47" s="28">
        <v>46048</v>
      </c>
      <c r="C47" s="23">
        <v>0.40069444444444402</v>
      </c>
      <c r="D47" s="48">
        <v>46049</v>
      </c>
      <c r="E47" s="34">
        <v>0.44722222222222202</v>
      </c>
      <c r="F47" s="28">
        <v>46050</v>
      </c>
      <c r="G47" s="23">
        <v>0</v>
      </c>
      <c r="H47" s="20" t="s">
        <v>12</v>
      </c>
      <c r="I47" s="57"/>
    </row>
    <row r="48" spans="1:14" ht="25.35" hidden="1" customHeight="1">
      <c r="A48" s="52" t="s">
        <v>302</v>
      </c>
      <c r="B48" s="28">
        <v>46050</v>
      </c>
      <c r="C48" s="23">
        <v>8.3333333333333301E-2</v>
      </c>
      <c r="D48" s="48">
        <v>46051</v>
      </c>
      <c r="E48" s="34">
        <v>8.3333333333333301E-2</v>
      </c>
      <c r="F48" s="48">
        <v>46052</v>
      </c>
      <c r="G48" s="34">
        <v>8.3333333333333301E-2</v>
      </c>
      <c r="H48" s="20" t="s">
        <v>12</v>
      </c>
      <c r="I48" s="57"/>
    </row>
    <row r="49" spans="1:14" ht="25.35" hidden="1" customHeight="1">
      <c r="A49" s="52" t="s">
        <v>356</v>
      </c>
      <c r="B49" s="28">
        <v>46052</v>
      </c>
      <c r="C49" s="23">
        <v>0.104166666666667</v>
      </c>
      <c r="D49" s="48">
        <v>46052</v>
      </c>
      <c r="E49" s="34">
        <v>0.125</v>
      </c>
      <c r="F49" s="48">
        <v>46053</v>
      </c>
      <c r="G49" s="34">
        <v>0.16666666666666699</v>
      </c>
      <c r="H49" s="56"/>
      <c r="I49" s="57"/>
    </row>
    <row r="50" spans="1:14" ht="25.05" hidden="1" customHeight="1">
      <c r="A50" s="52" t="s">
        <v>303</v>
      </c>
      <c r="B50" s="28">
        <v>46053</v>
      </c>
      <c r="C50" s="23">
        <v>0.29166666666666702</v>
      </c>
      <c r="D50" s="48">
        <v>46053</v>
      </c>
      <c r="E50" s="34">
        <v>0.359027777777778</v>
      </c>
      <c r="F50" s="48">
        <v>46053</v>
      </c>
      <c r="G50" s="34">
        <v>0.88402777777777797</v>
      </c>
      <c r="H50" s="56"/>
      <c r="I50" s="57"/>
    </row>
    <row r="51" spans="1:14" ht="25.05" hidden="1" customHeight="1">
      <c r="A51" s="52" t="s">
        <v>357</v>
      </c>
      <c r="B51" s="28">
        <v>46057</v>
      </c>
      <c r="C51" s="23">
        <v>0.45833333333333331</v>
      </c>
      <c r="D51" s="48">
        <v>46061</v>
      </c>
      <c r="E51" s="34">
        <v>0.75</v>
      </c>
      <c r="F51" s="48">
        <v>46062</v>
      </c>
      <c r="G51" s="34">
        <v>0.70833333333333337</v>
      </c>
      <c r="H51" s="56" t="s">
        <v>12</v>
      </c>
      <c r="I51" s="57"/>
    </row>
    <row r="52" spans="1:14" ht="25.05" hidden="1" customHeight="1">
      <c r="A52" s="52" t="s">
        <v>358</v>
      </c>
      <c r="B52" s="28">
        <v>46063</v>
      </c>
      <c r="C52" s="23">
        <v>0</v>
      </c>
      <c r="D52" s="48">
        <v>46063</v>
      </c>
      <c r="E52" s="34">
        <v>0.375</v>
      </c>
      <c r="F52" s="48">
        <v>46064</v>
      </c>
      <c r="G52" s="34">
        <v>4.1666666666666664E-2</v>
      </c>
      <c r="H52" s="56" t="s">
        <v>359</v>
      </c>
      <c r="I52" s="57"/>
    </row>
    <row r="53" spans="1:14" ht="24" customHeight="1">
      <c r="A53" s="94" t="s">
        <v>546</v>
      </c>
      <c r="B53" s="95"/>
      <c r="C53" s="95"/>
      <c r="D53" s="95"/>
      <c r="E53" s="95"/>
      <c r="F53" s="95"/>
      <c r="G53" s="95"/>
      <c r="H53" s="95"/>
      <c r="I53" s="95"/>
    </row>
    <row r="54" spans="1:14" ht="24" customHeight="1">
      <c r="A54" s="53" t="s">
        <v>3</v>
      </c>
      <c r="B54" s="110" t="s">
        <v>4</v>
      </c>
      <c r="C54" s="111"/>
      <c r="D54" s="110" t="s">
        <v>5</v>
      </c>
      <c r="E54" s="111"/>
      <c r="F54" s="110" t="s">
        <v>6</v>
      </c>
      <c r="G54" s="111"/>
      <c r="H54" s="54" t="s">
        <v>7</v>
      </c>
      <c r="I54" s="54" t="s">
        <v>8</v>
      </c>
      <c r="N54" s="49" t="s">
        <v>193</v>
      </c>
    </row>
    <row r="55" spans="1:14" ht="25.35" hidden="1" customHeight="1">
      <c r="A55" s="52" t="s">
        <v>360</v>
      </c>
      <c r="B55" s="28">
        <v>46059</v>
      </c>
      <c r="C55" s="23">
        <v>0.66666666666666696</v>
      </c>
      <c r="D55" s="28">
        <f>B55+4</f>
        <v>46063</v>
      </c>
      <c r="E55" s="34">
        <v>4.1666666666666664E-2</v>
      </c>
      <c r="F55" s="28">
        <f>D55</f>
        <v>46063</v>
      </c>
      <c r="G55" s="23">
        <v>0.8041666666666667</v>
      </c>
      <c r="H55" s="56" t="s">
        <v>473</v>
      </c>
      <c r="I55" s="57"/>
    </row>
    <row r="56" spans="1:14" ht="25.35" hidden="1" customHeight="1">
      <c r="A56" s="52" t="s">
        <v>476</v>
      </c>
      <c r="B56" s="28">
        <f>F55+1</f>
        <v>46064</v>
      </c>
      <c r="C56" s="23">
        <v>8.3333333333333329E-2</v>
      </c>
      <c r="D56" s="28">
        <f>B56+1</f>
        <v>46065</v>
      </c>
      <c r="E56" s="34">
        <v>0.91666666666666663</v>
      </c>
      <c r="F56" s="28">
        <f>D56+1</f>
        <v>46066</v>
      </c>
      <c r="G56" s="23">
        <v>0.45694444444444443</v>
      </c>
      <c r="H56" s="20" t="s">
        <v>472</v>
      </c>
      <c r="I56" s="57"/>
    </row>
    <row r="57" spans="1:14" ht="25.35" hidden="1" customHeight="1">
      <c r="A57" s="52" t="s">
        <v>513</v>
      </c>
      <c r="B57" s="28">
        <f>F56+4</f>
        <v>46070</v>
      </c>
      <c r="C57" s="23">
        <v>0.66666666666666663</v>
      </c>
      <c r="D57" s="28">
        <f t="shared" ref="D57:D59" si="5">B57</f>
        <v>46070</v>
      </c>
      <c r="E57" s="34">
        <v>0.70833333333333337</v>
      </c>
      <c r="F57" s="28">
        <f>D57+1</f>
        <v>46071</v>
      </c>
      <c r="G57" s="23">
        <v>0.21319444444444444</v>
      </c>
      <c r="H57" s="20"/>
      <c r="I57" s="57"/>
    </row>
    <row r="58" spans="1:14" ht="25.35" hidden="1" customHeight="1">
      <c r="A58" s="52" t="s">
        <v>361</v>
      </c>
      <c r="B58" s="28">
        <f>F57</f>
        <v>46071</v>
      </c>
      <c r="C58" s="23">
        <v>0.32083333333333336</v>
      </c>
      <c r="D58" s="48">
        <f>B58+1</f>
        <v>46072</v>
      </c>
      <c r="E58" s="34">
        <v>0.32500000000000001</v>
      </c>
      <c r="F58" s="28">
        <f>D58</f>
        <v>46072</v>
      </c>
      <c r="G58" s="23">
        <v>0.70833333333333337</v>
      </c>
      <c r="H58" s="20" t="s">
        <v>472</v>
      </c>
      <c r="I58" s="57"/>
    </row>
    <row r="59" spans="1:14" ht="24.45" customHeight="1">
      <c r="A59" s="52" t="s">
        <v>362</v>
      </c>
      <c r="B59" s="28">
        <f>F58</f>
        <v>46072</v>
      </c>
      <c r="C59" s="23">
        <v>0.72916666666666663</v>
      </c>
      <c r="D59" s="28">
        <f t="shared" si="5"/>
        <v>46072</v>
      </c>
      <c r="E59" s="23">
        <v>0.75</v>
      </c>
      <c r="F59" s="28">
        <f>D59+1</f>
        <v>46073</v>
      </c>
      <c r="G59" s="23">
        <v>0.29166666666666669</v>
      </c>
      <c r="H59" s="20"/>
      <c r="I59" s="57"/>
    </row>
    <row r="60" spans="1:14" ht="25.35" customHeight="1">
      <c r="A60" s="52" t="s">
        <v>363</v>
      </c>
      <c r="B60" s="28">
        <f>F59</f>
        <v>46073</v>
      </c>
      <c r="C60" s="23">
        <v>0.5</v>
      </c>
      <c r="D60" s="28">
        <f>B60+1</f>
        <v>46074</v>
      </c>
      <c r="E60" s="23">
        <v>0.20902777777777778</v>
      </c>
      <c r="F60" s="28">
        <f>D60</f>
        <v>46074</v>
      </c>
      <c r="G60" s="23">
        <v>0.59791666666666665</v>
      </c>
      <c r="H60" s="20"/>
      <c r="I60" s="57"/>
    </row>
    <row r="61" spans="1:14" ht="25.35" customHeight="1">
      <c r="A61" s="52" t="s">
        <v>364</v>
      </c>
      <c r="B61" s="28">
        <f>F60+4</f>
        <v>46078</v>
      </c>
      <c r="C61" s="23">
        <v>0.95833333333333337</v>
      </c>
      <c r="D61" s="28">
        <f>B61+1</f>
        <v>46079</v>
      </c>
      <c r="E61" s="34">
        <v>6.25E-2</v>
      </c>
      <c r="F61" s="28">
        <v>46079</v>
      </c>
      <c r="G61" s="34">
        <v>0.95833333333333337</v>
      </c>
      <c r="H61" s="59" t="s">
        <v>125</v>
      </c>
      <c r="I61" s="57"/>
    </row>
    <row r="62" spans="1:14" ht="25.35" customHeight="1">
      <c r="A62" s="52" t="s">
        <v>477</v>
      </c>
      <c r="B62" s="28">
        <f>F61+1</f>
        <v>46080</v>
      </c>
      <c r="C62" s="23">
        <v>0.20833333333333334</v>
      </c>
      <c r="D62" s="28">
        <f t="shared" ref="D62:D66" si="6">B62</f>
        <v>46080</v>
      </c>
      <c r="E62" s="23">
        <v>0.87152777777777779</v>
      </c>
      <c r="F62" s="28">
        <f>D62+1</f>
        <v>46081</v>
      </c>
      <c r="G62" s="34">
        <v>0.25</v>
      </c>
      <c r="H62" s="56" t="s">
        <v>472</v>
      </c>
      <c r="I62" s="57"/>
    </row>
    <row r="63" spans="1:14" ht="25.35" customHeight="1">
      <c r="A63" s="52" t="s">
        <v>514</v>
      </c>
      <c r="B63" s="28">
        <f>F62+4</f>
        <v>46085</v>
      </c>
      <c r="C63" s="23">
        <v>0.66666666666666663</v>
      </c>
      <c r="D63" s="28">
        <f t="shared" si="6"/>
        <v>46085</v>
      </c>
      <c r="E63" s="23">
        <v>0.70833333333333337</v>
      </c>
      <c r="F63" s="38">
        <f>D63+1</f>
        <v>46086</v>
      </c>
      <c r="G63" s="23">
        <v>0.125</v>
      </c>
      <c r="H63" s="59"/>
      <c r="I63" s="57"/>
    </row>
    <row r="64" spans="1:14" ht="25.35" customHeight="1">
      <c r="A64" s="52" t="s">
        <v>517</v>
      </c>
      <c r="B64" s="28">
        <f>F63</f>
        <v>46086</v>
      </c>
      <c r="C64" s="23">
        <v>0.20833333333333334</v>
      </c>
      <c r="D64" s="28">
        <f>B64</f>
        <v>46086</v>
      </c>
      <c r="E64" s="23">
        <v>0.33333333333333331</v>
      </c>
      <c r="F64" s="38">
        <f>D64+1</f>
        <v>46087</v>
      </c>
      <c r="G64" s="23">
        <v>0.16666666666666666</v>
      </c>
      <c r="H64" s="59"/>
      <c r="I64" s="57"/>
    </row>
    <row r="65" spans="1:14" ht="25.35" customHeight="1">
      <c r="A65" s="52" t="s">
        <v>520</v>
      </c>
      <c r="B65" s="28">
        <f>F64</f>
        <v>46087</v>
      </c>
      <c r="C65" s="23">
        <v>0.1875</v>
      </c>
      <c r="D65" s="28">
        <f t="shared" si="6"/>
        <v>46087</v>
      </c>
      <c r="E65" s="23">
        <v>0.20833333333333334</v>
      </c>
      <c r="F65" s="38">
        <f>D65</f>
        <v>46087</v>
      </c>
      <c r="G65" s="23">
        <v>0.54166666666666663</v>
      </c>
      <c r="H65" s="59"/>
      <c r="I65" s="57"/>
    </row>
    <row r="66" spans="1:14" ht="25.35" customHeight="1">
      <c r="A66" s="52" t="s">
        <v>547</v>
      </c>
      <c r="B66" s="28">
        <f>F65</f>
        <v>46087</v>
      </c>
      <c r="C66" s="23">
        <v>0.75</v>
      </c>
      <c r="D66" s="28">
        <f t="shared" si="6"/>
        <v>46087</v>
      </c>
      <c r="E66" s="23">
        <v>0.79166666666666663</v>
      </c>
      <c r="F66" s="38">
        <f>D66+1</f>
        <v>46088</v>
      </c>
      <c r="G66" s="23">
        <v>0.20833333333333334</v>
      </c>
      <c r="H66" s="59"/>
      <c r="I66" s="57"/>
    </row>
    <row r="67" spans="1:14" ht="25.35" customHeight="1">
      <c r="A67" s="52" t="s">
        <v>562</v>
      </c>
      <c r="B67" s="28">
        <f>F66+4</f>
        <v>46092</v>
      </c>
      <c r="C67" s="23">
        <v>0.41666666666666669</v>
      </c>
      <c r="D67" s="28">
        <f t="shared" ref="D67" si="7">B67</f>
        <v>46092</v>
      </c>
      <c r="E67" s="23">
        <v>0.54166666666666663</v>
      </c>
      <c r="F67" s="38">
        <f>D67+1</f>
        <v>46093</v>
      </c>
      <c r="G67" s="23">
        <v>0.33333333333333331</v>
      </c>
      <c r="H67" s="59"/>
      <c r="I67" s="57"/>
    </row>
    <row r="68" spans="1:14" ht="25.35" customHeight="1">
      <c r="A68" s="52" t="s">
        <v>563</v>
      </c>
      <c r="B68" s="28">
        <f>F67</f>
        <v>46093</v>
      </c>
      <c r="C68" s="23">
        <v>0.58333333333333337</v>
      </c>
      <c r="D68" s="28">
        <f>B68</f>
        <v>46093</v>
      </c>
      <c r="E68" s="23">
        <v>0.70833333333333337</v>
      </c>
      <c r="F68" s="38">
        <f>D68+1</f>
        <v>46094</v>
      </c>
      <c r="G68" s="23">
        <v>4.1666666666666664E-2</v>
      </c>
      <c r="H68" s="59" t="s">
        <v>564</v>
      </c>
      <c r="I68" s="57"/>
    </row>
    <row r="69" spans="1:14" ht="24" customHeight="1">
      <c r="A69" s="94" t="s">
        <v>571</v>
      </c>
      <c r="B69" s="95"/>
      <c r="C69" s="95"/>
      <c r="D69" s="95"/>
      <c r="E69" s="95"/>
      <c r="F69" s="95"/>
      <c r="G69" s="95"/>
      <c r="H69" s="95"/>
      <c r="I69" s="95"/>
    </row>
    <row r="70" spans="1:14" ht="24" customHeight="1">
      <c r="A70" s="53" t="s">
        <v>3</v>
      </c>
      <c r="B70" s="110" t="s">
        <v>4</v>
      </c>
      <c r="C70" s="111"/>
      <c r="D70" s="110" t="s">
        <v>5</v>
      </c>
      <c r="E70" s="111"/>
      <c r="F70" s="110" t="s">
        <v>6</v>
      </c>
      <c r="G70" s="111"/>
      <c r="H70" s="54" t="s">
        <v>7</v>
      </c>
      <c r="I70" s="54" t="s">
        <v>8</v>
      </c>
      <c r="N70" s="49" t="s">
        <v>193</v>
      </c>
    </row>
    <row r="71" spans="1:14" ht="25.35" customHeight="1">
      <c r="A71" s="52" t="s">
        <v>572</v>
      </c>
      <c r="B71" s="28">
        <v>46091</v>
      </c>
      <c r="C71" s="23">
        <v>0.25</v>
      </c>
      <c r="D71" s="28">
        <f t="shared" ref="D71:D74" si="8">B71</f>
        <v>46091</v>
      </c>
      <c r="E71" s="23">
        <v>0.375</v>
      </c>
      <c r="F71" s="38">
        <f>D71+1</f>
        <v>46092</v>
      </c>
      <c r="G71" s="23">
        <v>0</v>
      </c>
      <c r="H71" s="59" t="s">
        <v>578</v>
      </c>
      <c r="I71" s="57"/>
    </row>
    <row r="72" spans="1:14" ht="25.35" customHeight="1">
      <c r="A72" s="52" t="s">
        <v>573</v>
      </c>
      <c r="B72" s="28">
        <f>F71</f>
        <v>46092</v>
      </c>
      <c r="C72" s="23">
        <v>0.25</v>
      </c>
      <c r="D72" s="28">
        <f t="shared" si="8"/>
        <v>46092</v>
      </c>
      <c r="E72" s="23">
        <v>0.375</v>
      </c>
      <c r="F72" s="38">
        <f>D72+1</f>
        <v>46093</v>
      </c>
      <c r="G72" s="23">
        <v>0.125</v>
      </c>
      <c r="H72" s="59"/>
      <c r="I72" s="57"/>
    </row>
    <row r="73" spans="1:14" ht="25.35" customHeight="1">
      <c r="A73" s="52" t="s">
        <v>574</v>
      </c>
      <c r="B73" s="28">
        <f>F72+3</f>
        <v>46096</v>
      </c>
      <c r="C73" s="23">
        <v>0.95833333333333337</v>
      </c>
      <c r="D73" s="28">
        <f>B73+1</f>
        <v>46097</v>
      </c>
      <c r="E73" s="23">
        <v>0</v>
      </c>
      <c r="F73" s="38">
        <f>D73</f>
        <v>46097</v>
      </c>
      <c r="G73" s="23">
        <v>0.5</v>
      </c>
      <c r="H73" s="59"/>
      <c r="I73" s="57"/>
    </row>
    <row r="74" spans="1:14" ht="25.35" customHeight="1">
      <c r="A74" s="52" t="s">
        <v>575</v>
      </c>
      <c r="B74" s="28">
        <f>F73</f>
        <v>46097</v>
      </c>
      <c r="C74" s="23">
        <v>0.66666666666666663</v>
      </c>
      <c r="D74" s="28">
        <f t="shared" si="8"/>
        <v>46097</v>
      </c>
      <c r="E74" s="23">
        <v>0.79166666666666663</v>
      </c>
      <c r="F74" s="38">
        <f>D74+1</f>
        <v>46098</v>
      </c>
      <c r="G74" s="23">
        <v>0.95833333333333337</v>
      </c>
      <c r="H74" s="59"/>
      <c r="I74" s="57"/>
    </row>
    <row r="75" spans="1:14" ht="25.35" customHeight="1">
      <c r="A75" s="52" t="s">
        <v>576</v>
      </c>
      <c r="B75" s="28">
        <f>F74</f>
        <v>46098</v>
      </c>
      <c r="C75" s="23">
        <v>0.97916666666666663</v>
      </c>
      <c r="D75" s="28">
        <f>B75+1</f>
        <v>46099</v>
      </c>
      <c r="E75" s="23">
        <v>0</v>
      </c>
      <c r="F75" s="38">
        <f>D75</f>
        <v>46099</v>
      </c>
      <c r="G75" s="23">
        <v>0.6875</v>
      </c>
      <c r="H75" s="59"/>
      <c r="I75" s="57"/>
    </row>
    <row r="76" spans="1:14" ht="25.35" customHeight="1">
      <c r="A76" s="52" t="s">
        <v>577</v>
      </c>
      <c r="B76" s="28">
        <f>F75</f>
        <v>46099</v>
      </c>
      <c r="C76" s="23">
        <v>0.89583333333333337</v>
      </c>
      <c r="D76" s="28">
        <f>B76</f>
        <v>46099</v>
      </c>
      <c r="E76" s="23">
        <v>0.9375</v>
      </c>
      <c r="F76" s="38">
        <f>D76+1</f>
        <v>46100</v>
      </c>
      <c r="G76" s="23">
        <v>0.4375</v>
      </c>
      <c r="H76" s="59"/>
      <c r="I76" s="57"/>
    </row>
  </sheetData>
  <mergeCells count="21">
    <mergeCell ref="F38:G38"/>
    <mergeCell ref="A53:I53"/>
    <mergeCell ref="B54:C54"/>
    <mergeCell ref="D54:E54"/>
    <mergeCell ref="F54:G54"/>
    <mergeCell ref="A69:I69"/>
    <mergeCell ref="B70:C70"/>
    <mergeCell ref="D70:E70"/>
    <mergeCell ref="F70:G70"/>
    <mergeCell ref="A1:B1"/>
    <mergeCell ref="C1:I1"/>
    <mergeCell ref="A2:B2"/>
    <mergeCell ref="C2:I2"/>
    <mergeCell ref="A3:G3"/>
    <mergeCell ref="A4:I4"/>
    <mergeCell ref="B5:C5"/>
    <mergeCell ref="D5:E5"/>
    <mergeCell ref="F5:G5"/>
    <mergeCell ref="A37:I37"/>
    <mergeCell ref="B38:C38"/>
    <mergeCell ref="D38:E38"/>
  </mergeCells>
  <phoneticPr fontId="47" type="noConversion"/>
  <conditionalFormatting sqref="B6:B31 D6:D31 D36">
    <cfRule type="cellIs" dxfId="468" priority="79" stopIfTrue="1" operator="equal">
      <formula>$H$3</formula>
    </cfRule>
    <cfRule type="cellIs" dxfId="467" priority="78" stopIfTrue="1" operator="lessThan">
      <formula>$H$3</formula>
    </cfRule>
  </conditionalFormatting>
  <conditionalFormatting sqref="B33:B36">
    <cfRule type="cellIs" dxfId="466" priority="9" stopIfTrue="1" operator="lessThan">
      <formula>$H$3</formula>
    </cfRule>
    <cfRule type="cellIs" dxfId="465" priority="10" stopIfTrue="1" operator="equal">
      <formula>$H$3</formula>
    </cfRule>
  </conditionalFormatting>
  <conditionalFormatting sqref="B39:B52">
    <cfRule type="cellIs" dxfId="464" priority="171" stopIfTrue="1" operator="lessThan">
      <formula>$H$3</formula>
    </cfRule>
    <cfRule type="cellIs" dxfId="463" priority="174" stopIfTrue="1" operator="equal">
      <formula>$H$3</formula>
    </cfRule>
  </conditionalFormatting>
  <conditionalFormatting sqref="B55:B68">
    <cfRule type="cellIs" dxfId="462" priority="87" stopIfTrue="1" operator="lessThan">
      <formula>$H$3</formula>
    </cfRule>
    <cfRule type="cellIs" dxfId="461" priority="90" stopIfTrue="1" operator="equal">
      <formula>$H$3</formula>
    </cfRule>
  </conditionalFormatting>
  <conditionalFormatting sqref="B71:B76">
    <cfRule type="cellIs" dxfId="460" priority="29" stopIfTrue="1" operator="equal">
      <formula>$H$3</formula>
    </cfRule>
    <cfRule type="cellIs" dxfId="459" priority="28" stopIfTrue="1" operator="lessThan">
      <formula>$H$3</formula>
    </cfRule>
  </conditionalFormatting>
  <conditionalFormatting sqref="C6:C12 E6:E21">
    <cfRule type="expression" dxfId="458" priority="249" stopIfTrue="1">
      <formula>B6&lt;$H$3</formula>
    </cfRule>
  </conditionalFormatting>
  <conditionalFormatting sqref="C6:C12">
    <cfRule type="expression" dxfId="457" priority="244" stopIfTrue="1">
      <formula>$B6=$H$3</formula>
    </cfRule>
  </conditionalFormatting>
  <conditionalFormatting sqref="C6:C18 E6:E21">
    <cfRule type="expression" dxfId="456" priority="251" stopIfTrue="1">
      <formula>$F6=$H$3</formula>
    </cfRule>
  </conditionalFormatting>
  <conditionalFormatting sqref="C6:C18">
    <cfRule type="expression" dxfId="455" priority="250" stopIfTrue="1">
      <formula>$B6=$H$3</formula>
    </cfRule>
  </conditionalFormatting>
  <conditionalFormatting sqref="C6:C30">
    <cfRule type="expression" dxfId="454" priority="75" stopIfTrue="1">
      <formula>B6&lt;$H$3</formula>
    </cfRule>
  </conditionalFormatting>
  <conditionalFormatting sqref="C19:C30">
    <cfRule type="expression" dxfId="453" priority="77" stopIfTrue="1">
      <formula>$F19=$H$3</formula>
    </cfRule>
    <cfRule type="expression" dxfId="452" priority="76" stopIfTrue="1">
      <formula>$B19=$H$3</formula>
    </cfRule>
  </conditionalFormatting>
  <conditionalFormatting sqref="C33:C36">
    <cfRule type="expression" dxfId="451" priority="8" stopIfTrue="1">
      <formula>$F33=$H$3</formula>
    </cfRule>
    <cfRule type="expression" dxfId="450" priority="6" stopIfTrue="1">
      <formula>B33&lt;$H$3</formula>
    </cfRule>
    <cfRule type="expression" dxfId="449" priority="7" stopIfTrue="1">
      <formula>$B33=$H$3</formula>
    </cfRule>
  </conditionalFormatting>
  <conditionalFormatting sqref="C39:C42">
    <cfRule type="expression" dxfId="448" priority="235" stopIfTrue="1">
      <formula>B39&lt;$H$3</formula>
    </cfRule>
    <cfRule type="expression" dxfId="447" priority="236" stopIfTrue="1">
      <formula>$B39=$H$3</formula>
    </cfRule>
    <cfRule type="expression" dxfId="446" priority="237" stopIfTrue="1">
      <formula>$F39=$H$3</formula>
    </cfRule>
  </conditionalFormatting>
  <conditionalFormatting sqref="C39:C52">
    <cfRule type="expression" dxfId="445" priority="175" stopIfTrue="1">
      <formula>B39&lt;$H$3</formula>
    </cfRule>
    <cfRule type="expression" dxfId="444" priority="176" stopIfTrue="1">
      <formula>$B39=$H$3</formula>
    </cfRule>
  </conditionalFormatting>
  <conditionalFormatting sqref="C43:C52">
    <cfRule type="expression" dxfId="443" priority="177" stopIfTrue="1">
      <formula>$F43=$H$3</formula>
    </cfRule>
  </conditionalFormatting>
  <conditionalFormatting sqref="C49:C52">
    <cfRule type="expression" dxfId="442" priority="173" stopIfTrue="1">
      <formula>$F49=$H$3</formula>
    </cfRule>
    <cfRule type="expression" dxfId="441" priority="172" stopIfTrue="1">
      <formula>$B49=$H$3</formula>
    </cfRule>
    <cfRule type="expression" dxfId="440" priority="170" stopIfTrue="1">
      <formula>B49&lt;$H$3</formula>
    </cfRule>
  </conditionalFormatting>
  <conditionalFormatting sqref="C55">
    <cfRule type="expression" dxfId="439" priority="88" stopIfTrue="1">
      <formula>$B55=$H$3</formula>
    </cfRule>
    <cfRule type="expression" dxfId="438" priority="89" stopIfTrue="1">
      <formula>$F55=$H$3</formula>
    </cfRule>
    <cfRule type="expression" dxfId="437" priority="86" stopIfTrue="1">
      <formula>B55&lt;$H$3</formula>
    </cfRule>
  </conditionalFormatting>
  <conditionalFormatting sqref="C55:C57">
    <cfRule type="expression" dxfId="436" priority="93" stopIfTrue="1">
      <formula>$F55=$H$3</formula>
    </cfRule>
    <cfRule type="expression" dxfId="435" priority="92" stopIfTrue="1">
      <formula>$B55=$H$3</formula>
    </cfRule>
    <cfRule type="expression" dxfId="434" priority="91" stopIfTrue="1">
      <formula>B55&lt;$H$3</formula>
    </cfRule>
  </conditionalFormatting>
  <conditionalFormatting sqref="C58:C63">
    <cfRule type="expression" dxfId="433" priority="81" stopIfTrue="1">
      <formula>$B58=$H$3</formula>
    </cfRule>
    <cfRule type="expression" dxfId="432" priority="80" stopIfTrue="1">
      <formula>B58&lt;$H$3</formula>
    </cfRule>
    <cfRule type="expression" dxfId="431" priority="82" stopIfTrue="1">
      <formula>$F58=$H$3</formula>
    </cfRule>
  </conditionalFormatting>
  <conditionalFormatting sqref="C66:C68">
    <cfRule type="expression" dxfId="430" priority="33" stopIfTrue="1">
      <formula>B66&lt;$H$3</formula>
    </cfRule>
    <cfRule type="expression" dxfId="429" priority="34" stopIfTrue="1">
      <formula>$B66=$H$3</formula>
    </cfRule>
    <cfRule type="expression" dxfId="428" priority="35" stopIfTrue="1">
      <formula>$F66=$H$3</formula>
    </cfRule>
  </conditionalFormatting>
  <conditionalFormatting sqref="C71:C73">
    <cfRule type="expression" dxfId="427" priority="27" stopIfTrue="1">
      <formula>$F71=$H$3</formula>
    </cfRule>
    <cfRule type="expression" dxfId="426" priority="25" stopIfTrue="1">
      <formula>B71&lt;$H$3</formula>
    </cfRule>
    <cfRule type="expression" dxfId="425" priority="26" stopIfTrue="1">
      <formula>$B71=$H$3</formula>
    </cfRule>
  </conditionalFormatting>
  <conditionalFormatting sqref="C76">
    <cfRule type="expression" dxfId="424" priority="14" stopIfTrue="1">
      <formula>B76&lt;$H$3</formula>
    </cfRule>
    <cfRule type="expression" dxfId="423" priority="16" stopIfTrue="1">
      <formula>$F76=$H$3</formula>
    </cfRule>
    <cfRule type="expression" dxfId="422" priority="15" stopIfTrue="1">
      <formula>$B76=$H$3</formula>
    </cfRule>
  </conditionalFormatting>
  <conditionalFormatting sqref="D39:D52">
    <cfRule type="cellIs" dxfId="421" priority="165" stopIfTrue="1" operator="lessThan">
      <formula>$H$3</formula>
    </cfRule>
    <cfRule type="cellIs" dxfId="420" priority="169" stopIfTrue="1" operator="equal">
      <formula>$H$3</formula>
    </cfRule>
  </conditionalFormatting>
  <conditionalFormatting sqref="D55:D68">
    <cfRule type="cellIs" dxfId="419" priority="65" stopIfTrue="1" operator="lessThan">
      <formula>$H$3</formula>
    </cfRule>
    <cfRule type="cellIs" dxfId="418" priority="68" stopIfTrue="1" operator="equal">
      <formula>$H$3</formula>
    </cfRule>
  </conditionalFormatting>
  <conditionalFormatting sqref="D71:D76">
    <cfRule type="cellIs" dxfId="417" priority="20" stopIfTrue="1" operator="lessThan">
      <formula>$H$3</formula>
    </cfRule>
    <cfRule type="cellIs" dxfId="416" priority="21" stopIfTrue="1" operator="equal">
      <formula>$H$3</formula>
    </cfRule>
  </conditionalFormatting>
  <conditionalFormatting sqref="E6:E21">
    <cfRule type="expression" dxfId="415" priority="242" stopIfTrue="1">
      <formula>$B6=$H$3</formula>
    </cfRule>
  </conditionalFormatting>
  <conditionalFormatting sqref="E6:E30 E36">
    <cfRule type="expression" dxfId="414" priority="72" stopIfTrue="1">
      <formula>D6&lt;$H$3</formula>
    </cfRule>
    <cfRule type="expression" dxfId="413" priority="73" stopIfTrue="1">
      <formula>$B6=$H$3</formula>
    </cfRule>
    <cfRule type="expression" dxfId="412" priority="74" stopIfTrue="1">
      <formula>$F6=$H$3</formula>
    </cfRule>
  </conditionalFormatting>
  <conditionalFormatting sqref="E39:E41">
    <cfRule type="expression" dxfId="411" priority="230" stopIfTrue="1">
      <formula>$F39=$H$3</formula>
    </cfRule>
    <cfRule type="expression" dxfId="410" priority="228" stopIfTrue="1">
      <formula>D39&lt;$H$3</formula>
    </cfRule>
    <cfRule type="expression" dxfId="409" priority="224" stopIfTrue="1">
      <formula>$B39=$H$3</formula>
    </cfRule>
  </conditionalFormatting>
  <conditionalFormatting sqref="E39:E52">
    <cfRule type="expression" dxfId="408" priority="219" stopIfTrue="1">
      <formula>$F39=$H$3</formula>
    </cfRule>
    <cfRule type="expression" dxfId="407" priority="218" stopIfTrue="1">
      <formula>$B39=$H$3</formula>
    </cfRule>
    <cfRule type="expression" dxfId="406" priority="217" stopIfTrue="1">
      <formula>D39&lt;$H$3</formula>
    </cfRule>
  </conditionalFormatting>
  <conditionalFormatting sqref="E42">
    <cfRule type="expression" dxfId="405" priority="215" stopIfTrue="1">
      <formula>$B42=$H$3</formula>
    </cfRule>
    <cfRule type="expression" dxfId="404" priority="214" stopIfTrue="1">
      <formula>D42&lt;$H$3</formula>
    </cfRule>
  </conditionalFormatting>
  <conditionalFormatting sqref="E55:E57">
    <cfRule type="expression" dxfId="403" priority="66" stopIfTrue="1">
      <formula>$B55=$H$3</formula>
    </cfRule>
    <cfRule type="expression" dxfId="402" priority="67" stopIfTrue="1">
      <formula>$F55=$H$3</formula>
    </cfRule>
    <cfRule type="expression" dxfId="401" priority="64" stopIfTrue="1">
      <formula>D55&lt;$H$3</formula>
    </cfRule>
  </conditionalFormatting>
  <conditionalFormatting sqref="E55:E63">
    <cfRule type="expression" dxfId="400" priority="71" stopIfTrue="1">
      <formula>$F55=$H$3</formula>
    </cfRule>
    <cfRule type="expression" dxfId="399" priority="70" stopIfTrue="1">
      <formula>$B55=$H$3</formula>
    </cfRule>
    <cfRule type="expression" dxfId="398" priority="69" stopIfTrue="1">
      <formula>D55&lt;$H$3</formula>
    </cfRule>
  </conditionalFormatting>
  <conditionalFormatting sqref="E65:E68">
    <cfRule type="expression" dxfId="397" priority="31" stopIfTrue="1">
      <formula>$B65=$H$3</formula>
    </cfRule>
    <cfRule type="expression" dxfId="396" priority="30" stopIfTrue="1">
      <formula>D65&lt;$H$3</formula>
    </cfRule>
    <cfRule type="expression" dxfId="395" priority="32" stopIfTrue="1">
      <formula>$F65=$H$3</formula>
    </cfRule>
  </conditionalFormatting>
  <conditionalFormatting sqref="E71:E73">
    <cfRule type="expression" dxfId="394" priority="24" stopIfTrue="1">
      <formula>$F71=$H$3</formula>
    </cfRule>
    <cfRule type="expression" dxfId="393" priority="22" stopIfTrue="1">
      <formula>D71&lt;$H$3</formula>
    </cfRule>
    <cfRule type="expression" dxfId="392" priority="23" stopIfTrue="1">
      <formula>$B71=$H$3</formula>
    </cfRule>
  </conditionalFormatting>
  <conditionalFormatting sqref="E75:E76">
    <cfRule type="expression" dxfId="391" priority="11" stopIfTrue="1">
      <formula>D75&lt;$H$3</formula>
    </cfRule>
    <cfRule type="expression" dxfId="390" priority="12" stopIfTrue="1">
      <formula>$B75=$H$3</formula>
    </cfRule>
    <cfRule type="expression" dxfId="389" priority="13" stopIfTrue="1">
      <formula>$F75=$H$3</formula>
    </cfRule>
  </conditionalFormatting>
  <conditionalFormatting sqref="F6:F29">
    <cfRule type="cellIs" dxfId="388" priority="208" stopIfTrue="1" operator="lessThan">
      <formula>$H$3</formula>
    </cfRule>
    <cfRule type="cellIs" dxfId="387" priority="211" stopIfTrue="1" operator="equal">
      <formula>$H$3</formula>
    </cfRule>
  </conditionalFormatting>
  <conditionalFormatting sqref="F36">
    <cfRule type="cellIs" dxfId="386" priority="54" stopIfTrue="1" operator="lessThan">
      <formula>$H$3</formula>
    </cfRule>
    <cfRule type="cellIs" dxfId="385" priority="55" stopIfTrue="1" operator="equal">
      <formula>$H$3</formula>
    </cfRule>
  </conditionalFormatting>
  <conditionalFormatting sqref="F39:F52">
    <cfRule type="cellIs" dxfId="384" priority="101" stopIfTrue="1" operator="equal">
      <formula>$H$3</formula>
    </cfRule>
    <cfRule type="cellIs" dxfId="383" priority="100" stopIfTrue="1" operator="lessThan">
      <formula>$H$3</formula>
    </cfRule>
  </conditionalFormatting>
  <conditionalFormatting sqref="F55:F62">
    <cfRule type="cellIs" dxfId="382" priority="2" stopIfTrue="1" operator="equal">
      <formula>$H$3</formula>
    </cfRule>
    <cfRule type="cellIs" dxfId="381" priority="1" stopIfTrue="1" operator="lessThan">
      <formula>$H$3</formula>
    </cfRule>
  </conditionalFormatting>
  <conditionalFormatting sqref="G6:G29">
    <cfRule type="expression" dxfId="380" priority="137" stopIfTrue="1">
      <formula>$F6=$H$3</formula>
    </cfRule>
    <cfRule type="expression" dxfId="379" priority="135" stopIfTrue="1">
      <formula>F6&lt;$H$3</formula>
    </cfRule>
    <cfRule type="expression" dxfId="378" priority="136" stopIfTrue="1">
      <formula>$B6=$H$3</formula>
    </cfRule>
  </conditionalFormatting>
  <conditionalFormatting sqref="G31 G36">
    <cfRule type="expression" dxfId="377" priority="48" stopIfTrue="1">
      <formula>F31&lt;$H$3</formula>
    </cfRule>
    <cfRule type="expression" dxfId="376" priority="49" stopIfTrue="1">
      <formula>$B31=$H$3</formula>
    </cfRule>
    <cfRule type="expression" dxfId="375" priority="50" stopIfTrue="1">
      <formula>$F31=$H$3</formula>
    </cfRule>
  </conditionalFormatting>
  <conditionalFormatting sqref="G39:G52">
    <cfRule type="expression" dxfId="374" priority="104" stopIfTrue="1">
      <formula>$F39=$H$3</formula>
    </cfRule>
    <cfRule type="expression" dxfId="373" priority="103" stopIfTrue="1">
      <formula>$B39=$H$3</formula>
    </cfRule>
    <cfRule type="expression" dxfId="372" priority="102" stopIfTrue="1">
      <formula>F39&lt;$H$3</formula>
    </cfRule>
  </conditionalFormatting>
  <conditionalFormatting sqref="G55:G60">
    <cfRule type="expression" dxfId="371" priority="63" stopIfTrue="1">
      <formula>$F55=$H$3</formula>
    </cfRule>
    <cfRule type="expression" dxfId="370" priority="62" stopIfTrue="1">
      <formula>$B55=$H$3</formula>
    </cfRule>
    <cfRule type="expression" dxfId="369" priority="61" stopIfTrue="1">
      <formula>F55&lt;$H$3</formula>
    </cfRule>
  </conditionalFormatting>
  <conditionalFormatting sqref="G55:G62">
    <cfRule type="expression" dxfId="368" priority="4" stopIfTrue="1">
      <formula>$B55=$H$3</formula>
    </cfRule>
    <cfRule type="expression" dxfId="367" priority="5" stopIfTrue="1">
      <formula>$F55=$H$3</formula>
    </cfRule>
    <cfRule type="expression" dxfId="366" priority="3" stopIfTrue="1">
      <formula>F55&lt;$H$3</formula>
    </cfRule>
  </conditionalFormatting>
  <conditionalFormatting sqref="G65">
    <cfRule type="expression" dxfId="365" priority="42" stopIfTrue="1">
      <formula>F65&lt;$H$3</formula>
    </cfRule>
    <cfRule type="expression" dxfId="364" priority="44" stopIfTrue="1">
      <formula>$F65=$H$3</formula>
    </cfRule>
    <cfRule type="expression" dxfId="363" priority="43" stopIfTrue="1">
      <formula>$B65=$H$3</formula>
    </cfRule>
  </conditionalFormatting>
  <conditionalFormatting sqref="G75">
    <cfRule type="expression" dxfId="362" priority="19" stopIfTrue="1">
      <formula>$F75=$H$3</formula>
    </cfRule>
    <cfRule type="expression" dxfId="361" priority="18" stopIfTrue="1">
      <formula>$B75=$H$3</formula>
    </cfRule>
    <cfRule type="expression" dxfId="360" priority="17" stopIfTrue="1">
      <formula>F75&lt;$H$3</formula>
    </cfRule>
  </conditionalFormatting>
  <pageMargins left="0.7" right="0.7" top="0.75" bottom="0.75" header="0.3" footer="0.3"/>
  <pageSetup paperSize="9" orientation="portrait"/>
  <ignoredErrors>
    <ignoredError sqref="B8 F9:F10 D9 F12 B12:B14 F14 D14 D15:F17 B18:B21 F18:F19 D20:D22 D18 B24 F56 D57:D60 B25:D25 F25 B26 B28 D28 B29:B31 D29 F29 D30 F30 F58:F59 F26:F27 F67 B61 B73 D73:D75 F73:F75 F64:F65 B62:B63 F34" formula="1"/>
  </ignoredError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autoPageBreaks="0"/>
  </sheetPr>
  <dimension ref="A1:M111"/>
  <sheetViews>
    <sheetView topLeftCell="A67" zoomScaleNormal="100" workbookViewId="0">
      <selection activeCell="H105" sqref="H105"/>
    </sheetView>
  </sheetViews>
  <sheetFormatPr defaultColWidth="9" defaultRowHeight="15.6"/>
  <cols>
    <col min="1" max="1" width="18" customWidth="1"/>
    <col min="2" max="7" width="11.796875" customWidth="1"/>
    <col min="8" max="8" width="62.09765625" customWidth="1"/>
    <col min="9" max="9" width="10.59765625" customWidth="1"/>
  </cols>
  <sheetData>
    <row r="1" spans="1:13" s="30" customFormat="1" ht="77.55" customHeight="1">
      <c r="A1" s="1"/>
      <c r="B1" s="1"/>
      <c r="C1" s="89" t="s">
        <v>0</v>
      </c>
      <c r="D1" s="90"/>
      <c r="E1" s="90"/>
      <c r="F1" s="90"/>
      <c r="G1" s="90"/>
      <c r="H1" s="90"/>
      <c r="I1" s="90"/>
    </row>
    <row r="2" spans="1:13" s="30" customFormat="1" ht="23.1" customHeight="1">
      <c r="A2" s="91" t="s">
        <v>1</v>
      </c>
      <c r="B2" s="91"/>
      <c r="C2" s="92" t="s">
        <v>2</v>
      </c>
      <c r="D2" s="92"/>
      <c r="E2" s="92"/>
      <c r="F2" s="92"/>
      <c r="G2" s="92"/>
      <c r="H2" s="92"/>
      <c r="I2" s="92"/>
    </row>
    <row r="3" spans="1:13" s="30" customFormat="1" ht="25.05" customHeight="1">
      <c r="A3" s="124"/>
      <c r="B3" s="124"/>
      <c r="C3" s="124"/>
      <c r="D3" s="124"/>
      <c r="E3" s="124"/>
      <c r="F3" s="124"/>
      <c r="G3" s="124"/>
      <c r="H3" s="32">
        <v>46083</v>
      </c>
      <c r="I3" s="3"/>
    </row>
    <row r="4" spans="1:13" s="31" customFormat="1" ht="24" customHeight="1">
      <c r="A4" s="123" t="s">
        <v>548</v>
      </c>
      <c r="B4" s="98"/>
      <c r="C4" s="98"/>
      <c r="D4" s="98"/>
      <c r="E4" s="98"/>
      <c r="F4" s="98"/>
      <c r="G4" s="98"/>
      <c r="H4" s="98"/>
      <c r="I4" s="99"/>
    </row>
    <row r="5" spans="1:13" s="31" customFormat="1" ht="24" customHeight="1">
      <c r="A5" s="15" t="s">
        <v>3</v>
      </c>
      <c r="B5" s="100" t="s">
        <v>4</v>
      </c>
      <c r="C5" s="101"/>
      <c r="D5" s="100" t="s">
        <v>5</v>
      </c>
      <c r="E5" s="101"/>
      <c r="F5" s="100" t="s">
        <v>6</v>
      </c>
      <c r="G5" s="101"/>
      <c r="H5" s="15" t="s">
        <v>7</v>
      </c>
      <c r="I5" s="15" t="s">
        <v>267</v>
      </c>
      <c r="M5" s="31" t="s">
        <v>153</v>
      </c>
    </row>
    <row r="6" spans="1:13" ht="24" hidden="1" customHeight="1">
      <c r="A6" s="29" t="s">
        <v>365</v>
      </c>
      <c r="B6" s="33">
        <v>45986</v>
      </c>
      <c r="C6" s="23">
        <v>0.70833333333333304</v>
      </c>
      <c r="D6" s="33">
        <v>45989</v>
      </c>
      <c r="E6" s="34">
        <v>0.40277777777777801</v>
      </c>
      <c r="F6" s="33">
        <v>45990</v>
      </c>
      <c r="G6" s="23">
        <v>8.8194444444444395E-2</v>
      </c>
      <c r="H6" s="20" t="s">
        <v>12</v>
      </c>
      <c r="I6" s="10"/>
    </row>
    <row r="7" spans="1:13" ht="24" hidden="1" customHeight="1">
      <c r="A7" s="29" t="s">
        <v>366</v>
      </c>
      <c r="B7" s="33">
        <v>45991</v>
      </c>
      <c r="C7" s="23">
        <v>0.125</v>
      </c>
      <c r="D7" s="33">
        <v>45991</v>
      </c>
      <c r="E7" s="34">
        <v>0.5</v>
      </c>
      <c r="F7" s="33">
        <v>45991</v>
      </c>
      <c r="G7" s="23">
        <v>0.91666666666666696</v>
      </c>
      <c r="H7" s="20"/>
      <c r="I7" s="10"/>
    </row>
    <row r="8" spans="1:13" ht="24" hidden="1" customHeight="1">
      <c r="A8" s="35" t="s">
        <v>367</v>
      </c>
      <c r="B8" s="33">
        <v>45996</v>
      </c>
      <c r="C8" s="23">
        <v>0.33333333333333298</v>
      </c>
      <c r="D8" s="33">
        <v>45997</v>
      </c>
      <c r="E8" s="34">
        <v>0.58194444444444404</v>
      </c>
      <c r="F8" s="33">
        <v>45997</v>
      </c>
      <c r="G8" s="23">
        <v>0.99444444444444402</v>
      </c>
      <c r="H8" s="20"/>
      <c r="I8" s="10"/>
    </row>
    <row r="9" spans="1:13" ht="24" hidden="1" customHeight="1">
      <c r="A9" s="35" t="s">
        <v>368</v>
      </c>
      <c r="B9" s="33">
        <v>46000</v>
      </c>
      <c r="C9" s="23">
        <v>0.375</v>
      </c>
      <c r="D9" s="33">
        <v>46000</v>
      </c>
      <c r="E9" s="34">
        <v>0.41666666666666702</v>
      </c>
      <c r="F9" s="33">
        <v>46000</v>
      </c>
      <c r="G9" s="23">
        <v>0.95833333333333304</v>
      </c>
      <c r="H9" s="20"/>
      <c r="I9" s="10"/>
    </row>
    <row r="10" spans="1:13" ht="24" hidden="1" customHeight="1">
      <c r="A10" s="29" t="s">
        <v>369</v>
      </c>
      <c r="B10" s="36"/>
      <c r="C10" s="37"/>
      <c r="D10" s="17"/>
      <c r="E10" s="37"/>
      <c r="F10" s="17"/>
      <c r="G10" s="37"/>
      <c r="H10" s="20" t="s">
        <v>370</v>
      </c>
      <c r="I10" s="10"/>
    </row>
    <row r="11" spans="1:13" ht="24" hidden="1" customHeight="1">
      <c r="A11" s="29" t="s">
        <v>371</v>
      </c>
      <c r="B11" s="36"/>
      <c r="C11" s="37"/>
      <c r="D11" s="17"/>
      <c r="E11" s="37"/>
      <c r="F11" s="17"/>
      <c r="G11" s="37"/>
      <c r="H11" s="20" t="s">
        <v>372</v>
      </c>
      <c r="I11" s="10"/>
    </row>
    <row r="12" spans="1:13" ht="24" hidden="1" customHeight="1">
      <c r="A12" s="29" t="s">
        <v>373</v>
      </c>
      <c r="B12" s="33">
        <v>46008</v>
      </c>
      <c r="C12" s="34">
        <v>0.5</v>
      </c>
      <c r="D12" s="33">
        <v>46010</v>
      </c>
      <c r="E12" s="34">
        <v>0</v>
      </c>
      <c r="F12" s="33">
        <v>46010</v>
      </c>
      <c r="G12" s="23">
        <v>0.625</v>
      </c>
      <c r="H12" s="20" t="s">
        <v>12</v>
      </c>
      <c r="I12" s="10"/>
    </row>
    <row r="13" spans="1:13" ht="24" hidden="1" customHeight="1">
      <c r="A13" s="29" t="s">
        <v>374</v>
      </c>
      <c r="B13" s="33">
        <v>46011</v>
      </c>
      <c r="C13" s="34">
        <v>0.625</v>
      </c>
      <c r="D13" s="33">
        <v>46012</v>
      </c>
      <c r="E13" s="34">
        <v>0.54166666666666696</v>
      </c>
      <c r="F13" s="33">
        <v>46012</v>
      </c>
      <c r="G13" s="23">
        <v>0.95833333333333304</v>
      </c>
      <c r="H13" s="20" t="s">
        <v>12</v>
      </c>
      <c r="I13" s="10"/>
    </row>
    <row r="14" spans="1:13" ht="24" hidden="1" customHeight="1">
      <c r="A14" s="35" t="s">
        <v>274</v>
      </c>
      <c r="B14" s="33">
        <v>46017</v>
      </c>
      <c r="C14" s="34">
        <v>0.53541666666666698</v>
      </c>
      <c r="D14" s="33">
        <v>46017</v>
      </c>
      <c r="E14" s="34">
        <v>0.749305555555556</v>
      </c>
      <c r="F14" s="33">
        <v>46018</v>
      </c>
      <c r="G14" s="23">
        <v>0.179166666666667</v>
      </c>
      <c r="H14" s="20" t="s">
        <v>375</v>
      </c>
      <c r="I14" s="10"/>
    </row>
    <row r="15" spans="1:13" ht="24" hidden="1" customHeight="1">
      <c r="A15" s="35" t="s">
        <v>376</v>
      </c>
      <c r="B15" s="33">
        <v>46020</v>
      </c>
      <c r="C15" s="34">
        <v>0</v>
      </c>
      <c r="D15" s="33">
        <v>46020</v>
      </c>
      <c r="E15" s="34">
        <v>0.24513888888888899</v>
      </c>
      <c r="F15" s="33">
        <v>46021</v>
      </c>
      <c r="G15" s="23">
        <v>0.16111111111111101</v>
      </c>
      <c r="H15" s="20"/>
      <c r="I15" s="10"/>
    </row>
    <row r="16" spans="1:13" ht="24" hidden="1" customHeight="1">
      <c r="A16" s="35" t="s">
        <v>276</v>
      </c>
      <c r="B16" s="36"/>
      <c r="C16" s="37"/>
      <c r="D16" s="17"/>
      <c r="E16" s="37"/>
      <c r="F16" s="17"/>
      <c r="G16" s="37"/>
      <c r="H16" s="20" t="s">
        <v>370</v>
      </c>
      <c r="I16" s="10"/>
    </row>
    <row r="17" spans="1:9" ht="24" hidden="1" customHeight="1">
      <c r="A17" s="29" t="s">
        <v>377</v>
      </c>
      <c r="B17" s="33">
        <v>46028</v>
      </c>
      <c r="C17" s="34">
        <v>0.66666666666666696</v>
      </c>
      <c r="D17" s="33">
        <v>46028</v>
      </c>
      <c r="E17" s="34">
        <v>0.95833333333333304</v>
      </c>
      <c r="F17" s="33">
        <v>46029</v>
      </c>
      <c r="G17" s="23">
        <v>0.23888888888888901</v>
      </c>
      <c r="H17" s="20"/>
      <c r="I17" s="10"/>
    </row>
    <row r="18" spans="1:9" ht="24" hidden="1" customHeight="1">
      <c r="A18" s="29" t="s">
        <v>378</v>
      </c>
      <c r="B18" s="33">
        <v>46030</v>
      </c>
      <c r="C18" s="34">
        <v>0.125</v>
      </c>
      <c r="D18" s="33">
        <v>46030</v>
      </c>
      <c r="E18" s="34">
        <v>0.16666666666666699</v>
      </c>
      <c r="F18" s="33">
        <v>46030</v>
      </c>
      <c r="G18" s="23">
        <v>0.91666666666666696</v>
      </c>
      <c r="H18" s="20"/>
      <c r="I18" s="10"/>
    </row>
    <row r="19" spans="1:9" ht="24" hidden="1" customHeight="1">
      <c r="A19" s="29" t="s">
        <v>379</v>
      </c>
      <c r="B19" s="33">
        <f>F18+1</f>
        <v>46031</v>
      </c>
      <c r="C19" s="34">
        <v>0.95833333333333304</v>
      </c>
      <c r="D19" s="33">
        <f>B19+1</f>
        <v>46032</v>
      </c>
      <c r="E19" s="34">
        <v>0.79166666666666696</v>
      </c>
      <c r="F19" s="33">
        <f>D19+1</f>
        <v>46033</v>
      </c>
      <c r="G19" s="23">
        <v>0.18541666666666701</v>
      </c>
      <c r="H19" s="20"/>
      <c r="I19" s="10"/>
    </row>
    <row r="20" spans="1:9" ht="24" hidden="1" customHeight="1">
      <c r="A20" s="35" t="s">
        <v>380</v>
      </c>
      <c r="B20" s="33">
        <v>46037</v>
      </c>
      <c r="C20" s="34">
        <v>0.66666666666666696</v>
      </c>
      <c r="D20" s="33">
        <f>B20</f>
        <v>46037</v>
      </c>
      <c r="E20" s="34">
        <v>0.89652777777777803</v>
      </c>
      <c r="F20" s="33">
        <f>D20+1</f>
        <v>46038</v>
      </c>
      <c r="G20" s="34">
        <v>0.4375</v>
      </c>
      <c r="H20" s="20"/>
      <c r="I20" s="10"/>
    </row>
    <row r="21" spans="1:9" ht="24" hidden="1" customHeight="1">
      <c r="A21" s="29" t="s">
        <v>381</v>
      </c>
      <c r="B21" s="38">
        <f>F20+1</f>
        <v>46039</v>
      </c>
      <c r="C21" s="34">
        <v>0.91249999999999998</v>
      </c>
      <c r="D21" s="33">
        <f>B21+2</f>
        <v>46041</v>
      </c>
      <c r="E21" s="34">
        <v>0.79166666666666696</v>
      </c>
      <c r="F21" s="33">
        <f>D21+1</f>
        <v>46042</v>
      </c>
      <c r="G21" s="34">
        <v>0.76249999999999996</v>
      </c>
      <c r="H21" s="20"/>
      <c r="I21" s="39"/>
    </row>
    <row r="22" spans="1:9" ht="24" hidden="1" customHeight="1">
      <c r="A22" s="29" t="s">
        <v>382</v>
      </c>
      <c r="B22" s="36"/>
      <c r="C22" s="37"/>
      <c r="D22" s="17"/>
      <c r="E22" s="37"/>
      <c r="F22" s="17"/>
      <c r="G22" s="37"/>
      <c r="H22" s="20" t="s">
        <v>370</v>
      </c>
      <c r="I22" s="39"/>
    </row>
    <row r="23" spans="1:9" ht="24" hidden="1" customHeight="1">
      <c r="A23" s="35" t="s">
        <v>383</v>
      </c>
      <c r="B23" s="36"/>
      <c r="C23" s="37"/>
      <c r="D23" s="17"/>
      <c r="E23" s="37"/>
      <c r="F23" s="17"/>
      <c r="G23" s="37"/>
      <c r="H23" s="20" t="s">
        <v>372</v>
      </c>
      <c r="I23" s="39"/>
    </row>
    <row r="24" spans="1:9" ht="24" hidden="1" customHeight="1">
      <c r="A24" s="29" t="s">
        <v>384</v>
      </c>
      <c r="B24" s="38">
        <v>46049</v>
      </c>
      <c r="C24" s="34">
        <v>0.875</v>
      </c>
      <c r="D24" s="38">
        <f>B24+2</f>
        <v>46051</v>
      </c>
      <c r="E24" s="34">
        <v>0.54166666666666696</v>
      </c>
      <c r="F24" s="38">
        <f>D24+1</f>
        <v>46052</v>
      </c>
      <c r="G24" s="34">
        <v>0.233333333333333</v>
      </c>
      <c r="H24" s="20" t="s">
        <v>12</v>
      </c>
      <c r="I24" s="39"/>
    </row>
    <row r="25" spans="1:9" ht="23.55" hidden="1" customHeight="1">
      <c r="A25" s="29" t="s">
        <v>385</v>
      </c>
      <c r="B25" s="38">
        <f>F24+1</f>
        <v>46053</v>
      </c>
      <c r="C25" s="34">
        <v>0.25</v>
      </c>
      <c r="D25" s="38">
        <f>B25+3</f>
        <v>46056</v>
      </c>
      <c r="E25" s="34">
        <v>0.625</v>
      </c>
      <c r="F25" s="38">
        <f>D25+1</f>
        <v>46057</v>
      </c>
      <c r="G25" s="34">
        <v>4.4444444444444398E-2</v>
      </c>
      <c r="H25" s="20" t="s">
        <v>472</v>
      </c>
      <c r="I25" s="39"/>
    </row>
    <row r="26" spans="1:9" ht="24" hidden="1" customHeight="1">
      <c r="A26" s="35" t="s">
        <v>465</v>
      </c>
      <c r="B26" s="38">
        <f>F25+4</f>
        <v>46061</v>
      </c>
      <c r="C26" s="34">
        <v>0.45833333333333298</v>
      </c>
      <c r="D26" s="38">
        <f>B26</f>
        <v>46061</v>
      </c>
      <c r="E26" s="34">
        <v>0.79166666666666696</v>
      </c>
      <c r="F26" s="38">
        <f>D26+1</f>
        <v>46062</v>
      </c>
      <c r="G26" s="34">
        <v>0.41666666666666702</v>
      </c>
      <c r="H26" s="20"/>
      <c r="I26" s="10"/>
    </row>
    <row r="27" spans="1:9" ht="24" hidden="1" customHeight="1">
      <c r="A27" s="29" t="s">
        <v>387</v>
      </c>
      <c r="B27" s="38">
        <f>F26+2</f>
        <v>46064</v>
      </c>
      <c r="C27" s="34">
        <v>0</v>
      </c>
      <c r="D27" s="38">
        <f>B27</f>
        <v>46064</v>
      </c>
      <c r="E27" s="34">
        <v>8.3333333333333329E-2</v>
      </c>
      <c r="F27" s="38">
        <f>D27</f>
        <v>46064</v>
      </c>
      <c r="G27" s="34">
        <v>0.84791666666666665</v>
      </c>
      <c r="H27" s="20"/>
      <c r="I27" s="10"/>
    </row>
    <row r="28" spans="1:9" ht="24" hidden="1" customHeight="1">
      <c r="A28" s="29" t="s">
        <v>388</v>
      </c>
      <c r="B28" s="41">
        <v>46068</v>
      </c>
      <c r="C28" s="34">
        <v>0.83333333333333337</v>
      </c>
      <c r="D28" s="38">
        <v>46071</v>
      </c>
      <c r="E28" s="34">
        <v>0.52430555555555558</v>
      </c>
      <c r="F28" s="38">
        <v>46071</v>
      </c>
      <c r="G28" s="34">
        <v>0.90138888888888891</v>
      </c>
      <c r="H28" s="20" t="s">
        <v>472</v>
      </c>
      <c r="I28" s="10"/>
    </row>
    <row r="29" spans="1:9" ht="24" customHeight="1">
      <c r="A29" s="29" t="s">
        <v>389</v>
      </c>
      <c r="B29" s="41">
        <f>F28+4</f>
        <v>46075</v>
      </c>
      <c r="C29" s="34">
        <v>0.25</v>
      </c>
      <c r="D29" s="38">
        <f>B29</f>
        <v>46075</v>
      </c>
      <c r="E29" s="34">
        <v>0.41666666666666669</v>
      </c>
      <c r="F29" s="38">
        <f>D29</f>
        <v>46075</v>
      </c>
      <c r="G29" s="34">
        <v>0.95833333333333337</v>
      </c>
      <c r="H29" s="20"/>
      <c r="I29" s="10"/>
    </row>
    <row r="30" spans="1:9" ht="24" customHeight="1">
      <c r="A30" s="29" t="s">
        <v>390</v>
      </c>
      <c r="B30" s="41">
        <f>F29+1</f>
        <v>46076</v>
      </c>
      <c r="C30" s="34">
        <v>0.83333333333333337</v>
      </c>
      <c r="D30" s="38">
        <f>B30+1</f>
        <v>46077</v>
      </c>
      <c r="E30" s="34">
        <v>0.34722222222222221</v>
      </c>
      <c r="F30" s="38">
        <f>D30</f>
        <v>46077</v>
      </c>
      <c r="G30" s="34">
        <v>0.72916666666666663</v>
      </c>
      <c r="H30" s="20" t="s">
        <v>472</v>
      </c>
      <c r="I30" s="10"/>
    </row>
    <row r="31" spans="1:9" ht="24" customHeight="1">
      <c r="A31" s="29" t="s">
        <v>466</v>
      </c>
      <c r="B31" s="41">
        <f>F30+1</f>
        <v>46078</v>
      </c>
      <c r="C31" s="34">
        <v>0.66666666666666663</v>
      </c>
      <c r="D31" s="38">
        <f>B31+2</f>
        <v>46080</v>
      </c>
      <c r="E31" s="34">
        <v>0.91666666666666663</v>
      </c>
      <c r="F31" s="38">
        <f>D31+1</f>
        <v>46081</v>
      </c>
      <c r="G31" s="34">
        <v>0.33333333333333331</v>
      </c>
      <c r="H31" s="20" t="s">
        <v>12</v>
      </c>
      <c r="I31" s="10"/>
    </row>
    <row r="32" spans="1:9" ht="24" customHeight="1">
      <c r="A32" s="35" t="s">
        <v>467</v>
      </c>
      <c r="B32" s="41">
        <f>F31+4</f>
        <v>46085</v>
      </c>
      <c r="C32" s="23">
        <v>0.91666666666666663</v>
      </c>
      <c r="D32" s="41">
        <f>B32+1</f>
        <v>46086</v>
      </c>
      <c r="E32" s="23">
        <v>8.3333333333333329E-2</v>
      </c>
      <c r="F32" s="41">
        <f>D32</f>
        <v>46086</v>
      </c>
      <c r="G32" s="23">
        <v>0.58333333333333337</v>
      </c>
      <c r="H32" s="20"/>
      <c r="I32" s="10"/>
    </row>
    <row r="33" spans="1:13" ht="24" customHeight="1">
      <c r="A33" s="29" t="s">
        <v>508</v>
      </c>
      <c r="B33" s="41">
        <f>F32+2</f>
        <v>46088</v>
      </c>
      <c r="C33" s="23">
        <v>0.41666666666666669</v>
      </c>
      <c r="D33" s="41">
        <f>B33</f>
        <v>46088</v>
      </c>
      <c r="E33" s="23">
        <v>0.45833333333333331</v>
      </c>
      <c r="F33" s="41">
        <f>D33+1</f>
        <v>46089</v>
      </c>
      <c r="G33" s="23">
        <v>0.125</v>
      </c>
      <c r="H33" s="20"/>
      <c r="I33" s="13"/>
    </row>
    <row r="34" spans="1:13" ht="24" customHeight="1">
      <c r="A34" s="29" t="s">
        <v>524</v>
      </c>
      <c r="B34" s="41">
        <f>F33+4</f>
        <v>46093</v>
      </c>
      <c r="C34" s="23">
        <v>0.16666666666666666</v>
      </c>
      <c r="D34" s="41">
        <f>B34</f>
        <v>46093</v>
      </c>
      <c r="E34" s="23">
        <v>0.29166666666666669</v>
      </c>
      <c r="F34" s="41">
        <f>D34</f>
        <v>46093</v>
      </c>
      <c r="G34" s="23">
        <v>0.79166666666666663</v>
      </c>
      <c r="H34" s="20"/>
      <c r="I34" s="10"/>
    </row>
    <row r="35" spans="1:13" ht="24" customHeight="1">
      <c r="A35" s="29" t="s">
        <v>557</v>
      </c>
      <c r="B35" s="41">
        <f>F34+4</f>
        <v>46097</v>
      </c>
      <c r="C35" s="23">
        <v>0.20833333333333334</v>
      </c>
      <c r="D35" s="41">
        <f>B35</f>
        <v>46097</v>
      </c>
      <c r="E35" s="23">
        <v>0.25</v>
      </c>
      <c r="F35" s="41">
        <f>D35</f>
        <v>46097</v>
      </c>
      <c r="G35" s="23">
        <v>0.91666666666666663</v>
      </c>
      <c r="H35" s="20"/>
      <c r="I35" s="10"/>
    </row>
    <row r="36" spans="1:13" ht="24" customHeight="1">
      <c r="A36" s="29" t="s">
        <v>598</v>
      </c>
      <c r="B36" s="41">
        <f>F35+1</f>
        <v>46098</v>
      </c>
      <c r="C36" s="23">
        <v>0.75</v>
      </c>
      <c r="D36" s="41">
        <f>B36</f>
        <v>46098</v>
      </c>
      <c r="E36" s="23">
        <v>0.79166666666666663</v>
      </c>
      <c r="F36" s="41">
        <f>D36+1</f>
        <v>46099</v>
      </c>
      <c r="G36" s="23">
        <v>0.375</v>
      </c>
      <c r="H36" s="20"/>
      <c r="I36" s="10"/>
    </row>
    <row r="37" spans="1:13" s="31" customFormat="1" ht="24" customHeight="1">
      <c r="A37" s="123" t="s">
        <v>468</v>
      </c>
      <c r="B37" s="98"/>
      <c r="C37" s="98"/>
      <c r="D37" s="98"/>
      <c r="E37" s="98"/>
      <c r="F37" s="98"/>
      <c r="G37" s="98"/>
      <c r="H37" s="98"/>
      <c r="I37" s="99"/>
    </row>
    <row r="38" spans="1:13" s="31" customFormat="1" ht="24" customHeight="1">
      <c r="A38" s="15" t="s">
        <v>3</v>
      </c>
      <c r="B38" s="100" t="s">
        <v>4</v>
      </c>
      <c r="C38" s="101"/>
      <c r="D38" s="100" t="s">
        <v>5</v>
      </c>
      <c r="E38" s="101"/>
      <c r="F38" s="100" t="s">
        <v>6</v>
      </c>
      <c r="G38" s="101"/>
      <c r="H38" s="15" t="s">
        <v>7</v>
      </c>
      <c r="I38" s="15" t="s">
        <v>267</v>
      </c>
      <c r="M38" s="31" t="s">
        <v>153</v>
      </c>
    </row>
    <row r="39" spans="1:13" ht="24" hidden="1" customHeight="1">
      <c r="A39" s="35" t="s">
        <v>391</v>
      </c>
      <c r="B39" s="36"/>
      <c r="C39" s="37"/>
      <c r="D39" s="17"/>
      <c r="E39" s="37"/>
      <c r="F39" s="17"/>
      <c r="G39" s="37"/>
      <c r="H39" s="20" t="s">
        <v>372</v>
      </c>
      <c r="I39" s="10"/>
    </row>
    <row r="40" spans="1:13" ht="24" hidden="1" customHeight="1">
      <c r="A40" s="29" t="s">
        <v>392</v>
      </c>
      <c r="B40" s="38">
        <v>45998</v>
      </c>
      <c r="C40" s="23">
        <v>0.625</v>
      </c>
      <c r="D40" s="38">
        <v>45999</v>
      </c>
      <c r="E40" s="34">
        <v>0.49305555555555602</v>
      </c>
      <c r="F40" s="38">
        <v>46000</v>
      </c>
      <c r="G40" s="23">
        <v>0.17361111111111099</v>
      </c>
      <c r="H40" s="20"/>
      <c r="I40" s="39"/>
    </row>
    <row r="41" spans="1:13" ht="24" hidden="1" customHeight="1">
      <c r="A41" s="14" t="s">
        <v>393</v>
      </c>
      <c r="B41" s="38">
        <v>46001</v>
      </c>
      <c r="C41" s="23">
        <v>0.16666666666666699</v>
      </c>
      <c r="D41" s="42">
        <v>46001</v>
      </c>
      <c r="E41" s="34">
        <v>0.77083333333333304</v>
      </c>
      <c r="F41" s="38">
        <v>46002</v>
      </c>
      <c r="G41" s="23">
        <v>8.3333333333333301E-2</v>
      </c>
      <c r="H41" s="20"/>
      <c r="I41" s="39"/>
    </row>
    <row r="42" spans="1:13" ht="24" hidden="1" customHeight="1">
      <c r="A42" s="29" t="s">
        <v>394</v>
      </c>
      <c r="B42" s="38">
        <v>46006</v>
      </c>
      <c r="C42" s="23">
        <v>0.41666666666666702</v>
      </c>
      <c r="D42" s="42">
        <v>46006</v>
      </c>
      <c r="E42" s="34">
        <v>0.55555555555555602</v>
      </c>
      <c r="F42" s="38">
        <v>46007</v>
      </c>
      <c r="G42" s="23">
        <v>8.3333333333333301E-2</v>
      </c>
      <c r="H42" s="20" t="s">
        <v>375</v>
      </c>
      <c r="I42" s="39"/>
    </row>
    <row r="43" spans="1:13" ht="24" hidden="1" customHeight="1">
      <c r="A43" s="29" t="s">
        <v>395</v>
      </c>
      <c r="B43" s="38">
        <v>46009</v>
      </c>
      <c r="C43" s="23">
        <v>0</v>
      </c>
      <c r="D43" s="42">
        <v>46009</v>
      </c>
      <c r="E43" s="34">
        <v>0.91666666666666696</v>
      </c>
      <c r="F43" s="38">
        <v>46010</v>
      </c>
      <c r="G43" s="23">
        <v>0.58333333333333304</v>
      </c>
      <c r="H43" s="20"/>
      <c r="I43" s="39"/>
    </row>
    <row r="44" spans="1:13" ht="24" hidden="1" customHeight="1">
      <c r="A44" s="29" t="s">
        <v>396</v>
      </c>
      <c r="B44" s="36"/>
      <c r="C44" s="37"/>
      <c r="D44" s="17"/>
      <c r="E44" s="37"/>
      <c r="F44" s="17"/>
      <c r="G44" s="37"/>
      <c r="H44" s="20" t="s">
        <v>370</v>
      </c>
      <c r="I44" s="13"/>
    </row>
    <row r="45" spans="1:13" ht="24" hidden="1" customHeight="1">
      <c r="A45" s="35" t="s">
        <v>397</v>
      </c>
      <c r="B45" s="36"/>
      <c r="C45" s="37"/>
      <c r="D45" s="17"/>
      <c r="E45" s="37"/>
      <c r="F45" s="17"/>
      <c r="G45" s="37"/>
      <c r="H45" s="20" t="s">
        <v>372</v>
      </c>
      <c r="I45" s="10"/>
    </row>
    <row r="46" spans="1:13" ht="24" hidden="1" customHeight="1">
      <c r="A46" s="29" t="s">
        <v>398</v>
      </c>
      <c r="B46" s="38">
        <v>46017</v>
      </c>
      <c r="C46" s="23">
        <v>0.5</v>
      </c>
      <c r="D46" s="42">
        <v>46018</v>
      </c>
      <c r="E46" s="34">
        <v>0.27916666666666701</v>
      </c>
      <c r="F46" s="38">
        <v>46018</v>
      </c>
      <c r="G46" s="23">
        <v>0.95833333333333304</v>
      </c>
      <c r="H46" s="20" t="s">
        <v>12</v>
      </c>
      <c r="I46" s="39"/>
    </row>
    <row r="47" spans="1:13" ht="24" hidden="1" customHeight="1">
      <c r="A47" s="14" t="s">
        <v>399</v>
      </c>
      <c r="B47" s="38">
        <v>46019</v>
      </c>
      <c r="C47" s="23">
        <v>0.83333333333333304</v>
      </c>
      <c r="D47" s="42">
        <v>46022</v>
      </c>
      <c r="E47" s="34">
        <v>0.45833333333333298</v>
      </c>
      <c r="F47" s="38">
        <v>46022</v>
      </c>
      <c r="G47" s="23">
        <v>0.85416666666666696</v>
      </c>
      <c r="H47" s="20" t="s">
        <v>12</v>
      </c>
      <c r="I47" s="39"/>
    </row>
    <row r="48" spans="1:13" ht="24" hidden="1" customHeight="1">
      <c r="A48" s="29" t="s">
        <v>400</v>
      </c>
      <c r="B48" s="38">
        <f>F47+5</f>
        <v>46027</v>
      </c>
      <c r="C48" s="23">
        <v>0.125</v>
      </c>
      <c r="D48" s="42">
        <f>B48</f>
        <v>46027</v>
      </c>
      <c r="E48" s="34">
        <v>0.65416666666666701</v>
      </c>
      <c r="F48" s="42">
        <f>D48+1</f>
        <v>46028</v>
      </c>
      <c r="G48" s="23">
        <v>0.22916666666666699</v>
      </c>
      <c r="H48" s="20"/>
      <c r="I48" s="39"/>
    </row>
    <row r="49" spans="1:9" ht="24" hidden="1" customHeight="1">
      <c r="A49" s="29" t="s">
        <v>401</v>
      </c>
      <c r="B49" s="38">
        <f>F48+1</f>
        <v>46029</v>
      </c>
      <c r="C49" s="23">
        <v>0.75</v>
      </c>
      <c r="D49" s="42">
        <f>B49</f>
        <v>46029</v>
      </c>
      <c r="E49" s="34">
        <v>0.79166666666666696</v>
      </c>
      <c r="F49" s="38">
        <f>D49+1</f>
        <v>46030</v>
      </c>
      <c r="G49" s="23">
        <v>0.468055555555556</v>
      </c>
      <c r="H49" s="20"/>
      <c r="I49" s="39"/>
    </row>
    <row r="50" spans="1:9" ht="24" hidden="1" customHeight="1">
      <c r="A50" s="29" t="s">
        <v>402</v>
      </c>
      <c r="B50" s="36"/>
      <c r="C50" s="37"/>
      <c r="D50" s="17"/>
      <c r="E50" s="37"/>
      <c r="F50" s="17"/>
      <c r="G50" s="37"/>
      <c r="H50" s="20" t="s">
        <v>370</v>
      </c>
      <c r="I50" s="13"/>
    </row>
    <row r="51" spans="1:9" ht="24" hidden="1" customHeight="1">
      <c r="A51" s="35" t="s">
        <v>403</v>
      </c>
      <c r="B51" s="36"/>
      <c r="C51" s="37"/>
      <c r="D51" s="17"/>
      <c r="E51" s="37"/>
      <c r="F51" s="17"/>
      <c r="G51" s="37"/>
      <c r="H51" s="20" t="s">
        <v>372</v>
      </c>
      <c r="I51" s="10"/>
    </row>
    <row r="52" spans="1:9" ht="24" hidden="1" customHeight="1">
      <c r="A52" s="29" t="s">
        <v>404</v>
      </c>
      <c r="B52" s="38">
        <v>46036</v>
      </c>
      <c r="C52" s="23">
        <v>0.70833333333333304</v>
      </c>
      <c r="D52" s="42">
        <v>46037</v>
      </c>
      <c r="E52" s="34">
        <v>0.29166666666666702</v>
      </c>
      <c r="F52" s="38">
        <v>46037</v>
      </c>
      <c r="G52" s="23">
        <v>0.83333333333333304</v>
      </c>
      <c r="H52" s="20"/>
      <c r="I52" s="39"/>
    </row>
    <row r="53" spans="1:9" ht="24" hidden="1" customHeight="1">
      <c r="A53" s="14" t="s">
        <v>405</v>
      </c>
      <c r="B53" s="38">
        <v>46038</v>
      </c>
      <c r="C53" s="23">
        <v>0.83333333333333304</v>
      </c>
      <c r="D53" s="42">
        <v>46041</v>
      </c>
      <c r="E53" s="34">
        <v>0.5625</v>
      </c>
      <c r="F53" s="38">
        <v>46042</v>
      </c>
      <c r="G53" s="23">
        <v>4.8611111111111103E-3</v>
      </c>
      <c r="H53" s="20" t="s">
        <v>12</v>
      </c>
      <c r="I53" s="39"/>
    </row>
    <row r="54" spans="1:9" ht="24" hidden="1" customHeight="1">
      <c r="A54" s="29" t="s">
        <v>406</v>
      </c>
      <c r="B54" s="38">
        <f>F53+4</f>
        <v>46046</v>
      </c>
      <c r="C54" s="23">
        <v>0.41666666666666702</v>
      </c>
      <c r="D54" s="42">
        <f>B54</f>
        <v>46046</v>
      </c>
      <c r="E54" s="34">
        <v>0.70833333333333304</v>
      </c>
      <c r="F54" s="38">
        <f t="shared" ref="F54:F57" si="0">D54+1</f>
        <v>46047</v>
      </c>
      <c r="G54" s="23">
        <v>0.16666666666666699</v>
      </c>
      <c r="H54" s="20"/>
      <c r="I54" s="39"/>
    </row>
    <row r="55" spans="1:9" ht="24" hidden="1" customHeight="1">
      <c r="A55" s="29" t="s">
        <v>407</v>
      </c>
      <c r="B55" s="38">
        <f>F54+1</f>
        <v>46048</v>
      </c>
      <c r="C55" s="23">
        <v>0.91666666666666696</v>
      </c>
      <c r="D55" s="42">
        <f>B55+2</f>
        <v>46050</v>
      </c>
      <c r="E55" s="34">
        <v>8.3333333333333301E-2</v>
      </c>
      <c r="F55" s="38">
        <f t="shared" si="0"/>
        <v>46051</v>
      </c>
      <c r="G55" s="23">
        <v>0.20833333333333301</v>
      </c>
      <c r="H55" s="20" t="s">
        <v>12</v>
      </c>
      <c r="I55" s="39"/>
    </row>
    <row r="56" spans="1:9" ht="24" hidden="1" customHeight="1">
      <c r="A56" s="29" t="s">
        <v>408</v>
      </c>
      <c r="B56" s="38">
        <f>F55+3</f>
        <v>46054</v>
      </c>
      <c r="C56" s="23">
        <v>0.95833333333333304</v>
      </c>
      <c r="D56" s="42">
        <f>B56+1</f>
        <v>46055</v>
      </c>
      <c r="E56" s="34">
        <v>0.625</v>
      </c>
      <c r="F56" s="38">
        <f t="shared" si="0"/>
        <v>46056</v>
      </c>
      <c r="G56" s="23">
        <v>0.249305555555556</v>
      </c>
      <c r="H56" s="20"/>
      <c r="I56" s="39"/>
    </row>
    <row r="57" spans="1:9" ht="24" hidden="1" customHeight="1">
      <c r="A57" s="29" t="s">
        <v>409</v>
      </c>
      <c r="B57" s="28">
        <f>F56+3</f>
        <v>46059</v>
      </c>
      <c r="C57" s="23">
        <v>0.5</v>
      </c>
      <c r="D57" s="28">
        <f>B57</f>
        <v>46059</v>
      </c>
      <c r="E57" s="23">
        <v>0.624305555555556</v>
      </c>
      <c r="F57" s="38">
        <f t="shared" si="0"/>
        <v>46060</v>
      </c>
      <c r="G57" s="23">
        <v>0.54444444444444395</v>
      </c>
      <c r="H57" s="20"/>
      <c r="I57" s="39"/>
    </row>
    <row r="58" spans="1:9" ht="24" hidden="1" customHeight="1">
      <c r="A58" s="29" t="s">
        <v>410</v>
      </c>
      <c r="B58" s="28">
        <f>F57+1</f>
        <v>46061</v>
      </c>
      <c r="C58" s="23">
        <v>0.41666666666666702</v>
      </c>
      <c r="D58" s="28">
        <f>B58+4</f>
        <v>46065</v>
      </c>
      <c r="E58" s="23">
        <v>0.27083333333333331</v>
      </c>
      <c r="F58" s="38">
        <f>D58+1</f>
        <v>46066</v>
      </c>
      <c r="G58" s="23">
        <v>6.6666666666666666E-2</v>
      </c>
      <c r="H58" s="20" t="s">
        <v>478</v>
      </c>
      <c r="I58" s="39"/>
    </row>
    <row r="59" spans="1:9" ht="24" customHeight="1">
      <c r="A59" s="14" t="s">
        <v>411</v>
      </c>
      <c r="B59" s="28">
        <f>F58+1</f>
        <v>46067</v>
      </c>
      <c r="C59" s="23">
        <v>4.1666666666666664E-2</v>
      </c>
      <c r="D59" s="28">
        <f>B59+5</f>
        <v>46072</v>
      </c>
      <c r="E59" s="34">
        <v>0.18124999999999999</v>
      </c>
      <c r="F59" s="38">
        <f>D59</f>
        <v>46072</v>
      </c>
      <c r="G59" s="23">
        <v>0.625</v>
      </c>
      <c r="H59" s="20" t="s">
        <v>472</v>
      </c>
      <c r="I59" s="39"/>
    </row>
    <row r="60" spans="1:9" ht="24" customHeight="1">
      <c r="A60" s="29" t="s">
        <v>412</v>
      </c>
      <c r="B60" s="28">
        <f>F59+4</f>
        <v>46076</v>
      </c>
      <c r="C60" s="23">
        <v>0.79166666666666663</v>
      </c>
      <c r="D60" s="28">
        <f>B60+1</f>
        <v>46077</v>
      </c>
      <c r="E60" s="34">
        <v>0.30902777777777779</v>
      </c>
      <c r="F60" s="38">
        <f>D60</f>
        <v>46077</v>
      </c>
      <c r="G60" s="23">
        <v>0.70833333333333337</v>
      </c>
      <c r="H60" s="20"/>
      <c r="I60" s="39"/>
    </row>
    <row r="61" spans="1:9" ht="24" customHeight="1">
      <c r="A61" s="29" t="s">
        <v>413</v>
      </c>
      <c r="B61" s="28">
        <f>F60+2</f>
        <v>46079</v>
      </c>
      <c r="C61" s="23">
        <v>0.29166666666666669</v>
      </c>
      <c r="D61" s="28">
        <f>B61+1</f>
        <v>46080</v>
      </c>
      <c r="E61" s="34">
        <v>0.41388888888888886</v>
      </c>
      <c r="F61" s="38">
        <v>46081</v>
      </c>
      <c r="G61" s="23">
        <v>0.80486111111111114</v>
      </c>
      <c r="H61" s="20" t="s">
        <v>472</v>
      </c>
      <c r="I61" s="39"/>
    </row>
    <row r="62" spans="1:9" ht="24" customHeight="1">
      <c r="A62" s="29" t="s">
        <v>414</v>
      </c>
      <c r="B62" s="36"/>
      <c r="C62" s="37"/>
      <c r="D62" s="17"/>
      <c r="E62" s="37"/>
      <c r="F62" s="17"/>
      <c r="G62" s="37"/>
      <c r="H62" s="20" t="s">
        <v>370</v>
      </c>
      <c r="I62" s="39"/>
    </row>
    <row r="63" spans="1:9" ht="24" customHeight="1">
      <c r="A63" s="29" t="s">
        <v>469</v>
      </c>
      <c r="B63" s="36"/>
      <c r="C63" s="37"/>
      <c r="D63" s="17"/>
      <c r="E63" s="37"/>
      <c r="F63" s="17"/>
      <c r="G63" s="37"/>
      <c r="H63" s="20" t="s">
        <v>372</v>
      </c>
      <c r="I63" s="39"/>
    </row>
    <row r="64" spans="1:9" ht="24" customHeight="1">
      <c r="A64" s="29" t="s">
        <v>484</v>
      </c>
      <c r="B64" s="28">
        <f>F61+6</f>
        <v>46087</v>
      </c>
      <c r="C64" s="40">
        <v>0.75</v>
      </c>
      <c r="D64" s="28">
        <f t="shared" ref="D64:D69" si="1">B64</f>
        <v>46087</v>
      </c>
      <c r="E64" s="40">
        <v>0.79166666666666663</v>
      </c>
      <c r="F64" s="28">
        <f>D64+1</f>
        <v>46088</v>
      </c>
      <c r="G64" s="40">
        <v>0.33333333333333331</v>
      </c>
      <c r="H64" s="20"/>
      <c r="I64" s="39"/>
    </row>
    <row r="65" spans="1:11" ht="24" customHeight="1">
      <c r="A65" s="14" t="s">
        <v>504</v>
      </c>
      <c r="B65" s="28">
        <f>F64+1</f>
        <v>46089</v>
      </c>
      <c r="C65" s="40">
        <v>0.375</v>
      </c>
      <c r="D65" s="28">
        <f t="shared" si="1"/>
        <v>46089</v>
      </c>
      <c r="E65" s="40">
        <v>0.72916666666666663</v>
      </c>
      <c r="F65" s="28">
        <f>D65+1</f>
        <v>46090</v>
      </c>
      <c r="G65" s="40">
        <v>0.22916666666666666</v>
      </c>
      <c r="H65" s="20"/>
      <c r="I65" s="39"/>
    </row>
    <row r="66" spans="1:11" ht="24" customHeight="1">
      <c r="A66" s="29" t="s">
        <v>549</v>
      </c>
      <c r="B66" s="28">
        <f>F65+4</f>
        <v>46094</v>
      </c>
      <c r="C66" s="40">
        <v>0.33333333333333331</v>
      </c>
      <c r="D66" s="28">
        <f t="shared" si="1"/>
        <v>46094</v>
      </c>
      <c r="E66" s="40">
        <v>0.5</v>
      </c>
      <c r="F66" s="28">
        <f>D66+1</f>
        <v>46095</v>
      </c>
      <c r="G66" s="40">
        <v>0</v>
      </c>
      <c r="H66" s="20"/>
      <c r="I66" s="39"/>
    </row>
    <row r="67" spans="1:11" ht="24" customHeight="1">
      <c r="A67" s="29" t="s">
        <v>558</v>
      </c>
      <c r="B67" s="28">
        <f>F66+1</f>
        <v>46096</v>
      </c>
      <c r="C67" s="40">
        <v>0.625</v>
      </c>
      <c r="D67" s="28">
        <f t="shared" si="1"/>
        <v>46096</v>
      </c>
      <c r="E67" s="40">
        <v>0.66666666666666663</v>
      </c>
      <c r="F67" s="28">
        <f>D67+1</f>
        <v>46097</v>
      </c>
      <c r="G67" s="40">
        <v>0.75</v>
      </c>
      <c r="H67" s="20"/>
      <c r="I67" s="39"/>
    </row>
    <row r="68" spans="1:11" ht="24" customHeight="1">
      <c r="A68" s="29" t="s">
        <v>599</v>
      </c>
      <c r="B68" s="28">
        <f>F67+4</f>
        <v>46101</v>
      </c>
      <c r="C68" s="40">
        <v>0.47916666666666669</v>
      </c>
      <c r="D68" s="28">
        <f t="shared" si="1"/>
        <v>46101</v>
      </c>
      <c r="E68" s="40">
        <v>0.5625</v>
      </c>
      <c r="F68" s="28">
        <f>D68+1</f>
        <v>46102</v>
      </c>
      <c r="G68" s="40">
        <v>0.14583333333333334</v>
      </c>
      <c r="H68" s="20"/>
      <c r="I68" s="39"/>
    </row>
    <row r="69" spans="1:11" ht="24" customHeight="1">
      <c r="A69" s="29" t="s">
        <v>620</v>
      </c>
      <c r="B69" s="28">
        <f>F68+3</f>
        <v>46105</v>
      </c>
      <c r="C69" s="40">
        <v>0</v>
      </c>
      <c r="D69" s="28">
        <f t="shared" si="1"/>
        <v>46105</v>
      </c>
      <c r="E69" s="40">
        <v>4.1666666666666664E-2</v>
      </c>
      <c r="F69" s="28">
        <f>D69</f>
        <v>46105</v>
      </c>
      <c r="G69" s="40">
        <v>0.45833333333333331</v>
      </c>
      <c r="H69" s="20"/>
      <c r="I69" s="39"/>
    </row>
    <row r="70" spans="1:11" ht="24" customHeight="1">
      <c r="A70" s="43"/>
      <c r="B70" s="28"/>
      <c r="C70" s="28"/>
      <c r="D70" s="28"/>
      <c r="E70" s="28"/>
      <c r="F70" s="28"/>
      <c r="G70" s="28"/>
      <c r="H70" s="13"/>
      <c r="I70" s="39"/>
    </row>
    <row r="71" spans="1:11" ht="24" hidden="1" customHeight="1">
      <c r="A71" s="97" t="s">
        <v>415</v>
      </c>
      <c r="B71" s="102"/>
      <c r="C71" s="102"/>
      <c r="D71" s="102"/>
      <c r="E71" s="102"/>
      <c r="F71" s="102"/>
      <c r="G71" s="102"/>
      <c r="H71" s="102"/>
      <c r="I71" s="103"/>
    </row>
    <row r="72" spans="1:11" ht="24.45" hidden="1" customHeight="1">
      <c r="A72" s="15" t="s">
        <v>3</v>
      </c>
      <c r="B72" s="100" t="s">
        <v>4</v>
      </c>
      <c r="C72" s="101"/>
      <c r="D72" s="100" t="s">
        <v>5</v>
      </c>
      <c r="E72" s="101"/>
      <c r="F72" s="100" t="s">
        <v>6</v>
      </c>
      <c r="G72" s="101"/>
      <c r="H72" s="44" t="s">
        <v>7</v>
      </c>
      <c r="I72" s="44" t="s">
        <v>8</v>
      </c>
      <c r="K72" t="s">
        <v>153</v>
      </c>
    </row>
    <row r="73" spans="1:11" ht="24" hidden="1" customHeight="1">
      <c r="A73" s="29" t="s">
        <v>416</v>
      </c>
      <c r="B73" s="28">
        <v>45979</v>
      </c>
      <c r="C73" s="23">
        <v>0.29166666666666702</v>
      </c>
      <c r="D73" s="28">
        <v>45981</v>
      </c>
      <c r="E73" s="23">
        <v>0.116666666666667</v>
      </c>
      <c r="F73" s="28">
        <v>45981</v>
      </c>
      <c r="G73" s="23">
        <v>0.89583333333333304</v>
      </c>
      <c r="H73" s="20" t="s">
        <v>417</v>
      </c>
      <c r="I73" s="13"/>
    </row>
    <row r="74" spans="1:11" ht="24" hidden="1" customHeight="1">
      <c r="A74" s="29" t="s">
        <v>418</v>
      </c>
      <c r="B74" s="28">
        <v>45983</v>
      </c>
      <c r="C74" s="23">
        <v>4.1666666666666699E-2</v>
      </c>
      <c r="D74" s="28">
        <v>45983</v>
      </c>
      <c r="E74" s="23">
        <v>0.29166666666666702</v>
      </c>
      <c r="F74" s="28">
        <v>45983</v>
      </c>
      <c r="G74" s="23">
        <v>0.70833333333333304</v>
      </c>
      <c r="H74" s="20"/>
      <c r="I74" s="13"/>
    </row>
    <row r="75" spans="1:11" ht="24" hidden="1" customHeight="1">
      <c r="A75" s="29" t="s">
        <v>419</v>
      </c>
      <c r="B75" s="28">
        <f>F74+5</f>
        <v>45988</v>
      </c>
      <c r="C75" s="23">
        <v>0.95833333333333304</v>
      </c>
      <c r="D75" s="28">
        <f>B75+1</f>
        <v>45989</v>
      </c>
      <c r="E75" s="23">
        <v>0.20833333333333301</v>
      </c>
      <c r="F75" s="28">
        <f>D75</f>
        <v>45989</v>
      </c>
      <c r="G75" s="23">
        <v>0.72916666666666696</v>
      </c>
      <c r="H75" s="20"/>
      <c r="I75" s="13"/>
    </row>
    <row r="76" spans="1:11" ht="24" hidden="1" customHeight="1">
      <c r="A76" s="29" t="s">
        <v>420</v>
      </c>
      <c r="B76" s="28">
        <f>F75+2</f>
        <v>45991</v>
      </c>
      <c r="C76" s="23">
        <v>0.5</v>
      </c>
      <c r="D76" s="28">
        <f t="shared" ref="D76:D78" si="2">B76</f>
        <v>45991</v>
      </c>
      <c r="E76" s="23">
        <v>0.54166666666666696</v>
      </c>
      <c r="F76" s="28">
        <f t="shared" ref="F76:F78" si="3">D76+1</f>
        <v>45992</v>
      </c>
      <c r="G76" s="23">
        <v>0.25</v>
      </c>
      <c r="H76" s="20"/>
      <c r="I76" s="13"/>
    </row>
    <row r="77" spans="1:11" ht="24" hidden="1" customHeight="1">
      <c r="A77" s="29" t="s">
        <v>421</v>
      </c>
      <c r="B77" s="28">
        <f>F76+4</f>
        <v>45996</v>
      </c>
      <c r="C77" s="23">
        <v>0.45833333333333298</v>
      </c>
      <c r="D77" s="28">
        <f t="shared" si="2"/>
        <v>45996</v>
      </c>
      <c r="E77" s="23">
        <v>0.71666666666666701</v>
      </c>
      <c r="F77" s="28">
        <f t="shared" si="3"/>
        <v>45997</v>
      </c>
      <c r="G77" s="23">
        <v>0.2</v>
      </c>
      <c r="H77" s="20"/>
      <c r="I77" s="13"/>
    </row>
    <row r="78" spans="1:11" ht="24" hidden="1" customHeight="1">
      <c r="A78" s="29" t="s">
        <v>422</v>
      </c>
      <c r="B78" s="28">
        <f>F77+3</f>
        <v>46000</v>
      </c>
      <c r="C78" s="23">
        <v>0.66666666666666696</v>
      </c>
      <c r="D78" s="28">
        <f t="shared" si="2"/>
        <v>46000</v>
      </c>
      <c r="E78" s="23">
        <v>0.71666666666666701</v>
      </c>
      <c r="F78" s="28">
        <f t="shared" si="3"/>
        <v>46001</v>
      </c>
      <c r="G78" s="23">
        <v>0.28333333333333299</v>
      </c>
      <c r="H78" s="20"/>
      <c r="I78" s="13"/>
    </row>
    <row r="79" spans="1:11" ht="24" hidden="1" customHeight="1">
      <c r="A79" s="29" t="s">
        <v>423</v>
      </c>
      <c r="B79" s="28">
        <f>F78+1</f>
        <v>46002</v>
      </c>
      <c r="C79" s="23">
        <v>0.41666666666666702</v>
      </c>
      <c r="D79" s="28">
        <f>B79+3</f>
        <v>46005</v>
      </c>
      <c r="E79" s="23">
        <v>2.5000000000000001E-2</v>
      </c>
      <c r="F79" s="28">
        <v>46005</v>
      </c>
      <c r="G79" s="23">
        <v>0.87083333333333302</v>
      </c>
      <c r="H79" s="20" t="s">
        <v>424</v>
      </c>
      <c r="I79" s="13"/>
    </row>
    <row r="80" spans="1:11" ht="24" hidden="1" customHeight="1">
      <c r="A80" s="29" t="s">
        <v>425</v>
      </c>
      <c r="B80" s="28">
        <f>F79+2</f>
        <v>46007</v>
      </c>
      <c r="C80" s="23">
        <v>8.3333333333333301E-2</v>
      </c>
      <c r="D80" s="28">
        <v>46007</v>
      </c>
      <c r="E80" s="23">
        <v>0.86666666666666703</v>
      </c>
      <c r="F80" s="28">
        <f>D80+1</f>
        <v>46008</v>
      </c>
      <c r="G80" s="23">
        <v>0.35416666666666702</v>
      </c>
      <c r="H80" s="20" t="s">
        <v>12</v>
      </c>
      <c r="I80" s="13"/>
    </row>
    <row r="81" spans="1:13" ht="24" hidden="1" customHeight="1">
      <c r="A81" s="29" t="s">
        <v>426</v>
      </c>
      <c r="B81" s="28">
        <f>F80+5</f>
        <v>46013</v>
      </c>
      <c r="C81" s="23">
        <v>6.9444444444444404E-4</v>
      </c>
      <c r="D81" s="28">
        <v>46013</v>
      </c>
      <c r="E81" s="23">
        <v>0.2</v>
      </c>
      <c r="F81" s="28">
        <f>D81</f>
        <v>46013</v>
      </c>
      <c r="G81" s="23">
        <v>0.5</v>
      </c>
      <c r="H81" s="20" t="s">
        <v>375</v>
      </c>
      <c r="I81" s="13"/>
    </row>
    <row r="82" spans="1:13" ht="24" hidden="1" customHeight="1">
      <c r="A82" s="29" t="s">
        <v>427</v>
      </c>
      <c r="B82" s="28">
        <f>F81+2</f>
        <v>46015</v>
      </c>
      <c r="C82" s="23">
        <v>0.54166666666666696</v>
      </c>
      <c r="D82" s="28">
        <f t="shared" ref="D82" si="4">B82</f>
        <v>46015</v>
      </c>
      <c r="E82" s="23">
        <v>0.57499999999999996</v>
      </c>
      <c r="F82" s="28">
        <f>D82+1</f>
        <v>46016</v>
      </c>
      <c r="G82" s="23">
        <v>0.120833333333333</v>
      </c>
      <c r="H82" s="20" t="s">
        <v>428</v>
      </c>
      <c r="I82" s="13"/>
    </row>
    <row r="83" spans="1:13" ht="24" hidden="1" customHeight="1">
      <c r="A83" s="45" t="s">
        <v>429</v>
      </c>
      <c r="B83" s="28">
        <v>46016</v>
      </c>
      <c r="C83" s="23">
        <v>0.233333333333333</v>
      </c>
      <c r="D83" s="28">
        <v>46017</v>
      </c>
      <c r="E83" s="23">
        <v>0.36666666666666697</v>
      </c>
      <c r="F83" s="28">
        <v>46017</v>
      </c>
      <c r="G83" s="23">
        <v>0.66666666666666696</v>
      </c>
      <c r="H83" s="20" t="s">
        <v>430</v>
      </c>
      <c r="I83" s="46"/>
    </row>
    <row r="84" spans="1:13" ht="24" hidden="1" customHeight="1">
      <c r="A84" s="29" t="s">
        <v>427</v>
      </c>
      <c r="B84" s="28">
        <v>46017</v>
      </c>
      <c r="C84" s="23">
        <v>0.875</v>
      </c>
      <c r="D84" s="28">
        <v>46018</v>
      </c>
      <c r="E84" s="23">
        <v>0.05</v>
      </c>
      <c r="F84" s="28">
        <v>46018</v>
      </c>
      <c r="G84" s="23">
        <v>0.54583333333333295</v>
      </c>
      <c r="H84" s="20" t="s">
        <v>431</v>
      </c>
      <c r="I84" s="13"/>
    </row>
    <row r="85" spans="1:13" ht="24" hidden="1" customHeight="1">
      <c r="A85" s="29" t="s">
        <v>432</v>
      </c>
      <c r="B85" s="28">
        <v>46021</v>
      </c>
      <c r="C85" s="23">
        <v>0.75</v>
      </c>
      <c r="D85" s="28">
        <v>46022</v>
      </c>
      <c r="E85" s="34">
        <v>0.66666666666666696</v>
      </c>
      <c r="F85" s="28">
        <v>46022</v>
      </c>
      <c r="G85" s="34">
        <v>0.95833333333333304</v>
      </c>
      <c r="H85" s="20" t="s">
        <v>12</v>
      </c>
      <c r="I85" s="13"/>
    </row>
    <row r="86" spans="1:13" ht="24" hidden="1" customHeight="1">
      <c r="A86" s="45" t="s">
        <v>279</v>
      </c>
      <c r="B86" s="28">
        <v>46025</v>
      </c>
      <c r="C86" s="23">
        <v>0</v>
      </c>
      <c r="D86" s="28">
        <v>46025</v>
      </c>
      <c r="E86" s="23">
        <v>0.58333333333333304</v>
      </c>
      <c r="F86" s="28">
        <v>46026</v>
      </c>
      <c r="G86" s="23">
        <v>0.45833333333333298</v>
      </c>
      <c r="H86" s="20" t="s">
        <v>280</v>
      </c>
      <c r="I86" s="47"/>
    </row>
    <row r="87" spans="1:13" s="31" customFormat="1" ht="24" customHeight="1">
      <c r="A87" s="123" t="s">
        <v>550</v>
      </c>
      <c r="B87" s="98"/>
      <c r="C87" s="98"/>
      <c r="D87" s="98"/>
      <c r="E87" s="98"/>
      <c r="F87" s="98"/>
      <c r="G87" s="98"/>
      <c r="H87" s="98"/>
      <c r="I87" s="99"/>
    </row>
    <row r="88" spans="1:13" s="31" customFormat="1" ht="24" customHeight="1">
      <c r="A88" s="15" t="s">
        <v>3</v>
      </c>
      <c r="B88" s="100" t="s">
        <v>4</v>
      </c>
      <c r="C88" s="101"/>
      <c r="D88" s="100" t="s">
        <v>5</v>
      </c>
      <c r="E88" s="101"/>
      <c r="F88" s="100" t="s">
        <v>6</v>
      </c>
      <c r="G88" s="101"/>
      <c r="H88" s="15" t="s">
        <v>7</v>
      </c>
      <c r="I88" s="15" t="s">
        <v>267</v>
      </c>
      <c r="M88" s="31" t="s">
        <v>153</v>
      </c>
    </row>
    <row r="89" spans="1:13" ht="24" hidden="1" customHeight="1">
      <c r="A89" s="29" t="s">
        <v>277</v>
      </c>
      <c r="B89" s="48">
        <v>46020</v>
      </c>
      <c r="C89" s="34">
        <v>0.5</v>
      </c>
      <c r="D89" s="28">
        <v>46020</v>
      </c>
      <c r="E89" s="23">
        <v>0.54166666666666696</v>
      </c>
      <c r="F89" s="28">
        <v>46021</v>
      </c>
      <c r="G89" s="23">
        <v>0</v>
      </c>
      <c r="H89" s="20" t="s">
        <v>278</v>
      </c>
      <c r="I89" s="46"/>
    </row>
    <row r="90" spans="1:13" ht="24" hidden="1" customHeight="1">
      <c r="A90" s="29" t="s">
        <v>433</v>
      </c>
      <c r="B90" s="28">
        <f>F89+1</f>
        <v>46022</v>
      </c>
      <c r="C90" s="23">
        <v>0</v>
      </c>
      <c r="D90" s="28">
        <f>B90</f>
        <v>46022</v>
      </c>
      <c r="E90" s="23">
        <v>0.625</v>
      </c>
      <c r="F90" s="28">
        <f t="shared" ref="F90:F94" si="5">D90+1</f>
        <v>46023</v>
      </c>
      <c r="G90" s="23">
        <v>0.46111111111111103</v>
      </c>
      <c r="H90" s="20" t="s">
        <v>12</v>
      </c>
      <c r="I90" s="46"/>
    </row>
    <row r="91" spans="1:13" ht="24" hidden="1" customHeight="1">
      <c r="A91" s="29" t="s">
        <v>434</v>
      </c>
      <c r="B91" s="28">
        <f>F90+1</f>
        <v>46024</v>
      </c>
      <c r="C91" s="23">
        <v>0.45833333333333298</v>
      </c>
      <c r="D91" s="28">
        <f>B91+3</f>
        <v>46027</v>
      </c>
      <c r="E91" s="23">
        <v>0.72916666666666696</v>
      </c>
      <c r="F91" s="28">
        <f t="shared" si="5"/>
        <v>46028</v>
      </c>
      <c r="G91" s="23">
        <v>6.25E-2</v>
      </c>
      <c r="H91" s="20" t="s">
        <v>12</v>
      </c>
      <c r="I91" s="46"/>
    </row>
    <row r="92" spans="1:13" ht="24" hidden="1" customHeight="1">
      <c r="A92" s="29" t="s">
        <v>435</v>
      </c>
      <c r="B92" s="28">
        <v>46032</v>
      </c>
      <c r="C92" s="23">
        <v>0.70833333333333304</v>
      </c>
      <c r="D92" s="28">
        <f>B92</f>
        <v>46032</v>
      </c>
      <c r="E92" s="23">
        <v>0.91666666666666696</v>
      </c>
      <c r="F92" s="28">
        <f t="shared" si="5"/>
        <v>46033</v>
      </c>
      <c r="G92" s="23">
        <v>0.42916666666666697</v>
      </c>
      <c r="H92" s="20"/>
      <c r="I92" s="46"/>
    </row>
    <row r="93" spans="1:13" ht="24" hidden="1" customHeight="1">
      <c r="A93" s="29" t="s">
        <v>436</v>
      </c>
      <c r="B93" s="28">
        <v>46035</v>
      </c>
      <c r="C93" s="23">
        <v>0.25</v>
      </c>
      <c r="D93" s="28">
        <f t="shared" ref="D93" si="6">B93</f>
        <v>46035</v>
      </c>
      <c r="E93" s="23">
        <v>0.28333333333333299</v>
      </c>
      <c r="F93" s="28">
        <f t="shared" si="5"/>
        <v>46036</v>
      </c>
      <c r="G93" s="23">
        <v>0.16666666666666699</v>
      </c>
      <c r="H93" s="20"/>
      <c r="I93" s="13"/>
    </row>
    <row r="94" spans="1:13" ht="24" hidden="1" customHeight="1">
      <c r="A94" s="29" t="s">
        <v>437</v>
      </c>
      <c r="B94" s="28">
        <v>46040</v>
      </c>
      <c r="C94" s="23">
        <v>0.26250000000000001</v>
      </c>
      <c r="D94" s="28">
        <f>B94+1</f>
        <v>46041</v>
      </c>
      <c r="E94" s="23">
        <v>0.44166666666666698</v>
      </c>
      <c r="F94" s="28">
        <f t="shared" si="5"/>
        <v>46042</v>
      </c>
      <c r="G94" s="23">
        <v>0.163888888888889</v>
      </c>
      <c r="H94" s="20" t="s">
        <v>12</v>
      </c>
      <c r="I94" s="13"/>
    </row>
    <row r="95" spans="1:13" ht="24" hidden="1" customHeight="1">
      <c r="A95" s="29" t="s">
        <v>377</v>
      </c>
      <c r="B95" s="28">
        <f>F94+4</f>
        <v>46046</v>
      </c>
      <c r="C95" s="23">
        <v>0.16666666666666699</v>
      </c>
      <c r="D95" s="28">
        <f>B95</f>
        <v>46046</v>
      </c>
      <c r="E95" s="23">
        <v>0.21249999999999999</v>
      </c>
      <c r="F95" s="28">
        <f>D95</f>
        <v>46046</v>
      </c>
      <c r="G95" s="23">
        <v>0.76666666666666705</v>
      </c>
      <c r="H95" s="20" t="s">
        <v>173</v>
      </c>
      <c r="I95" s="46"/>
    </row>
    <row r="96" spans="1:13" ht="24.45" hidden="1" customHeight="1">
      <c r="A96" s="29" t="s">
        <v>378</v>
      </c>
      <c r="B96" s="28">
        <f>F95+1</f>
        <v>46047</v>
      </c>
      <c r="C96" s="23">
        <v>0.53749999999999998</v>
      </c>
      <c r="D96" s="28">
        <f>B96+2</f>
        <v>46049</v>
      </c>
      <c r="E96" s="34">
        <v>0.58333333333333304</v>
      </c>
      <c r="F96" s="28">
        <f>D96+1</f>
        <v>46050</v>
      </c>
      <c r="G96" s="23">
        <v>0.25</v>
      </c>
      <c r="H96" s="20" t="s">
        <v>182</v>
      </c>
      <c r="I96" s="47"/>
    </row>
    <row r="97" spans="1:9" ht="24" hidden="1" customHeight="1">
      <c r="A97" s="29" t="s">
        <v>379</v>
      </c>
      <c r="B97" s="28">
        <f>F96+1</f>
        <v>46051</v>
      </c>
      <c r="C97" s="23">
        <v>0.3125</v>
      </c>
      <c r="D97" s="28">
        <f>B97+4</f>
        <v>46055</v>
      </c>
      <c r="E97" s="34">
        <v>3.7499999999999999E-2</v>
      </c>
      <c r="F97" s="28">
        <f>D97</f>
        <v>46055</v>
      </c>
      <c r="G97" s="23">
        <v>0.55833333333333302</v>
      </c>
      <c r="H97" s="20" t="s">
        <v>12</v>
      </c>
      <c r="I97" s="47"/>
    </row>
    <row r="98" spans="1:9" ht="24" hidden="1" customHeight="1">
      <c r="A98" s="29" t="s">
        <v>380</v>
      </c>
      <c r="B98" s="28">
        <f>F97+5</f>
        <v>46060</v>
      </c>
      <c r="C98" s="23">
        <v>0.125</v>
      </c>
      <c r="D98" s="28">
        <f>B98</f>
        <v>46060</v>
      </c>
      <c r="E98" s="23">
        <v>0.329166666666667</v>
      </c>
      <c r="F98" s="28">
        <f>D98+1</f>
        <v>46061</v>
      </c>
      <c r="G98" s="23">
        <v>0.141666666666667</v>
      </c>
      <c r="H98" s="20"/>
      <c r="I98" s="46"/>
    </row>
    <row r="99" spans="1:9" ht="24" hidden="1" customHeight="1">
      <c r="A99" s="29" t="s">
        <v>381</v>
      </c>
      <c r="B99" s="28">
        <f>F98+1</f>
        <v>46062</v>
      </c>
      <c r="C99" s="23">
        <v>0.999305555555556</v>
      </c>
      <c r="D99" s="28">
        <f>B99+1</f>
        <v>46063</v>
      </c>
      <c r="E99" s="23">
        <v>1.2500000000000001E-2</v>
      </c>
      <c r="F99" s="28">
        <f>D99+1</f>
        <v>46064</v>
      </c>
      <c r="G99" s="23">
        <v>4.1666666666666666E-3</v>
      </c>
      <c r="H99" s="20"/>
      <c r="I99" s="46"/>
    </row>
    <row r="100" spans="1:9" ht="24" hidden="1" customHeight="1">
      <c r="A100" s="29" t="s">
        <v>382</v>
      </c>
      <c r="B100" s="36"/>
      <c r="C100" s="37"/>
      <c r="D100" s="17"/>
      <c r="E100" s="37"/>
      <c r="F100" s="17"/>
      <c r="G100" s="37"/>
      <c r="H100" s="20" t="s">
        <v>483</v>
      </c>
      <c r="I100" s="46"/>
    </row>
    <row r="101" spans="1:9" ht="24" hidden="1" customHeight="1">
      <c r="A101" s="35" t="s">
        <v>383</v>
      </c>
      <c r="B101" s="36"/>
      <c r="C101" s="37"/>
      <c r="D101" s="17"/>
      <c r="E101" s="37"/>
      <c r="F101" s="17"/>
      <c r="G101" s="37"/>
      <c r="H101" s="20" t="s">
        <v>372</v>
      </c>
      <c r="I101" s="46"/>
    </row>
    <row r="102" spans="1:9" ht="24" customHeight="1">
      <c r="A102" s="29" t="s">
        <v>384</v>
      </c>
      <c r="B102" s="28">
        <f>F99+7</f>
        <v>46071</v>
      </c>
      <c r="C102" s="23">
        <v>0.22916666666666666</v>
      </c>
      <c r="D102" s="28">
        <f>B102+2</f>
        <v>46073</v>
      </c>
      <c r="E102" s="23">
        <v>0.40833333333333333</v>
      </c>
      <c r="F102" s="28">
        <f>D102+1</f>
        <v>46074</v>
      </c>
      <c r="G102" s="23">
        <v>2.5000000000000001E-2</v>
      </c>
      <c r="H102" s="20" t="s">
        <v>472</v>
      </c>
      <c r="I102" s="47"/>
    </row>
    <row r="103" spans="1:9" ht="24" customHeight="1">
      <c r="A103" s="29" t="s">
        <v>385</v>
      </c>
      <c r="B103" s="28">
        <f>F102+1</f>
        <v>46075</v>
      </c>
      <c r="C103" s="23">
        <v>6.9444444444444447E-4</v>
      </c>
      <c r="D103" s="28">
        <f>B103</f>
        <v>46075</v>
      </c>
      <c r="E103" s="23">
        <v>0.73333333333333328</v>
      </c>
      <c r="F103" s="28">
        <f>D103+1</f>
        <v>46076</v>
      </c>
      <c r="G103" s="23">
        <v>0.17499999999999999</v>
      </c>
      <c r="H103" s="20" t="s">
        <v>551</v>
      </c>
      <c r="I103" s="47"/>
    </row>
    <row r="104" spans="1:9" ht="24" customHeight="1">
      <c r="A104" s="29" t="s">
        <v>386</v>
      </c>
      <c r="B104" s="28">
        <f>F103+5</f>
        <v>46081</v>
      </c>
      <c r="C104" s="23">
        <v>0.375</v>
      </c>
      <c r="D104" s="28">
        <f t="shared" ref="D104" si="7">B104</f>
        <v>46081</v>
      </c>
      <c r="E104" s="23">
        <v>0.58333333333333337</v>
      </c>
      <c r="F104" s="28">
        <f>D104+1</f>
        <v>46082</v>
      </c>
      <c r="G104" s="23">
        <v>8.3333333333333329E-2</v>
      </c>
      <c r="H104" s="20"/>
      <c r="I104" s="47"/>
    </row>
    <row r="105" spans="1:9" ht="24" customHeight="1">
      <c r="A105" s="29" t="s">
        <v>387</v>
      </c>
      <c r="B105" s="48">
        <f>F104+1</f>
        <v>46083</v>
      </c>
      <c r="C105" s="88">
        <v>0.83333333333333337</v>
      </c>
      <c r="D105" s="24">
        <f>B105+1</f>
        <v>46084</v>
      </c>
      <c r="E105" s="23">
        <v>8.3333333333333329E-2</v>
      </c>
      <c r="F105" s="24">
        <f>D105</f>
        <v>46084</v>
      </c>
      <c r="G105" s="23">
        <v>0.5</v>
      </c>
      <c r="H105" s="20" t="s">
        <v>472</v>
      </c>
      <c r="I105" s="47"/>
    </row>
    <row r="106" spans="1:9" ht="24" customHeight="1">
      <c r="A106" s="29" t="s">
        <v>470</v>
      </c>
      <c r="B106" s="36"/>
      <c r="C106" s="37"/>
      <c r="D106" s="17"/>
      <c r="E106" s="37"/>
      <c r="F106" s="17"/>
      <c r="G106" s="37"/>
      <c r="H106" s="20" t="s">
        <v>370</v>
      </c>
      <c r="I106" s="47"/>
    </row>
    <row r="107" spans="1:9" ht="24" customHeight="1">
      <c r="A107" s="35" t="s">
        <v>505</v>
      </c>
      <c r="B107" s="36"/>
      <c r="C107" s="37"/>
      <c r="D107" s="17"/>
      <c r="E107" s="37"/>
      <c r="F107" s="17"/>
      <c r="G107" s="37"/>
      <c r="H107" s="20" t="s">
        <v>372</v>
      </c>
      <c r="I107" s="47"/>
    </row>
    <row r="108" spans="1:9" ht="24" customHeight="1">
      <c r="A108" s="29" t="s">
        <v>518</v>
      </c>
      <c r="B108" s="28">
        <f>F105+7</f>
        <v>46091</v>
      </c>
      <c r="C108" s="23">
        <v>0.33333333333333331</v>
      </c>
      <c r="D108" s="24">
        <f>B108</f>
        <v>46091</v>
      </c>
      <c r="E108" s="23">
        <v>0.41666666666666669</v>
      </c>
      <c r="F108" s="24">
        <f>D108+1</f>
        <v>46092</v>
      </c>
      <c r="G108" s="23">
        <v>8.3333333333333329E-2</v>
      </c>
      <c r="H108" s="20"/>
      <c r="I108" s="47"/>
    </row>
    <row r="109" spans="1:9" ht="24" customHeight="1">
      <c r="A109" s="29" t="s">
        <v>466</v>
      </c>
      <c r="B109" s="28">
        <f>F108+1</f>
        <v>46093</v>
      </c>
      <c r="C109" s="23">
        <v>0.125</v>
      </c>
      <c r="D109" s="24">
        <f>B109</f>
        <v>46093</v>
      </c>
      <c r="E109" s="23">
        <v>0.5</v>
      </c>
      <c r="F109" s="24">
        <f>D109</f>
        <v>46093</v>
      </c>
      <c r="G109" s="23">
        <v>0.91666666666666663</v>
      </c>
      <c r="H109" s="20"/>
      <c r="I109" s="47"/>
    </row>
    <row r="110" spans="1:9" ht="24" customHeight="1">
      <c r="A110" s="29" t="s">
        <v>467</v>
      </c>
      <c r="B110" s="28">
        <f>F109+5</f>
        <v>46098</v>
      </c>
      <c r="C110" s="23">
        <v>0.58333333333333337</v>
      </c>
      <c r="D110" s="24">
        <f t="shared" ref="D110" si="8">B110</f>
        <v>46098</v>
      </c>
      <c r="E110" s="23">
        <v>0.75</v>
      </c>
      <c r="F110" s="24">
        <f>D110+1</f>
        <v>46099</v>
      </c>
      <c r="G110" s="23">
        <v>0.25</v>
      </c>
      <c r="H110" s="20"/>
      <c r="I110" s="47"/>
    </row>
    <row r="111" spans="1:9" ht="24" customHeight="1">
      <c r="A111" s="29" t="s">
        <v>508</v>
      </c>
      <c r="B111" s="28">
        <f>F110+2</f>
        <v>46101</v>
      </c>
      <c r="C111" s="23">
        <v>8.3333333333333329E-2</v>
      </c>
      <c r="D111" s="24">
        <f>B111</f>
        <v>46101</v>
      </c>
      <c r="E111" s="23">
        <v>0.125</v>
      </c>
      <c r="F111" s="24">
        <f>D111</f>
        <v>46101</v>
      </c>
      <c r="G111" s="23">
        <v>0.54166666666666663</v>
      </c>
      <c r="H111" s="20"/>
      <c r="I111" s="47"/>
    </row>
  </sheetData>
  <mergeCells count="20">
    <mergeCell ref="B88:C88"/>
    <mergeCell ref="D88:E88"/>
    <mergeCell ref="F88:G88"/>
    <mergeCell ref="A71:I71"/>
    <mergeCell ref="B72:C72"/>
    <mergeCell ref="D72:E72"/>
    <mergeCell ref="F72:G72"/>
    <mergeCell ref="A87:I87"/>
    <mergeCell ref="B5:C5"/>
    <mergeCell ref="D5:E5"/>
    <mergeCell ref="F5:G5"/>
    <mergeCell ref="A37:I37"/>
    <mergeCell ref="B38:C38"/>
    <mergeCell ref="D38:E38"/>
    <mergeCell ref="F38:G38"/>
    <mergeCell ref="C1:I1"/>
    <mergeCell ref="A2:B2"/>
    <mergeCell ref="C2:I2"/>
    <mergeCell ref="A3:G3"/>
    <mergeCell ref="A4:I4"/>
  </mergeCells>
  <phoneticPr fontId="47" type="noConversion"/>
  <conditionalFormatting sqref="B5 F5">
    <cfRule type="cellIs" dxfId="359" priority="2419" stopIfTrue="1" operator="equal">
      <formula>$H$3</formula>
    </cfRule>
  </conditionalFormatting>
  <conditionalFormatting sqref="B5 F5:F9">
    <cfRule type="cellIs" dxfId="358" priority="2420" stopIfTrue="1" operator="lessThan">
      <formula>$H$3</formula>
    </cfRule>
  </conditionalFormatting>
  <conditionalFormatting sqref="B5">
    <cfRule type="cellIs" dxfId="357" priority="2418" stopIfTrue="1" operator="lessThan">
      <formula>$H$3</formula>
    </cfRule>
  </conditionalFormatting>
  <conditionalFormatting sqref="B12:B15">
    <cfRule type="cellIs" dxfId="356" priority="343" stopIfTrue="1" operator="lessThan">
      <formula>$H$3</formula>
    </cfRule>
    <cfRule type="cellIs" dxfId="355" priority="482" stopIfTrue="1" operator="equal">
      <formula>$H$3</formula>
    </cfRule>
  </conditionalFormatting>
  <conditionalFormatting sqref="B17:B20 F5:F9">
    <cfRule type="cellIs" dxfId="354" priority="352" stopIfTrue="1" operator="equal">
      <formula>$H$3</formula>
    </cfRule>
  </conditionalFormatting>
  <conditionalFormatting sqref="B17:B21">
    <cfRule type="cellIs" dxfId="353" priority="211" stopIfTrue="1" operator="lessThan">
      <formula>$H$3</formula>
    </cfRule>
  </conditionalFormatting>
  <conditionalFormatting sqref="B21">
    <cfRule type="cellIs" dxfId="352" priority="210" stopIfTrue="1" operator="equal">
      <formula>$H$3</formula>
    </cfRule>
  </conditionalFormatting>
  <conditionalFormatting sqref="B24:B27">
    <cfRule type="cellIs" dxfId="351" priority="87" stopIfTrue="1" operator="equal">
      <formula>$H$3</formula>
    </cfRule>
  </conditionalFormatting>
  <conditionalFormatting sqref="B24:B36">
    <cfRule type="cellIs" dxfId="350" priority="88" stopIfTrue="1" operator="lessThan">
      <formula>$H$3</formula>
    </cfRule>
  </conditionalFormatting>
  <conditionalFormatting sqref="B28:B36">
    <cfRule type="cellIs" dxfId="349" priority="151" stopIfTrue="1" operator="equal">
      <formula>$H$3</formula>
    </cfRule>
  </conditionalFormatting>
  <conditionalFormatting sqref="B38 F38 D38">
    <cfRule type="cellIs" dxfId="348" priority="250412" stopIfTrue="1" operator="lessThan">
      <formula>$H$3</formula>
    </cfRule>
  </conditionalFormatting>
  <conditionalFormatting sqref="B38 F38">
    <cfRule type="cellIs" dxfId="347" priority="250411" stopIfTrue="1" operator="equal">
      <formula>$H$3</formula>
    </cfRule>
  </conditionalFormatting>
  <conditionalFormatting sqref="B38">
    <cfRule type="cellIs" dxfId="346" priority="174739" stopIfTrue="1" operator="equal">
      <formula>$H$3</formula>
    </cfRule>
    <cfRule type="cellIs" dxfId="345" priority="174740" stopIfTrue="1" operator="lessThan">
      <formula>$H$3</formula>
    </cfRule>
  </conditionalFormatting>
  <conditionalFormatting sqref="B40:B43">
    <cfRule type="cellIs" dxfId="344" priority="430" stopIfTrue="1" operator="equal">
      <formula>$H$3</formula>
    </cfRule>
    <cfRule type="cellIs" dxfId="343" priority="431" stopIfTrue="1" operator="lessThan">
      <formula>$H$3</formula>
    </cfRule>
  </conditionalFormatting>
  <conditionalFormatting sqref="B46:B49">
    <cfRule type="cellIs" dxfId="342" priority="394" stopIfTrue="1" operator="equal">
      <formula>$H$3</formula>
    </cfRule>
    <cfRule type="cellIs" dxfId="341" priority="395" stopIfTrue="1" operator="lessThan">
      <formula>$H$3</formula>
    </cfRule>
  </conditionalFormatting>
  <conditionalFormatting sqref="B52:B56">
    <cfRule type="cellIs" dxfId="340" priority="144" stopIfTrue="1" operator="lessThan">
      <formula>$H$3</formula>
    </cfRule>
  </conditionalFormatting>
  <conditionalFormatting sqref="B52:B61">
    <cfRule type="cellIs" dxfId="339" priority="126" stopIfTrue="1" operator="equal">
      <formula>$H$3</formula>
    </cfRule>
  </conditionalFormatting>
  <conditionalFormatting sqref="B57:B61">
    <cfRule type="cellIs" dxfId="338" priority="125" stopIfTrue="1" operator="lessThan">
      <formula>$H$3</formula>
    </cfRule>
  </conditionalFormatting>
  <conditionalFormatting sqref="B64:B69">
    <cfRule type="cellIs" dxfId="337" priority="60" stopIfTrue="1" operator="equal">
      <formula>$H$3</formula>
    </cfRule>
    <cfRule type="cellIs" dxfId="336" priority="59" stopIfTrue="1" operator="lessThan">
      <formula>$H$3</formula>
    </cfRule>
  </conditionalFormatting>
  <conditionalFormatting sqref="B70">
    <cfRule type="cellIs" dxfId="335" priority="5449" stopIfTrue="1" operator="lessThan">
      <formula>$H$3</formula>
    </cfRule>
  </conditionalFormatting>
  <conditionalFormatting sqref="B71">
    <cfRule type="cellIs" dxfId="334" priority="637" stopIfTrue="1" operator="lessThan">
      <formula>$H$3</formula>
    </cfRule>
    <cfRule type="cellIs" dxfId="333" priority="638" stopIfTrue="1" operator="equal">
      <formula>$H$3</formula>
    </cfRule>
  </conditionalFormatting>
  <conditionalFormatting sqref="B71:B72">
    <cfRule type="cellIs" dxfId="332" priority="632" stopIfTrue="1" operator="equal">
      <formula>$H$3</formula>
    </cfRule>
  </conditionalFormatting>
  <conditionalFormatting sqref="B72">
    <cfRule type="cellIs" dxfId="331" priority="630" stopIfTrue="1" operator="equal">
      <formula>$H$3</formula>
    </cfRule>
    <cfRule type="cellIs" dxfId="330" priority="631" stopIfTrue="1" operator="lessThan">
      <formula>$H$3</formula>
    </cfRule>
  </conditionalFormatting>
  <conditionalFormatting sqref="B72:B86">
    <cfRule type="cellIs" dxfId="329" priority="370" stopIfTrue="1" operator="equal">
      <formula>$H$3</formula>
    </cfRule>
    <cfRule type="cellIs" dxfId="328" priority="369" stopIfTrue="1" operator="lessThan">
      <formula>$H$3</formula>
    </cfRule>
  </conditionalFormatting>
  <conditionalFormatting sqref="B88 D88">
    <cfRule type="cellIs" dxfId="327" priority="310" stopIfTrue="1" operator="equal">
      <formula>$H$3</formula>
    </cfRule>
    <cfRule type="cellIs" dxfId="326" priority="311" stopIfTrue="1" operator="lessThan">
      <formula>$H$3</formula>
    </cfRule>
  </conditionalFormatting>
  <conditionalFormatting sqref="B88">
    <cfRule type="cellIs" dxfId="325" priority="309" stopIfTrue="1" operator="lessThan">
      <formula>$H$3</formula>
    </cfRule>
  </conditionalFormatting>
  <conditionalFormatting sqref="B88:B99">
    <cfRule type="cellIs" dxfId="324" priority="263" stopIfTrue="1" operator="equal">
      <formula>$H$3</formula>
    </cfRule>
  </conditionalFormatting>
  <conditionalFormatting sqref="B89:B99">
    <cfRule type="cellIs" dxfId="323" priority="262" stopIfTrue="1" operator="lessThan">
      <formula>$H$3</formula>
    </cfRule>
  </conditionalFormatting>
  <conditionalFormatting sqref="B102:B104">
    <cfRule type="cellIs" dxfId="322" priority="45" stopIfTrue="1" operator="equal">
      <formula>$H$3</formula>
    </cfRule>
    <cfRule type="cellIs" dxfId="321" priority="44" stopIfTrue="1" operator="lessThan">
      <formula>$H$3</formula>
    </cfRule>
  </conditionalFormatting>
  <conditionalFormatting sqref="B70:G70">
    <cfRule type="cellIs" dxfId="320" priority="787" stopIfTrue="1" operator="lessThan">
      <formula>$H$3</formula>
    </cfRule>
    <cfRule type="cellIs" dxfId="319" priority="790" stopIfTrue="1" operator="equal">
      <formula>$H$3</formula>
    </cfRule>
  </conditionalFormatting>
  <conditionalFormatting sqref="C5 C88:C99 G6:G9">
    <cfRule type="expression" dxfId="318" priority="2416" stopIfTrue="1">
      <formula>$B5=$H$3</formula>
    </cfRule>
  </conditionalFormatting>
  <conditionalFormatting sqref="C5:C9 C88:C99">
    <cfRule type="expression" dxfId="317" priority="2407" stopIfTrue="1">
      <formula>B5&lt;$H$3</formula>
    </cfRule>
  </conditionalFormatting>
  <conditionalFormatting sqref="C6:C9">
    <cfRule type="expression" dxfId="316" priority="675" stopIfTrue="1">
      <formula>$F6=$H$3</formula>
    </cfRule>
    <cfRule type="expression" dxfId="315" priority="679" stopIfTrue="1">
      <formula>$B6=$H$3</formula>
    </cfRule>
  </conditionalFormatting>
  <conditionalFormatting sqref="C24:C31">
    <cfRule type="expression" dxfId="314" priority="90" stopIfTrue="1">
      <formula>$F24=$H$3</formula>
    </cfRule>
    <cfRule type="expression" dxfId="313" priority="91" stopIfTrue="1">
      <formula>$B24=$H$3</formula>
    </cfRule>
    <cfRule type="expression" dxfId="312" priority="89" stopIfTrue="1">
      <formula>B24&lt;$H$3</formula>
    </cfRule>
  </conditionalFormatting>
  <conditionalFormatting sqref="C38 E38 G38">
    <cfRule type="expression" dxfId="311" priority="3572" stopIfTrue="1">
      <formula>B38&lt;$H$3</formula>
    </cfRule>
  </conditionalFormatting>
  <conditionalFormatting sqref="C38 E71:E86 E89:E99 C46:C49 C71:C86 G89:G99">
    <cfRule type="expression" dxfId="310" priority="3573" stopIfTrue="1">
      <formula>$B38=$H$3</formula>
    </cfRule>
  </conditionalFormatting>
  <conditionalFormatting sqref="C40:C43 E40:E43 G40:G43 E46:E49 G46:G49 E52:E61 G52:G61 G72:G85">
    <cfRule type="expression" dxfId="309" priority="1619" stopIfTrue="1">
      <formula>$F40=$H$3</formula>
    </cfRule>
  </conditionalFormatting>
  <conditionalFormatting sqref="C40:C43 E40:E43 G40:G43 E46:E49 G46:G49 E52:E61 G52:G61">
    <cfRule type="expression" dxfId="308" priority="1618" stopIfTrue="1">
      <formula>$B40=$H$3</formula>
    </cfRule>
  </conditionalFormatting>
  <conditionalFormatting sqref="C40:C43 E40:E43 G40:G43 E46:E49 G46:G49">
    <cfRule type="expression" dxfId="307" priority="1617" stopIfTrue="1">
      <formula>B40&lt;$H$3</formula>
    </cfRule>
  </conditionalFormatting>
  <conditionalFormatting sqref="C46:C49 E71:E86 C72:C86">
    <cfRule type="expression" dxfId="306" priority="251" stopIfTrue="1">
      <formula>B46&lt;$H$3</formula>
    </cfRule>
  </conditionalFormatting>
  <conditionalFormatting sqref="C46:C49 E73:E76 C73:C86 E77:F81 E82:E86 G88:G97 E89:E97 F98:G99 G38 G6:G9 C89:C99 C57:C61">
    <cfRule type="expression" dxfId="305" priority="3574" stopIfTrue="1">
      <formula>$F6=$H$3</formula>
    </cfRule>
  </conditionalFormatting>
  <conditionalFormatting sqref="C102:C105">
    <cfRule type="expression" dxfId="304" priority="42" stopIfTrue="1">
      <formula>$B102=$H$3</formula>
    </cfRule>
    <cfRule type="expression" dxfId="303" priority="43" stopIfTrue="1">
      <formula>$F102=$H$3</formula>
    </cfRule>
    <cfRule type="expression" dxfId="302" priority="41" stopIfTrue="1">
      <formula>B102&lt;$H$3</formula>
    </cfRule>
  </conditionalFormatting>
  <conditionalFormatting sqref="C108:C109">
    <cfRule type="expression" dxfId="301" priority="29" stopIfTrue="1">
      <formula>$F108=$H$3</formula>
    </cfRule>
  </conditionalFormatting>
  <conditionalFormatting sqref="C108:C110">
    <cfRule type="expression" dxfId="300" priority="17" stopIfTrue="1">
      <formula>$B108=$H$3</formula>
    </cfRule>
  </conditionalFormatting>
  <conditionalFormatting sqref="C108:C111">
    <cfRule type="expression" dxfId="299" priority="8" stopIfTrue="1">
      <formula>B108&lt;$H$3</formula>
    </cfRule>
  </conditionalFormatting>
  <conditionalFormatting sqref="C110:C111">
    <cfRule type="expression" dxfId="298" priority="10" stopIfTrue="1">
      <formula>$F110=$H$3</formula>
    </cfRule>
  </conditionalFormatting>
  <conditionalFormatting sqref="C111">
    <cfRule type="expression" dxfId="297" priority="9" stopIfTrue="1">
      <formula>$B111=$H$3</formula>
    </cfRule>
  </conditionalFormatting>
  <conditionalFormatting sqref="D4:D5 F4:F5">
    <cfRule type="cellIs" dxfId="296" priority="2415" stopIfTrue="1" operator="lessThan">
      <formula>$H$3</formula>
    </cfRule>
    <cfRule type="cellIs" dxfId="295" priority="2414" stopIfTrue="1" operator="equal">
      <formula>$H$3</formula>
    </cfRule>
  </conditionalFormatting>
  <conditionalFormatting sqref="D4:D5">
    <cfRule type="cellIs" dxfId="294" priority="2413" stopIfTrue="1" operator="lessThan">
      <formula>$H$3</formula>
    </cfRule>
  </conditionalFormatting>
  <conditionalFormatting sqref="D4:D9 B5:B9">
    <cfRule type="cellIs" dxfId="293" priority="1952" stopIfTrue="1" operator="equal">
      <formula>$H$3</formula>
    </cfRule>
  </conditionalFormatting>
  <conditionalFormatting sqref="D5:D9 B6:B9">
    <cfRule type="cellIs" dxfId="292" priority="1951" stopIfTrue="1" operator="lessThan">
      <formula>$H$3</formula>
    </cfRule>
  </conditionalFormatting>
  <conditionalFormatting sqref="D12:D15">
    <cfRule type="cellIs" dxfId="291" priority="332" stopIfTrue="1" operator="lessThan">
      <formula>$H$3</formula>
    </cfRule>
    <cfRule type="cellIs" dxfId="290" priority="333" stopIfTrue="1" operator="equal">
      <formula>$H$3</formula>
    </cfRule>
  </conditionalFormatting>
  <conditionalFormatting sqref="D17:D21">
    <cfRule type="cellIs" dxfId="289" priority="170" stopIfTrue="1" operator="lessThan">
      <formula>$H$3</formula>
    </cfRule>
    <cfRule type="cellIs" dxfId="288" priority="171" stopIfTrue="1" operator="equal">
      <formula>$H$3</formula>
    </cfRule>
  </conditionalFormatting>
  <conditionalFormatting sqref="D24:D31">
    <cfRule type="cellIs" dxfId="287" priority="83" stopIfTrue="1" operator="lessThan">
      <formula>$H$3</formula>
    </cfRule>
  </conditionalFormatting>
  <conditionalFormatting sqref="D24:D36">
    <cfRule type="cellIs" dxfId="286" priority="76" stopIfTrue="1" operator="equal">
      <formula>$H$3</formula>
    </cfRule>
  </conditionalFormatting>
  <conditionalFormatting sqref="D32:D36">
    <cfRule type="cellIs" dxfId="285" priority="75" stopIfTrue="1" operator="lessThan">
      <formula>$H$3</formula>
    </cfRule>
  </conditionalFormatting>
  <conditionalFormatting sqref="D37:D38 F37:F38">
    <cfRule type="cellIs" dxfId="284" priority="250419" stopIfTrue="1" operator="equal">
      <formula>$H$3</formula>
    </cfRule>
    <cfRule type="cellIs" dxfId="283" priority="250420" stopIfTrue="1" operator="lessThan">
      <formula>$H$3</formula>
    </cfRule>
  </conditionalFormatting>
  <conditionalFormatting sqref="D37:D38">
    <cfRule type="cellIs" dxfId="282" priority="250413" stopIfTrue="1" operator="equal">
      <formula>$H$3</formula>
    </cfRule>
    <cfRule type="cellIs" dxfId="281" priority="250414" stopIfTrue="1" operator="lessThan">
      <formula>$H$3</formula>
    </cfRule>
  </conditionalFormatting>
  <conditionalFormatting sqref="D38">
    <cfRule type="cellIs" dxfId="280" priority="208704" stopIfTrue="1" operator="lessThan">
      <formula>$H$3</formula>
    </cfRule>
    <cfRule type="cellIs" dxfId="279" priority="208720" stopIfTrue="1" operator="equal">
      <formula>$H$3</formula>
    </cfRule>
  </conditionalFormatting>
  <conditionalFormatting sqref="D40:D43">
    <cfRule type="cellIs" dxfId="278" priority="425" stopIfTrue="1" operator="equal">
      <formula>$H$3</formula>
    </cfRule>
    <cfRule type="cellIs" dxfId="277" priority="426" stopIfTrue="1" operator="lessThan">
      <formula>$H$3</formula>
    </cfRule>
  </conditionalFormatting>
  <conditionalFormatting sqref="D46:D49">
    <cfRule type="cellIs" dxfId="276" priority="226" stopIfTrue="1" operator="equal">
      <formula>$H$3</formula>
    </cfRule>
    <cfRule type="cellIs" dxfId="275" priority="227" stopIfTrue="1" operator="lessThan">
      <formula>$H$3</formula>
    </cfRule>
  </conditionalFormatting>
  <conditionalFormatting sqref="D52:D61">
    <cfRule type="cellIs" dxfId="274" priority="124" stopIfTrue="1" operator="lessThan">
      <formula>$H$3</formula>
    </cfRule>
    <cfRule type="cellIs" dxfId="273" priority="123" stopIfTrue="1" operator="equal">
      <formula>$H$3</formula>
    </cfRule>
  </conditionalFormatting>
  <conditionalFormatting sqref="D64:D69">
    <cfRule type="cellIs" dxfId="272" priority="58" stopIfTrue="1" operator="lessThan">
      <formula>$H$3</formula>
    </cfRule>
    <cfRule type="cellIs" dxfId="271" priority="57" stopIfTrue="1" operator="equal">
      <formula>$H$3</formula>
    </cfRule>
  </conditionalFormatting>
  <conditionalFormatting sqref="D70">
    <cfRule type="cellIs" dxfId="270" priority="788" stopIfTrue="1" operator="equal">
      <formula>$H$3</formula>
    </cfRule>
    <cfRule type="cellIs" dxfId="269" priority="789" stopIfTrue="1" operator="lessThan">
      <formula>$H$3</formula>
    </cfRule>
  </conditionalFormatting>
  <conditionalFormatting sqref="D71">
    <cfRule type="cellIs" dxfId="268" priority="640" stopIfTrue="1" operator="lessThan">
      <formula>$H$3</formula>
    </cfRule>
    <cfRule type="cellIs" dxfId="267" priority="639" stopIfTrue="1" operator="equal">
      <formula>$H$3</formula>
    </cfRule>
  </conditionalFormatting>
  <conditionalFormatting sqref="D71:D72">
    <cfRule type="cellIs" dxfId="266" priority="634" stopIfTrue="1" operator="equal">
      <formula>$H$3</formula>
    </cfRule>
    <cfRule type="cellIs" dxfId="265" priority="635" stopIfTrue="1" operator="lessThan">
      <formula>$H$3</formula>
    </cfRule>
  </conditionalFormatting>
  <conditionalFormatting sqref="D72 D75:D90">
    <cfRule type="cellIs" dxfId="264" priority="609" stopIfTrue="1" operator="lessThan">
      <formula>$H$3</formula>
    </cfRule>
  </conditionalFormatting>
  <conditionalFormatting sqref="D72 F72 B72">
    <cfRule type="cellIs" dxfId="263" priority="627" stopIfTrue="1" operator="lessThan">
      <formula>$H$3</formula>
    </cfRule>
  </conditionalFormatting>
  <conditionalFormatting sqref="D72 F72">
    <cfRule type="cellIs" dxfId="262" priority="626" stopIfTrue="1" operator="equal">
      <formula>$H$3</formula>
    </cfRule>
  </conditionalFormatting>
  <conditionalFormatting sqref="D72">
    <cfRule type="cellIs" dxfId="261" priority="628" stopIfTrue="1" operator="equal">
      <formula>$H$3</formula>
    </cfRule>
    <cfRule type="cellIs" dxfId="260" priority="629" stopIfTrue="1" operator="lessThan">
      <formula>$H$3</formula>
    </cfRule>
  </conditionalFormatting>
  <conditionalFormatting sqref="D73:D74 F73:F76">
    <cfRule type="cellIs" dxfId="259" priority="548" stopIfTrue="1" operator="lessThan">
      <formula>$H$3</formula>
    </cfRule>
  </conditionalFormatting>
  <conditionalFormatting sqref="D87:D88">
    <cfRule type="cellIs" dxfId="258" priority="297" stopIfTrue="1" operator="equal">
      <formula>$H$3</formula>
    </cfRule>
    <cfRule type="cellIs" dxfId="257" priority="305" stopIfTrue="1" operator="lessThan">
      <formula>$H$3</formula>
    </cfRule>
  </conditionalFormatting>
  <conditionalFormatting sqref="D88">
    <cfRule type="cellIs" dxfId="256" priority="261" stopIfTrue="1" operator="lessThan">
      <formula>$H$3</formula>
    </cfRule>
  </conditionalFormatting>
  <conditionalFormatting sqref="D91:D99">
    <cfRule type="cellIs" dxfId="255" priority="201" stopIfTrue="1" operator="equal">
      <formula>$H$3</formula>
    </cfRule>
    <cfRule type="cellIs" dxfId="254" priority="202" stopIfTrue="1" operator="lessThan">
      <formula>$H$3</formula>
    </cfRule>
  </conditionalFormatting>
  <conditionalFormatting sqref="D102:D104">
    <cfRule type="cellIs" dxfId="253" priority="31" stopIfTrue="1" operator="lessThan">
      <formula>$H$3</formula>
    </cfRule>
    <cfRule type="cellIs" dxfId="252" priority="30" stopIfTrue="1" operator="equal">
      <formula>$H$3</formula>
    </cfRule>
  </conditionalFormatting>
  <conditionalFormatting sqref="E5 E72 E88">
    <cfRule type="expression" dxfId="251" priority="2409" stopIfTrue="1">
      <formula>D5&lt;$H$3</formula>
    </cfRule>
  </conditionalFormatting>
  <conditionalFormatting sqref="E6:E9 C12:C15 E12:E15 C17:C21 E17:E21 C52:C56">
    <cfRule type="expression" dxfId="250" priority="327" stopIfTrue="1">
      <formula>$F6=$H$3</formula>
    </cfRule>
  </conditionalFormatting>
  <conditionalFormatting sqref="E6:E9 C12:C15 E12:E15 C17:C21 E17:E21 C52:C61">
    <cfRule type="expression" dxfId="249" priority="328" stopIfTrue="1">
      <formula>$B6=$H$3</formula>
    </cfRule>
    <cfRule type="expression" dxfId="248" priority="326" stopIfTrue="1">
      <formula>B6&lt;$H$3</formula>
    </cfRule>
  </conditionalFormatting>
  <conditionalFormatting sqref="E24:E31">
    <cfRule type="expression" dxfId="247" priority="84" stopIfTrue="1">
      <formula>D24&lt;$H$3</formula>
    </cfRule>
    <cfRule type="expression" dxfId="246" priority="86" stopIfTrue="1">
      <formula>$B24=$H$3</formula>
    </cfRule>
    <cfRule type="expression" dxfId="245" priority="85" stopIfTrue="1">
      <formula>$F24=$H$3</formula>
    </cfRule>
  </conditionalFormatting>
  <conditionalFormatting sqref="E38">
    <cfRule type="expression" dxfId="244" priority="410287" stopIfTrue="1">
      <formula>$D38=$H$3</formula>
    </cfRule>
  </conditionalFormatting>
  <conditionalFormatting sqref="E52:E61">
    <cfRule type="expression" dxfId="243" priority="128" stopIfTrue="1">
      <formula>D52&lt;$H$3</formula>
    </cfRule>
  </conditionalFormatting>
  <conditionalFormatting sqref="E72 E5 E88">
    <cfRule type="expression" dxfId="242" priority="2408" stopIfTrue="1">
      <formula>$D5=$H$3</formula>
    </cfRule>
  </conditionalFormatting>
  <conditionalFormatting sqref="E102:E104">
    <cfRule type="expression" dxfId="241" priority="34" stopIfTrue="1">
      <formula>$B102=$H$3</formula>
    </cfRule>
    <cfRule type="expression" dxfId="240" priority="33" stopIfTrue="1">
      <formula>$F102=$H$3</formula>
    </cfRule>
    <cfRule type="expression" dxfId="239" priority="32" stopIfTrue="1">
      <formula>D102&lt;$H$3</formula>
    </cfRule>
  </conditionalFormatting>
  <conditionalFormatting sqref="E108:E111">
    <cfRule type="expression" dxfId="238" priority="7" stopIfTrue="1">
      <formula>$F108=$H$3</formula>
    </cfRule>
    <cfRule type="expression" dxfId="237" priority="6" stopIfTrue="1">
      <formula>$B108=$H$3</formula>
    </cfRule>
    <cfRule type="expression" dxfId="236" priority="5" stopIfTrue="1">
      <formula>D108&lt;$H$3</formula>
    </cfRule>
  </conditionalFormatting>
  <conditionalFormatting sqref="F5">
    <cfRule type="cellIs" dxfId="235" priority="2398" stopIfTrue="1" operator="lessThan">
      <formula>$H$3</formula>
    </cfRule>
  </conditionalFormatting>
  <conditionalFormatting sqref="F12:F15">
    <cfRule type="cellIs" dxfId="234" priority="476" stopIfTrue="1" operator="lessThan">
      <formula>$H$3</formula>
    </cfRule>
    <cfRule type="cellIs" dxfId="233" priority="337" stopIfTrue="1" operator="equal">
      <formula>$H$3</formula>
    </cfRule>
  </conditionalFormatting>
  <conditionalFormatting sqref="F17:F19">
    <cfRule type="cellIs" dxfId="232" priority="209" stopIfTrue="1" operator="lessThan">
      <formula>$H$3</formula>
    </cfRule>
  </conditionalFormatting>
  <conditionalFormatting sqref="F17:F21">
    <cfRule type="cellIs" dxfId="231" priority="96" stopIfTrue="1" operator="equal">
      <formula>$H$3</formula>
    </cfRule>
  </conditionalFormatting>
  <conditionalFormatting sqref="F20:F21">
    <cfRule type="cellIs" dxfId="230" priority="92" stopIfTrue="1" operator="lessThan">
      <formula>$H$3</formula>
    </cfRule>
  </conditionalFormatting>
  <conditionalFormatting sqref="F24:F36">
    <cfRule type="cellIs" dxfId="229" priority="78" stopIfTrue="1" operator="lessThan">
      <formula>$H$3</formula>
    </cfRule>
    <cfRule type="cellIs" dxfId="228" priority="77" stopIfTrue="1" operator="equal">
      <formula>$H$3</formula>
    </cfRule>
  </conditionalFormatting>
  <conditionalFormatting sqref="F38">
    <cfRule type="cellIs" dxfId="227" priority="169215" stopIfTrue="1" operator="lessThan">
      <formula>$H$3</formula>
    </cfRule>
    <cfRule type="cellIs" dxfId="226" priority="169214" stopIfTrue="1" operator="equal">
      <formula>$H$3</formula>
    </cfRule>
  </conditionalFormatting>
  <conditionalFormatting sqref="F40:F43">
    <cfRule type="cellIs" dxfId="225" priority="499" stopIfTrue="1" operator="lessThan">
      <formula>$H$3</formula>
    </cfRule>
    <cfRule type="cellIs" dxfId="224" priority="498" stopIfTrue="1" operator="equal">
      <formula>$H$3</formula>
    </cfRule>
  </conditionalFormatting>
  <conditionalFormatting sqref="F46:F49">
    <cfRule type="cellIs" dxfId="223" priority="231" stopIfTrue="1" operator="equal">
      <formula>$H$3</formula>
    </cfRule>
    <cfRule type="cellIs" dxfId="222" priority="232" stopIfTrue="1" operator="lessThan">
      <formula>$H$3</formula>
    </cfRule>
  </conditionalFormatting>
  <conditionalFormatting sqref="F52:F61">
    <cfRule type="cellIs" dxfId="221" priority="61" stopIfTrue="1" operator="equal">
      <formula>$H$3</formula>
    </cfRule>
    <cfRule type="cellIs" dxfId="220" priority="62" stopIfTrue="1" operator="lessThan">
      <formula>$H$3</formula>
    </cfRule>
  </conditionalFormatting>
  <conditionalFormatting sqref="F64:F69">
    <cfRule type="cellIs" dxfId="219" priority="56" stopIfTrue="1" operator="lessThan">
      <formula>$H$3</formula>
    </cfRule>
    <cfRule type="cellIs" dxfId="218" priority="55" stopIfTrue="1" operator="equal">
      <formula>$H$3</formula>
    </cfRule>
  </conditionalFormatting>
  <conditionalFormatting sqref="F71">
    <cfRule type="cellIs" dxfId="217" priority="641" stopIfTrue="1" operator="equal">
      <formula>$H$3</formula>
    </cfRule>
  </conditionalFormatting>
  <conditionalFormatting sqref="F71:F72">
    <cfRule type="cellIs" dxfId="216" priority="636" stopIfTrue="1" operator="lessThan">
      <formula>$H$3</formula>
    </cfRule>
    <cfRule type="cellIs" dxfId="215" priority="633" stopIfTrue="1" operator="equal">
      <formula>$H$3</formula>
    </cfRule>
  </conditionalFormatting>
  <conditionalFormatting sqref="F72 F77:F90">
    <cfRule type="cellIs" dxfId="214" priority="607" stopIfTrue="1" operator="lessThan">
      <formula>$H$3</formula>
    </cfRule>
  </conditionalFormatting>
  <conditionalFormatting sqref="F72:F84 D72:D90">
    <cfRule type="cellIs" dxfId="213" priority="549" stopIfTrue="1" operator="equal">
      <formula>$H$3</formula>
    </cfRule>
  </conditionalFormatting>
  <conditionalFormatting sqref="F85:F88">
    <cfRule type="cellIs" dxfId="212" priority="302" stopIfTrue="1" operator="equal">
      <formula>$H$3</formula>
    </cfRule>
  </conditionalFormatting>
  <conditionalFormatting sqref="F88:F90">
    <cfRule type="cellIs" dxfId="211" priority="221" stopIfTrue="1" operator="equal">
      <formula>$H$3</formula>
    </cfRule>
  </conditionalFormatting>
  <conditionalFormatting sqref="F91:F93 F88">
    <cfRule type="cellIs" dxfId="210" priority="282" stopIfTrue="1" operator="lessThan">
      <formula>$H$3</formula>
    </cfRule>
  </conditionalFormatting>
  <conditionalFormatting sqref="F91:F93">
    <cfRule type="cellIs" dxfId="209" priority="279" stopIfTrue="1" operator="equal">
      <formula>$H$3</formula>
    </cfRule>
    <cfRule type="expression" dxfId="208" priority="276" stopIfTrue="1">
      <formula>$F91=$H$3</formula>
    </cfRule>
  </conditionalFormatting>
  <conditionalFormatting sqref="F94">
    <cfRule type="cellIs" dxfId="207" priority="260" stopIfTrue="1" operator="equal">
      <formula>$H$3</formula>
    </cfRule>
  </conditionalFormatting>
  <conditionalFormatting sqref="F94:F99">
    <cfRule type="cellIs" dxfId="206" priority="155" stopIfTrue="1" operator="lessThan">
      <formula>$H$3</formula>
    </cfRule>
  </conditionalFormatting>
  <conditionalFormatting sqref="F95:F99">
    <cfRule type="cellIs" dxfId="205" priority="154" stopIfTrue="1" operator="equal">
      <formula>$H$3</formula>
    </cfRule>
  </conditionalFormatting>
  <conditionalFormatting sqref="F102:F104">
    <cfRule type="cellIs" dxfId="204" priority="19" stopIfTrue="1" operator="equal">
      <formula>$H$3</formula>
    </cfRule>
    <cfRule type="cellIs" dxfId="203" priority="20" stopIfTrue="1" operator="lessThan">
      <formula>$H$3</formula>
    </cfRule>
  </conditionalFormatting>
  <conditionalFormatting sqref="F102:G102">
    <cfRule type="expression" dxfId="202" priority="23" stopIfTrue="1">
      <formula>$F102=$H$3</formula>
    </cfRule>
  </conditionalFormatting>
  <conditionalFormatting sqref="F103:G104">
    <cfRule type="expression" dxfId="201" priority="1" stopIfTrue="1">
      <formula>$F103=$H$3</formula>
    </cfRule>
  </conditionalFormatting>
  <conditionalFormatting sqref="G5 E98:E99">
    <cfRule type="expression" dxfId="200" priority="561" stopIfTrue="1">
      <formula>$F5=$H$3</formula>
    </cfRule>
  </conditionalFormatting>
  <conditionalFormatting sqref="G5:G9 E89:E99">
    <cfRule type="expression" dxfId="199" priority="559" stopIfTrue="1">
      <formula>D5&lt;$H$3</formula>
    </cfRule>
  </conditionalFormatting>
  <conditionalFormatting sqref="G12:G15 G17:G19">
    <cfRule type="expression" dxfId="198" priority="340" stopIfTrue="1">
      <formula>$B12=$H$3</formula>
    </cfRule>
    <cfRule type="expression" dxfId="197" priority="339" stopIfTrue="1">
      <formula>F12&lt;$H$3</formula>
    </cfRule>
  </conditionalFormatting>
  <conditionalFormatting sqref="G12:G15">
    <cfRule type="expression" dxfId="196" priority="338" stopIfTrue="1">
      <formula>$F12=$H$3</formula>
    </cfRule>
  </conditionalFormatting>
  <conditionalFormatting sqref="G17:G21">
    <cfRule type="expression" dxfId="195" priority="94" stopIfTrue="1">
      <formula>$F17=$H$3</formula>
    </cfRule>
  </conditionalFormatting>
  <conditionalFormatting sqref="G20:G21">
    <cfRule type="expression" dxfId="194" priority="95" stopIfTrue="1">
      <formula>$B20=$H$3</formula>
    </cfRule>
    <cfRule type="expression" dxfId="193" priority="93" stopIfTrue="1">
      <formula>F20&lt;$H$3</formula>
    </cfRule>
  </conditionalFormatting>
  <conditionalFormatting sqref="G24:G31">
    <cfRule type="expression" dxfId="192" priority="80" stopIfTrue="1">
      <formula>$F24=$H$3</formula>
    </cfRule>
    <cfRule type="expression" dxfId="191" priority="81" stopIfTrue="1">
      <formula>$B24=$H$3</formula>
    </cfRule>
    <cfRule type="expression" dxfId="190" priority="79" stopIfTrue="1">
      <formula>F24&lt;$H$3</formula>
    </cfRule>
  </conditionalFormatting>
  <conditionalFormatting sqref="G52:G61">
    <cfRule type="expression" dxfId="189" priority="127" stopIfTrue="1">
      <formula>F52&lt;$H$3</formula>
    </cfRule>
  </conditionalFormatting>
  <conditionalFormatting sqref="G71:G72">
    <cfRule type="expression" dxfId="188" priority="619" stopIfTrue="1">
      <formula>F71&lt;$H$3</formula>
    </cfRule>
  </conditionalFormatting>
  <conditionalFormatting sqref="G71:G85">
    <cfRule type="expression" dxfId="187" priority="617" stopIfTrue="1">
      <formula>$B71=$H$3</formula>
    </cfRule>
  </conditionalFormatting>
  <conditionalFormatting sqref="G73:G85">
    <cfRule type="expression" dxfId="186" priority="550" stopIfTrue="1">
      <formula>F73&lt;$H$3</formula>
    </cfRule>
  </conditionalFormatting>
  <conditionalFormatting sqref="G88:G99">
    <cfRule type="expression" dxfId="185" priority="157" stopIfTrue="1">
      <formula>F88&lt;$H$3</formula>
    </cfRule>
  </conditionalFormatting>
  <conditionalFormatting sqref="G102:G104">
    <cfRule type="expression" dxfId="184" priority="21" stopIfTrue="1">
      <formula>F102&lt;$H$3</formula>
    </cfRule>
    <cfRule type="expression" dxfId="183" priority="22" stopIfTrue="1">
      <formula>$B102=$H$3</formula>
    </cfRule>
  </conditionalFormatting>
  <conditionalFormatting sqref="G108:G111">
    <cfRule type="expression" dxfId="182" priority="4" stopIfTrue="1">
      <formula>$F108=$H$3</formula>
    </cfRule>
    <cfRule type="expression" dxfId="181" priority="2" stopIfTrue="1">
      <formula>F108&lt;$H$3</formula>
    </cfRule>
    <cfRule type="expression" dxfId="180" priority="3" stopIfTrue="1">
      <formula>$B108=$H$3</formula>
    </cfRule>
  </conditionalFormatting>
  <pageMargins left="0.75" right="0.75" top="1" bottom="1" header="0.5" footer="0.5"/>
  <pageSetup paperSize="9" orientation="portrait"/>
  <ignoredErrors>
    <ignoredError sqref="B76 F76 F81 B81 D91 F92 D20 B58 D94:D96 F95:F98 B55 D57 D55:E55 B26 B98 D30 F59 B60 F105 F67 F109 F31 F33 B32:F32 B33 B31:D31 D33:E33 B66:B67" formula="1"/>
  </ignoredError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23"/>
  <sheetViews>
    <sheetView topLeftCell="A11" workbookViewId="0">
      <selection activeCell="G22" sqref="G22"/>
    </sheetView>
  </sheetViews>
  <sheetFormatPr defaultColWidth="9" defaultRowHeight="15.6"/>
  <cols>
    <col min="1" max="1" width="20.09765625" customWidth="1"/>
    <col min="2" max="2" width="11.59765625" customWidth="1"/>
    <col min="3" max="3" width="13.09765625" customWidth="1"/>
    <col min="4" max="4" width="11.5" customWidth="1"/>
    <col min="5" max="5" width="12.09765625" customWidth="1"/>
    <col min="6" max="6" width="13.59765625" customWidth="1"/>
    <col min="7" max="7" width="12.59765625" customWidth="1"/>
    <col min="8" max="8" width="52.59765625" customWidth="1"/>
    <col min="9" max="9" width="14.296875" customWidth="1"/>
  </cols>
  <sheetData>
    <row r="1" spans="1:11" ht="77.55" customHeight="1">
      <c r="A1" s="1"/>
      <c r="B1" s="1"/>
      <c r="C1" s="89" t="s">
        <v>0</v>
      </c>
      <c r="D1" s="90"/>
      <c r="E1" s="90"/>
      <c r="F1" s="90"/>
      <c r="G1" s="90"/>
      <c r="H1" s="90"/>
      <c r="I1" s="90"/>
    </row>
    <row r="2" spans="1:11" ht="23.1" customHeight="1">
      <c r="A2" s="91" t="s">
        <v>1</v>
      </c>
      <c r="B2" s="91"/>
      <c r="C2" s="92" t="s">
        <v>2</v>
      </c>
      <c r="D2" s="92"/>
      <c r="E2" s="92"/>
      <c r="F2" s="92"/>
      <c r="G2" s="92"/>
      <c r="H2" s="92"/>
      <c r="I2" s="92"/>
    </row>
    <row r="3" spans="1:11" ht="25.05" customHeight="1">
      <c r="A3" s="93"/>
      <c r="B3" s="93"/>
      <c r="C3" s="93"/>
      <c r="D3" s="93"/>
      <c r="E3" s="93"/>
      <c r="F3" s="93"/>
      <c r="G3" s="93"/>
      <c r="H3" s="2">
        <v>45727</v>
      </c>
      <c r="I3" s="3"/>
    </row>
    <row r="4" spans="1:11" ht="24" customHeight="1">
      <c r="A4" s="125" t="s">
        <v>438</v>
      </c>
      <c r="B4" s="126"/>
      <c r="C4" s="126"/>
      <c r="D4" s="126"/>
      <c r="E4" s="126"/>
      <c r="F4" s="126"/>
      <c r="G4" s="126"/>
      <c r="H4" s="126"/>
      <c r="I4" s="127"/>
    </row>
    <row r="5" spans="1:11" ht="24" customHeight="1">
      <c r="A5" s="4" t="s">
        <v>3</v>
      </c>
      <c r="B5" s="128" t="s">
        <v>4</v>
      </c>
      <c r="C5" s="129"/>
      <c r="D5" s="128" t="s">
        <v>5</v>
      </c>
      <c r="E5" s="129"/>
      <c r="F5" s="128" t="s">
        <v>6</v>
      </c>
      <c r="G5" s="129"/>
      <c r="H5" s="4" t="s">
        <v>7</v>
      </c>
      <c r="I5" s="4" t="s">
        <v>267</v>
      </c>
      <c r="K5" t="s">
        <v>153</v>
      </c>
    </row>
    <row r="6" spans="1:11" ht="24" customHeight="1">
      <c r="A6" s="5" t="s">
        <v>439</v>
      </c>
      <c r="B6" s="6">
        <v>45653</v>
      </c>
      <c r="C6" s="7">
        <v>0.79166666666666696</v>
      </c>
      <c r="D6" s="8">
        <f>B6</f>
        <v>45653</v>
      </c>
      <c r="E6" s="7">
        <v>0.98750000000000004</v>
      </c>
      <c r="F6" s="6">
        <v>45654</v>
      </c>
      <c r="G6" s="7">
        <v>0.66388888888888897</v>
      </c>
      <c r="H6" s="9" t="s">
        <v>440</v>
      </c>
      <c r="I6" s="10"/>
    </row>
    <row r="7" spans="1:11" ht="24" customHeight="1">
      <c r="A7" s="5" t="s">
        <v>441</v>
      </c>
      <c r="B7" s="8">
        <f>F6</f>
        <v>45654</v>
      </c>
      <c r="C7" s="7">
        <v>0.86250000000000004</v>
      </c>
      <c r="D7" s="8">
        <f>B7+1</f>
        <v>45655</v>
      </c>
      <c r="E7" s="7">
        <v>0.34166666666666701</v>
      </c>
      <c r="F7" s="6">
        <v>45655</v>
      </c>
      <c r="G7" s="7">
        <v>0.88611111111111096</v>
      </c>
      <c r="H7" s="9" t="s">
        <v>442</v>
      </c>
      <c r="I7" s="10"/>
    </row>
    <row r="8" spans="1:11" ht="24" customHeight="1">
      <c r="A8" s="11" t="s">
        <v>443</v>
      </c>
      <c r="B8" s="8">
        <f>F7+5</f>
        <v>45660</v>
      </c>
      <c r="C8" s="7">
        <v>0.41666666666666702</v>
      </c>
      <c r="D8" s="8">
        <f>B8</f>
        <v>45660</v>
      </c>
      <c r="E8" s="7">
        <v>0.51249999999999996</v>
      </c>
      <c r="F8" s="6">
        <v>45661</v>
      </c>
      <c r="G8" s="7">
        <v>0.20694444444444399</v>
      </c>
      <c r="H8" s="12"/>
      <c r="I8" s="10"/>
    </row>
    <row r="9" spans="1:11" ht="24" customHeight="1">
      <c r="A9" s="11" t="s">
        <v>444</v>
      </c>
      <c r="B9" s="8">
        <f>F8+2</f>
        <v>45663</v>
      </c>
      <c r="C9" s="7">
        <v>0.195833333333333</v>
      </c>
      <c r="D9" s="8">
        <f>B9+1</f>
        <v>45664</v>
      </c>
      <c r="E9" s="7">
        <v>0.41666666666666702</v>
      </c>
      <c r="F9" s="6">
        <v>45664</v>
      </c>
      <c r="G9" s="7">
        <v>0.93333333333333302</v>
      </c>
      <c r="H9" s="13"/>
      <c r="I9" s="13"/>
    </row>
    <row r="10" spans="1:11" ht="24" customHeight="1">
      <c r="A10" s="5" t="s">
        <v>445</v>
      </c>
      <c r="B10" s="6">
        <v>45673</v>
      </c>
      <c r="C10" s="7">
        <v>0.75</v>
      </c>
      <c r="D10" s="8">
        <f>B10</f>
        <v>45673</v>
      </c>
      <c r="E10" s="7">
        <v>0.90833333333333299</v>
      </c>
      <c r="F10" s="6">
        <v>45674</v>
      </c>
      <c r="G10" s="7">
        <v>0.32500000000000001</v>
      </c>
      <c r="H10" s="9" t="s">
        <v>446</v>
      </c>
      <c r="I10" s="13"/>
    </row>
    <row r="11" spans="1:11" ht="24" customHeight="1">
      <c r="A11" s="123" t="s">
        <v>447</v>
      </c>
      <c r="B11" s="98"/>
      <c r="C11" s="98"/>
      <c r="D11" s="98"/>
      <c r="E11" s="98"/>
      <c r="F11" s="98"/>
      <c r="G11" s="98"/>
      <c r="H11" s="98"/>
      <c r="I11" s="99"/>
    </row>
    <row r="12" spans="1:11" ht="24" customHeight="1">
      <c r="A12" s="15" t="s">
        <v>3</v>
      </c>
      <c r="B12" s="100" t="s">
        <v>4</v>
      </c>
      <c r="C12" s="101"/>
      <c r="D12" s="100" t="s">
        <v>5</v>
      </c>
      <c r="E12" s="101"/>
      <c r="F12" s="100" t="s">
        <v>6</v>
      </c>
      <c r="G12" s="101"/>
      <c r="H12" s="15" t="s">
        <v>7</v>
      </c>
      <c r="I12" s="15" t="s">
        <v>267</v>
      </c>
      <c r="K12" t="s">
        <v>153</v>
      </c>
    </row>
    <row r="13" spans="1:11" ht="24" customHeight="1">
      <c r="A13" s="16" t="s">
        <v>448</v>
      </c>
      <c r="B13" s="17"/>
      <c r="C13" s="18"/>
      <c r="D13" s="17"/>
      <c r="E13" s="18"/>
      <c r="F13" s="19"/>
      <c r="G13" s="18"/>
      <c r="H13" s="20" t="s">
        <v>370</v>
      </c>
      <c r="I13" s="21"/>
    </row>
    <row r="14" spans="1:11" ht="24" customHeight="1">
      <c r="A14" s="16" t="s">
        <v>449</v>
      </c>
      <c r="B14" s="22">
        <v>45687</v>
      </c>
      <c r="C14" s="23">
        <v>8.3333333333333301E-2</v>
      </c>
      <c r="D14" s="24">
        <f>B14</f>
        <v>45687</v>
      </c>
      <c r="E14" s="23">
        <v>0.99166666666666703</v>
      </c>
      <c r="F14" s="22">
        <v>45688</v>
      </c>
      <c r="G14" s="23">
        <v>0.46180555555555602</v>
      </c>
      <c r="H14" s="20" t="s">
        <v>450</v>
      </c>
      <c r="I14" s="21"/>
    </row>
    <row r="15" spans="1:11" ht="24" customHeight="1">
      <c r="A15" s="25" t="s">
        <v>451</v>
      </c>
      <c r="B15" s="22">
        <f>F14+5</f>
        <v>45693</v>
      </c>
      <c r="C15" s="23">
        <v>0.25</v>
      </c>
      <c r="D15" s="24">
        <f>B15</f>
        <v>45693</v>
      </c>
      <c r="E15" s="23">
        <v>0.38472222222222202</v>
      </c>
      <c r="F15" s="22">
        <v>45693</v>
      </c>
      <c r="G15" s="23">
        <v>0.94791666666666696</v>
      </c>
      <c r="H15" s="21"/>
      <c r="I15" s="21"/>
    </row>
    <row r="16" spans="1:11" ht="24" customHeight="1">
      <c r="A16" s="25" t="s">
        <v>452</v>
      </c>
      <c r="B16" s="22">
        <f>F15+3</f>
        <v>45696</v>
      </c>
      <c r="C16" s="23">
        <v>0.125</v>
      </c>
      <c r="D16" s="22">
        <v>45696</v>
      </c>
      <c r="E16" s="23">
        <v>0.18124999999999999</v>
      </c>
      <c r="F16" s="22">
        <v>45696</v>
      </c>
      <c r="G16" s="23">
        <v>0.99652777777777801</v>
      </c>
      <c r="H16" s="21"/>
      <c r="I16" s="21"/>
    </row>
    <row r="17" spans="1:11" ht="24" customHeight="1">
      <c r="A17" s="26" t="s">
        <v>453</v>
      </c>
      <c r="B17" s="22">
        <v>45704</v>
      </c>
      <c r="C17" s="23">
        <v>0.5</v>
      </c>
      <c r="D17" s="22">
        <v>45705</v>
      </c>
      <c r="E17" s="23">
        <v>0.57083333333333297</v>
      </c>
      <c r="F17" s="24">
        <f>D17+1</f>
        <v>45706</v>
      </c>
      <c r="G17" s="23">
        <v>0.120833333333333</v>
      </c>
      <c r="H17" s="20" t="s">
        <v>454</v>
      </c>
      <c r="I17" s="21"/>
    </row>
    <row r="18" spans="1:11" ht="24" customHeight="1">
      <c r="A18" s="123" t="s">
        <v>455</v>
      </c>
      <c r="B18" s="98"/>
      <c r="C18" s="98"/>
      <c r="D18" s="98"/>
      <c r="E18" s="98"/>
      <c r="F18" s="98"/>
      <c r="G18" s="98"/>
      <c r="H18" s="98"/>
      <c r="I18" s="99"/>
    </row>
    <row r="19" spans="1:11" ht="24" customHeight="1">
      <c r="A19" s="15" t="s">
        <v>3</v>
      </c>
      <c r="B19" s="100" t="s">
        <v>4</v>
      </c>
      <c r="C19" s="101"/>
      <c r="D19" s="100" t="s">
        <v>5</v>
      </c>
      <c r="E19" s="101"/>
      <c r="F19" s="100" t="s">
        <v>6</v>
      </c>
      <c r="G19" s="101"/>
      <c r="H19" s="15" t="s">
        <v>7</v>
      </c>
      <c r="I19" s="15" t="s">
        <v>267</v>
      </c>
      <c r="K19" t="s">
        <v>153</v>
      </c>
    </row>
    <row r="20" spans="1:11" ht="24" customHeight="1">
      <c r="A20" s="26" t="s">
        <v>456</v>
      </c>
      <c r="B20" s="24">
        <v>45709</v>
      </c>
      <c r="C20" s="27">
        <v>0.79166666666666696</v>
      </c>
      <c r="D20" s="28">
        <f>B20+2</f>
        <v>45711</v>
      </c>
      <c r="E20" s="27">
        <v>0.41249999999999998</v>
      </c>
      <c r="F20" s="24">
        <v>45711</v>
      </c>
      <c r="G20" s="27">
        <v>0.91944444444444395</v>
      </c>
      <c r="H20" s="20" t="s">
        <v>457</v>
      </c>
      <c r="I20" s="10"/>
    </row>
    <row r="21" spans="1:11" ht="24" customHeight="1">
      <c r="A21" s="29" t="s">
        <v>458</v>
      </c>
      <c r="B21" s="24">
        <f>F20+5</f>
        <v>45716</v>
      </c>
      <c r="C21" s="27">
        <v>0.33333333333333298</v>
      </c>
      <c r="D21" s="24">
        <f>B21</f>
        <v>45716</v>
      </c>
      <c r="E21" s="27">
        <v>0.391666666666667</v>
      </c>
      <c r="F21" s="28">
        <f>D21+1</f>
        <v>45717</v>
      </c>
      <c r="G21" s="27">
        <v>0.172222222222222</v>
      </c>
      <c r="H21" s="13"/>
      <c r="I21" s="10"/>
    </row>
    <row r="22" spans="1:11" ht="24" customHeight="1">
      <c r="A22" s="29" t="s">
        <v>459</v>
      </c>
      <c r="B22" s="24">
        <v>45719</v>
      </c>
      <c r="C22" s="27">
        <v>0.29166666666666702</v>
      </c>
      <c r="D22" s="24">
        <f>B22</f>
        <v>45719</v>
      </c>
      <c r="E22" s="27">
        <v>0.5</v>
      </c>
      <c r="F22" s="24">
        <f>D22+1</f>
        <v>45720</v>
      </c>
      <c r="G22" s="27">
        <v>0.16666666666666699</v>
      </c>
      <c r="H22" s="13"/>
      <c r="I22" s="10"/>
    </row>
    <row r="23" spans="1:11" ht="24" customHeight="1">
      <c r="A23" s="26" t="s">
        <v>460</v>
      </c>
      <c r="B23" s="28">
        <v>45725</v>
      </c>
      <c r="C23" s="27">
        <v>0.875</v>
      </c>
      <c r="D23" s="28">
        <f>B23</f>
        <v>45725</v>
      </c>
      <c r="E23" s="27">
        <v>0.94166666666666698</v>
      </c>
      <c r="F23" s="24">
        <f>D23+1</f>
        <v>45726</v>
      </c>
      <c r="G23" s="27">
        <v>0.46527777777777801</v>
      </c>
      <c r="H23" s="20" t="s">
        <v>461</v>
      </c>
      <c r="I23" s="10"/>
    </row>
  </sheetData>
  <mergeCells count="16">
    <mergeCell ref="A18:I18"/>
    <mergeCell ref="B19:C19"/>
    <mergeCell ref="D19:E19"/>
    <mergeCell ref="F19:G19"/>
    <mergeCell ref="B5:C5"/>
    <mergeCell ref="D5:E5"/>
    <mergeCell ref="F5:G5"/>
    <mergeCell ref="A11:I11"/>
    <mergeCell ref="B12:C12"/>
    <mergeCell ref="D12:E12"/>
    <mergeCell ref="F12:G12"/>
    <mergeCell ref="C1:I1"/>
    <mergeCell ref="A2:B2"/>
    <mergeCell ref="C2:I2"/>
    <mergeCell ref="A3:G3"/>
    <mergeCell ref="A4:I4"/>
  </mergeCells>
  <phoneticPr fontId="47" type="noConversion"/>
  <conditionalFormatting sqref="B4">
    <cfRule type="cellIs" dxfId="179" priority="2272" stopIfTrue="1" operator="equal">
      <formula>$H$3</formula>
    </cfRule>
    <cfRule type="cellIs" dxfId="178" priority="2268" stopIfTrue="1" operator="lessThan">
      <formula>$H$3</formula>
    </cfRule>
  </conditionalFormatting>
  <conditionalFormatting sqref="B4:B5">
    <cfRule type="cellIs" dxfId="177" priority="2240" stopIfTrue="1" operator="equal">
      <formula>$H$3</formula>
    </cfRule>
  </conditionalFormatting>
  <conditionalFormatting sqref="B5 D5 F5">
    <cfRule type="cellIs" dxfId="176" priority="2222" stopIfTrue="1" operator="lessThan">
      <formula>$H$3</formula>
    </cfRule>
  </conditionalFormatting>
  <conditionalFormatting sqref="B5">
    <cfRule type="cellIs" dxfId="175" priority="2232" stopIfTrue="1" operator="equal">
      <formula>$H$3</formula>
    </cfRule>
    <cfRule type="cellIs" dxfId="174" priority="2233" stopIfTrue="1" operator="lessThan">
      <formula>$H$3</formula>
    </cfRule>
  </conditionalFormatting>
  <conditionalFormatting sqref="B5:B8">
    <cfRule type="cellIs" dxfId="173" priority="1819" stopIfTrue="1" operator="lessThan">
      <formula>$H$3</formula>
    </cfRule>
    <cfRule type="cellIs" dxfId="172" priority="1814" stopIfTrue="1" operator="equal">
      <formula>$H$3</formula>
    </cfRule>
  </conditionalFormatting>
  <conditionalFormatting sqref="B6">
    <cfRule type="cellIs" dxfId="171" priority="1803" stopIfTrue="1" operator="lessThan">
      <formula>$H$3</formula>
    </cfRule>
  </conditionalFormatting>
  <conditionalFormatting sqref="B7:B8">
    <cfRule type="cellIs" dxfId="170" priority="2023" stopIfTrue="1" operator="lessThan">
      <formula>$H$3</formula>
    </cfRule>
    <cfRule type="cellIs" dxfId="169" priority="2018" stopIfTrue="1" operator="equal">
      <formula>$H$3</formula>
    </cfRule>
  </conditionalFormatting>
  <conditionalFormatting sqref="B7:B9">
    <cfRule type="cellIs" dxfId="168" priority="2029" stopIfTrue="1" operator="lessThan">
      <formula>$H$3</formula>
    </cfRule>
    <cfRule type="cellIs" dxfId="167" priority="2024" stopIfTrue="1" operator="equal">
      <formula>$H$3</formula>
    </cfRule>
  </conditionalFormatting>
  <conditionalFormatting sqref="B9">
    <cfRule type="cellIs" dxfId="166" priority="2203" stopIfTrue="1" operator="lessThan">
      <formula>$H$3</formula>
    </cfRule>
    <cfRule type="cellIs" dxfId="165" priority="2202" stopIfTrue="1" operator="equal">
      <formula>$H$3</formula>
    </cfRule>
  </conditionalFormatting>
  <conditionalFormatting sqref="B10">
    <cfRule type="cellIs" dxfId="164" priority="1184" stopIfTrue="1" operator="equal">
      <formula>$H$3</formula>
    </cfRule>
    <cfRule type="cellIs" dxfId="163" priority="1189" stopIfTrue="1" operator="lessThan">
      <formula>$H$3</formula>
    </cfRule>
  </conditionalFormatting>
  <conditionalFormatting sqref="B11">
    <cfRule type="cellIs" dxfId="162" priority="1344" stopIfTrue="1" operator="lessThan">
      <formula>$H$3</formula>
    </cfRule>
    <cfRule type="cellIs" dxfId="161" priority="1358" stopIfTrue="1" operator="equal">
      <formula>$H$3</formula>
    </cfRule>
  </conditionalFormatting>
  <conditionalFormatting sqref="B11:B12">
    <cfRule type="cellIs" dxfId="160" priority="1324" stopIfTrue="1" operator="equal">
      <formula>$H$3</formula>
    </cfRule>
  </conditionalFormatting>
  <conditionalFormatting sqref="B12 F12 D12">
    <cfRule type="cellIs" dxfId="159" priority="1314" stopIfTrue="1" operator="lessThan">
      <formula>$H$3</formula>
    </cfRule>
  </conditionalFormatting>
  <conditionalFormatting sqref="B12 F12">
    <cfRule type="cellIs" dxfId="158" priority="1313" stopIfTrue="1" operator="equal">
      <formula>$H$3</formula>
    </cfRule>
  </conditionalFormatting>
  <conditionalFormatting sqref="B12">
    <cfRule type="cellIs" dxfId="157" priority="1306" stopIfTrue="1" operator="lessThan">
      <formula>$H$3</formula>
    </cfRule>
  </conditionalFormatting>
  <conditionalFormatting sqref="B14">
    <cfRule type="cellIs" dxfId="156" priority="468" stopIfTrue="1" operator="equal">
      <formula>$H$3</formula>
    </cfRule>
    <cfRule type="cellIs" dxfId="155" priority="471" stopIfTrue="1" operator="lessThan">
      <formula>$H$3</formula>
    </cfRule>
  </conditionalFormatting>
  <conditionalFormatting sqref="B14:B16">
    <cfRule type="cellIs" dxfId="154" priority="479" stopIfTrue="1" operator="lessThan">
      <formula>$H$3</formula>
    </cfRule>
    <cfRule type="cellIs" dxfId="153" priority="472" stopIfTrue="1" operator="equal">
      <formula>$H$3</formula>
    </cfRule>
  </conditionalFormatting>
  <conditionalFormatting sqref="B15:B16">
    <cfRule type="cellIs" dxfId="152" priority="1218" stopIfTrue="1" operator="equal">
      <formula>$H$3</formula>
    </cfRule>
    <cfRule type="cellIs" dxfId="151" priority="1223" stopIfTrue="1" operator="lessThan">
      <formula>$H$3</formula>
    </cfRule>
  </conditionalFormatting>
  <conditionalFormatting sqref="B17">
    <cfRule type="cellIs" dxfId="150" priority="92" stopIfTrue="1" operator="equal">
      <formula>$H$3</formula>
    </cfRule>
    <cfRule type="cellIs" dxfId="149" priority="109" stopIfTrue="1" operator="lessThan">
      <formula>$H$3</formula>
    </cfRule>
  </conditionalFormatting>
  <conditionalFormatting sqref="B18">
    <cfRule type="cellIs" dxfId="148" priority="317" stopIfTrue="1" operator="lessThan">
      <formula>$H$3</formula>
    </cfRule>
  </conditionalFormatting>
  <conditionalFormatting sqref="B18:B19">
    <cfRule type="cellIs" dxfId="147" priority="292" stopIfTrue="1" operator="equal">
      <formula>$H$3</formula>
    </cfRule>
  </conditionalFormatting>
  <conditionalFormatting sqref="B19">
    <cfRule type="cellIs" dxfId="146" priority="284" stopIfTrue="1" operator="equal">
      <formula>$H$3</formula>
    </cfRule>
    <cfRule type="cellIs" dxfId="145" priority="285" stopIfTrue="1" operator="lessThan">
      <formula>$H$3</formula>
    </cfRule>
  </conditionalFormatting>
  <conditionalFormatting sqref="B19:B20">
    <cfRule type="cellIs" dxfId="144" priority="53" stopIfTrue="1" operator="equal">
      <formula>$H$3</formula>
    </cfRule>
    <cfRule type="cellIs" dxfId="143" priority="54" stopIfTrue="1" operator="lessThan">
      <formula>$H$3</formula>
    </cfRule>
  </conditionalFormatting>
  <conditionalFormatting sqref="B20">
    <cfRule type="cellIs" dxfId="142" priority="52" stopIfTrue="1" operator="lessThan">
      <formula>$H$3</formula>
    </cfRule>
  </conditionalFormatting>
  <conditionalFormatting sqref="B20:B22">
    <cfRule type="cellIs" dxfId="141" priority="26" stopIfTrue="1" operator="equal">
      <formula>$H$3</formula>
    </cfRule>
  </conditionalFormatting>
  <conditionalFormatting sqref="B21">
    <cfRule type="cellIs" dxfId="140" priority="20" stopIfTrue="1" operator="equal">
      <formula>$H$3</formula>
    </cfRule>
    <cfRule type="cellIs" dxfId="139" priority="25" stopIfTrue="1" operator="lessThan">
      <formula>$H$3</formula>
    </cfRule>
  </conditionalFormatting>
  <conditionalFormatting sqref="B22">
    <cfRule type="cellIs" dxfId="138" priority="42" stopIfTrue="1" operator="lessThan">
      <formula>$H$3</formula>
    </cfRule>
  </conditionalFormatting>
  <conditionalFormatting sqref="B23">
    <cfRule type="cellIs" dxfId="137" priority="14" stopIfTrue="1" operator="equal">
      <formula>$H$3</formula>
    </cfRule>
    <cfRule type="cellIs" dxfId="136" priority="15" stopIfTrue="1" operator="lessThan">
      <formula>$H$3</formula>
    </cfRule>
  </conditionalFormatting>
  <conditionalFormatting sqref="C5:C10">
    <cfRule type="expression" dxfId="135" priority="1168" stopIfTrue="1">
      <formula>B5&lt;$H$3</formula>
    </cfRule>
  </conditionalFormatting>
  <conditionalFormatting sqref="C6:C10 G19">
    <cfRule type="expression" dxfId="134" priority="1169" stopIfTrue="1">
      <formula>$F6=$H$3</formula>
    </cfRule>
  </conditionalFormatting>
  <conditionalFormatting sqref="C12">
    <cfRule type="expression" dxfId="133" priority="1304" stopIfTrue="1">
      <formula>B12&lt;$H$3</formula>
    </cfRule>
  </conditionalFormatting>
  <conditionalFormatting sqref="C14:C17">
    <cfRule type="expression" dxfId="132" priority="117" stopIfTrue="1">
      <formula>B14&lt;$H$3</formula>
    </cfRule>
  </conditionalFormatting>
  <conditionalFormatting sqref="C14:C19">
    <cfRule type="expression" dxfId="131" priority="116" stopIfTrue="1">
      <formula>$B14=$H$3</formula>
    </cfRule>
  </conditionalFormatting>
  <conditionalFormatting sqref="C19:C23">
    <cfRule type="expression" dxfId="130" priority="3" stopIfTrue="1">
      <formula>B19&lt;$H$3</formula>
    </cfRule>
  </conditionalFormatting>
  <conditionalFormatting sqref="C20:C23">
    <cfRule type="expression" dxfId="129" priority="4" stopIfTrue="1">
      <formula>$F20=$H$3</formula>
    </cfRule>
  </conditionalFormatting>
  <conditionalFormatting sqref="D4">
    <cfRule type="cellIs" dxfId="128" priority="2262" stopIfTrue="1" operator="lessThan">
      <formula>$H$3</formula>
    </cfRule>
    <cfRule type="cellIs" dxfId="127" priority="2261" stopIfTrue="1" operator="equal">
      <formula>$H$3</formula>
    </cfRule>
  </conditionalFormatting>
  <conditionalFormatting sqref="D4:D5">
    <cfRule type="cellIs" dxfId="126" priority="2242" stopIfTrue="1" operator="lessThan">
      <formula>$H$3</formula>
    </cfRule>
    <cfRule type="cellIs" dxfId="125" priority="2241" stopIfTrue="1" operator="equal">
      <formula>$H$3</formula>
    </cfRule>
  </conditionalFormatting>
  <conditionalFormatting sqref="D5 B5 F5">
    <cfRule type="cellIs" dxfId="124" priority="2221" stopIfTrue="1" operator="equal">
      <formula>$H$3</formula>
    </cfRule>
  </conditionalFormatting>
  <conditionalFormatting sqref="D5">
    <cfRule type="cellIs" dxfId="123" priority="2230" stopIfTrue="1" operator="lessThan">
      <formula>$H$3</formula>
    </cfRule>
    <cfRule type="cellIs" dxfId="122" priority="2229" stopIfTrue="1" operator="equal">
      <formula>$H$3</formula>
    </cfRule>
  </conditionalFormatting>
  <conditionalFormatting sqref="D5:D8">
    <cfRule type="cellIs" dxfId="121" priority="1826" stopIfTrue="1" operator="equal">
      <formula>$H$3</formula>
    </cfRule>
    <cfRule type="cellIs" dxfId="120" priority="1841" stopIfTrue="1" operator="lessThan">
      <formula>$H$3</formula>
    </cfRule>
  </conditionalFormatting>
  <conditionalFormatting sqref="D6">
    <cfRule type="cellIs" dxfId="119" priority="1823" stopIfTrue="1" operator="lessThan">
      <formula>$H$3</formula>
    </cfRule>
  </conditionalFormatting>
  <conditionalFormatting sqref="D7:D8">
    <cfRule type="cellIs" dxfId="118" priority="1991" stopIfTrue="1" operator="lessThan">
      <formula>$H$3</formula>
    </cfRule>
    <cfRule type="cellIs" dxfId="117" priority="1990" stopIfTrue="1" operator="equal">
      <formula>$H$3</formula>
    </cfRule>
  </conditionalFormatting>
  <conditionalFormatting sqref="D7:D9">
    <cfRule type="cellIs" dxfId="116" priority="2007" stopIfTrue="1" operator="lessThan">
      <formula>$H$3</formula>
    </cfRule>
    <cfRule type="cellIs" dxfId="115" priority="2002" stopIfTrue="1" operator="equal">
      <formula>$H$3</formula>
    </cfRule>
  </conditionalFormatting>
  <conditionalFormatting sqref="D9">
    <cfRule type="cellIs" dxfId="114" priority="2184" stopIfTrue="1" operator="equal">
      <formula>$H$3</formula>
    </cfRule>
  </conditionalFormatting>
  <conditionalFormatting sqref="D10">
    <cfRule type="cellIs" dxfId="113" priority="1192" stopIfTrue="1" operator="equal">
      <formula>$H$3</formula>
    </cfRule>
    <cfRule type="cellIs" dxfId="112" priority="1193" stopIfTrue="1" operator="lessThan">
      <formula>$H$3</formula>
    </cfRule>
  </conditionalFormatting>
  <conditionalFormatting sqref="D11">
    <cfRule type="cellIs" dxfId="111" priority="1366" stopIfTrue="1" operator="lessThan">
      <formula>$H$3</formula>
    </cfRule>
    <cfRule type="cellIs" dxfId="110" priority="1353" stopIfTrue="1" operator="equal">
      <formula>$H$3</formula>
    </cfRule>
  </conditionalFormatting>
  <conditionalFormatting sqref="D11:D12">
    <cfRule type="cellIs" dxfId="109" priority="1333" stopIfTrue="1" operator="equal">
      <formula>$H$3</formula>
    </cfRule>
    <cfRule type="cellIs" dxfId="108" priority="1334" stopIfTrue="1" operator="lessThan">
      <formula>$H$3</formula>
    </cfRule>
  </conditionalFormatting>
  <conditionalFormatting sqref="D12">
    <cfRule type="cellIs" dxfId="107" priority="1311" stopIfTrue="1" operator="equal">
      <formula>$H$3</formula>
    </cfRule>
  </conditionalFormatting>
  <conditionalFormatting sqref="D14">
    <cfRule type="cellIs" dxfId="106" priority="482" stopIfTrue="1" operator="equal">
      <formula>$H$3</formula>
    </cfRule>
    <cfRule type="cellIs" dxfId="105" priority="495" stopIfTrue="1" operator="lessThan">
      <formula>$H$3</formula>
    </cfRule>
  </conditionalFormatting>
  <conditionalFormatting sqref="D14:D15">
    <cfRule type="cellIs" dxfId="104" priority="500" stopIfTrue="1" operator="equal">
      <formula>$H$3</formula>
    </cfRule>
    <cfRule type="cellIs" dxfId="103" priority="501" stopIfTrue="1" operator="lessThan">
      <formula>$H$3</formula>
    </cfRule>
  </conditionalFormatting>
  <conditionalFormatting sqref="D15">
    <cfRule type="cellIs" dxfId="102" priority="1253" stopIfTrue="1" operator="lessThan">
      <formula>$H$3</formula>
    </cfRule>
    <cfRule type="cellIs" dxfId="101" priority="1252" stopIfTrue="1" operator="equal">
      <formula>$H$3</formula>
    </cfRule>
  </conditionalFormatting>
  <conditionalFormatting sqref="D16">
    <cfRule type="cellIs" dxfId="100" priority="375" stopIfTrue="1" operator="lessThan">
      <formula>$H$3</formula>
    </cfRule>
    <cfRule type="cellIs" dxfId="99" priority="374" stopIfTrue="1" operator="equal">
      <formula>$H$3</formula>
    </cfRule>
  </conditionalFormatting>
  <conditionalFormatting sqref="D16:D17">
    <cfRule type="cellIs" dxfId="98" priority="164" stopIfTrue="1" operator="equal">
      <formula>$H$3</formula>
    </cfRule>
    <cfRule type="cellIs" dxfId="97" priority="171" stopIfTrue="1" operator="lessThan">
      <formula>$H$3</formula>
    </cfRule>
  </conditionalFormatting>
  <conditionalFormatting sqref="D17">
    <cfRule type="cellIs" dxfId="96" priority="163" stopIfTrue="1" operator="lessThan">
      <formula>$H$3</formula>
    </cfRule>
    <cfRule type="cellIs" dxfId="95" priority="162" stopIfTrue="1" operator="equal">
      <formula>$H$3</formula>
    </cfRule>
  </conditionalFormatting>
  <conditionalFormatting sqref="D18">
    <cfRule type="cellIs" dxfId="94" priority="326" stopIfTrue="1" operator="lessThan">
      <formula>$H$3</formula>
    </cfRule>
    <cfRule type="cellIs" dxfId="93" priority="313" stopIfTrue="1" operator="equal">
      <formula>$H$3</formula>
    </cfRule>
  </conditionalFormatting>
  <conditionalFormatting sqref="D18:D19">
    <cfRule type="cellIs" dxfId="92" priority="293" stopIfTrue="1" operator="equal">
      <formula>$H$3</formula>
    </cfRule>
    <cfRule type="cellIs" dxfId="91" priority="294" stopIfTrue="1" operator="lessThan">
      <formula>$H$3</formula>
    </cfRule>
  </conditionalFormatting>
  <conditionalFormatting sqref="D19 F19">
    <cfRule type="cellIs" dxfId="90" priority="273" stopIfTrue="1" operator="equal">
      <formula>$H$3</formula>
    </cfRule>
    <cfRule type="cellIs" dxfId="89" priority="274" stopIfTrue="1" operator="lessThan">
      <formula>$H$3</formula>
    </cfRule>
  </conditionalFormatting>
  <conditionalFormatting sqref="D19">
    <cfRule type="cellIs" dxfId="88" priority="277" stopIfTrue="1" operator="lessThan">
      <formula>$H$3</formula>
    </cfRule>
    <cfRule type="cellIs" dxfId="87" priority="276" stopIfTrue="1" operator="equal">
      <formula>$H$3</formula>
    </cfRule>
  </conditionalFormatting>
  <conditionalFormatting sqref="D19:D20">
    <cfRule type="cellIs" dxfId="86" priority="59" stopIfTrue="1" operator="equal">
      <formula>$H$3</formula>
    </cfRule>
    <cfRule type="cellIs" dxfId="85" priority="60" stopIfTrue="1" operator="lessThan">
      <formula>$H$3</formula>
    </cfRule>
  </conditionalFormatting>
  <conditionalFormatting sqref="D20 D22:D23">
    <cfRule type="cellIs" dxfId="84" priority="50" stopIfTrue="1" operator="lessThan">
      <formula>$H$3</formula>
    </cfRule>
  </conditionalFormatting>
  <conditionalFormatting sqref="D20">
    <cfRule type="cellIs" dxfId="83" priority="58" stopIfTrue="1" operator="lessThan">
      <formula>$H$3</formula>
    </cfRule>
    <cfRule type="cellIs" dxfId="82" priority="57" stopIfTrue="1" operator="equal">
      <formula>$H$3</formula>
    </cfRule>
  </conditionalFormatting>
  <conditionalFormatting sqref="D20:D23">
    <cfRule type="cellIs" dxfId="81" priority="28" stopIfTrue="1" operator="equal">
      <formula>$H$3</formula>
    </cfRule>
  </conditionalFormatting>
  <conditionalFormatting sqref="D21">
    <cfRule type="cellIs" dxfId="80" priority="23" stopIfTrue="1" operator="equal">
      <formula>$H$3</formula>
    </cfRule>
    <cfRule type="cellIs" dxfId="79" priority="22" stopIfTrue="1" operator="lessThan">
      <formula>$H$3</formula>
    </cfRule>
  </conditionalFormatting>
  <conditionalFormatting sqref="D21:D22">
    <cfRule type="cellIs" dxfId="78" priority="27" stopIfTrue="1" operator="lessThan">
      <formula>$H$3</formula>
    </cfRule>
  </conditionalFormatting>
  <conditionalFormatting sqref="D23">
    <cfRule type="cellIs" dxfId="77" priority="204" stopIfTrue="1" operator="equal">
      <formula>$H$3</formula>
    </cfRule>
    <cfRule type="cellIs" dxfId="76" priority="207" stopIfTrue="1" operator="lessThan">
      <formula>$H$3</formula>
    </cfRule>
  </conditionalFormatting>
  <conditionalFormatting sqref="E4:E5 E18:E19 G18:G19 C4:C5 G4:G5">
    <cfRule type="expression" dxfId="75" priority="2247" stopIfTrue="1">
      <formula>$B4=$H$3</formula>
    </cfRule>
  </conditionalFormatting>
  <conditionalFormatting sqref="E4:E5">
    <cfRule type="expression" dxfId="74" priority="2246" stopIfTrue="1">
      <formula>D4&lt;$H$3</formula>
    </cfRule>
  </conditionalFormatting>
  <conditionalFormatting sqref="E5 E19">
    <cfRule type="expression" dxfId="73" priority="2245" stopIfTrue="1">
      <formula>$D5=$H$3</formula>
    </cfRule>
  </conditionalFormatting>
  <conditionalFormatting sqref="E5:E10">
    <cfRule type="expression" dxfId="72" priority="1166" stopIfTrue="1">
      <formula>D5&lt;$H$3</formula>
    </cfRule>
  </conditionalFormatting>
  <conditionalFormatting sqref="E6:E10">
    <cfRule type="expression" dxfId="71" priority="1167" stopIfTrue="1">
      <formula>$F6=$H$3</formula>
    </cfRule>
  </conditionalFormatting>
  <conditionalFormatting sqref="E11:E12 C11:C12 G11:G12">
    <cfRule type="expression" dxfId="70" priority="1339" stopIfTrue="1">
      <formula>$B11=$H$3</formula>
    </cfRule>
  </conditionalFormatting>
  <conditionalFormatting sqref="E11:E12">
    <cfRule type="expression" dxfId="69" priority="1338" stopIfTrue="1">
      <formula>D11&lt;$H$3</formula>
    </cfRule>
  </conditionalFormatting>
  <conditionalFormatting sqref="E12">
    <cfRule type="expression" dxfId="68" priority="1337" stopIfTrue="1">
      <formula>$D12=$H$3</formula>
    </cfRule>
    <cfRule type="expression" dxfId="67" priority="1303" stopIfTrue="1">
      <formula>D12&lt;$H$3</formula>
    </cfRule>
  </conditionalFormatting>
  <conditionalFormatting sqref="E14:E17">
    <cfRule type="expression" dxfId="66" priority="355" stopIfTrue="1">
      <formula>D14&lt;$H$3</formula>
    </cfRule>
    <cfRule type="expression" dxfId="65" priority="354" stopIfTrue="1">
      <formula>$B14=$H$3</formula>
    </cfRule>
  </conditionalFormatting>
  <conditionalFormatting sqref="E18:E23">
    <cfRule type="expression" dxfId="64" priority="1" stopIfTrue="1">
      <formula>D18&lt;$H$3</formula>
    </cfRule>
  </conditionalFormatting>
  <conditionalFormatting sqref="E20:E23">
    <cfRule type="expression" dxfId="63" priority="2" stopIfTrue="1">
      <formula>$F20=$H$3</formula>
    </cfRule>
  </conditionalFormatting>
  <conditionalFormatting sqref="F4">
    <cfRule type="cellIs" dxfId="62" priority="2263" stopIfTrue="1" operator="equal">
      <formula>$H$3</formula>
    </cfRule>
    <cfRule type="cellIs" dxfId="61" priority="2267" stopIfTrue="1" operator="lessThan">
      <formula>$H$3</formula>
    </cfRule>
  </conditionalFormatting>
  <conditionalFormatting sqref="F4:F5">
    <cfRule type="cellIs" dxfId="60" priority="2237" stopIfTrue="1" operator="equal">
      <formula>$H$3</formula>
    </cfRule>
    <cfRule type="cellIs" dxfId="59" priority="2244" stopIfTrue="1" operator="lessThan">
      <formula>$H$3</formula>
    </cfRule>
  </conditionalFormatting>
  <conditionalFormatting sqref="F5">
    <cfRule type="cellIs" dxfId="58" priority="2227" stopIfTrue="1" operator="lessThan">
      <formula>$H$3</formula>
    </cfRule>
    <cfRule type="cellIs" dxfId="57" priority="2223" stopIfTrue="1" operator="equal">
      <formula>$H$3</formula>
    </cfRule>
  </conditionalFormatting>
  <conditionalFormatting sqref="F5:F6">
    <cfRule type="cellIs" dxfId="56" priority="1793" stopIfTrue="1" operator="lessThan">
      <formula>$H$3</formula>
    </cfRule>
    <cfRule type="cellIs" dxfId="55" priority="1792" stopIfTrue="1" operator="equal">
      <formula>$H$3</formula>
    </cfRule>
  </conditionalFormatting>
  <conditionalFormatting sqref="F6">
    <cfRule type="cellIs" dxfId="54" priority="1785" stopIfTrue="1" operator="lessThan">
      <formula>$H$3</formula>
    </cfRule>
    <cfRule type="cellIs" dxfId="53" priority="1784" stopIfTrue="1" operator="equal">
      <formula>$H$3</formula>
    </cfRule>
  </conditionalFormatting>
  <conditionalFormatting sqref="F6:F7">
    <cfRule type="cellIs" dxfId="52" priority="1765" stopIfTrue="1" operator="lessThan">
      <formula>$H$3</formula>
    </cfRule>
    <cfRule type="cellIs" dxfId="51" priority="1764" stopIfTrue="1" operator="equal">
      <formula>$H$3</formula>
    </cfRule>
  </conditionalFormatting>
  <conditionalFormatting sqref="F7">
    <cfRule type="cellIs" dxfId="50" priority="1759" stopIfTrue="1" operator="lessThan">
      <formula>$H$3</formula>
    </cfRule>
    <cfRule type="cellIs" dxfId="49" priority="1750" stopIfTrue="1" operator="equal">
      <formula>$H$3</formula>
    </cfRule>
  </conditionalFormatting>
  <conditionalFormatting sqref="F7:F8">
    <cfRule type="cellIs" dxfId="48" priority="1627" stopIfTrue="1" operator="lessThan">
      <formula>$H$3</formula>
    </cfRule>
    <cfRule type="cellIs" dxfId="47" priority="1626" stopIfTrue="1" operator="equal">
      <formula>$H$3</formula>
    </cfRule>
  </conditionalFormatting>
  <conditionalFormatting sqref="F8">
    <cfRule type="cellIs" dxfId="46" priority="1623" stopIfTrue="1" operator="lessThan">
      <formula>$H$3</formula>
    </cfRule>
    <cfRule type="cellIs" dxfId="45" priority="1616" stopIfTrue="1" operator="equal">
      <formula>$H$3</formula>
    </cfRule>
  </conditionalFormatting>
  <conditionalFormatting sqref="F8:F9">
    <cfRule type="cellIs" dxfId="44" priority="1481" stopIfTrue="1" operator="lessThan">
      <formula>$H$3</formula>
    </cfRule>
    <cfRule type="cellIs" dxfId="43" priority="1480" stopIfTrue="1" operator="equal">
      <formula>$H$3</formula>
    </cfRule>
  </conditionalFormatting>
  <conditionalFormatting sqref="F9">
    <cfRule type="cellIs" dxfId="42" priority="1479" stopIfTrue="1" operator="lessThan">
      <formula>$H$3</formula>
    </cfRule>
    <cfRule type="cellIs" dxfId="41" priority="1464" stopIfTrue="1" operator="equal">
      <formula>$H$3</formula>
    </cfRule>
  </conditionalFormatting>
  <conditionalFormatting sqref="F9:F10">
    <cfRule type="cellIs" dxfId="40" priority="1076" stopIfTrue="1" operator="equal">
      <formula>$H$3</formula>
    </cfRule>
    <cfRule type="cellIs" dxfId="39" priority="1077" stopIfTrue="1" operator="lessThan">
      <formula>$H$3</formula>
    </cfRule>
  </conditionalFormatting>
  <conditionalFormatting sqref="F10">
    <cfRule type="cellIs" dxfId="38" priority="1066" stopIfTrue="1" operator="equal">
      <formula>$H$3</formula>
    </cfRule>
    <cfRule type="cellIs" dxfId="37" priority="1069" stopIfTrue="1" operator="lessThan">
      <formula>$H$3</formula>
    </cfRule>
  </conditionalFormatting>
  <conditionalFormatting sqref="F11">
    <cfRule type="cellIs" dxfId="36" priority="1368" stopIfTrue="1" operator="lessThan">
      <formula>$H$3</formula>
    </cfRule>
    <cfRule type="cellIs" dxfId="35" priority="1355" stopIfTrue="1" operator="equal">
      <formula>$H$3</formula>
    </cfRule>
  </conditionalFormatting>
  <conditionalFormatting sqref="F11:F12">
    <cfRule type="cellIs" dxfId="34" priority="1336" stopIfTrue="1" operator="lessThan">
      <formula>$H$3</formula>
    </cfRule>
    <cfRule type="cellIs" dxfId="33" priority="1335" stopIfTrue="1" operator="equal">
      <formula>$H$3</formula>
    </cfRule>
  </conditionalFormatting>
  <conditionalFormatting sqref="F12">
    <cfRule type="cellIs" dxfId="32" priority="1327" stopIfTrue="1" operator="lessThan">
      <formula>$H$3</formula>
    </cfRule>
    <cfRule type="cellIs" dxfId="31" priority="1323" stopIfTrue="1" operator="equal">
      <formula>$H$3</formula>
    </cfRule>
  </conditionalFormatting>
  <conditionalFormatting sqref="F14">
    <cfRule type="cellIs" dxfId="30" priority="453" stopIfTrue="1" operator="lessThan">
      <formula>$H$3</formula>
    </cfRule>
    <cfRule type="cellIs" dxfId="29" priority="436" stopIfTrue="1" operator="equal">
      <formula>$H$3</formula>
    </cfRule>
  </conditionalFormatting>
  <conditionalFormatting sqref="F14:F15">
    <cfRule type="cellIs" dxfId="28" priority="427" stopIfTrue="1" operator="lessThan">
      <formula>$H$3</formula>
    </cfRule>
    <cfRule type="cellIs" dxfId="27" priority="426" stopIfTrue="1" operator="equal">
      <formula>$H$3</formula>
    </cfRule>
  </conditionalFormatting>
  <conditionalFormatting sqref="F15">
    <cfRule type="cellIs" dxfId="26" priority="425" stopIfTrue="1" operator="lessThan">
      <formula>$H$3</formula>
    </cfRule>
    <cfRule type="cellIs" dxfId="25" priority="422" stopIfTrue="1" operator="equal">
      <formula>$H$3</formula>
    </cfRule>
  </conditionalFormatting>
  <conditionalFormatting sqref="F15:F16">
    <cfRule type="cellIs" dxfId="24" priority="342" stopIfTrue="1" operator="equal">
      <formula>$H$3</formula>
    </cfRule>
    <cfRule type="cellIs" dxfId="23" priority="353" stopIfTrue="1" operator="lessThan">
      <formula>$H$3</formula>
    </cfRule>
  </conditionalFormatting>
  <conditionalFormatting sqref="F16">
    <cfRule type="cellIs" dxfId="22" priority="341" stopIfTrue="1" operator="lessThan">
      <formula>$H$3</formula>
    </cfRule>
  </conditionalFormatting>
  <conditionalFormatting sqref="F16:F17">
    <cfRule type="cellIs" dxfId="21" priority="99" stopIfTrue="1" operator="equal">
      <formula>$H$3</formula>
    </cfRule>
    <cfRule type="cellIs" dxfId="20" priority="96" stopIfTrue="1" operator="lessThan">
      <formula>$H$3</formula>
    </cfRule>
  </conditionalFormatting>
  <conditionalFormatting sqref="F17">
    <cfRule type="cellIs" dxfId="19" priority="95" stopIfTrue="1" operator="equal">
      <formula>$H$3</formula>
    </cfRule>
  </conditionalFormatting>
  <conditionalFormatting sqref="F18">
    <cfRule type="cellIs" dxfId="18" priority="315" stopIfTrue="1" operator="equal">
      <formula>$H$3</formula>
    </cfRule>
    <cfRule type="cellIs" dxfId="17" priority="322" stopIfTrue="1" operator="lessThan">
      <formula>$H$3</formula>
    </cfRule>
  </conditionalFormatting>
  <conditionalFormatting sqref="F18:F19">
    <cfRule type="cellIs" dxfId="16" priority="283" stopIfTrue="1" operator="equal">
      <formula>$H$3</formula>
    </cfRule>
    <cfRule type="cellIs" dxfId="15" priority="296" stopIfTrue="1" operator="lessThan">
      <formula>$H$3</formula>
    </cfRule>
  </conditionalFormatting>
  <conditionalFormatting sqref="F19:F20">
    <cfRule type="cellIs" dxfId="14" priority="34" stopIfTrue="1" operator="lessThan">
      <formula>$H$3</formula>
    </cfRule>
  </conditionalFormatting>
  <conditionalFormatting sqref="F20">
    <cfRule type="cellIs" dxfId="13" priority="33" stopIfTrue="1" operator="equal">
      <formula>$H$3</formula>
    </cfRule>
    <cfRule type="cellIs" dxfId="12" priority="32" stopIfTrue="1" operator="lessThan">
      <formula>$H$3</formula>
    </cfRule>
  </conditionalFormatting>
  <conditionalFormatting sqref="F20:F21">
    <cfRule type="cellIs" dxfId="11" priority="19" stopIfTrue="1" operator="equal">
      <formula>$H$3</formula>
    </cfRule>
  </conditionalFormatting>
  <conditionalFormatting sqref="F21">
    <cfRule type="cellIs" dxfId="10" priority="18" stopIfTrue="1" operator="lessThan">
      <formula>$H$3</formula>
    </cfRule>
  </conditionalFormatting>
  <conditionalFormatting sqref="F21:F23">
    <cfRule type="cellIs" dxfId="9" priority="8" stopIfTrue="1" operator="equal">
      <formula>$H$3</formula>
    </cfRule>
    <cfRule type="cellIs" dxfId="8" priority="7" stopIfTrue="1" operator="lessThan">
      <formula>$H$3</formula>
    </cfRule>
  </conditionalFormatting>
  <conditionalFormatting sqref="G4:G12">
    <cfRule type="expression" dxfId="7" priority="1054" stopIfTrue="1">
      <formula>F4&lt;$H$3</formula>
    </cfRule>
  </conditionalFormatting>
  <conditionalFormatting sqref="G5">
    <cfRule type="expression" dxfId="6" priority="2248" stopIfTrue="1">
      <formula>$F5=$H$3</formula>
    </cfRule>
  </conditionalFormatting>
  <conditionalFormatting sqref="G6:G10">
    <cfRule type="expression" dxfId="5" priority="1055" stopIfTrue="1">
      <formula>$F6=$H$3</formula>
    </cfRule>
  </conditionalFormatting>
  <conditionalFormatting sqref="G12">
    <cfRule type="expression" dxfId="4" priority="1340" stopIfTrue="1">
      <formula>$F12=$H$3</formula>
    </cfRule>
  </conditionalFormatting>
  <conditionalFormatting sqref="G14:G17">
    <cfRule type="expression" dxfId="3" priority="84" stopIfTrue="1">
      <formula>$B14=$H$3</formula>
    </cfRule>
  </conditionalFormatting>
  <conditionalFormatting sqref="G14:G19">
    <cfRule type="expression" dxfId="2" priority="85" stopIfTrue="1">
      <formula>F14&lt;$H$3</formula>
    </cfRule>
  </conditionalFormatting>
  <conditionalFormatting sqref="G20:G23">
    <cfRule type="expression" dxfId="1" priority="6" stopIfTrue="1">
      <formula>$F20=$H$3</formula>
    </cfRule>
    <cfRule type="expression" dxfId="0" priority="5" stopIfTrue="1">
      <formula>F20&lt;$H$3</formula>
    </cfRule>
  </conditionalFormatting>
  <pageMargins left="0.75" right="0.75" top="1" bottom="1" header="0.5" footer="0.5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PJX&amp;PJX2</vt:lpstr>
      <vt:lpstr>BVX2 </vt:lpstr>
      <vt:lpstr>HHX1,HHX2</vt:lpstr>
      <vt:lpstr>BTX</vt:lpstr>
      <vt:lpstr>BTX2</vt:lpstr>
      <vt:lpstr>CVT</vt:lpstr>
      <vt:lpstr>CPM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</dc:creator>
  <cp:lastModifiedBy>萌 徐</cp:lastModifiedBy>
  <cp:lastPrinted>2018-09-17T06:58:00Z</cp:lastPrinted>
  <dcterms:created xsi:type="dcterms:W3CDTF">1996-12-17T01:32:00Z</dcterms:created>
  <dcterms:modified xsi:type="dcterms:W3CDTF">2026-03-02T06:47:58Z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4223B493F49C44018858C64D6C3F65B0_13</vt:lpwstr>
  </property>
  <property fmtid="{D5CDD505-2E9C-101B-9397-08002B2CF9AE}" pid="4" name="CalculationRule">
    <vt:i4>0</vt:i4>
  </property>
</Properties>
</file>