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2046F588-BEB3-46B9-95D8-BCD65051ACF0}" xr6:coauthVersionLast="47" xr6:coauthVersionMax="47" xr10:uidLastSave="{00000000-0000-0000-0000-000000000000}"/>
  <bookViews>
    <workbookView xWindow="-108" yWindow="-108" windowWidth="30936" windowHeight="16896" xr2:uid="{91F91449-6424-491F-95CD-4B67B6C169B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2" l="1"/>
  <c r="J83" i="2" s="1"/>
  <c r="G83" i="2"/>
  <c r="F83" i="2"/>
  <c r="I82" i="2"/>
  <c r="J82" i="2" s="1"/>
  <c r="G82" i="2"/>
  <c r="F82" i="2"/>
  <c r="I81" i="2"/>
  <c r="J81" i="2" s="1"/>
  <c r="G81" i="2"/>
  <c r="F81" i="2"/>
  <c r="I80" i="2"/>
  <c r="J80" i="2" s="1"/>
  <c r="G80" i="2"/>
  <c r="F80" i="2"/>
  <c r="I79" i="2"/>
  <c r="J79" i="2" s="1"/>
  <c r="G79" i="2"/>
  <c r="F79" i="2"/>
  <c r="I78" i="2"/>
  <c r="J78" i="2" s="1"/>
  <c r="G78" i="2"/>
  <c r="F78" i="2"/>
  <c r="I73" i="2"/>
  <c r="J73" i="2" s="1"/>
  <c r="G73" i="2"/>
  <c r="F73" i="2"/>
  <c r="J72" i="2"/>
  <c r="I72" i="2"/>
  <c r="G72" i="2"/>
  <c r="F72" i="2"/>
  <c r="I71" i="2"/>
  <c r="J71" i="2" s="1"/>
  <c r="G71" i="2"/>
  <c r="F71" i="2"/>
  <c r="I70" i="2"/>
  <c r="J70" i="2" s="1"/>
  <c r="G70" i="2"/>
  <c r="F70" i="2"/>
  <c r="I69" i="2"/>
  <c r="J69" i="2" s="1"/>
  <c r="G69" i="2"/>
  <c r="F69" i="2"/>
  <c r="I64" i="2"/>
  <c r="J64" i="2" s="1"/>
  <c r="G64" i="2"/>
  <c r="F64" i="2"/>
  <c r="I63" i="2"/>
  <c r="J63" i="2" s="1"/>
  <c r="G63" i="2"/>
  <c r="F63" i="2"/>
  <c r="I62" i="2"/>
  <c r="J62" i="2" s="1"/>
  <c r="G62" i="2"/>
  <c r="F62" i="2"/>
  <c r="I61" i="2"/>
  <c r="J61" i="2" s="1"/>
  <c r="G61" i="2"/>
  <c r="F61" i="2"/>
  <c r="I60" i="2"/>
  <c r="J60" i="2" s="1"/>
  <c r="G60" i="2"/>
  <c r="F60" i="2"/>
  <c r="I55" i="2"/>
  <c r="J55" i="2" s="1"/>
  <c r="G55" i="2"/>
  <c r="F55" i="2"/>
  <c r="I54" i="2"/>
  <c r="J54" i="2" s="1"/>
  <c r="G54" i="2"/>
  <c r="F54" i="2"/>
  <c r="I53" i="2"/>
  <c r="J53" i="2" s="1"/>
  <c r="G53" i="2"/>
  <c r="F53" i="2"/>
  <c r="J51" i="2"/>
  <c r="I51" i="2"/>
  <c r="G51" i="2"/>
  <c r="F51" i="2"/>
  <c r="I46" i="2"/>
  <c r="G46" i="2"/>
  <c r="F46" i="2"/>
  <c r="I44" i="2"/>
  <c r="G44" i="2"/>
  <c r="F44" i="2"/>
  <c r="I45" i="2"/>
  <c r="G45" i="2"/>
  <c r="F45" i="2"/>
  <c r="I38" i="2"/>
  <c r="G38" i="2"/>
  <c r="F38" i="2"/>
  <c r="I37" i="2"/>
  <c r="G37" i="2"/>
  <c r="F37" i="2"/>
  <c r="I36" i="2"/>
  <c r="G36" i="2"/>
  <c r="F36" i="2"/>
  <c r="I35" i="2"/>
  <c r="G35" i="2"/>
  <c r="F35" i="2"/>
  <c r="I34" i="2"/>
  <c r="G34" i="2"/>
  <c r="F34" i="2"/>
  <c r="I33" i="2"/>
  <c r="G33" i="2"/>
  <c r="F33" i="2"/>
  <c r="I32" i="2"/>
  <c r="G32" i="2"/>
  <c r="F32" i="2"/>
  <c r="I31" i="2"/>
  <c r="G31" i="2"/>
  <c r="F31" i="2"/>
  <c r="I26" i="2"/>
  <c r="J26" i="2" s="1"/>
  <c r="K26" i="2" s="1"/>
  <c r="G26" i="2"/>
  <c r="F26" i="2"/>
  <c r="I25" i="2"/>
  <c r="J25" i="2" s="1"/>
  <c r="K25" i="2" s="1"/>
  <c r="G25" i="2"/>
  <c r="F25" i="2"/>
  <c r="I24" i="2"/>
  <c r="J24" i="2" s="1"/>
  <c r="K24" i="2" s="1"/>
  <c r="G24" i="2"/>
  <c r="F24" i="2"/>
  <c r="I23" i="2"/>
  <c r="J23" i="2" s="1"/>
  <c r="K23" i="2" s="1"/>
  <c r="G23" i="2"/>
  <c r="F23" i="2"/>
  <c r="I22" i="2"/>
  <c r="J22" i="2" s="1"/>
  <c r="K22" i="2" s="1"/>
  <c r="G22" i="2"/>
  <c r="F22" i="2"/>
  <c r="G21" i="2"/>
  <c r="F21" i="2"/>
  <c r="I16" i="2"/>
  <c r="J16" i="2" s="1"/>
  <c r="G16" i="2"/>
  <c r="F16" i="2"/>
  <c r="I15" i="2"/>
  <c r="J15" i="2" s="1"/>
  <c r="G15" i="2"/>
  <c r="F15" i="2"/>
  <c r="I14" i="2"/>
  <c r="J14" i="2" s="1"/>
  <c r="G14" i="2"/>
  <c r="F14" i="2"/>
  <c r="I13" i="2"/>
  <c r="J13" i="2" s="1"/>
  <c r="G13" i="2"/>
  <c r="F13" i="2"/>
  <c r="J12" i="2"/>
  <c r="I12" i="2"/>
  <c r="G12" i="2"/>
  <c r="F12" i="2"/>
</calcChain>
</file>

<file path=xl/sharedStrings.xml><?xml version="1.0" encoding="utf-8"?>
<sst xmlns="http://schemas.openxmlformats.org/spreadsheetml/2006/main" count="351" uniqueCount="185">
  <si>
    <t>亚海航运上海口岸船期表2026-03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</si>
  <si>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</si>
  <si>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</si>
  <si>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</si>
  <si>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</si>
  <si>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</si>
  <si>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</si>
  <si>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</si>
  <si>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</si>
  <si>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</si>
  <si>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</si>
  <si>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</si>
  <si>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</si>
  <si>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</si>
  <si>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</si>
  <si>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</si>
  <si>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</si>
  <si>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</si>
  <si>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</si>
  <si>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</si>
  <si>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</si>
  <si>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</si>
  <si>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</si>
  <si>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</si>
  <si>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</si>
  <si>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</si>
  <si>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</si>
  <si>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V.2605W</t>
    <phoneticPr fontId="2" type="noConversion"/>
  </si>
  <si>
    <t>HHX1</t>
  </si>
  <si>
    <t>TBN</t>
  </si>
  <si>
    <t>V.2606W</t>
    <phoneticPr fontId="2" type="noConversion"/>
  </si>
  <si>
    <t>V.2607W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</si>
  <si>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</si>
  <si>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</si>
  <si>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</si>
  <si>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</si>
  <si>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</si>
  <si>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</si>
  <si>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HOPE C</t>
  </si>
  <si>
    <t>V.2604W</t>
    <phoneticPr fontId="2" type="noConversion"/>
  </si>
  <si>
    <t>Q0604</t>
    <phoneticPr fontId="2" type="noConversion"/>
  </si>
  <si>
    <t>HHX2</t>
  </si>
  <si>
    <t>OMIT</t>
    <phoneticPr fontId="2" type="noConversion"/>
  </si>
  <si>
    <t>CA KOBE</t>
  </si>
  <si>
    <t>CA SAIGON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</si>
  <si>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</si>
  <si>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</si>
  <si>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</si>
  <si>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</si>
  <si>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JY BONITO</t>
    <phoneticPr fontId="2" type="noConversion"/>
  </si>
  <si>
    <t>NPX</t>
  </si>
  <si>
    <t>GREEN EARTH</t>
  </si>
  <si>
    <t>V.66S</t>
    <phoneticPr fontId="2" type="noConversion"/>
  </si>
  <si>
    <t>3G66S</t>
    <phoneticPr fontId="2" type="noConversion"/>
  </si>
  <si>
    <t>V.2610S</t>
    <phoneticPr fontId="2" type="noConversion"/>
  </si>
  <si>
    <t>0Z610</t>
    <phoneticPr fontId="2" type="noConversion"/>
  </si>
  <si>
    <t>V.67S</t>
    <phoneticPr fontId="2" type="noConversion"/>
  </si>
  <si>
    <t>3G67S</t>
    <phoneticPr fontId="2" type="noConversion"/>
  </si>
  <si>
    <t>JY BONITO</t>
  </si>
  <si>
    <t>V.2611S</t>
    <phoneticPr fontId="2" type="noConversion"/>
  </si>
  <si>
    <t>0Z611</t>
    <phoneticPr fontId="2" type="noConversion"/>
  </si>
  <si>
    <t>V.68S</t>
    <phoneticPr fontId="2" type="noConversion"/>
  </si>
  <si>
    <t>3G68S</t>
    <phoneticPr fontId="2" type="noConversion"/>
  </si>
  <si>
    <t>V.2612S</t>
    <phoneticPr fontId="2" type="noConversion"/>
  </si>
  <si>
    <t>0Z612</t>
    <phoneticPr fontId="2" type="noConversion"/>
  </si>
  <si>
    <t>V.69S</t>
    <phoneticPr fontId="2" type="noConversion"/>
  </si>
  <si>
    <t>3G69S</t>
    <phoneticPr fontId="2" type="noConversion"/>
  </si>
  <si>
    <t>V.2613S</t>
    <phoneticPr fontId="2" type="noConversion"/>
  </si>
  <si>
    <t>0Z613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</si>
  <si>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</si>
  <si>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</si>
  <si>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</si>
  <si>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</si>
  <si>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</si>
  <si>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</si>
  <si>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NPX2</t>
  </si>
  <si>
    <t>UGL SHENZHEN</t>
  </si>
  <si>
    <t>V.2605S</t>
    <phoneticPr fontId="2" type="noConversion"/>
  </si>
  <si>
    <t>A3605</t>
    <phoneticPr fontId="2" type="noConversion"/>
  </si>
  <si>
    <t>F0611</t>
    <phoneticPr fontId="2" type="noConversion"/>
  </si>
  <si>
    <t>F0613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</si>
  <si>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</si>
  <si>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</si>
  <si>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</si>
  <si>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</si>
  <si>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</si>
  <si>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</si>
  <si>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</si>
  <si>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</si>
  <si>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CSE</t>
  </si>
  <si>
    <t>SLIDE ONE WEEK</t>
    <phoneticPr fontId="2" type="noConversion"/>
  </si>
  <si>
    <t>CNC MARS</t>
    <phoneticPr fontId="2" type="noConversion"/>
  </si>
  <si>
    <t>V.0XSPBS</t>
    <phoneticPr fontId="2" type="noConversion"/>
  </si>
  <si>
    <t>R7PBS</t>
    <phoneticPr fontId="2" type="noConversion"/>
  </si>
  <si>
    <t>CNC PEARL</t>
    <phoneticPr fontId="2" type="noConversion"/>
  </si>
  <si>
    <t>V.0XSPDS</t>
    <phoneticPr fontId="2" type="noConversion"/>
  </si>
  <si>
    <t>13PDS</t>
    <phoneticPr fontId="2" type="noConversion"/>
  </si>
  <si>
    <t>KUO LONG</t>
  </si>
  <si>
    <t>V.0XSPFS</t>
    <phoneticPr fontId="2" type="noConversion"/>
  </si>
  <si>
    <t>3KPFS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</si>
  <si>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</si>
  <si>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</si>
  <si>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</si>
  <si>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</si>
  <si>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V.2603S</t>
    <phoneticPr fontId="2" type="noConversion"/>
  </si>
  <si>
    <t>3D603</t>
    <phoneticPr fontId="2" type="noConversion"/>
  </si>
  <si>
    <t>CVT2</t>
  </si>
  <si>
    <t>POS BANGKOK</t>
  </si>
  <si>
    <t>V.1081S</t>
    <phoneticPr fontId="2" type="noConversion"/>
  </si>
  <si>
    <t>ASL QINGDAO</t>
  </si>
  <si>
    <t>3D604</t>
    <phoneticPr fontId="2" type="noConversion"/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</si>
  <si>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</si>
  <si>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</si>
  <si>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</si>
  <si>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</si>
  <si>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</si>
  <si>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</si>
  <si>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V.1QALGS</t>
    <phoneticPr fontId="2" type="noConversion"/>
  </si>
  <si>
    <t>L7LGS</t>
    <phoneticPr fontId="2" type="noConversion"/>
  </si>
  <si>
    <t>CHINA-1</t>
  </si>
  <si>
    <t>XIN YAN TAI</t>
  </si>
  <si>
    <t>V.268S</t>
    <phoneticPr fontId="2" type="noConversion"/>
  </si>
  <si>
    <t>39268</t>
    <phoneticPr fontId="2" type="noConversion"/>
  </si>
  <si>
    <t>新烟台</t>
    <phoneticPr fontId="2" type="noConversion"/>
  </si>
  <si>
    <t>ZHONG GU JI NAN</t>
  </si>
  <si>
    <t>V.1QALKS</t>
    <phoneticPr fontId="2" type="noConversion"/>
  </si>
  <si>
    <t xml:space="preserve"> CYLKS</t>
    <phoneticPr fontId="2" type="noConversion"/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</si>
  <si>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</si>
  <si>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</si>
  <si>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</si>
  <si>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</si>
  <si>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V.1QALOS</t>
    <phoneticPr fontId="2" type="noConversion"/>
  </si>
  <si>
    <t>L7LOS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</si>
  <si>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</si>
  <si>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</si>
  <si>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</si>
  <si>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</si>
  <si>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V.033S</t>
    <phoneticPr fontId="2" type="noConversion"/>
  </si>
  <si>
    <t>RBC1</t>
  </si>
  <si>
    <t>KHUNA BHUM</t>
  </si>
  <si>
    <t>V.076S</t>
    <phoneticPr fontId="2" type="noConversion"/>
  </si>
  <si>
    <t>4K076</t>
    <phoneticPr fontId="2" type="noConversion"/>
  </si>
  <si>
    <t>CUL YANGPU</t>
  </si>
  <si>
    <t>V.2608S</t>
    <phoneticPr fontId="2" type="noConversion"/>
  </si>
  <si>
    <t>1U608</t>
    <phoneticPr fontId="2" type="noConversion"/>
  </si>
  <si>
    <t>V.034S</t>
    <phoneticPr fontId="2" type="noConversion"/>
  </si>
  <si>
    <t>V.077S</t>
    <phoneticPr fontId="2" type="noConversion"/>
  </si>
  <si>
    <t>4K077</t>
    <phoneticPr fontId="2" type="noConversion"/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</si>
  <si>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</si>
  <si>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</si>
  <si>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</si>
  <si>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</si>
  <si>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</si>
  <si>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</si>
  <si>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</si>
  <si>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</si>
  <si>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</si>
  <si>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</si>
  <si>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</si>
  <si>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</si>
  <si>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</si>
  <si>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</si>
  <si>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</si>
  <si>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</si>
  <si>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</si>
  <si>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</si>
  <si>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</si>
  <si>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</si>
  <si>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</si>
  <si>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</si>
  <si>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</si>
  <si>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</si>
  <si>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</si>
  <si>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</si>
  <si>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</si>
  <si>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</si>
  <si>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</si>
  <si>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</si>
  <si>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</si>
  <si>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</si>
  <si>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</si>
  <si>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</si>
  <si>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</si>
  <si>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</si>
  <si>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BLANK SAILING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</si>
</sst>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00B0F0"/>
      <name val="Times New Roman"/>
      <family val="1"/>
    </font>
    <font>
      <sz val="10"/>
      <color rgb="FFFF0000"/>
      <name val="Times New Roman"/>
      <family val="1"/>
    </font>
    <font>
      <b/>
      <sz val="9"/>
      <color rgb="FF92D050"/>
      <name val="Times New Roman"/>
      <family val="1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color rgb="FF00B050"/>
      <name val="Times New Roman"/>
      <family val="1"/>
    </font>
    <font>
      <sz val="9"/>
      <color rgb="FF00B050"/>
      <name val="Times New Roman"/>
      <family val="1"/>
    </font>
    <font>
      <sz val="9"/>
      <color rgb="FFFF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5" fillId="0" borderId="0"/>
    <xf numFmtId="0" fontId="35" fillId="0" borderId="0"/>
  </cellStyleXfs>
  <cellXfs count="135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4" borderId="4" xfId="1" applyFont="1" applyFill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17" fillId="0" borderId="4" xfId="0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177" fontId="21" fillId="0" borderId="4" xfId="0" applyNumberFormat="1" applyFont="1" applyBorder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177" fontId="12" fillId="4" borderId="4" xfId="0" applyNumberFormat="1" applyFont="1" applyFill="1" applyBorder="1" applyAlignment="1">
      <alignment horizontal="center" vertical="center"/>
    </xf>
    <xf numFmtId="0" fontId="23" fillId="0" borderId="4" xfId="1" applyFont="1" applyBorder="1" applyAlignment="1">
      <alignment horizontal="center"/>
    </xf>
    <xf numFmtId="0" fontId="17" fillId="4" borderId="4" xfId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30" fillId="0" borderId="4" xfId="1" applyFont="1" applyBorder="1" applyAlignment="1">
      <alignment horizontal="center"/>
    </xf>
    <xf numFmtId="0" fontId="31" fillId="0" borderId="4" xfId="1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15" fillId="0" borderId="4" xfId="1" applyFont="1" applyBorder="1" applyAlignment="1">
      <alignment horizontal="center"/>
    </xf>
    <xf numFmtId="49" fontId="32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4" fillId="4" borderId="4" xfId="0" applyFont="1" applyFill="1" applyBorder="1" applyAlignment="1">
      <alignment horizontal="center" vertical="center"/>
    </xf>
    <xf numFmtId="0" fontId="14" fillId="4" borderId="0" xfId="0" applyFont="1" applyFill="1"/>
    <xf numFmtId="0" fontId="33" fillId="0" borderId="0" xfId="0" applyFont="1"/>
    <xf numFmtId="0" fontId="3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" fillId="0" borderId="0" xfId="0" applyFont="1"/>
    <xf numFmtId="16" fontId="12" fillId="4" borderId="4" xfId="1" applyNumberFormat="1" applyFont="1" applyFill="1" applyBorder="1" applyAlignment="1">
      <alignment horizontal="center" vertical="center"/>
    </xf>
    <xf numFmtId="0" fontId="1" fillId="4" borderId="0" xfId="0" applyFont="1" applyFill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8" fillId="0" borderId="0" xfId="0" applyFont="1"/>
    <xf numFmtId="0" fontId="28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0" fontId="3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7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 shrinkToFit="1"/>
    </xf>
    <xf numFmtId="0" fontId="41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17" fillId="4" borderId="4" xfId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</cellXfs>
  <cellStyles count="4">
    <cellStyle name="常规" xfId="0" builtinId="0"/>
    <cellStyle name="常规_Sheet1" xfId="1" xr:uid="{011B07C3-1D44-44C3-A351-10AB60205953}"/>
    <cellStyle name="一般_2005-03-01 Long Term Schedule-China-1" xfId="3" xr:uid="{5926B1D8-E977-4189-BA08-30DCBE965D30}"/>
    <cellStyle name="一般_2005-03-01 Long Term Schedule-China-1 2" xfId="2" xr:uid="{C622717F-E035-4F09-AE9D-86EF83C9A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C363CD9B-A1DE-4C73-9A2E-0CA2381B4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4E80-4108-4BFB-AFE6-4F13493848C3}">
  <dimension ref="A1:BZ109"/>
  <sheetViews>
    <sheetView tabSelected="1" zoomScaleNormal="100" workbookViewId="0">
      <selection activeCell="C43" sqref="C43:I43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98" t="s">
        <v>0</v>
      </c>
      <c r="D1" s="98"/>
      <c r="E1" s="98"/>
      <c r="F1" s="98"/>
      <c r="G1" s="98"/>
      <c r="H1" s="98"/>
      <c r="I1" s="98"/>
    </row>
    <row r="2" spans="1:78" ht="17.399999999999999" customHeight="1" x14ac:dyDescent="0.25">
      <c r="B2" s="3" t="s">
        <v>1</v>
      </c>
      <c r="C2" s="98"/>
      <c r="D2" s="98"/>
      <c r="E2" s="98"/>
      <c r="F2" s="98"/>
      <c r="G2" s="98"/>
      <c r="H2" s="98"/>
      <c r="I2" s="98"/>
    </row>
    <row r="3" spans="1:78" ht="17.399999999999999" customHeight="1" x14ac:dyDescent="0.25">
      <c r="B3" s="3" t="s">
        <v>2</v>
      </c>
      <c r="C3" s="98"/>
      <c r="D3" s="98"/>
      <c r="E3" s="98"/>
      <c r="F3" s="98"/>
      <c r="G3" s="98"/>
      <c r="H3" s="98"/>
      <c r="I3" s="98"/>
    </row>
    <row r="4" spans="1:78" ht="17.399999999999999" x14ac:dyDescent="0.25">
      <c r="B4" s="3" t="s">
        <v>3</v>
      </c>
      <c r="C4" s="99" t="s">
        <v>4</v>
      </c>
      <c r="D4" s="99"/>
      <c r="E4" s="99"/>
      <c r="F4" s="99"/>
      <c r="G4" s="99"/>
      <c r="H4" s="99"/>
      <c r="I4" s="99"/>
    </row>
    <row r="5" spans="1:78" ht="17.399999999999999" x14ac:dyDescent="0.25">
      <c r="B5" s="3" t="s">
        <v>5</v>
      </c>
      <c r="C5" s="100" t="s">
        <v>6</v>
      </c>
      <c r="D5" s="100"/>
      <c r="E5" s="100"/>
      <c r="F5" s="100"/>
      <c r="G5" s="100"/>
      <c r="H5" s="100"/>
      <c r="I5" s="100"/>
    </row>
    <row r="6" spans="1:78" x14ac:dyDescent="0.25">
      <c r="C6" s="101" t="s">
        <v>7</v>
      </c>
      <c r="D6" s="101"/>
      <c r="E6" s="101"/>
      <c r="F6" s="101"/>
      <c r="G6" s="101"/>
      <c r="H6" s="101"/>
      <c r="I6" s="101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02" t="s">
        <v>8</v>
      </c>
      <c r="B8" s="103"/>
      <c r="C8" s="103"/>
      <c r="D8" s="103"/>
      <c r="E8" s="103"/>
      <c r="F8" s="103"/>
      <c r="G8" s="103"/>
      <c r="H8" s="103"/>
      <c r="I8" s="104"/>
    </row>
    <row r="9" spans="1:78" x14ac:dyDescent="0.25">
      <c r="A9" s="95" t="s">
        <v>9</v>
      </c>
      <c r="B9" s="96"/>
      <c r="C9" s="96"/>
      <c r="D9" s="96"/>
      <c r="E9" s="96"/>
      <c r="F9" s="96"/>
      <c r="G9" s="96"/>
      <c r="H9" s="96"/>
      <c r="I9" s="97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ht="16.2" customHeight="1" x14ac:dyDescent="0.25">
      <c r="A12" s="11" t="s">
        <v>26</v>
      </c>
      <c r="B12" s="125" t="s">
        <v>27</v>
      </c>
      <c r="C12" s="13">
        <v>66605</v>
      </c>
      <c r="D12" s="14"/>
      <c r="E12" s="15" t="s">
        <v>28</v>
      </c>
      <c r="F12" s="16">
        <f t="shared" ref="F12:F16" si="0">H12-4</f>
        <v>46076</v>
      </c>
      <c r="G12" s="16">
        <f t="shared" ref="G12:G16" si="1">H12-1</f>
        <v>46079</v>
      </c>
      <c r="H12" s="17">
        <v>46080</v>
      </c>
      <c r="I12" s="16">
        <f t="shared" ref="I12:I16" si="2">H12+5</f>
        <v>46085</v>
      </c>
      <c r="J12" s="16">
        <f t="shared" ref="J12:J16" si="3">I12+3</f>
        <v>46088</v>
      </c>
      <c r="K12" s="18"/>
    </row>
    <row r="13" spans="1:78" s="24" customFormat="1" ht="16.2" customHeight="1" x14ac:dyDescent="0.25">
      <c r="A13" s="11" t="s">
        <v>29</v>
      </c>
      <c r="B13" s="125"/>
      <c r="C13" s="19"/>
      <c r="D13" s="20"/>
      <c r="E13" s="21" t="s">
        <v>28</v>
      </c>
      <c r="F13" s="22">
        <f t="shared" si="0"/>
        <v>46083</v>
      </c>
      <c r="G13" s="22">
        <f t="shared" si="1"/>
        <v>46086</v>
      </c>
      <c r="H13" s="23">
        <v>46087</v>
      </c>
      <c r="I13" s="22">
        <f t="shared" si="2"/>
        <v>46092</v>
      </c>
      <c r="J13" s="22">
        <f t="shared" si="3"/>
        <v>46095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4" customFormat="1" ht="16.2" customHeight="1" x14ac:dyDescent="0.25">
      <c r="A14" s="25" t="s">
        <v>26</v>
      </c>
      <c r="B14" s="125" t="s">
        <v>30</v>
      </c>
      <c r="C14" s="19">
        <v>66606</v>
      </c>
      <c r="D14" s="20"/>
      <c r="E14" s="21" t="s">
        <v>28</v>
      </c>
      <c r="F14" s="22">
        <f t="shared" si="0"/>
        <v>46090</v>
      </c>
      <c r="G14" s="22">
        <f t="shared" si="1"/>
        <v>46093</v>
      </c>
      <c r="H14" s="23">
        <v>46094</v>
      </c>
      <c r="I14" s="22">
        <f t="shared" si="2"/>
        <v>46099</v>
      </c>
      <c r="J14" s="22">
        <f t="shared" si="3"/>
        <v>46102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4" customFormat="1" ht="16.2" customHeight="1" x14ac:dyDescent="0.25">
      <c r="A15" s="11" t="s">
        <v>29</v>
      </c>
      <c r="B15" s="125"/>
      <c r="C15" s="19"/>
      <c r="D15" s="14"/>
      <c r="E15" s="21" t="s">
        <v>28</v>
      </c>
      <c r="F15" s="22">
        <f t="shared" si="0"/>
        <v>46097</v>
      </c>
      <c r="G15" s="22">
        <f t="shared" si="1"/>
        <v>46100</v>
      </c>
      <c r="H15" s="23">
        <v>46101</v>
      </c>
      <c r="I15" s="22">
        <f t="shared" si="2"/>
        <v>46106</v>
      </c>
      <c r="J15" s="22">
        <f t="shared" si="3"/>
        <v>46109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4" customFormat="1" ht="16.2" customHeight="1" x14ac:dyDescent="0.25">
      <c r="A16" s="25" t="s">
        <v>26</v>
      </c>
      <c r="B16" s="125" t="s">
        <v>31</v>
      </c>
      <c r="C16" s="19">
        <v>66607</v>
      </c>
      <c r="D16" s="20"/>
      <c r="E16" s="21" t="s">
        <v>28</v>
      </c>
      <c r="F16" s="22">
        <f t="shared" si="0"/>
        <v>46104</v>
      </c>
      <c r="G16" s="22">
        <f t="shared" si="1"/>
        <v>46107</v>
      </c>
      <c r="H16" s="23">
        <v>46108</v>
      </c>
      <c r="I16" s="22">
        <f t="shared" si="2"/>
        <v>46113</v>
      </c>
      <c r="J16" s="22">
        <f t="shared" si="3"/>
        <v>46116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02" t="s">
        <v>32</v>
      </c>
      <c r="B17" s="103"/>
      <c r="C17" s="103"/>
      <c r="D17" s="103"/>
      <c r="E17" s="103"/>
      <c r="F17" s="103"/>
      <c r="G17" s="103"/>
      <c r="H17" s="103"/>
      <c r="I17" s="104"/>
    </row>
    <row r="18" spans="1:78" x14ac:dyDescent="0.25">
      <c r="A18" s="95" t="s">
        <v>33</v>
      </c>
      <c r="B18" s="96"/>
      <c r="C18" s="96"/>
      <c r="D18" s="96"/>
      <c r="E18" s="96"/>
      <c r="F18" s="96"/>
      <c r="G18" s="96"/>
      <c r="H18" s="96"/>
      <c r="I18" s="97"/>
    </row>
    <row r="19" spans="1:78" x14ac:dyDescent="0.25">
      <c r="A19" s="5" t="s">
        <v>10</v>
      </c>
      <c r="B19" s="9" t="s">
        <v>11</v>
      </c>
      <c r="C19" s="7" t="s">
        <v>34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35</v>
      </c>
      <c r="J19" s="9" t="s">
        <v>18</v>
      </c>
      <c r="K19" s="9" t="s">
        <v>18</v>
      </c>
    </row>
    <row r="20" spans="1:78" x14ac:dyDescent="0.25">
      <c r="A20" s="5" t="s">
        <v>19</v>
      </c>
      <c r="B20" s="9" t="s">
        <v>36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37</v>
      </c>
      <c r="J20" s="5" t="s">
        <v>24</v>
      </c>
      <c r="K20" s="9" t="s">
        <v>25</v>
      </c>
    </row>
    <row r="21" spans="1:78" x14ac:dyDescent="0.25">
      <c r="A21" s="26" t="s">
        <v>38</v>
      </c>
      <c r="B21" s="126" t="s">
        <v>39</v>
      </c>
      <c r="C21" s="27" t="s">
        <v>40</v>
      </c>
      <c r="D21" s="28"/>
      <c r="E21" s="27" t="s">
        <v>41</v>
      </c>
      <c r="F21" s="29">
        <f t="shared" ref="F21:F22" si="4">H21-4</f>
        <v>46069</v>
      </c>
      <c r="G21" s="29">
        <f t="shared" ref="G21:G22" si="5">H21-1</f>
        <v>46072</v>
      </c>
      <c r="H21" s="30">
        <v>46073</v>
      </c>
      <c r="I21" s="31" t="s">
        <v>42</v>
      </c>
      <c r="J21" s="29">
        <v>46080</v>
      </c>
      <c r="K21" s="29">
        <v>46082</v>
      </c>
    </row>
    <row r="22" spans="1:78" s="24" customFormat="1" x14ac:dyDescent="0.25">
      <c r="A22" s="12" t="s">
        <v>43</v>
      </c>
      <c r="B22" s="127" t="s">
        <v>27</v>
      </c>
      <c r="C22" s="27">
        <v>89605</v>
      </c>
      <c r="D22" s="32"/>
      <c r="E22" s="27" t="s">
        <v>41</v>
      </c>
      <c r="F22" s="29">
        <f t="shared" si="4"/>
        <v>46078</v>
      </c>
      <c r="G22" s="29">
        <f t="shared" si="5"/>
        <v>46081</v>
      </c>
      <c r="H22" s="30">
        <v>46082</v>
      </c>
      <c r="I22" s="33">
        <f>H22+3</f>
        <v>46085</v>
      </c>
      <c r="J22" s="33">
        <f>I22+2</f>
        <v>46087</v>
      </c>
      <c r="K22" s="33">
        <f>J22+2</f>
        <v>46089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x14ac:dyDescent="0.25">
      <c r="A23" s="34" t="s">
        <v>44</v>
      </c>
      <c r="B23" s="128" t="s">
        <v>39</v>
      </c>
      <c r="C23" s="27">
        <v>97604</v>
      </c>
      <c r="D23" s="28"/>
      <c r="E23" s="27" t="s">
        <v>41</v>
      </c>
      <c r="F23" s="29">
        <f>H23-4</f>
        <v>46085</v>
      </c>
      <c r="G23" s="29">
        <f>H23-1</f>
        <v>46088</v>
      </c>
      <c r="H23" s="30">
        <v>46089</v>
      </c>
      <c r="I23" s="29">
        <f t="shared" ref="I23:I26" si="6">H23+3</f>
        <v>46092</v>
      </c>
      <c r="J23" s="29">
        <f>I23+2</f>
        <v>46094</v>
      </c>
      <c r="K23" s="29">
        <f>J23+2</f>
        <v>46096</v>
      </c>
    </row>
    <row r="24" spans="1:78" s="24" customFormat="1" x14ac:dyDescent="0.25">
      <c r="A24" s="35" t="s">
        <v>43</v>
      </c>
      <c r="B24" s="129" t="s">
        <v>30</v>
      </c>
      <c r="C24" s="27">
        <v>89606</v>
      </c>
      <c r="D24" s="32"/>
      <c r="E24" s="27" t="s">
        <v>41</v>
      </c>
      <c r="F24" s="29">
        <f t="shared" ref="F24:F26" si="7">H24-4</f>
        <v>46092</v>
      </c>
      <c r="G24" s="29">
        <f t="shared" ref="G24:G26" si="8">H24-1</f>
        <v>46095</v>
      </c>
      <c r="H24" s="30">
        <v>46096</v>
      </c>
      <c r="I24" s="29">
        <f t="shared" si="6"/>
        <v>46099</v>
      </c>
      <c r="J24" s="29">
        <f t="shared" ref="J24:K26" si="9">I24+2</f>
        <v>46101</v>
      </c>
      <c r="K24" s="29">
        <f t="shared" si="9"/>
        <v>46103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24" customFormat="1" x14ac:dyDescent="0.25">
      <c r="A25" s="35" t="s">
        <v>44</v>
      </c>
      <c r="B25" s="129" t="s">
        <v>27</v>
      </c>
      <c r="C25" s="27">
        <v>97605</v>
      </c>
      <c r="D25" s="32"/>
      <c r="E25" s="27" t="s">
        <v>41</v>
      </c>
      <c r="F25" s="29">
        <f t="shared" si="7"/>
        <v>46099</v>
      </c>
      <c r="G25" s="29">
        <f t="shared" si="8"/>
        <v>46102</v>
      </c>
      <c r="H25" s="30">
        <v>46103</v>
      </c>
      <c r="I25" s="29">
        <f t="shared" si="6"/>
        <v>46106</v>
      </c>
      <c r="J25" s="29">
        <f t="shared" si="9"/>
        <v>46108</v>
      </c>
      <c r="K25" s="29">
        <f t="shared" si="9"/>
        <v>46110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s="24" customFormat="1" x14ac:dyDescent="0.25">
      <c r="A26" s="35" t="s">
        <v>43</v>
      </c>
      <c r="B26" s="129" t="s">
        <v>31</v>
      </c>
      <c r="C26" s="27">
        <v>89607</v>
      </c>
      <c r="D26" s="32"/>
      <c r="E26" s="27" t="s">
        <v>41</v>
      </c>
      <c r="F26" s="29">
        <f t="shared" si="7"/>
        <v>46106</v>
      </c>
      <c r="G26" s="29">
        <f t="shared" si="8"/>
        <v>46109</v>
      </c>
      <c r="H26" s="30">
        <v>46110</v>
      </c>
      <c r="I26" s="29">
        <f t="shared" si="6"/>
        <v>46113</v>
      </c>
      <c r="J26" s="29">
        <f t="shared" si="9"/>
        <v>46115</v>
      </c>
      <c r="K26" s="29">
        <f t="shared" si="9"/>
        <v>46117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78" ht="15.6" x14ac:dyDescent="0.25">
      <c r="A27" s="106" t="s">
        <v>45</v>
      </c>
      <c r="B27" s="107"/>
      <c r="C27" s="107"/>
      <c r="D27" s="107"/>
      <c r="E27" s="107"/>
      <c r="F27" s="107"/>
      <c r="G27" s="107"/>
      <c r="H27" s="107"/>
      <c r="I27" s="108"/>
    </row>
    <row r="28" spans="1:78" x14ac:dyDescent="0.25">
      <c r="A28" s="109" t="s">
        <v>46</v>
      </c>
      <c r="B28" s="110"/>
      <c r="C28" s="110"/>
      <c r="D28" s="110"/>
      <c r="E28" s="110"/>
      <c r="F28" s="110"/>
      <c r="G28" s="110"/>
      <c r="H28" s="110"/>
      <c r="I28" s="111"/>
    </row>
    <row r="29" spans="1:78" x14ac:dyDescent="0.25">
      <c r="A29" s="36" t="s">
        <v>10</v>
      </c>
      <c r="B29" s="37" t="s">
        <v>11</v>
      </c>
      <c r="C29" s="38" t="s">
        <v>34</v>
      </c>
      <c r="D29" s="39" t="s">
        <v>13</v>
      </c>
      <c r="E29" s="37" t="s">
        <v>14</v>
      </c>
      <c r="F29" s="40" t="s">
        <v>15</v>
      </c>
      <c r="G29" s="40" t="s">
        <v>16</v>
      </c>
      <c r="H29" s="40" t="s">
        <v>17</v>
      </c>
      <c r="I29" s="40" t="s">
        <v>47</v>
      </c>
    </row>
    <row r="30" spans="1:78" x14ac:dyDescent="0.25">
      <c r="A30" s="36" t="s">
        <v>19</v>
      </c>
      <c r="B30" s="40" t="s">
        <v>20</v>
      </c>
      <c r="C30" s="38" t="s">
        <v>21</v>
      </c>
      <c r="D30" s="10"/>
      <c r="E30" s="36" t="s">
        <v>22</v>
      </c>
      <c r="F30" s="36"/>
      <c r="G30" s="36"/>
      <c r="H30" s="36" t="s">
        <v>23</v>
      </c>
      <c r="I30" s="36" t="s">
        <v>48</v>
      </c>
    </row>
    <row r="31" spans="1:78" x14ac:dyDescent="0.25">
      <c r="A31" s="44" t="s">
        <v>51</v>
      </c>
      <c r="B31" s="130" t="s">
        <v>52</v>
      </c>
      <c r="C31" s="45" t="s">
        <v>53</v>
      </c>
      <c r="D31" s="43"/>
      <c r="E31" s="27" t="s">
        <v>50</v>
      </c>
      <c r="F31" s="29">
        <f t="shared" ref="F31:F33" si="10">H31-4</f>
        <v>46056</v>
      </c>
      <c r="G31" s="29">
        <f t="shared" ref="G31:G33" si="11">H31-2</f>
        <v>46058</v>
      </c>
      <c r="H31" s="29">
        <v>46060</v>
      </c>
      <c r="I31" s="29">
        <f t="shared" ref="I31:I33" si="12">H31+5</f>
        <v>46065</v>
      </c>
    </row>
    <row r="32" spans="1:78" x14ac:dyDescent="0.25">
      <c r="A32" s="41" t="s">
        <v>49</v>
      </c>
      <c r="B32" s="131" t="s">
        <v>54</v>
      </c>
      <c r="C32" s="42" t="s">
        <v>55</v>
      </c>
      <c r="D32" s="43"/>
      <c r="E32" s="27" t="s">
        <v>50</v>
      </c>
      <c r="F32" s="29">
        <f t="shared" si="10"/>
        <v>46063</v>
      </c>
      <c r="G32" s="29">
        <f t="shared" si="11"/>
        <v>46065</v>
      </c>
      <c r="H32" s="29">
        <v>46067</v>
      </c>
      <c r="I32" s="29">
        <f t="shared" si="12"/>
        <v>46072</v>
      </c>
    </row>
    <row r="33" spans="1:78" x14ac:dyDescent="0.25">
      <c r="A33" s="44" t="s">
        <v>51</v>
      </c>
      <c r="B33" s="130" t="s">
        <v>56</v>
      </c>
      <c r="C33" s="45" t="s">
        <v>57</v>
      </c>
      <c r="D33" s="43"/>
      <c r="E33" s="27" t="s">
        <v>50</v>
      </c>
      <c r="F33" s="29">
        <f t="shared" si="10"/>
        <v>46070</v>
      </c>
      <c r="G33" s="29">
        <f t="shared" si="11"/>
        <v>46072</v>
      </c>
      <c r="H33" s="29">
        <v>46074</v>
      </c>
      <c r="I33" s="29">
        <f t="shared" si="12"/>
        <v>46079</v>
      </c>
    </row>
    <row r="34" spans="1:78" s="47" customFormat="1" x14ac:dyDescent="0.25">
      <c r="A34" s="41" t="s">
        <v>58</v>
      </c>
      <c r="B34" s="131" t="s">
        <v>59</v>
      </c>
      <c r="C34" s="42" t="s">
        <v>60</v>
      </c>
      <c r="D34" s="46"/>
      <c r="E34" s="27" t="s">
        <v>50</v>
      </c>
      <c r="F34" s="29">
        <f>H34-4</f>
        <v>46077</v>
      </c>
      <c r="G34" s="29">
        <f>H34-2</f>
        <v>46079</v>
      </c>
      <c r="H34" s="29">
        <v>46081</v>
      </c>
      <c r="I34" s="29">
        <f>H34+5</f>
        <v>46086</v>
      </c>
    </row>
    <row r="35" spans="1:78" s="49" customFormat="1" x14ac:dyDescent="0.25">
      <c r="A35" s="44" t="s">
        <v>51</v>
      </c>
      <c r="B35" s="130" t="s">
        <v>61</v>
      </c>
      <c r="C35" s="45" t="s">
        <v>62</v>
      </c>
      <c r="D35" s="48"/>
      <c r="E35" s="27" t="s">
        <v>50</v>
      </c>
      <c r="F35" s="29">
        <f t="shared" ref="F35:F38" si="13">H35-4</f>
        <v>46084</v>
      </c>
      <c r="G35" s="29">
        <f t="shared" ref="G35:G38" si="14">H35-2</f>
        <v>46086</v>
      </c>
      <c r="H35" s="33">
        <v>46088</v>
      </c>
      <c r="I35" s="29">
        <f t="shared" ref="I35:I38" si="15">H35+5</f>
        <v>46093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</row>
    <row r="36" spans="1:78" s="49" customFormat="1" x14ac:dyDescent="0.25">
      <c r="A36" s="41" t="s">
        <v>58</v>
      </c>
      <c r="B36" s="131" t="s">
        <v>63</v>
      </c>
      <c r="C36" s="42" t="s">
        <v>64</v>
      </c>
      <c r="D36" s="48"/>
      <c r="E36" s="27" t="s">
        <v>50</v>
      </c>
      <c r="F36" s="29">
        <f t="shared" si="13"/>
        <v>46091</v>
      </c>
      <c r="G36" s="29">
        <f t="shared" si="14"/>
        <v>46093</v>
      </c>
      <c r="H36" s="33">
        <v>46095</v>
      </c>
      <c r="I36" s="29">
        <f t="shared" si="15"/>
        <v>46100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</row>
    <row r="37" spans="1:78" s="49" customFormat="1" x14ac:dyDescent="0.25">
      <c r="A37" s="44" t="s">
        <v>51</v>
      </c>
      <c r="B37" s="130" t="s">
        <v>65</v>
      </c>
      <c r="C37" s="45" t="s">
        <v>66</v>
      </c>
      <c r="D37" s="48"/>
      <c r="E37" s="27" t="s">
        <v>50</v>
      </c>
      <c r="F37" s="29">
        <f t="shared" si="13"/>
        <v>46098</v>
      </c>
      <c r="G37" s="29">
        <f t="shared" si="14"/>
        <v>46100</v>
      </c>
      <c r="H37" s="33">
        <v>46102</v>
      </c>
      <c r="I37" s="29">
        <f t="shared" si="15"/>
        <v>46107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</row>
    <row r="38" spans="1:78" s="49" customFormat="1" x14ac:dyDescent="0.25">
      <c r="A38" s="41" t="s">
        <v>58</v>
      </c>
      <c r="B38" s="131" t="s">
        <v>67</v>
      </c>
      <c r="C38" s="42" t="s">
        <v>68</v>
      </c>
      <c r="D38" s="48"/>
      <c r="E38" s="27" t="s">
        <v>50</v>
      </c>
      <c r="F38" s="29">
        <f t="shared" si="13"/>
        <v>46105</v>
      </c>
      <c r="G38" s="29">
        <f t="shared" si="14"/>
        <v>46107</v>
      </c>
      <c r="H38" s="33">
        <v>46109</v>
      </c>
      <c r="I38" s="29">
        <f t="shared" si="15"/>
        <v>46114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</row>
    <row r="39" spans="1:78" s="51" customFormat="1" ht="15.6" x14ac:dyDescent="0.25">
      <c r="A39" s="112" t="s">
        <v>69</v>
      </c>
      <c r="B39" s="112"/>
      <c r="C39" s="112"/>
      <c r="D39" s="112"/>
      <c r="E39" s="112"/>
      <c r="F39" s="112"/>
      <c r="G39" s="112"/>
      <c r="H39" s="112"/>
      <c r="I39" s="112"/>
      <c r="J39" s="50"/>
      <c r="K39" s="50"/>
    </row>
    <row r="40" spans="1:78" s="47" customFormat="1" ht="14.25" customHeight="1" x14ac:dyDescent="0.25">
      <c r="A40" s="105" t="s">
        <v>70</v>
      </c>
      <c r="B40" s="105"/>
      <c r="C40" s="105"/>
      <c r="D40" s="105"/>
      <c r="E40" s="105"/>
      <c r="F40" s="105"/>
      <c r="G40" s="105"/>
      <c r="H40" s="105"/>
      <c r="I40" s="105"/>
      <c r="J40"/>
      <c r="K40"/>
      <c r="L40"/>
      <c r="M40"/>
    </row>
    <row r="41" spans="1:78" s="47" customFormat="1" ht="14.25" customHeight="1" x14ac:dyDescent="0.25">
      <c r="A41" s="5" t="s">
        <v>10</v>
      </c>
      <c r="B41" s="6" t="s">
        <v>11</v>
      </c>
      <c r="C41" s="52" t="s">
        <v>34</v>
      </c>
      <c r="D41" s="8" t="s">
        <v>13</v>
      </c>
      <c r="E41" s="6" t="s">
        <v>14</v>
      </c>
      <c r="F41" s="9" t="s">
        <v>15</v>
      </c>
      <c r="G41" s="9" t="s">
        <v>16</v>
      </c>
      <c r="H41" s="9" t="s">
        <v>17</v>
      </c>
      <c r="I41" s="9" t="s">
        <v>35</v>
      </c>
      <c r="J41" s="53"/>
      <c r="K41"/>
      <c r="L41"/>
    </row>
    <row r="42" spans="1:78" s="47" customFormat="1" ht="14.25" customHeight="1" x14ac:dyDescent="0.25">
      <c r="A42" s="5" t="s">
        <v>71</v>
      </c>
      <c r="B42" s="9" t="s">
        <v>20</v>
      </c>
      <c r="C42" s="52" t="s">
        <v>21</v>
      </c>
      <c r="D42" s="10"/>
      <c r="E42" s="5" t="s">
        <v>22</v>
      </c>
      <c r="F42" s="5"/>
      <c r="G42" s="5"/>
      <c r="H42" s="5" t="s">
        <v>23</v>
      </c>
      <c r="I42" s="5" t="s">
        <v>72</v>
      </c>
      <c r="J42" s="54"/>
      <c r="K42"/>
      <c r="L42"/>
    </row>
    <row r="43" spans="1:78" s="57" customFormat="1" ht="16.2" customHeight="1" x14ac:dyDescent="0.25">
      <c r="A43" s="120" t="s">
        <v>73</v>
      </c>
      <c r="B43" s="124" t="s">
        <v>74</v>
      </c>
      <c r="C43" s="121" t="s">
        <v>184</v>
      </c>
      <c r="D43" s="122"/>
      <c r="E43" s="122"/>
      <c r="F43" s="122"/>
      <c r="G43" s="122"/>
      <c r="H43" s="122"/>
      <c r="I43" s="123"/>
    </row>
    <row r="44" spans="1:78" s="59" customFormat="1" ht="16.2" customHeight="1" x14ac:dyDescent="0.25">
      <c r="A44" s="120" t="s">
        <v>76</v>
      </c>
      <c r="B44" s="124" t="s">
        <v>59</v>
      </c>
      <c r="C44" s="56" t="s">
        <v>79</v>
      </c>
      <c r="D44" s="20"/>
      <c r="E44" s="27" t="s">
        <v>75</v>
      </c>
      <c r="F44" s="29">
        <f>H44-4</f>
        <v>46093</v>
      </c>
      <c r="G44" s="29">
        <f>H44-1</f>
        <v>46096</v>
      </c>
      <c r="H44" s="58">
        <v>46097</v>
      </c>
      <c r="I44" s="29">
        <f>H44+5</f>
        <v>46102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</row>
    <row r="45" spans="1:78" s="59" customFormat="1" ht="16.2" customHeight="1" x14ac:dyDescent="0.25">
      <c r="A45" s="120" t="s">
        <v>73</v>
      </c>
      <c r="B45" s="124" t="s">
        <v>77</v>
      </c>
      <c r="C45" s="56" t="s">
        <v>78</v>
      </c>
      <c r="D45" s="20"/>
      <c r="E45" s="27" t="s">
        <v>75</v>
      </c>
      <c r="F45" s="29">
        <f t="shared" ref="F45:F46" si="16">H45-4</f>
        <v>46100</v>
      </c>
      <c r="G45" s="29">
        <f t="shared" ref="G45:G46" si="17">H45-1</f>
        <v>46103</v>
      </c>
      <c r="H45" s="58">
        <v>46104</v>
      </c>
      <c r="I45" s="29">
        <f t="shared" ref="I45:I46" si="18">H45+5</f>
        <v>46109</v>
      </c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</row>
    <row r="46" spans="1:78" s="59" customFormat="1" ht="16.2" customHeight="1" x14ac:dyDescent="0.25">
      <c r="A46" s="120" t="s">
        <v>76</v>
      </c>
      <c r="B46" s="124" t="s">
        <v>67</v>
      </c>
      <c r="C46" s="56" t="s">
        <v>80</v>
      </c>
      <c r="D46" s="20"/>
      <c r="E46" s="27" t="s">
        <v>75</v>
      </c>
      <c r="F46" s="29">
        <f t="shared" si="16"/>
        <v>46107</v>
      </c>
      <c r="G46" s="29">
        <f t="shared" si="17"/>
        <v>46110</v>
      </c>
      <c r="H46" s="58">
        <v>46111</v>
      </c>
      <c r="I46" s="29">
        <f t="shared" si="18"/>
        <v>46116</v>
      </c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</row>
    <row r="47" spans="1:78" s="63" customFormat="1" ht="15.6" x14ac:dyDescent="0.25">
      <c r="A47" s="60" t="s">
        <v>81</v>
      </c>
      <c r="B47" s="61"/>
      <c r="C47" s="61"/>
      <c r="D47" s="61"/>
      <c r="E47" s="61"/>
      <c r="F47" s="61"/>
      <c r="G47" s="61"/>
      <c r="H47" s="61"/>
      <c r="I47" s="62"/>
      <c r="L47"/>
      <c r="M47"/>
      <c r="N47"/>
    </row>
    <row r="48" spans="1:78" x14ac:dyDescent="0.25">
      <c r="A48" s="113" t="s">
        <v>82</v>
      </c>
      <c r="B48" s="113"/>
      <c r="C48" s="113"/>
      <c r="D48" s="113"/>
      <c r="E48" s="113"/>
      <c r="F48" s="113"/>
      <c r="G48" s="113"/>
      <c r="H48" s="113"/>
      <c r="I48" s="113"/>
      <c r="J48" s="63"/>
      <c r="K48" s="63"/>
      <c r="L48" s="63"/>
      <c r="M48" s="63"/>
    </row>
    <row r="49" spans="1:78" x14ac:dyDescent="0.25">
      <c r="A49" s="36" t="s">
        <v>10</v>
      </c>
      <c r="B49" s="37" t="s">
        <v>11</v>
      </c>
      <c r="C49" s="38" t="s">
        <v>34</v>
      </c>
      <c r="D49" s="39" t="s">
        <v>13</v>
      </c>
      <c r="E49" s="37" t="s">
        <v>14</v>
      </c>
      <c r="F49" s="40" t="s">
        <v>15</v>
      </c>
      <c r="G49" s="40" t="s">
        <v>16</v>
      </c>
      <c r="H49" s="40" t="s">
        <v>83</v>
      </c>
      <c r="I49" s="40" t="s">
        <v>35</v>
      </c>
      <c r="J49" s="40" t="s">
        <v>35</v>
      </c>
      <c r="K49" s="63"/>
      <c r="L49" s="63"/>
      <c r="M49" s="63"/>
    </row>
    <row r="50" spans="1:78" x14ac:dyDescent="0.25">
      <c r="A50" s="36" t="s">
        <v>19</v>
      </c>
      <c r="B50" s="40" t="s">
        <v>20</v>
      </c>
      <c r="C50" s="38" t="s">
        <v>21</v>
      </c>
      <c r="D50" s="64"/>
      <c r="E50" s="40" t="s">
        <v>22</v>
      </c>
      <c r="F50" s="36"/>
      <c r="G50" s="36"/>
      <c r="H50" s="36" t="s">
        <v>23</v>
      </c>
      <c r="I50" s="36" t="s">
        <v>84</v>
      </c>
      <c r="J50" s="36" t="s">
        <v>85</v>
      </c>
      <c r="K50" s="63"/>
      <c r="L50" s="63"/>
      <c r="M50" s="63"/>
    </row>
    <row r="51" spans="1:78" s="57" customFormat="1" ht="16.2" customHeight="1" x14ac:dyDescent="0.25">
      <c r="A51" s="65" t="s">
        <v>86</v>
      </c>
      <c r="B51" s="55" t="s">
        <v>87</v>
      </c>
      <c r="C51" s="56" t="s">
        <v>88</v>
      </c>
      <c r="D51" s="14"/>
      <c r="E51" s="27" t="s">
        <v>89</v>
      </c>
      <c r="F51" s="29">
        <f t="shared" ref="F51:F55" si="19">SUM(H51-4)</f>
        <v>46069</v>
      </c>
      <c r="G51" s="29">
        <f t="shared" ref="G51:G55" si="20">H51-2</f>
        <v>46071</v>
      </c>
      <c r="H51" s="30">
        <v>46073</v>
      </c>
      <c r="I51" s="29">
        <f t="shared" ref="I51:I55" si="21">H51+11</f>
        <v>46084</v>
      </c>
      <c r="J51" s="29">
        <f t="shared" ref="J51:J55" si="22">I51+2</f>
        <v>46086</v>
      </c>
    </row>
    <row r="52" spans="1:78" s="59" customFormat="1" ht="16.2" customHeight="1" x14ac:dyDescent="0.25">
      <c r="A52" s="114" t="s">
        <v>90</v>
      </c>
      <c r="B52" s="115"/>
      <c r="C52" s="115"/>
      <c r="D52" s="115"/>
      <c r="E52" s="115"/>
      <c r="F52" s="115"/>
      <c r="G52" s="115"/>
      <c r="H52" s="115"/>
      <c r="I52" s="115"/>
      <c r="J52" s="116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</row>
    <row r="53" spans="1:78" s="57" customFormat="1" ht="16.2" customHeight="1" x14ac:dyDescent="0.25">
      <c r="A53" s="65" t="s">
        <v>91</v>
      </c>
      <c r="B53" s="55" t="s">
        <v>92</v>
      </c>
      <c r="C53" s="56" t="s">
        <v>93</v>
      </c>
      <c r="D53" s="14"/>
      <c r="E53" s="27" t="s">
        <v>89</v>
      </c>
      <c r="F53" s="29">
        <f t="shared" si="19"/>
        <v>46083</v>
      </c>
      <c r="G53" s="29">
        <f t="shared" si="20"/>
        <v>46085</v>
      </c>
      <c r="H53" s="30">
        <v>46087</v>
      </c>
      <c r="I53" s="29">
        <f t="shared" si="21"/>
        <v>46098</v>
      </c>
      <c r="J53" s="29">
        <f t="shared" si="22"/>
        <v>46100</v>
      </c>
    </row>
    <row r="54" spans="1:78" s="57" customFormat="1" ht="16.2" customHeight="1" x14ac:dyDescent="0.25">
      <c r="A54" s="65" t="s">
        <v>94</v>
      </c>
      <c r="B54" s="55" t="s">
        <v>95</v>
      </c>
      <c r="C54" s="56" t="s">
        <v>96</v>
      </c>
      <c r="D54" s="14"/>
      <c r="E54" s="27" t="s">
        <v>89</v>
      </c>
      <c r="F54" s="29">
        <f t="shared" si="19"/>
        <v>46090</v>
      </c>
      <c r="G54" s="29">
        <f t="shared" si="20"/>
        <v>46092</v>
      </c>
      <c r="H54" s="30">
        <v>46094</v>
      </c>
      <c r="I54" s="29">
        <f t="shared" si="21"/>
        <v>46105</v>
      </c>
      <c r="J54" s="29">
        <f t="shared" si="22"/>
        <v>46107</v>
      </c>
    </row>
    <row r="55" spans="1:78" s="57" customFormat="1" ht="16.2" customHeight="1" x14ac:dyDescent="0.25">
      <c r="A55" s="65" t="s">
        <v>97</v>
      </c>
      <c r="B55" s="55" t="s">
        <v>98</v>
      </c>
      <c r="C55" s="27" t="s">
        <v>99</v>
      </c>
      <c r="D55" s="14"/>
      <c r="E55" s="27" t="s">
        <v>89</v>
      </c>
      <c r="F55" s="29">
        <f t="shared" si="19"/>
        <v>46097</v>
      </c>
      <c r="G55" s="29">
        <f t="shared" si="20"/>
        <v>46099</v>
      </c>
      <c r="H55" s="30">
        <v>46101</v>
      </c>
      <c r="I55" s="29">
        <f t="shared" si="21"/>
        <v>46112</v>
      </c>
      <c r="J55" s="29">
        <f t="shared" si="22"/>
        <v>46114</v>
      </c>
    </row>
    <row r="56" spans="1:78" s="63" customFormat="1" ht="15.6" x14ac:dyDescent="0.25">
      <c r="A56" s="66" t="s">
        <v>100</v>
      </c>
      <c r="B56" s="67"/>
      <c r="C56" s="67"/>
      <c r="D56" s="67"/>
      <c r="E56" s="67"/>
      <c r="F56" s="67"/>
      <c r="G56" s="67"/>
      <c r="H56" s="67"/>
      <c r="I56" s="68"/>
      <c r="J56" s="69"/>
    </row>
    <row r="57" spans="1:78" s="63" customFormat="1" x14ac:dyDescent="0.25">
      <c r="A57" s="105" t="s">
        <v>101</v>
      </c>
      <c r="B57" s="105"/>
      <c r="C57" s="105"/>
      <c r="D57" s="105"/>
      <c r="E57" s="105"/>
      <c r="F57" s="105"/>
      <c r="G57" s="105"/>
      <c r="H57" s="105"/>
      <c r="I57" s="105"/>
    </row>
    <row r="58" spans="1:78" s="63" customFormat="1" x14ac:dyDescent="0.25">
      <c r="A58" s="70" t="s">
        <v>10</v>
      </c>
      <c r="B58" s="37" t="s">
        <v>11</v>
      </c>
      <c r="C58" s="38" t="s">
        <v>34</v>
      </c>
      <c r="D58" s="39" t="s">
        <v>13</v>
      </c>
      <c r="E58" s="37" t="s">
        <v>14</v>
      </c>
      <c r="F58" s="40" t="s">
        <v>15</v>
      </c>
      <c r="G58" s="40" t="s">
        <v>16</v>
      </c>
      <c r="H58" s="40" t="s">
        <v>17</v>
      </c>
      <c r="I58" s="40" t="s">
        <v>35</v>
      </c>
      <c r="J58" s="40" t="s">
        <v>35</v>
      </c>
      <c r="M58" s="47"/>
      <c r="N58" s="47"/>
    </row>
    <row r="59" spans="1:78" s="47" customFormat="1" x14ac:dyDescent="0.25">
      <c r="A59" s="70" t="s">
        <v>19</v>
      </c>
      <c r="B59" s="40" t="s">
        <v>20</v>
      </c>
      <c r="C59" s="38" t="s">
        <v>21</v>
      </c>
      <c r="D59" s="71"/>
      <c r="E59" s="40" t="s">
        <v>22</v>
      </c>
      <c r="F59" s="36"/>
      <c r="G59" s="36"/>
      <c r="H59" s="36" t="s">
        <v>23</v>
      </c>
      <c r="I59" s="36" t="s">
        <v>102</v>
      </c>
      <c r="J59" s="36" t="s">
        <v>85</v>
      </c>
    </row>
    <row r="60" spans="1:78" s="74" customFormat="1" x14ac:dyDescent="0.25">
      <c r="A60" s="55" t="s">
        <v>103</v>
      </c>
      <c r="B60" s="125" t="s">
        <v>104</v>
      </c>
      <c r="C60" s="72" t="s">
        <v>105</v>
      </c>
      <c r="D60" s="46"/>
      <c r="E60" s="73" t="s">
        <v>106</v>
      </c>
      <c r="F60" s="73">
        <f t="shared" ref="F60" si="23">SUM(H60-4)</f>
        <v>46074</v>
      </c>
      <c r="G60" s="73">
        <f t="shared" ref="G60" si="24">H60-2</f>
        <v>46076</v>
      </c>
      <c r="H60" s="73">
        <v>46078</v>
      </c>
      <c r="I60" s="73">
        <f t="shared" ref="I60" si="25">H60+6</f>
        <v>46084</v>
      </c>
      <c r="J60" s="73">
        <f t="shared" ref="J60" si="26">I60+2</f>
        <v>46086</v>
      </c>
    </row>
    <row r="61" spans="1:78" s="74" customFormat="1" x14ac:dyDescent="0.25">
      <c r="A61" s="25" t="s">
        <v>107</v>
      </c>
      <c r="B61" s="75" t="s">
        <v>108</v>
      </c>
      <c r="C61" s="76">
        <v>67081</v>
      </c>
      <c r="D61" s="46"/>
      <c r="E61" s="73" t="s">
        <v>106</v>
      </c>
      <c r="F61" s="73">
        <f>SUM(H61-4)</f>
        <v>46081</v>
      </c>
      <c r="G61" s="73">
        <f>H61-2</f>
        <v>46083</v>
      </c>
      <c r="H61" s="73">
        <v>46085</v>
      </c>
      <c r="I61" s="73">
        <f>H61+6</f>
        <v>46091</v>
      </c>
      <c r="J61" s="73">
        <f>I61+2</f>
        <v>46093</v>
      </c>
    </row>
    <row r="62" spans="1:78" s="74" customFormat="1" x14ac:dyDescent="0.25">
      <c r="A62" s="77" t="s">
        <v>109</v>
      </c>
      <c r="B62" s="130" t="s">
        <v>104</v>
      </c>
      <c r="C62" s="15">
        <v>45603</v>
      </c>
      <c r="D62" s="46"/>
      <c r="E62" s="73" t="s">
        <v>106</v>
      </c>
      <c r="F62" s="73">
        <f t="shared" ref="F62:F64" si="27">SUM(H62-4)</f>
        <v>46088</v>
      </c>
      <c r="G62" s="73">
        <f t="shared" ref="G62:G64" si="28">H62-2</f>
        <v>46090</v>
      </c>
      <c r="H62" s="73">
        <v>46092</v>
      </c>
      <c r="I62" s="73">
        <f t="shared" ref="I62:I64" si="29">H62+6</f>
        <v>46098</v>
      </c>
      <c r="J62" s="73">
        <f t="shared" ref="J62:J64" si="30">I62+2</f>
        <v>46100</v>
      </c>
    </row>
    <row r="63" spans="1:78" s="74" customFormat="1" x14ac:dyDescent="0.25">
      <c r="A63" s="55" t="s">
        <v>103</v>
      </c>
      <c r="B63" s="125" t="s">
        <v>74</v>
      </c>
      <c r="C63" s="72" t="s">
        <v>110</v>
      </c>
      <c r="D63" s="46"/>
      <c r="E63" s="73" t="s">
        <v>106</v>
      </c>
      <c r="F63" s="73">
        <f t="shared" si="27"/>
        <v>46095</v>
      </c>
      <c r="G63" s="73">
        <f t="shared" si="28"/>
        <v>46097</v>
      </c>
      <c r="H63" s="73">
        <v>46099</v>
      </c>
      <c r="I63" s="73">
        <f t="shared" si="29"/>
        <v>46105</v>
      </c>
      <c r="J63" s="73">
        <f t="shared" si="30"/>
        <v>46107</v>
      </c>
    </row>
    <row r="64" spans="1:78" s="74" customFormat="1" x14ac:dyDescent="0.25">
      <c r="A64" s="25" t="s">
        <v>107</v>
      </c>
      <c r="B64" s="75" t="s">
        <v>111</v>
      </c>
      <c r="C64" s="76">
        <v>67082</v>
      </c>
      <c r="D64" s="46"/>
      <c r="E64" s="73" t="s">
        <v>106</v>
      </c>
      <c r="F64" s="73">
        <f t="shared" si="27"/>
        <v>46102</v>
      </c>
      <c r="G64" s="73">
        <f t="shared" si="28"/>
        <v>46104</v>
      </c>
      <c r="H64" s="73">
        <v>46106</v>
      </c>
      <c r="I64" s="73">
        <f t="shared" si="29"/>
        <v>46112</v>
      </c>
      <c r="J64" s="73">
        <f t="shared" si="30"/>
        <v>46114</v>
      </c>
    </row>
    <row r="65" spans="1:14" s="63" customFormat="1" ht="15.6" x14ac:dyDescent="0.25">
      <c r="A65" s="117" t="s">
        <v>112</v>
      </c>
      <c r="B65" s="118"/>
      <c r="C65" s="118"/>
      <c r="D65" s="118"/>
      <c r="E65" s="118"/>
      <c r="F65" s="118"/>
      <c r="G65" s="118"/>
      <c r="H65" s="118"/>
      <c r="I65" s="119"/>
    </row>
    <row r="66" spans="1:14" s="63" customFormat="1" x14ac:dyDescent="0.25">
      <c r="A66" s="109" t="s">
        <v>113</v>
      </c>
      <c r="B66" s="110"/>
      <c r="C66" s="110"/>
      <c r="D66" s="110"/>
      <c r="E66" s="110"/>
      <c r="F66" s="110"/>
      <c r="G66" s="110"/>
      <c r="H66" s="110"/>
      <c r="I66" s="111"/>
    </row>
    <row r="67" spans="1:14" s="63" customFormat="1" x14ac:dyDescent="0.25">
      <c r="A67" s="36" t="s">
        <v>10</v>
      </c>
      <c r="B67" s="40" t="s">
        <v>11</v>
      </c>
      <c r="C67" s="38" t="s">
        <v>34</v>
      </c>
      <c r="D67" s="39" t="s">
        <v>13</v>
      </c>
      <c r="E67" s="37" t="s">
        <v>14</v>
      </c>
      <c r="F67" s="40" t="s">
        <v>15</v>
      </c>
      <c r="G67" s="40" t="s">
        <v>16</v>
      </c>
      <c r="H67" s="40" t="s">
        <v>83</v>
      </c>
      <c r="I67" s="40" t="s">
        <v>35</v>
      </c>
      <c r="J67" s="40" t="s">
        <v>47</v>
      </c>
      <c r="M67" s="47"/>
    </row>
    <row r="68" spans="1:14" x14ac:dyDescent="0.25">
      <c r="A68" s="36" t="s">
        <v>19</v>
      </c>
      <c r="B68" s="40" t="s">
        <v>20</v>
      </c>
      <c r="C68" s="38" t="s">
        <v>21</v>
      </c>
      <c r="D68" s="36"/>
      <c r="E68" s="36" t="s">
        <v>22</v>
      </c>
      <c r="F68" s="36"/>
      <c r="G68" s="36"/>
      <c r="H68" s="36" t="s">
        <v>23</v>
      </c>
      <c r="I68" s="36" t="s">
        <v>114</v>
      </c>
      <c r="J68" s="36" t="s">
        <v>115</v>
      </c>
      <c r="K68" s="47"/>
      <c r="L68" s="47"/>
      <c r="M68" s="47"/>
    </row>
    <row r="69" spans="1:14" x14ac:dyDescent="0.25">
      <c r="A69" s="65" t="s">
        <v>116</v>
      </c>
      <c r="B69" s="75" t="s">
        <v>117</v>
      </c>
      <c r="C69" s="78" t="s">
        <v>118</v>
      </c>
      <c r="D69" s="79"/>
      <c r="E69" s="80" t="s">
        <v>119</v>
      </c>
      <c r="F69" s="29">
        <f>H69-4</f>
        <v>46077</v>
      </c>
      <c r="G69" s="29">
        <f>H69-1</f>
        <v>46080</v>
      </c>
      <c r="H69" s="29">
        <v>46081</v>
      </c>
      <c r="I69" s="29">
        <f>H69+13</f>
        <v>46094</v>
      </c>
      <c r="J69" s="29">
        <f>I69+4</f>
        <v>46098</v>
      </c>
      <c r="K69" s="47"/>
      <c r="L69" s="47"/>
      <c r="M69" s="47"/>
    </row>
    <row r="70" spans="1:14" x14ac:dyDescent="0.25">
      <c r="A70" s="81" t="s">
        <v>120</v>
      </c>
      <c r="B70" s="82" t="s">
        <v>121</v>
      </c>
      <c r="C70" s="78" t="s">
        <v>122</v>
      </c>
      <c r="D70" s="83" t="s">
        <v>123</v>
      </c>
      <c r="E70" s="80" t="s">
        <v>119</v>
      </c>
      <c r="F70" s="29">
        <f t="shared" ref="F70:F73" si="31">H70-4</f>
        <v>46084</v>
      </c>
      <c r="G70" s="29">
        <f t="shared" ref="G70:G73" si="32">H70-1</f>
        <v>46087</v>
      </c>
      <c r="H70" s="29">
        <v>46088</v>
      </c>
      <c r="I70" s="29">
        <f t="shared" ref="I70:I73" si="33">H70+13</f>
        <v>46101</v>
      </c>
      <c r="J70" s="29">
        <f t="shared" ref="J70:J73" si="34">I70+4</f>
        <v>46105</v>
      </c>
      <c r="K70" s="47"/>
      <c r="L70" s="47"/>
      <c r="M70" s="47"/>
    </row>
    <row r="71" spans="1:14" x14ac:dyDescent="0.25">
      <c r="A71" s="81" t="s">
        <v>124</v>
      </c>
      <c r="B71" s="82" t="s">
        <v>125</v>
      </c>
      <c r="C71" s="27" t="s">
        <v>126</v>
      </c>
      <c r="D71" s="83"/>
      <c r="E71" s="80" t="s">
        <v>119</v>
      </c>
      <c r="F71" s="29">
        <f t="shared" si="31"/>
        <v>46091</v>
      </c>
      <c r="G71" s="29">
        <f t="shared" si="32"/>
        <v>46094</v>
      </c>
      <c r="H71" s="29">
        <v>46095</v>
      </c>
      <c r="I71" s="29">
        <f t="shared" si="33"/>
        <v>46108</v>
      </c>
      <c r="J71" s="29">
        <f t="shared" si="34"/>
        <v>46112</v>
      </c>
      <c r="K71" s="47"/>
      <c r="L71" s="47"/>
      <c r="M71" s="47"/>
    </row>
    <row r="72" spans="1:14" x14ac:dyDescent="0.25">
      <c r="A72" s="81" t="s">
        <v>127</v>
      </c>
      <c r="B72" s="82" t="s">
        <v>128</v>
      </c>
      <c r="C72" s="78" t="s">
        <v>129</v>
      </c>
      <c r="D72" s="83" t="s">
        <v>130</v>
      </c>
      <c r="E72" s="80" t="s">
        <v>119</v>
      </c>
      <c r="F72" s="29">
        <f t="shared" si="31"/>
        <v>46098</v>
      </c>
      <c r="G72" s="29">
        <f t="shared" si="32"/>
        <v>46101</v>
      </c>
      <c r="H72" s="29">
        <v>46102</v>
      </c>
      <c r="I72" s="29">
        <f t="shared" si="33"/>
        <v>46115</v>
      </c>
      <c r="J72" s="29">
        <f t="shared" si="34"/>
        <v>46119</v>
      </c>
      <c r="K72" s="47"/>
      <c r="L72" s="47"/>
      <c r="M72" s="47"/>
    </row>
    <row r="73" spans="1:14" x14ac:dyDescent="0.25">
      <c r="A73" s="81" t="s">
        <v>116</v>
      </c>
      <c r="B73" s="82" t="s">
        <v>131</v>
      </c>
      <c r="C73" s="78" t="s">
        <v>132</v>
      </c>
      <c r="D73" s="83"/>
      <c r="E73" s="80" t="s">
        <v>119</v>
      </c>
      <c r="F73" s="29">
        <f t="shared" si="31"/>
        <v>46105</v>
      </c>
      <c r="G73" s="29">
        <f t="shared" si="32"/>
        <v>46108</v>
      </c>
      <c r="H73" s="29">
        <v>46109</v>
      </c>
      <c r="I73" s="29">
        <f t="shared" si="33"/>
        <v>46122</v>
      </c>
      <c r="J73" s="29">
        <f t="shared" si="34"/>
        <v>46126</v>
      </c>
      <c r="K73" s="47"/>
      <c r="L73" s="47"/>
      <c r="M73" s="47"/>
    </row>
    <row r="74" spans="1:14" ht="15.6" x14ac:dyDescent="0.25">
      <c r="A74" s="84" t="s">
        <v>133</v>
      </c>
      <c r="B74" s="84"/>
      <c r="C74" s="84"/>
      <c r="D74" s="84"/>
      <c r="E74" s="84"/>
      <c r="F74" s="84"/>
      <c r="G74" s="84"/>
      <c r="H74" s="84"/>
      <c r="I74" s="84"/>
      <c r="J74" s="47"/>
      <c r="K74" s="47"/>
      <c r="L74" s="47"/>
      <c r="M74" s="47"/>
    </row>
    <row r="75" spans="1:14" x14ac:dyDescent="0.25">
      <c r="A75" s="105" t="s">
        <v>134</v>
      </c>
      <c r="B75" s="105"/>
      <c r="C75" s="105"/>
      <c r="D75" s="105"/>
      <c r="E75" s="105"/>
      <c r="F75" s="105"/>
      <c r="G75" s="105"/>
      <c r="H75" s="105"/>
      <c r="I75" s="105"/>
      <c r="J75" s="47"/>
      <c r="K75" s="47"/>
      <c r="L75" s="47"/>
      <c r="M75" s="47"/>
    </row>
    <row r="76" spans="1:14" x14ac:dyDescent="0.25">
      <c r="A76" s="85" t="s">
        <v>10</v>
      </c>
      <c r="B76" s="6" t="s">
        <v>11</v>
      </c>
      <c r="C76" s="52" t="s">
        <v>34</v>
      </c>
      <c r="D76" s="8" t="s">
        <v>13</v>
      </c>
      <c r="E76" s="6" t="s">
        <v>14</v>
      </c>
      <c r="F76" s="9" t="s">
        <v>15</v>
      </c>
      <c r="G76" s="9" t="s">
        <v>16</v>
      </c>
      <c r="H76" s="9" t="s">
        <v>135</v>
      </c>
      <c r="I76" s="9" t="s">
        <v>35</v>
      </c>
      <c r="J76" s="9" t="s">
        <v>35</v>
      </c>
      <c r="K76" s="47"/>
      <c r="L76" s="47"/>
      <c r="M76" s="47"/>
    </row>
    <row r="77" spans="1:14" x14ac:dyDescent="0.25">
      <c r="A77" s="85" t="s">
        <v>19</v>
      </c>
      <c r="B77" s="9" t="s">
        <v>20</v>
      </c>
      <c r="C77" s="52" t="s">
        <v>21</v>
      </c>
      <c r="D77" s="86"/>
      <c r="E77" s="9" t="s">
        <v>22</v>
      </c>
      <c r="F77" s="5"/>
      <c r="G77" s="5"/>
      <c r="H77" s="5" t="s">
        <v>23</v>
      </c>
      <c r="I77" s="5" t="s">
        <v>85</v>
      </c>
      <c r="J77" s="5" t="s">
        <v>84</v>
      </c>
      <c r="K77" s="47"/>
      <c r="L77" s="47"/>
      <c r="M77" s="47"/>
      <c r="N77" s="47"/>
    </row>
    <row r="78" spans="1:14" s="57" customFormat="1" x14ac:dyDescent="0.25">
      <c r="A78" s="25" t="s">
        <v>136</v>
      </c>
      <c r="B78" s="132" t="s">
        <v>137</v>
      </c>
      <c r="C78" s="87">
        <v>86033</v>
      </c>
      <c r="D78" s="88"/>
      <c r="E78" s="73" t="s">
        <v>138</v>
      </c>
      <c r="F78" s="73">
        <f t="shared" ref="F78" si="35">SUM(H78-4)</f>
        <v>46071</v>
      </c>
      <c r="G78" s="73">
        <f t="shared" ref="G78" si="36">H78-2</f>
        <v>46073</v>
      </c>
      <c r="H78" s="73">
        <v>46075</v>
      </c>
      <c r="I78" s="73">
        <f t="shared" ref="I78" si="37">H78+6</f>
        <v>46081</v>
      </c>
      <c r="J78" s="73">
        <f t="shared" ref="J78" si="38">I78+1</f>
        <v>46082</v>
      </c>
      <c r="K78" s="47"/>
      <c r="L78" s="47"/>
      <c r="M78" s="47"/>
      <c r="N78" s="47"/>
    </row>
    <row r="79" spans="1:14" s="57" customFormat="1" x14ac:dyDescent="0.25">
      <c r="A79" s="11" t="s">
        <v>139</v>
      </c>
      <c r="B79" s="133" t="s">
        <v>140</v>
      </c>
      <c r="C79" s="89" t="s">
        <v>141</v>
      </c>
      <c r="D79" s="88"/>
      <c r="E79" s="73" t="s">
        <v>138</v>
      </c>
      <c r="F79" s="73">
        <f>SUM(H79-4)</f>
        <v>46078</v>
      </c>
      <c r="G79" s="73">
        <f>H79-2</f>
        <v>46080</v>
      </c>
      <c r="H79" s="73">
        <v>46082</v>
      </c>
      <c r="I79" s="73">
        <f>H79+6</f>
        <v>46088</v>
      </c>
      <c r="J79" s="73">
        <f>I79+1</f>
        <v>46089</v>
      </c>
      <c r="K79" s="47"/>
      <c r="L79" s="47"/>
      <c r="M79" s="47"/>
      <c r="N79" s="47"/>
    </row>
    <row r="80" spans="1:14" s="57" customFormat="1" x14ac:dyDescent="0.25">
      <c r="A80" s="90" t="s">
        <v>142</v>
      </c>
      <c r="B80" s="134" t="s">
        <v>143</v>
      </c>
      <c r="C80" s="89" t="s">
        <v>144</v>
      </c>
      <c r="D80" s="88"/>
      <c r="E80" s="73" t="s">
        <v>138</v>
      </c>
      <c r="F80" s="73">
        <f t="shared" ref="F80:F83" si="39">SUM(H80-4)</f>
        <v>46085</v>
      </c>
      <c r="G80" s="73">
        <f t="shared" ref="G80:G83" si="40">H80-2</f>
        <v>46087</v>
      </c>
      <c r="H80" s="73">
        <v>46089</v>
      </c>
      <c r="I80" s="73">
        <f t="shared" ref="I80:I83" si="41">H80+6</f>
        <v>46095</v>
      </c>
      <c r="J80" s="73">
        <f t="shared" ref="J80:J83" si="42">I80+1</f>
        <v>46096</v>
      </c>
      <c r="K80" s="47"/>
      <c r="L80" s="47"/>
      <c r="M80" s="47"/>
      <c r="N80" s="47"/>
    </row>
    <row r="81" spans="1:14" s="57" customFormat="1" x14ac:dyDescent="0.25">
      <c r="A81" s="25" t="s">
        <v>136</v>
      </c>
      <c r="B81" s="132" t="s">
        <v>145</v>
      </c>
      <c r="C81" s="87">
        <v>86034</v>
      </c>
      <c r="D81" s="88"/>
      <c r="E81" s="73" t="s">
        <v>138</v>
      </c>
      <c r="F81" s="73">
        <f t="shared" si="39"/>
        <v>46092</v>
      </c>
      <c r="G81" s="73">
        <f t="shared" si="40"/>
        <v>46094</v>
      </c>
      <c r="H81" s="73">
        <v>46096</v>
      </c>
      <c r="I81" s="73">
        <f t="shared" si="41"/>
        <v>46102</v>
      </c>
      <c r="J81" s="73">
        <f t="shared" si="42"/>
        <v>46103</v>
      </c>
      <c r="K81" s="47"/>
      <c r="L81" s="47"/>
      <c r="M81" s="47"/>
      <c r="N81" s="47"/>
    </row>
    <row r="82" spans="1:14" s="57" customFormat="1" x14ac:dyDescent="0.25">
      <c r="A82" s="25" t="s">
        <v>139</v>
      </c>
      <c r="B82" s="133" t="s">
        <v>146</v>
      </c>
      <c r="C82" s="89" t="s">
        <v>147</v>
      </c>
      <c r="D82" s="88"/>
      <c r="E82" s="73" t="s">
        <v>138</v>
      </c>
      <c r="F82" s="73">
        <f t="shared" si="39"/>
        <v>46099</v>
      </c>
      <c r="G82" s="73">
        <f t="shared" si="40"/>
        <v>46101</v>
      </c>
      <c r="H82" s="73">
        <v>46103</v>
      </c>
      <c r="I82" s="73">
        <f t="shared" si="41"/>
        <v>46109</v>
      </c>
      <c r="J82" s="73">
        <f t="shared" si="42"/>
        <v>46110</v>
      </c>
      <c r="K82" s="47"/>
      <c r="L82" s="47"/>
      <c r="M82" s="47"/>
      <c r="N82" s="47"/>
    </row>
    <row r="83" spans="1:14" s="57" customFormat="1" x14ac:dyDescent="0.25">
      <c r="A83" s="25" t="s">
        <v>142</v>
      </c>
      <c r="B83" s="133" t="s">
        <v>59</v>
      </c>
      <c r="C83" s="89" t="s">
        <v>148</v>
      </c>
      <c r="D83" s="88"/>
      <c r="E83" s="73" t="s">
        <v>138</v>
      </c>
      <c r="F83" s="73">
        <f t="shared" si="39"/>
        <v>46106</v>
      </c>
      <c r="G83" s="73">
        <f t="shared" si="40"/>
        <v>46108</v>
      </c>
      <c r="H83" s="73">
        <v>46110</v>
      </c>
      <c r="I83" s="73">
        <f t="shared" si="41"/>
        <v>46116</v>
      </c>
      <c r="J83" s="73">
        <f t="shared" si="42"/>
        <v>46117</v>
      </c>
      <c r="K83" s="47"/>
      <c r="L83" s="47"/>
      <c r="M83" s="47"/>
      <c r="N83" s="47"/>
    </row>
    <row r="84" spans="1:14" x14ac:dyDescent="0.25">
      <c r="L84" s="47"/>
      <c r="M84" s="47"/>
    </row>
    <row r="85" spans="1:14" x14ac:dyDescent="0.25">
      <c r="K85" s="63"/>
    </row>
    <row r="86" spans="1:14" x14ac:dyDescent="0.25">
      <c r="A86" s="2" t="s">
        <v>149</v>
      </c>
      <c r="D86" s="2"/>
      <c r="F86" s="91"/>
      <c r="G86" s="91"/>
      <c r="H86" s="91"/>
      <c r="I86" s="91"/>
      <c r="J86" s="91"/>
      <c r="K86" s="63"/>
      <c r="L86" s="63"/>
      <c r="M86" s="63"/>
    </row>
    <row r="87" spans="1:14" x14ac:dyDescent="0.25">
      <c r="A87" s="92" t="s">
        <v>150</v>
      </c>
      <c r="C87" s="93"/>
      <c r="D87" s="2"/>
      <c r="F87" s="91"/>
      <c r="G87" s="91"/>
      <c r="H87" s="91"/>
      <c r="I87" s="91"/>
      <c r="J87" s="91"/>
      <c r="K87" s="63"/>
      <c r="L87" s="63"/>
      <c r="M87" s="63"/>
    </row>
    <row r="88" spans="1:14" x14ac:dyDescent="0.25">
      <c r="A88" s="92"/>
      <c r="C88" s="93"/>
      <c r="D88" s="2"/>
      <c r="F88" s="91"/>
      <c r="G88" s="91"/>
      <c r="H88" s="91"/>
      <c r="I88" s="91"/>
      <c r="J88" s="91"/>
      <c r="L88" s="63"/>
      <c r="M88" s="63"/>
    </row>
    <row r="89" spans="1:14" x14ac:dyDescent="0.25">
      <c r="A89" s="94" t="s">
        <v>151</v>
      </c>
      <c r="B89" s="94"/>
      <c r="C89" s="94"/>
      <c r="D89" s="94"/>
      <c r="E89" s="94"/>
      <c r="F89" s="94"/>
      <c r="G89" s="94"/>
    </row>
    <row r="90" spans="1:14" x14ac:dyDescent="0.25">
      <c r="A90" s="94" t="s">
        <v>152</v>
      </c>
      <c r="B90" s="94" t="s">
        <v>153</v>
      </c>
      <c r="C90" s="94"/>
      <c r="D90" s="94"/>
      <c r="E90" s="94"/>
      <c r="F90" s="94"/>
      <c r="G90" s="94"/>
    </row>
    <row r="91" spans="1:14" x14ac:dyDescent="0.25">
      <c r="A91" s="94"/>
      <c r="B91" s="94"/>
      <c r="C91" s="94" t="s">
        <v>154</v>
      </c>
      <c r="D91" s="94"/>
      <c r="E91" s="94"/>
      <c r="F91" s="94"/>
    </row>
    <row r="92" spans="1:14" x14ac:dyDescent="0.25">
      <c r="A92" s="94"/>
      <c r="B92" s="94"/>
      <c r="C92" s="94" t="s">
        <v>155</v>
      </c>
      <c r="D92" s="94"/>
      <c r="E92" s="94"/>
      <c r="F92" s="94"/>
    </row>
    <row r="93" spans="1:14" x14ac:dyDescent="0.25">
      <c r="A93" s="94"/>
      <c r="B93" s="94"/>
      <c r="C93" s="94" t="s">
        <v>156</v>
      </c>
      <c r="D93" s="94"/>
      <c r="E93" s="94"/>
      <c r="F93" s="94"/>
    </row>
    <row r="94" spans="1:14" x14ac:dyDescent="0.25">
      <c r="A94" s="94"/>
      <c r="B94" s="94"/>
      <c r="C94" s="94" t="s">
        <v>157</v>
      </c>
      <c r="D94" s="94" t="s">
        <v>158</v>
      </c>
      <c r="E94" s="94"/>
      <c r="F94" s="94"/>
    </row>
    <row r="95" spans="1:14" x14ac:dyDescent="0.25">
      <c r="A95" s="94"/>
      <c r="B95" s="94"/>
      <c r="C95" s="94" t="s">
        <v>159</v>
      </c>
      <c r="D95" s="94"/>
      <c r="E95" s="94"/>
      <c r="F95" s="94"/>
    </row>
    <row r="96" spans="1:14" x14ac:dyDescent="0.25">
      <c r="A96" s="94"/>
      <c r="B96" s="94" t="s">
        <v>160</v>
      </c>
      <c r="C96" s="94"/>
      <c r="D96" s="94"/>
      <c r="E96" s="94"/>
      <c r="F96" s="94"/>
      <c r="G96" s="94"/>
    </row>
    <row r="97" spans="1:9" x14ac:dyDescent="0.25">
      <c r="A97" s="94"/>
      <c r="B97" s="94"/>
      <c r="C97" s="94" t="s">
        <v>161</v>
      </c>
      <c r="D97" s="94"/>
      <c r="E97" s="94"/>
      <c r="F97" s="94"/>
    </row>
    <row r="98" spans="1:9" x14ac:dyDescent="0.25">
      <c r="A98" s="94"/>
      <c r="B98" s="94"/>
      <c r="C98" s="94" t="s">
        <v>162</v>
      </c>
      <c r="D98" s="94"/>
      <c r="E98" s="94"/>
      <c r="F98" s="94"/>
    </row>
    <row r="99" spans="1:9" x14ac:dyDescent="0.25">
      <c r="A99" s="94"/>
      <c r="B99" s="94"/>
      <c r="C99" s="94" t="s">
        <v>163</v>
      </c>
      <c r="D99" s="94"/>
      <c r="E99" s="94"/>
      <c r="F99" s="94"/>
    </row>
    <row r="100" spans="1:9" x14ac:dyDescent="0.25">
      <c r="A100" s="94"/>
      <c r="B100" s="94"/>
      <c r="C100" s="94" t="s">
        <v>164</v>
      </c>
      <c r="D100" s="94" t="s">
        <v>165</v>
      </c>
      <c r="E100" s="94"/>
      <c r="F100" s="94"/>
    </row>
    <row r="101" spans="1:9" x14ac:dyDescent="0.25">
      <c r="A101" s="94"/>
      <c r="B101" s="94"/>
      <c r="C101" s="94" t="s">
        <v>166</v>
      </c>
      <c r="D101" s="94"/>
      <c r="E101" s="94"/>
      <c r="F101" s="94"/>
    </row>
    <row r="102" spans="1:9" x14ac:dyDescent="0.25">
      <c r="A102" s="94" t="s">
        <v>167</v>
      </c>
      <c r="B102" s="94" t="s">
        <v>168</v>
      </c>
      <c r="C102" s="94"/>
      <c r="D102" s="94"/>
      <c r="E102" s="94"/>
      <c r="F102" s="94"/>
      <c r="G102" s="94"/>
      <c r="H102" s="94"/>
      <c r="I102" s="94"/>
    </row>
    <row r="103" spans="1:9" x14ac:dyDescent="0.25">
      <c r="A103" s="94" t="s">
        <v>169</v>
      </c>
      <c r="B103" s="94" t="s">
        <v>170</v>
      </c>
      <c r="C103" s="94"/>
      <c r="D103" s="94"/>
      <c r="E103" s="94"/>
      <c r="F103" s="94"/>
      <c r="G103" s="94"/>
      <c r="H103" s="94"/>
      <c r="I103" s="94"/>
    </row>
    <row r="104" spans="1:9" x14ac:dyDescent="0.25">
      <c r="A104" s="94" t="s">
        <v>171</v>
      </c>
      <c r="B104" s="94" t="s">
        <v>172</v>
      </c>
      <c r="C104" s="94"/>
      <c r="D104" s="94"/>
      <c r="E104" s="94"/>
      <c r="F104" s="94"/>
      <c r="G104" s="94"/>
      <c r="H104" s="94"/>
      <c r="I104" s="94"/>
    </row>
    <row r="105" spans="1:9" x14ac:dyDescent="0.25">
      <c r="A105" s="94" t="s">
        <v>173</v>
      </c>
      <c r="B105" s="94" t="s">
        <v>174</v>
      </c>
      <c r="C105" s="94"/>
      <c r="D105" s="94"/>
      <c r="E105" s="94"/>
      <c r="F105" s="94"/>
      <c r="G105" s="94"/>
    </row>
    <row r="106" spans="1:9" x14ac:dyDescent="0.25">
      <c r="A106" s="94" t="s">
        <v>175</v>
      </c>
      <c r="B106" s="94" t="s">
        <v>176</v>
      </c>
      <c r="C106" s="94"/>
      <c r="D106" s="94"/>
      <c r="E106" s="94"/>
      <c r="F106" s="94"/>
      <c r="G106" s="94"/>
    </row>
    <row r="107" spans="1:9" x14ac:dyDescent="0.25">
      <c r="A107" s="1" t="s">
        <v>177</v>
      </c>
      <c r="B107" s="2" t="s">
        <v>178</v>
      </c>
      <c r="D107" s="94"/>
      <c r="F107" s="94"/>
    </row>
    <row r="108" spans="1:9" x14ac:dyDescent="0.25">
      <c r="C108" s="2" t="s">
        <v>179</v>
      </c>
    </row>
    <row r="109" spans="1:9" x14ac:dyDescent="0.25">
      <c r="A109" s="1" t="s">
        <v>180</v>
      </c>
      <c r="B109" s="2" t="s">
        <v>181</v>
      </c>
      <c r="C109" s="2" t="s">
        <v>182</v>
      </c>
      <c r="D109" s="1" t="s">
        <v>183</v>
      </c>
    </row>
  </sheetData>
  <mergeCells count="19">
    <mergeCell ref="C43:I43"/>
    <mergeCell ref="A48:I48"/>
    <mergeCell ref="A52:J52"/>
    <mergeCell ref="A57:I57"/>
    <mergeCell ref="A65:I65"/>
    <mergeCell ref="A66:I66"/>
    <mergeCell ref="A75:I75"/>
    <mergeCell ref="A17:I17"/>
    <mergeCell ref="A18:I18"/>
    <mergeCell ref="A27:I27"/>
    <mergeCell ref="A28:I28"/>
    <mergeCell ref="A39:I39"/>
    <mergeCell ref="A40:I40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2026-02-25T06:09:00Z</dcterms:created>
  <dcterms:modified xsi:type="dcterms:W3CDTF">2026-02-25T08:34:22Z</dcterms:modified>
</cp:coreProperties>
</file>