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D33DB96-0F5E-461E-AAE7-37B0EBC1E9D5}" xr6:coauthVersionLast="47" xr6:coauthVersionMax="47" xr10:uidLastSave="{00000000-0000-0000-0000-000000000000}"/>
  <bookViews>
    <workbookView xWindow="-108" yWindow="-108" windowWidth="30936" windowHeight="16896" xr2:uid="{5CA1096C-B026-453F-A96F-72692C933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79" i="1"/>
  <c r="F80" i="1"/>
  <c r="G80" i="1"/>
  <c r="F81" i="1"/>
  <c r="G81" i="1"/>
  <c r="F82" i="1"/>
  <c r="G82" i="1"/>
  <c r="F69" i="1"/>
  <c r="G69" i="1"/>
  <c r="F70" i="1"/>
  <c r="G70" i="1"/>
  <c r="F71" i="1"/>
  <c r="G71" i="1"/>
  <c r="F72" i="1"/>
  <c r="G72" i="1"/>
  <c r="F61" i="1"/>
  <c r="G61" i="1"/>
  <c r="F62" i="1"/>
  <c r="G62" i="1"/>
  <c r="F63" i="1"/>
  <c r="G63" i="1"/>
  <c r="F53" i="1"/>
  <c r="G53" i="1"/>
  <c r="F54" i="1"/>
  <c r="G54" i="1"/>
  <c r="F41" i="1"/>
  <c r="G41" i="1"/>
  <c r="F42" i="1"/>
  <c r="G42" i="1"/>
  <c r="F43" i="1"/>
  <c r="G43" i="1"/>
  <c r="F44" i="1"/>
  <c r="G44" i="1"/>
  <c r="F45" i="1"/>
  <c r="G45" i="1"/>
  <c r="F32" i="1"/>
  <c r="G32" i="1"/>
  <c r="F33" i="1"/>
  <c r="G33" i="1"/>
  <c r="F34" i="1"/>
  <c r="G34" i="1"/>
  <c r="F35" i="1"/>
  <c r="G35" i="1"/>
  <c r="F24" i="1"/>
  <c r="G24" i="1"/>
  <c r="F25" i="1"/>
  <c r="G25" i="1"/>
  <c r="F26" i="1"/>
  <c r="G26" i="1"/>
  <c r="I79" i="1"/>
  <c r="J79" i="1" s="1"/>
  <c r="I80" i="1"/>
  <c r="J80" i="1" s="1"/>
  <c r="I81" i="1"/>
  <c r="J81" i="1" s="1"/>
  <c r="I82" i="1"/>
  <c r="J82" i="1" s="1"/>
  <c r="I69" i="1"/>
  <c r="J69" i="1" s="1"/>
  <c r="I70" i="1"/>
  <c r="J70" i="1" s="1"/>
  <c r="I71" i="1"/>
  <c r="J71" i="1" s="1"/>
  <c r="I72" i="1"/>
  <c r="J72" i="1" s="1"/>
  <c r="I61" i="1"/>
  <c r="J61" i="1" s="1"/>
  <c r="I62" i="1"/>
  <c r="J62" i="1" s="1"/>
  <c r="I63" i="1"/>
  <c r="J63" i="1" s="1"/>
  <c r="I53" i="1"/>
  <c r="J53" i="1" s="1"/>
  <c r="I54" i="1"/>
  <c r="J54" i="1" s="1"/>
  <c r="I41" i="1"/>
  <c r="I42" i="1"/>
  <c r="I43" i="1"/>
  <c r="I44" i="1"/>
  <c r="I45" i="1"/>
  <c r="I32" i="1"/>
  <c r="I33" i="1"/>
  <c r="I34" i="1"/>
  <c r="I35" i="1"/>
  <c r="I24" i="1"/>
  <c r="J24" i="1" s="1"/>
  <c r="K24" i="1" s="1"/>
  <c r="I25" i="1"/>
  <c r="J25" i="1" s="1"/>
  <c r="K25" i="1" s="1"/>
  <c r="I26" i="1"/>
  <c r="J26" i="1" s="1"/>
  <c r="K26" i="1" s="1"/>
  <c r="F13" i="1"/>
  <c r="G13" i="1"/>
  <c r="F14" i="1"/>
  <c r="G14" i="1"/>
  <c r="F15" i="1"/>
  <c r="G15" i="1"/>
  <c r="F16" i="1"/>
  <c r="G16" i="1"/>
  <c r="I13" i="1"/>
  <c r="J13" i="1" s="1"/>
  <c r="I14" i="1"/>
  <c r="J14" i="1" s="1"/>
  <c r="I15" i="1"/>
  <c r="J15" i="1" s="1"/>
  <c r="I16" i="1"/>
  <c r="J16" i="1" s="1"/>
  <c r="I78" i="1"/>
  <c r="J78" i="1" s="1"/>
  <c r="G78" i="1"/>
  <c r="F78" i="1"/>
  <c r="I77" i="1"/>
  <c r="J77" i="1" s="1"/>
  <c r="G77" i="1"/>
  <c r="F77" i="1"/>
  <c r="I68" i="1"/>
  <c r="J68" i="1" s="1"/>
  <c r="G68" i="1"/>
  <c r="F68" i="1"/>
  <c r="I60" i="1"/>
  <c r="J60" i="1" s="1"/>
  <c r="G60" i="1"/>
  <c r="F60" i="1"/>
  <c r="I59" i="1"/>
  <c r="J59" i="1" s="1"/>
  <c r="G59" i="1"/>
  <c r="F59" i="1"/>
  <c r="I52" i="1"/>
  <c r="J52" i="1" s="1"/>
  <c r="G52" i="1"/>
  <c r="F52" i="1"/>
  <c r="I50" i="1"/>
  <c r="J50" i="1" s="1"/>
  <c r="G50" i="1"/>
  <c r="F50" i="1"/>
  <c r="I40" i="1"/>
  <c r="G40" i="1"/>
  <c r="F40" i="1"/>
  <c r="I31" i="1"/>
  <c r="G31" i="1"/>
  <c r="F31" i="1"/>
  <c r="I23" i="1"/>
  <c r="J23" i="1" s="1"/>
  <c r="K23" i="1" s="1"/>
  <c r="G23" i="1"/>
  <c r="F23" i="1"/>
  <c r="I22" i="1"/>
  <c r="J22" i="1" s="1"/>
  <c r="K22" i="1" s="1"/>
  <c r="G22" i="1"/>
  <c r="F22" i="1"/>
  <c r="G21" i="1"/>
  <c r="F21" i="1"/>
  <c r="I12" i="1"/>
  <c r="J12" i="1" s="1"/>
  <c r="G12" i="1"/>
  <c r="F12" i="1"/>
</calcChain>
</file>

<file path=xl/sharedStrings.xml><?xml version="1.0" encoding="utf-8"?>
<sst xmlns="http://schemas.openxmlformats.org/spreadsheetml/2006/main" count="347" uniqueCount="181">
  <si>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</si>
  <si>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</si>
  <si>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</si>
  <si>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</si>
  <si>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</si>
  <si>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</si>
  <si>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</si>
  <si>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</si>
  <si>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</si>
  <si>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</si>
  <si>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</si>
  <si>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</si>
  <si>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</si>
  <si>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</si>
  <si>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</si>
  <si>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</si>
  <si>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</si>
  <si>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</si>
  <si>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</si>
  <si>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</si>
  <si>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</si>
  <si>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</si>
  <si>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</si>
  <si>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</si>
  <si>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</si>
  <si>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HHX1</t>
  </si>
  <si>
    <t>TBN</t>
  </si>
  <si>
    <t>CA  OSAKA</t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</si>
  <si>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</si>
  <si>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</si>
  <si>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</si>
  <si>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</si>
  <si>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</si>
  <si>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</si>
  <si>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</si>
  <si>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</si>
  <si>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</si>
  <si>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</si>
  <si>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</si>
  <si>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HHX2</t>
  </si>
  <si>
    <t>SLIDE ONE WEEK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</si>
  <si>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</si>
  <si>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</si>
  <si>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</si>
  <si>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</si>
  <si>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</si>
  <si>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V.2609S</t>
    <phoneticPr fontId="2" type="noConversion"/>
  </si>
  <si>
    <t>NPX</t>
  </si>
  <si>
    <t>OPHELIA</t>
  </si>
  <si>
    <t>V.2604S</t>
    <phoneticPr fontId="2" type="noConversion"/>
  </si>
  <si>
    <t>JY BONITO</t>
  </si>
  <si>
    <t>V.2611S</t>
    <phoneticPr fontId="2" type="noConversion"/>
  </si>
  <si>
    <t>0Z611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</si>
  <si>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</si>
  <si>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</si>
  <si>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</si>
  <si>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</si>
  <si>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</si>
  <si>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NPX2</t>
  </si>
  <si>
    <t>UGL SHENZHEN</t>
  </si>
  <si>
    <t>V.2605S</t>
    <phoneticPr fontId="2" type="noConversion"/>
  </si>
  <si>
    <t>V.2603S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</si>
  <si>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</si>
  <si>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</si>
  <si>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</si>
  <si>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</si>
  <si>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</si>
  <si>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</si>
  <si>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</si>
  <si>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CSE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</si>
  <si>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</si>
  <si>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</si>
  <si>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</si>
  <si>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</si>
  <si>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</si>
  <si>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</si>
  <si>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</si>
  <si>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</si>
  <si>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</si>
  <si>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</si>
  <si>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CVT2</t>
  </si>
  <si>
    <t>POS BANGKOK</t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</si>
  <si>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</si>
  <si>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</si>
  <si>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</si>
  <si>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</si>
  <si>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</si>
  <si>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</si>
  <si>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</si>
  <si>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</si>
  <si>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CHINA-1</t>
  </si>
  <si>
    <t>XIN YAN TAI</t>
  </si>
  <si>
    <t>新烟台</t>
    <phoneticPr fontId="2" type="noConversion"/>
  </si>
  <si>
    <t>ZHONG GU JI NAN</t>
  </si>
  <si>
    <t>XIN YAN TIAN</t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</si>
  <si>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</si>
  <si>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</si>
  <si>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</si>
  <si>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</si>
  <si>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</si>
  <si>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</si>
  <si>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</si>
  <si>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RBC1</t>
  </si>
  <si>
    <t>LITTLE WARRIOR</t>
  </si>
  <si>
    <t>KHUNA BHUM</t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</si>
  <si>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</si>
  <si>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</si>
  <si>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</si>
  <si>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</si>
  <si>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</si>
  <si>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</si>
  <si>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</si>
  <si>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</si>
  <si>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</si>
  <si>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</si>
  <si>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</si>
  <si>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</si>
  <si>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</si>
  <si>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</si>
  <si>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</si>
  <si>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</si>
  <si>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</si>
  <si>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</si>
  <si>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</si>
  <si>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</si>
  <si>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</si>
  <si>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</si>
  <si>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</si>
  <si>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</si>
  <si>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</si>
  <si>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</si>
  <si>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</si>
  <si>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</si>
  <si>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</si>
  <si>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</si>
  <si>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</si>
  <si>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</si>
  <si>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</si>
  <si>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</si>
  <si>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</si>
  <si>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</si>
  <si>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</si>
  <si>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</si>
  <si>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亚海航运上海口岸船期表2026-03</t>
    <phoneticPr fontId="2" type="noConversion"/>
  </si>
  <si>
    <t>V.2606W</t>
    <phoneticPr fontId="2" type="noConversion"/>
  </si>
  <si>
    <t>V.2607W</t>
    <phoneticPr fontId="2" type="noConversion"/>
  </si>
  <si>
    <t>V.69S</t>
    <phoneticPr fontId="2" type="noConversion"/>
  </si>
  <si>
    <t>V.2612S</t>
    <phoneticPr fontId="2" type="noConversion"/>
  </si>
  <si>
    <t>V.70S</t>
    <phoneticPr fontId="2" type="noConversion"/>
  </si>
  <si>
    <t>V.2613S</t>
    <phoneticPr fontId="2" type="noConversion"/>
  </si>
  <si>
    <t>O369S</t>
    <phoneticPr fontId="2" type="noConversion"/>
  </si>
  <si>
    <t>O370S</t>
    <phoneticPr fontId="2" type="noConversion"/>
  </si>
  <si>
    <t>0Z612</t>
    <phoneticPr fontId="2" type="noConversion"/>
  </si>
  <si>
    <t>0Z613</t>
    <phoneticPr fontId="2" type="noConversion"/>
  </si>
  <si>
    <t>V.2606S</t>
    <phoneticPr fontId="2" type="noConversion"/>
  </si>
  <si>
    <t>F0609</t>
    <phoneticPr fontId="2" type="noConversion"/>
  </si>
  <si>
    <t>F0611</t>
    <phoneticPr fontId="2" type="noConversion"/>
  </si>
  <si>
    <t>F0613</t>
    <phoneticPr fontId="2" type="noConversion"/>
  </si>
  <si>
    <t>A3605</t>
    <phoneticPr fontId="2" type="noConversion"/>
  </si>
  <si>
    <t>A3606</t>
    <phoneticPr fontId="2" type="noConversion"/>
  </si>
  <si>
    <t>3KPFS</t>
    <phoneticPr fontId="2" type="noConversion"/>
  </si>
  <si>
    <t>V.0XSPDS</t>
    <phoneticPr fontId="2" type="noConversion"/>
  </si>
  <si>
    <t>V.0XSPFS</t>
    <phoneticPr fontId="2" type="noConversion"/>
  </si>
  <si>
    <t>V.1082S</t>
    <phoneticPr fontId="2" type="noConversion"/>
  </si>
  <si>
    <t>3D604</t>
    <phoneticPr fontId="2" type="noConversion"/>
  </si>
  <si>
    <t>V.268S</t>
    <phoneticPr fontId="2" type="noConversion"/>
  </si>
  <si>
    <t>V.1QALKS</t>
    <phoneticPr fontId="2" type="noConversion"/>
  </si>
  <si>
    <t>V.115S</t>
    <phoneticPr fontId="2" type="noConversion"/>
  </si>
  <si>
    <t>V.1QALOS</t>
    <phoneticPr fontId="2" type="noConversion"/>
  </si>
  <si>
    <t>39268</t>
    <phoneticPr fontId="2" type="noConversion"/>
  </si>
  <si>
    <t xml:space="preserve"> CYLKS</t>
    <phoneticPr fontId="2" type="noConversion"/>
  </si>
  <si>
    <t>73115</t>
    <phoneticPr fontId="2" type="noConversion"/>
  </si>
  <si>
    <t>L7LOS</t>
    <phoneticPr fontId="2" type="noConversion"/>
  </si>
  <si>
    <t>V.2608S</t>
    <phoneticPr fontId="2" type="noConversion"/>
  </si>
  <si>
    <t>V.034S</t>
    <phoneticPr fontId="2" type="noConversion"/>
  </si>
  <si>
    <t>V.077S</t>
    <phoneticPr fontId="2" type="noConversion"/>
  </si>
  <si>
    <t>1U608</t>
    <phoneticPr fontId="2" type="noConversion"/>
  </si>
  <si>
    <t>4K077</t>
    <phoneticPr fontId="2" type="noConversion"/>
  </si>
  <si>
    <t>1U611</t>
    <phoneticPr fontId="2" type="noConversion"/>
  </si>
  <si>
    <t>CNC PEARL</t>
    <phoneticPr fontId="2" type="noConversion"/>
  </si>
  <si>
    <t>13PDS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</si>
</sst>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2" fillId="0" borderId="0"/>
    <xf numFmtId="0" fontId="32" fillId="0" borderId="0"/>
  </cellStyleXfs>
  <cellXfs count="13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28" fillId="3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49" fontId="18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2" fillId="4" borderId="4" xfId="0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4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0" fontId="20" fillId="0" borderId="5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16" fontId="26" fillId="0" borderId="0" xfId="0" applyNumberFormat="1" applyFont="1" applyAlignment="1">
      <alignment horizontal="center" vertical="center" shrinkToFit="1"/>
    </xf>
    <xf numFmtId="0" fontId="38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7" fillId="4" borderId="4" xfId="1" applyFont="1" applyFill="1" applyBorder="1" applyAlignment="1">
      <alignment horizontal="center"/>
    </xf>
    <xf numFmtId="0" fontId="18" fillId="4" borderId="4" xfId="1" applyFont="1" applyFill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1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0" fillId="0" borderId="4" xfId="0" applyBorder="1" applyAlignment="1">
      <alignment vertical="center" shrinkToFit="1"/>
    </xf>
    <xf numFmtId="178" fontId="17" fillId="0" borderId="4" xfId="2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4" fillId="0" borderId="4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0" xfId="1" applyFont="1" applyAlignment="1">
      <alignment horizontal="center"/>
    </xf>
    <xf numFmtId="176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/>
    <xf numFmtId="0" fontId="14" fillId="0" borderId="0" xfId="0" applyFont="1" applyFill="1"/>
    <xf numFmtId="0" fontId="31" fillId="0" borderId="0" xfId="0" applyFont="1" applyFill="1"/>
    <xf numFmtId="0" fontId="1" fillId="0" borderId="0" xfId="0" applyFont="1" applyFill="1"/>
    <xf numFmtId="0" fontId="27" fillId="0" borderId="0" xfId="0" applyFont="1" applyFill="1"/>
    <xf numFmtId="0" fontId="14" fillId="0" borderId="0" xfId="0" applyFont="1" applyFill="1" applyAlignment="1">
      <alignment horizontal="center"/>
    </xf>
  </cellXfs>
  <cellStyles count="4">
    <cellStyle name="常规" xfId="0" builtinId="0"/>
    <cellStyle name="常规_Sheet1" xfId="1" xr:uid="{9159FF89-0DE4-4FCF-8C64-ECD641EDF5C6}"/>
    <cellStyle name="一般_2005-03-01 Long Term Schedule-China-1" xfId="3" xr:uid="{9E584549-6906-48E0-A170-50758B970942}"/>
    <cellStyle name="一般_2005-03-01 Long Term Schedule-China-1 2" xfId="2" xr:uid="{BE050469-23DB-4431-8BDC-00611A3BB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75CF649-3CA8-4050-B212-A834C08C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1E3F-0FEC-417D-AD1D-8F51FA949AAC}">
  <dimension ref="A1:BZ108"/>
  <sheetViews>
    <sheetView tabSelected="1" zoomScaleNormal="100" workbookViewId="0">
      <selection activeCell="K7" sqref="K7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10.44140625" style="2" customWidth="1"/>
    <col min="6" max="6" width="8.6640625" style="2" customWidth="1"/>
    <col min="7" max="7" width="8.4414062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style="125" customWidth="1"/>
    <col min="13" max="13" width="13.88671875" style="125" customWidth="1"/>
    <col min="14" max="78" width="9" style="125"/>
  </cols>
  <sheetData>
    <row r="1" spans="1:78" ht="14.4" customHeight="1" x14ac:dyDescent="0.25">
      <c r="C1" s="119" t="s">
        <v>143</v>
      </c>
      <c r="D1" s="119"/>
      <c r="E1" s="119"/>
      <c r="F1" s="119"/>
      <c r="G1" s="119"/>
      <c r="H1" s="119"/>
      <c r="I1" s="119"/>
    </row>
    <row r="2" spans="1:78" ht="17.399999999999999" customHeight="1" x14ac:dyDescent="0.25">
      <c r="B2" s="3" t="s">
        <v>0</v>
      </c>
      <c r="C2" s="119"/>
      <c r="D2" s="119"/>
      <c r="E2" s="119"/>
      <c r="F2" s="119"/>
      <c r="G2" s="119"/>
      <c r="H2" s="119"/>
      <c r="I2" s="119"/>
    </row>
    <row r="3" spans="1:78" ht="17.399999999999999" customHeight="1" x14ac:dyDescent="0.25">
      <c r="B3" s="3" t="s">
        <v>1</v>
      </c>
      <c r="C3" s="119"/>
      <c r="D3" s="119"/>
      <c r="E3" s="119"/>
      <c r="F3" s="119"/>
      <c r="G3" s="119"/>
      <c r="H3" s="119"/>
      <c r="I3" s="119"/>
    </row>
    <row r="4" spans="1:78" ht="17.399999999999999" x14ac:dyDescent="0.25">
      <c r="B4" s="3" t="s">
        <v>2</v>
      </c>
      <c r="C4" s="120" t="s">
        <v>3</v>
      </c>
      <c r="D4" s="120"/>
      <c r="E4" s="120"/>
      <c r="F4" s="120"/>
      <c r="G4" s="120"/>
      <c r="H4" s="120"/>
      <c r="I4" s="120"/>
    </row>
    <row r="5" spans="1:78" ht="17.399999999999999" x14ac:dyDescent="0.25">
      <c r="B5" s="3" t="s">
        <v>4</v>
      </c>
      <c r="C5" s="121" t="s">
        <v>5</v>
      </c>
      <c r="D5" s="121"/>
      <c r="E5" s="121"/>
      <c r="F5" s="121"/>
      <c r="G5" s="121"/>
      <c r="H5" s="121"/>
      <c r="I5" s="121"/>
    </row>
    <row r="6" spans="1:78" x14ac:dyDescent="0.25">
      <c r="C6" s="122" t="s">
        <v>6</v>
      </c>
      <c r="D6" s="122"/>
      <c r="E6" s="122"/>
      <c r="F6" s="122"/>
      <c r="G6" s="122"/>
      <c r="H6" s="122"/>
      <c r="I6" s="122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08" t="s">
        <v>7</v>
      </c>
      <c r="B8" s="109"/>
      <c r="C8" s="109"/>
      <c r="D8" s="109"/>
      <c r="E8" s="109"/>
      <c r="F8" s="109"/>
      <c r="G8" s="109"/>
      <c r="H8" s="109"/>
      <c r="I8" s="110"/>
    </row>
    <row r="9" spans="1:78" x14ac:dyDescent="0.25">
      <c r="A9" s="111" t="s">
        <v>8</v>
      </c>
      <c r="B9" s="112"/>
      <c r="C9" s="112"/>
      <c r="D9" s="112"/>
      <c r="E9" s="112"/>
      <c r="F9" s="112"/>
      <c r="G9" s="112"/>
      <c r="H9" s="112"/>
      <c r="I9" s="113"/>
    </row>
    <row r="10" spans="1:78" x14ac:dyDescent="0.25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78" x14ac:dyDescent="0.25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78" ht="16.2" customHeight="1" x14ac:dyDescent="0.25">
      <c r="A12" s="17" t="s">
        <v>27</v>
      </c>
      <c r="B12" s="20" t="s">
        <v>32</v>
      </c>
      <c r="C12" s="82">
        <v>66605</v>
      </c>
      <c r="D12" s="81"/>
      <c r="E12" s="83" t="s">
        <v>25</v>
      </c>
      <c r="F12" s="84">
        <f t="shared" ref="F12" si="0">H12-4</f>
        <v>46076</v>
      </c>
      <c r="G12" s="84">
        <f t="shared" ref="G12" si="1">H12-1</f>
        <v>46079</v>
      </c>
      <c r="H12" s="85">
        <v>46080</v>
      </c>
      <c r="I12" s="84">
        <f t="shared" ref="I12:I16" si="2">H12+5</f>
        <v>46085</v>
      </c>
      <c r="J12" s="84">
        <f t="shared" ref="J12:J16" si="3">I12+3</f>
        <v>46088</v>
      </c>
      <c r="K12" s="124"/>
    </row>
    <row r="13" spans="1:78" s="16" customFormat="1" ht="16.2" customHeight="1" x14ac:dyDescent="0.25">
      <c r="A13" s="17" t="s">
        <v>26</v>
      </c>
      <c r="B13" s="20"/>
      <c r="C13" s="80"/>
      <c r="D13" s="12"/>
      <c r="E13" s="13" t="s">
        <v>25</v>
      </c>
      <c r="F13" s="14">
        <f t="shared" ref="F13:F16" si="4">H13-4</f>
        <v>46083</v>
      </c>
      <c r="G13" s="14">
        <f t="shared" ref="G13:G16" si="5">H13-1</f>
        <v>46086</v>
      </c>
      <c r="H13" s="15">
        <v>46087</v>
      </c>
      <c r="I13" s="14">
        <f t="shared" si="2"/>
        <v>46092</v>
      </c>
      <c r="J13" s="14">
        <f t="shared" si="3"/>
        <v>46095</v>
      </c>
      <c r="K13" s="124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</row>
    <row r="14" spans="1:78" s="16" customFormat="1" ht="16.2" customHeight="1" x14ac:dyDescent="0.25">
      <c r="A14" s="18" t="s">
        <v>27</v>
      </c>
      <c r="B14" s="20" t="s">
        <v>144</v>
      </c>
      <c r="C14" s="80">
        <v>66606</v>
      </c>
      <c r="D14" s="12"/>
      <c r="E14" s="13" t="s">
        <v>25</v>
      </c>
      <c r="F14" s="14">
        <f t="shared" si="4"/>
        <v>46090</v>
      </c>
      <c r="G14" s="14">
        <f t="shared" si="5"/>
        <v>46093</v>
      </c>
      <c r="H14" s="15">
        <v>46094</v>
      </c>
      <c r="I14" s="14">
        <f t="shared" si="2"/>
        <v>46099</v>
      </c>
      <c r="J14" s="14">
        <f t="shared" si="3"/>
        <v>46102</v>
      </c>
      <c r="K14" s="124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</row>
    <row r="15" spans="1:78" s="16" customFormat="1" ht="16.2" customHeight="1" x14ac:dyDescent="0.25">
      <c r="A15" s="17" t="s">
        <v>26</v>
      </c>
      <c r="B15" s="20"/>
      <c r="C15" s="80"/>
      <c r="D15" s="81"/>
      <c r="E15" s="13" t="s">
        <v>25</v>
      </c>
      <c r="F15" s="14">
        <f t="shared" si="4"/>
        <v>46097</v>
      </c>
      <c r="G15" s="14">
        <f t="shared" si="5"/>
        <v>46100</v>
      </c>
      <c r="H15" s="15">
        <v>46101</v>
      </c>
      <c r="I15" s="14">
        <f t="shared" si="2"/>
        <v>46106</v>
      </c>
      <c r="J15" s="14">
        <f t="shared" si="3"/>
        <v>46109</v>
      </c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</row>
    <row r="16" spans="1:78" s="16" customFormat="1" ht="16.2" customHeight="1" x14ac:dyDescent="0.25">
      <c r="A16" s="18" t="s">
        <v>27</v>
      </c>
      <c r="B16" s="20" t="s">
        <v>145</v>
      </c>
      <c r="C16" s="80">
        <v>66607</v>
      </c>
      <c r="D16" s="12"/>
      <c r="E16" s="13" t="s">
        <v>25</v>
      </c>
      <c r="F16" s="14">
        <f t="shared" si="4"/>
        <v>46104</v>
      </c>
      <c r="G16" s="14">
        <f t="shared" si="5"/>
        <v>46107</v>
      </c>
      <c r="H16" s="15">
        <v>46108</v>
      </c>
      <c r="I16" s="14">
        <f t="shared" si="2"/>
        <v>46113</v>
      </c>
      <c r="J16" s="14">
        <f t="shared" si="3"/>
        <v>46116</v>
      </c>
      <c r="K16" s="1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</row>
    <row r="17" spans="1:78" ht="15.6" x14ac:dyDescent="0.25">
      <c r="A17" s="108" t="s">
        <v>33</v>
      </c>
      <c r="B17" s="109"/>
      <c r="C17" s="109"/>
      <c r="D17" s="109"/>
      <c r="E17" s="109"/>
      <c r="F17" s="109"/>
      <c r="G17" s="109"/>
      <c r="H17" s="109"/>
      <c r="I17" s="110"/>
      <c r="K17" s="125"/>
    </row>
    <row r="18" spans="1:78" x14ac:dyDescent="0.25">
      <c r="A18" s="111" t="s">
        <v>34</v>
      </c>
      <c r="B18" s="112"/>
      <c r="C18" s="112"/>
      <c r="D18" s="112"/>
      <c r="E18" s="112"/>
      <c r="F18" s="112"/>
      <c r="G18" s="112"/>
      <c r="H18" s="112"/>
      <c r="I18" s="113"/>
    </row>
    <row r="19" spans="1:78" x14ac:dyDescent="0.25">
      <c r="A19" s="5" t="s">
        <v>9</v>
      </c>
      <c r="B19" s="9" t="s">
        <v>10</v>
      </c>
      <c r="C19" s="7" t="s">
        <v>35</v>
      </c>
      <c r="D19" s="8" t="s">
        <v>12</v>
      </c>
      <c r="E19" s="6" t="s">
        <v>13</v>
      </c>
      <c r="F19" s="9" t="s">
        <v>14</v>
      </c>
      <c r="G19" s="9" t="s">
        <v>15</v>
      </c>
      <c r="H19" s="9" t="s">
        <v>16</v>
      </c>
      <c r="I19" s="9" t="s">
        <v>36</v>
      </c>
      <c r="J19" s="9" t="s">
        <v>17</v>
      </c>
      <c r="K19" s="9" t="s">
        <v>17</v>
      </c>
    </row>
    <row r="20" spans="1:78" x14ac:dyDescent="0.25">
      <c r="A20" s="5" t="s">
        <v>18</v>
      </c>
      <c r="B20" s="9" t="s">
        <v>37</v>
      </c>
      <c r="C20" s="7" t="s">
        <v>20</v>
      </c>
      <c r="D20" s="10"/>
      <c r="E20" s="5" t="s">
        <v>21</v>
      </c>
      <c r="F20" s="5"/>
      <c r="G20" s="5"/>
      <c r="H20" s="5" t="s">
        <v>22</v>
      </c>
      <c r="I20" s="5" t="s">
        <v>38</v>
      </c>
      <c r="J20" s="5" t="s">
        <v>23</v>
      </c>
      <c r="K20" s="9" t="s">
        <v>24</v>
      </c>
    </row>
    <row r="21" spans="1:78" x14ac:dyDescent="0.25">
      <c r="A21" s="94" t="s">
        <v>29</v>
      </c>
      <c r="B21" s="95" t="s">
        <v>30</v>
      </c>
      <c r="C21" s="23" t="s">
        <v>31</v>
      </c>
      <c r="D21" s="87"/>
      <c r="E21" s="23" t="s">
        <v>39</v>
      </c>
      <c r="F21" s="24">
        <f t="shared" ref="F21:F22" si="6">H21-4</f>
        <v>46069</v>
      </c>
      <c r="G21" s="24">
        <f t="shared" ref="G21:G22" si="7">H21-1</f>
        <v>46072</v>
      </c>
      <c r="H21" s="25">
        <v>46073</v>
      </c>
      <c r="I21" s="24">
        <v>46078</v>
      </c>
      <c r="J21" s="24">
        <v>46080</v>
      </c>
      <c r="K21" s="24">
        <v>46082</v>
      </c>
    </row>
    <row r="22" spans="1:78" s="16" customFormat="1" x14ac:dyDescent="0.25">
      <c r="A22" s="20" t="s">
        <v>41</v>
      </c>
      <c r="B22" s="19" t="s">
        <v>32</v>
      </c>
      <c r="C22" s="23">
        <v>89605</v>
      </c>
      <c r="D22" s="27"/>
      <c r="E22" s="23" t="s">
        <v>39</v>
      </c>
      <c r="F22" s="24">
        <f t="shared" si="6"/>
        <v>46078</v>
      </c>
      <c r="G22" s="24">
        <f t="shared" si="7"/>
        <v>46081</v>
      </c>
      <c r="H22" s="25">
        <v>46082</v>
      </c>
      <c r="I22" s="21">
        <f>H22+3</f>
        <v>46085</v>
      </c>
      <c r="J22" s="21">
        <f>I22+2</f>
        <v>46087</v>
      </c>
      <c r="K22" s="21">
        <f>J22+2</f>
        <v>46089</v>
      </c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</row>
    <row r="23" spans="1:78" x14ac:dyDescent="0.25">
      <c r="A23" s="86" t="s">
        <v>28</v>
      </c>
      <c r="B23" s="86" t="s">
        <v>30</v>
      </c>
      <c r="C23" s="23">
        <v>97604</v>
      </c>
      <c r="D23" s="87"/>
      <c r="E23" s="23" t="s">
        <v>39</v>
      </c>
      <c r="F23" s="24">
        <f>H23-4</f>
        <v>46085</v>
      </c>
      <c r="G23" s="24">
        <f>H23-1</f>
        <v>46088</v>
      </c>
      <c r="H23" s="25">
        <v>46089</v>
      </c>
      <c r="I23" s="24">
        <f t="shared" ref="I23" si="8">H23+3</f>
        <v>46092</v>
      </c>
      <c r="J23" s="24">
        <f>I23+2</f>
        <v>46094</v>
      </c>
      <c r="K23" s="24">
        <f>J23+2</f>
        <v>46096</v>
      </c>
    </row>
    <row r="24" spans="1:78" s="16" customFormat="1" x14ac:dyDescent="0.25">
      <c r="A24" s="79" t="s">
        <v>41</v>
      </c>
      <c r="B24" s="79" t="s">
        <v>144</v>
      </c>
      <c r="C24" s="23">
        <v>89606</v>
      </c>
      <c r="D24" s="27"/>
      <c r="E24" s="23" t="s">
        <v>39</v>
      </c>
      <c r="F24" s="24">
        <f t="shared" ref="F24:F26" si="9">H24-4</f>
        <v>46092</v>
      </c>
      <c r="G24" s="24">
        <f t="shared" ref="G24:G26" si="10">H24-1</f>
        <v>46095</v>
      </c>
      <c r="H24" s="25">
        <v>46096</v>
      </c>
      <c r="I24" s="24">
        <f t="shared" ref="I24:I26" si="11">H24+3</f>
        <v>46099</v>
      </c>
      <c r="J24" s="24">
        <f t="shared" ref="J24:K24" si="12">I24+2</f>
        <v>46101</v>
      </c>
      <c r="K24" s="24">
        <f t="shared" si="12"/>
        <v>46103</v>
      </c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</row>
    <row r="25" spans="1:78" s="16" customFormat="1" x14ac:dyDescent="0.25">
      <c r="A25" s="79" t="s">
        <v>28</v>
      </c>
      <c r="B25" s="79" t="s">
        <v>32</v>
      </c>
      <c r="C25" s="23">
        <v>97605</v>
      </c>
      <c r="D25" s="27"/>
      <c r="E25" s="23" t="s">
        <v>39</v>
      </c>
      <c r="F25" s="24">
        <f t="shared" si="9"/>
        <v>46099</v>
      </c>
      <c r="G25" s="24">
        <f t="shared" si="10"/>
        <v>46102</v>
      </c>
      <c r="H25" s="25">
        <v>46103</v>
      </c>
      <c r="I25" s="24">
        <f t="shared" si="11"/>
        <v>46106</v>
      </c>
      <c r="J25" s="24">
        <f t="shared" ref="J25:K25" si="13">I25+2</f>
        <v>46108</v>
      </c>
      <c r="K25" s="24">
        <f t="shared" si="13"/>
        <v>46110</v>
      </c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</row>
    <row r="26" spans="1:78" s="16" customFormat="1" x14ac:dyDescent="0.25">
      <c r="A26" s="79" t="s">
        <v>41</v>
      </c>
      <c r="B26" s="79" t="s">
        <v>145</v>
      </c>
      <c r="C26" s="23">
        <v>89607</v>
      </c>
      <c r="D26" s="27"/>
      <c r="E26" s="23" t="s">
        <v>39</v>
      </c>
      <c r="F26" s="24">
        <f t="shared" si="9"/>
        <v>46106</v>
      </c>
      <c r="G26" s="24">
        <f t="shared" si="10"/>
        <v>46109</v>
      </c>
      <c r="H26" s="25">
        <v>46110</v>
      </c>
      <c r="I26" s="24">
        <f t="shared" si="11"/>
        <v>46113</v>
      </c>
      <c r="J26" s="24">
        <f t="shared" ref="J26:K26" si="14">I26+2</f>
        <v>46115</v>
      </c>
      <c r="K26" s="24">
        <f t="shared" si="14"/>
        <v>46117</v>
      </c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</row>
    <row r="27" spans="1:78" ht="15.6" x14ac:dyDescent="0.25">
      <c r="A27" s="114" t="s">
        <v>42</v>
      </c>
      <c r="B27" s="115"/>
      <c r="C27" s="115"/>
      <c r="D27" s="115"/>
      <c r="E27" s="115"/>
      <c r="F27" s="115"/>
      <c r="G27" s="115"/>
      <c r="H27" s="115"/>
      <c r="I27" s="116"/>
    </row>
    <row r="28" spans="1:78" x14ac:dyDescent="0.25">
      <c r="A28" s="102" t="s">
        <v>43</v>
      </c>
      <c r="B28" s="103"/>
      <c r="C28" s="103"/>
      <c r="D28" s="103"/>
      <c r="E28" s="103"/>
      <c r="F28" s="103"/>
      <c r="G28" s="103"/>
      <c r="H28" s="103"/>
      <c r="I28" s="104"/>
    </row>
    <row r="29" spans="1:78" x14ac:dyDescent="0.25">
      <c r="A29" s="28" t="s">
        <v>9</v>
      </c>
      <c r="B29" s="29" t="s">
        <v>10</v>
      </c>
      <c r="C29" s="30" t="s">
        <v>35</v>
      </c>
      <c r="D29" s="31" t="s">
        <v>12</v>
      </c>
      <c r="E29" s="29" t="s">
        <v>13</v>
      </c>
      <c r="F29" s="32" t="s">
        <v>14</v>
      </c>
      <c r="G29" s="32" t="s">
        <v>15</v>
      </c>
      <c r="H29" s="32" t="s">
        <v>16</v>
      </c>
      <c r="I29" s="32" t="s">
        <v>44</v>
      </c>
    </row>
    <row r="30" spans="1:78" x14ac:dyDescent="0.25">
      <c r="A30" s="28" t="s">
        <v>18</v>
      </c>
      <c r="B30" s="32" t="s">
        <v>19</v>
      </c>
      <c r="C30" s="30" t="s">
        <v>20</v>
      </c>
      <c r="D30" s="10"/>
      <c r="E30" s="28" t="s">
        <v>21</v>
      </c>
      <c r="F30" s="28"/>
      <c r="G30" s="28"/>
      <c r="H30" s="28" t="s">
        <v>22</v>
      </c>
      <c r="I30" s="28" t="s">
        <v>45</v>
      </c>
    </row>
    <row r="31" spans="1:78" s="35" customFormat="1" x14ac:dyDescent="0.25">
      <c r="A31" s="33" t="s">
        <v>50</v>
      </c>
      <c r="B31" s="33" t="s">
        <v>51</v>
      </c>
      <c r="C31" s="33" t="s">
        <v>52</v>
      </c>
      <c r="D31" s="89"/>
      <c r="E31" s="23" t="s">
        <v>47</v>
      </c>
      <c r="F31" s="24">
        <f>H31-4</f>
        <v>46077</v>
      </c>
      <c r="G31" s="24">
        <f>H31-2</f>
        <v>46079</v>
      </c>
      <c r="H31" s="24">
        <v>46081</v>
      </c>
      <c r="I31" s="24">
        <f>H31+5</f>
        <v>46086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</row>
    <row r="32" spans="1:78" s="36" customFormat="1" x14ac:dyDescent="0.25">
      <c r="A32" s="20" t="s">
        <v>48</v>
      </c>
      <c r="B32" s="20" t="s">
        <v>146</v>
      </c>
      <c r="C32" s="37" t="s">
        <v>150</v>
      </c>
      <c r="D32" s="34"/>
      <c r="E32" s="23" t="s">
        <v>47</v>
      </c>
      <c r="F32" s="24">
        <f t="shared" ref="F32:F35" si="15">H32-4</f>
        <v>46084</v>
      </c>
      <c r="G32" s="24">
        <f t="shared" ref="G32:G35" si="16">H32-2</f>
        <v>46086</v>
      </c>
      <c r="H32" s="21">
        <v>46088</v>
      </c>
      <c r="I32" s="24">
        <f t="shared" ref="I32:I35" si="17">H32+5</f>
        <v>46093</v>
      </c>
      <c r="J32" s="35"/>
      <c r="K32" s="3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</row>
    <row r="33" spans="1:78" s="36" customFormat="1" x14ac:dyDescent="0.25">
      <c r="A33" s="33" t="s">
        <v>50</v>
      </c>
      <c r="B33" s="33" t="s">
        <v>147</v>
      </c>
      <c r="C33" s="33" t="s">
        <v>152</v>
      </c>
      <c r="D33" s="34"/>
      <c r="E33" s="23" t="s">
        <v>47</v>
      </c>
      <c r="F33" s="24">
        <f t="shared" si="15"/>
        <v>46091</v>
      </c>
      <c r="G33" s="24">
        <f t="shared" si="16"/>
        <v>46093</v>
      </c>
      <c r="H33" s="21">
        <v>46095</v>
      </c>
      <c r="I33" s="24">
        <f t="shared" si="17"/>
        <v>46100</v>
      </c>
      <c r="J33" s="35"/>
      <c r="K33" s="3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</row>
    <row r="34" spans="1:78" s="36" customFormat="1" x14ac:dyDescent="0.25">
      <c r="A34" s="20" t="s">
        <v>48</v>
      </c>
      <c r="B34" s="20" t="s">
        <v>148</v>
      </c>
      <c r="C34" s="37" t="s">
        <v>151</v>
      </c>
      <c r="D34" s="34"/>
      <c r="E34" s="23" t="s">
        <v>47</v>
      </c>
      <c r="F34" s="24">
        <f t="shared" si="15"/>
        <v>46098</v>
      </c>
      <c r="G34" s="24">
        <f t="shared" si="16"/>
        <v>46100</v>
      </c>
      <c r="H34" s="21">
        <v>46102</v>
      </c>
      <c r="I34" s="24">
        <f t="shared" si="17"/>
        <v>46107</v>
      </c>
      <c r="J34" s="35"/>
      <c r="K34" s="3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</row>
    <row r="35" spans="1:78" s="36" customFormat="1" x14ac:dyDescent="0.25">
      <c r="A35" s="33" t="s">
        <v>50</v>
      </c>
      <c r="B35" s="33" t="s">
        <v>149</v>
      </c>
      <c r="C35" s="33" t="s">
        <v>153</v>
      </c>
      <c r="D35" s="34"/>
      <c r="E35" s="23" t="s">
        <v>47</v>
      </c>
      <c r="F35" s="24">
        <f t="shared" si="15"/>
        <v>46105</v>
      </c>
      <c r="G35" s="24">
        <f t="shared" si="16"/>
        <v>46107</v>
      </c>
      <c r="H35" s="21">
        <v>46109</v>
      </c>
      <c r="I35" s="24">
        <f t="shared" si="17"/>
        <v>46114</v>
      </c>
      <c r="J35" s="35"/>
      <c r="K35" s="35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</row>
    <row r="36" spans="1:78" s="39" customFormat="1" ht="15.6" x14ac:dyDescent="0.25">
      <c r="A36" s="117" t="s">
        <v>53</v>
      </c>
      <c r="B36" s="117"/>
      <c r="C36" s="117"/>
      <c r="D36" s="117"/>
      <c r="E36" s="117"/>
      <c r="F36" s="117"/>
      <c r="G36" s="117"/>
      <c r="H36" s="117"/>
      <c r="I36" s="117"/>
      <c r="J36" s="38"/>
      <c r="K36" s="38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</row>
    <row r="37" spans="1:78" s="35" customFormat="1" ht="14.25" customHeight="1" x14ac:dyDescent="0.25">
      <c r="A37" s="98" t="s">
        <v>54</v>
      </c>
      <c r="B37" s="98"/>
      <c r="C37" s="98"/>
      <c r="D37" s="98"/>
      <c r="E37" s="98"/>
      <c r="F37" s="98"/>
      <c r="G37" s="98"/>
      <c r="H37" s="98"/>
      <c r="I37" s="98"/>
      <c r="J37"/>
      <c r="K37"/>
      <c r="L37" s="125"/>
      <c r="M37" s="125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</row>
    <row r="38" spans="1:78" s="35" customFormat="1" ht="14.25" customHeight="1" x14ac:dyDescent="0.25">
      <c r="A38" s="5" t="s">
        <v>9</v>
      </c>
      <c r="B38" s="6" t="s">
        <v>10</v>
      </c>
      <c r="C38" s="40" t="s">
        <v>35</v>
      </c>
      <c r="D38" s="8" t="s">
        <v>12</v>
      </c>
      <c r="E38" s="6" t="s">
        <v>13</v>
      </c>
      <c r="F38" s="9" t="s">
        <v>14</v>
      </c>
      <c r="G38" s="9" t="s">
        <v>15</v>
      </c>
      <c r="H38" s="9" t="s">
        <v>16</v>
      </c>
      <c r="I38" s="9" t="s">
        <v>36</v>
      </c>
      <c r="J38" s="41"/>
      <c r="K38"/>
      <c r="L38" s="125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</row>
    <row r="39" spans="1:78" s="35" customFormat="1" ht="14.25" customHeight="1" x14ac:dyDescent="0.25">
      <c r="A39" s="5" t="s">
        <v>55</v>
      </c>
      <c r="B39" s="9" t="s">
        <v>19</v>
      </c>
      <c r="C39" s="40" t="s">
        <v>20</v>
      </c>
      <c r="D39" s="10"/>
      <c r="E39" s="5" t="s">
        <v>21</v>
      </c>
      <c r="F39" s="5"/>
      <c r="G39" s="5"/>
      <c r="H39" s="5" t="s">
        <v>22</v>
      </c>
      <c r="I39" s="5" t="s">
        <v>56</v>
      </c>
      <c r="J39" s="42"/>
      <c r="K39"/>
      <c r="L39" s="125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</row>
    <row r="40" spans="1:78" s="44" customFormat="1" ht="16.2" customHeight="1" x14ac:dyDescent="0.25">
      <c r="A40" s="43" t="s">
        <v>57</v>
      </c>
      <c r="B40" s="86" t="s">
        <v>49</v>
      </c>
      <c r="C40" s="37" t="s">
        <v>62</v>
      </c>
      <c r="D40" s="81"/>
      <c r="E40" s="23" t="s">
        <v>58</v>
      </c>
      <c r="F40" s="24">
        <f>H40-4</f>
        <v>46072</v>
      </c>
      <c r="G40" s="24">
        <f>H40-1</f>
        <v>46075</v>
      </c>
      <c r="H40" s="25">
        <v>46076</v>
      </c>
      <c r="I40" s="24">
        <f>H40+5</f>
        <v>46081</v>
      </c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</row>
    <row r="41" spans="1:78" s="45" customFormat="1" ht="16.2" customHeight="1" x14ac:dyDescent="0.25">
      <c r="A41" s="46" t="s">
        <v>59</v>
      </c>
      <c r="B41" s="47" t="s">
        <v>46</v>
      </c>
      <c r="C41" s="37" t="s">
        <v>155</v>
      </c>
      <c r="D41" s="12"/>
      <c r="E41" s="23" t="s">
        <v>58</v>
      </c>
      <c r="F41" s="24">
        <f t="shared" ref="F41:F45" si="18">H41-4</f>
        <v>46079</v>
      </c>
      <c r="G41" s="24">
        <f t="shared" ref="G41:G45" si="19">H41-1</f>
        <v>46082</v>
      </c>
      <c r="H41" s="22">
        <v>46083</v>
      </c>
      <c r="I41" s="24">
        <f t="shared" ref="I41:I45" si="20">H41+5</f>
        <v>46088</v>
      </c>
      <c r="J41" s="44"/>
      <c r="K41" s="44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</row>
    <row r="42" spans="1:78" s="45" customFormat="1" ht="16.2" customHeight="1" x14ac:dyDescent="0.25">
      <c r="A42" s="46" t="s">
        <v>57</v>
      </c>
      <c r="B42" s="47" t="s">
        <v>60</v>
      </c>
      <c r="C42" s="37" t="s">
        <v>158</v>
      </c>
      <c r="D42" s="12"/>
      <c r="E42" s="23" t="s">
        <v>58</v>
      </c>
      <c r="F42" s="24">
        <f t="shared" si="18"/>
        <v>46086</v>
      </c>
      <c r="G42" s="24">
        <f t="shared" si="19"/>
        <v>46089</v>
      </c>
      <c r="H42" s="22">
        <v>46090</v>
      </c>
      <c r="I42" s="24">
        <f t="shared" si="20"/>
        <v>46095</v>
      </c>
      <c r="J42" s="44"/>
      <c r="K42" s="44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</row>
    <row r="43" spans="1:78" s="45" customFormat="1" ht="16.2" customHeight="1" x14ac:dyDescent="0.25">
      <c r="A43" s="46" t="s">
        <v>59</v>
      </c>
      <c r="B43" s="47" t="s">
        <v>51</v>
      </c>
      <c r="C43" s="37" t="s">
        <v>156</v>
      </c>
      <c r="D43" s="12"/>
      <c r="E43" s="23" t="s">
        <v>58</v>
      </c>
      <c r="F43" s="24">
        <f t="shared" si="18"/>
        <v>46093</v>
      </c>
      <c r="G43" s="24">
        <f t="shared" si="19"/>
        <v>46096</v>
      </c>
      <c r="H43" s="22">
        <v>46097</v>
      </c>
      <c r="I43" s="24">
        <f t="shared" si="20"/>
        <v>46102</v>
      </c>
      <c r="J43" s="44"/>
      <c r="K43" s="44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</row>
    <row r="44" spans="1:78" s="45" customFormat="1" ht="16.2" customHeight="1" x14ac:dyDescent="0.25">
      <c r="A44" s="46" t="s">
        <v>57</v>
      </c>
      <c r="B44" s="47" t="s">
        <v>154</v>
      </c>
      <c r="C44" s="37" t="s">
        <v>159</v>
      </c>
      <c r="D44" s="12"/>
      <c r="E44" s="23" t="s">
        <v>58</v>
      </c>
      <c r="F44" s="24">
        <f t="shared" si="18"/>
        <v>46100</v>
      </c>
      <c r="G44" s="24">
        <f t="shared" si="19"/>
        <v>46103</v>
      </c>
      <c r="H44" s="22">
        <v>46104</v>
      </c>
      <c r="I44" s="24">
        <f t="shared" si="20"/>
        <v>46109</v>
      </c>
      <c r="J44" s="44"/>
      <c r="K44" s="44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</row>
    <row r="45" spans="1:78" s="45" customFormat="1" ht="16.2" customHeight="1" x14ac:dyDescent="0.25">
      <c r="A45" s="46" t="s">
        <v>59</v>
      </c>
      <c r="B45" s="47" t="s">
        <v>149</v>
      </c>
      <c r="C45" s="37" t="s">
        <v>157</v>
      </c>
      <c r="D45" s="12"/>
      <c r="E45" s="23" t="s">
        <v>58</v>
      </c>
      <c r="F45" s="24">
        <f t="shared" si="18"/>
        <v>46107</v>
      </c>
      <c r="G45" s="24">
        <f t="shared" si="19"/>
        <v>46110</v>
      </c>
      <c r="H45" s="22">
        <v>46111</v>
      </c>
      <c r="I45" s="24">
        <f t="shared" si="20"/>
        <v>46116</v>
      </c>
      <c r="J45" s="44"/>
      <c r="K45" s="44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</row>
    <row r="46" spans="1:78" s="51" customFormat="1" ht="15.6" x14ac:dyDescent="0.25">
      <c r="A46" s="48" t="s">
        <v>63</v>
      </c>
      <c r="B46" s="49"/>
      <c r="C46" s="49"/>
      <c r="D46" s="49"/>
      <c r="E46" s="49"/>
      <c r="F46" s="49"/>
      <c r="G46" s="49"/>
      <c r="H46" s="49"/>
      <c r="I46" s="50"/>
      <c r="L46" s="125"/>
      <c r="M46" s="125"/>
      <c r="N46" s="125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</row>
    <row r="47" spans="1:78" x14ac:dyDescent="0.25">
      <c r="A47" s="118" t="s">
        <v>64</v>
      </c>
      <c r="B47" s="118"/>
      <c r="C47" s="118"/>
      <c r="D47" s="118"/>
      <c r="E47" s="118"/>
      <c r="F47" s="118"/>
      <c r="G47" s="118"/>
      <c r="H47" s="118"/>
      <c r="I47" s="118"/>
      <c r="J47" s="51"/>
      <c r="K47" s="51"/>
      <c r="L47" s="129"/>
      <c r="M47" s="129"/>
    </row>
    <row r="48" spans="1:78" x14ac:dyDescent="0.25">
      <c r="A48" s="28" t="s">
        <v>9</v>
      </c>
      <c r="B48" s="29" t="s">
        <v>10</v>
      </c>
      <c r="C48" s="30" t="s">
        <v>35</v>
      </c>
      <c r="D48" s="31" t="s">
        <v>12</v>
      </c>
      <c r="E48" s="29" t="s">
        <v>13</v>
      </c>
      <c r="F48" s="32" t="s">
        <v>14</v>
      </c>
      <c r="G48" s="32" t="s">
        <v>15</v>
      </c>
      <c r="H48" s="32" t="s">
        <v>65</v>
      </c>
      <c r="I48" s="32" t="s">
        <v>36</v>
      </c>
      <c r="J48" s="32" t="s">
        <v>36</v>
      </c>
      <c r="K48" s="51"/>
      <c r="L48" s="129"/>
      <c r="M48" s="129"/>
    </row>
    <row r="49" spans="1:78" x14ac:dyDescent="0.25">
      <c r="A49" s="28" t="s">
        <v>18</v>
      </c>
      <c r="B49" s="32" t="s">
        <v>19</v>
      </c>
      <c r="C49" s="30" t="s">
        <v>20</v>
      </c>
      <c r="D49" s="52"/>
      <c r="E49" s="32" t="s">
        <v>21</v>
      </c>
      <c r="F49" s="28"/>
      <c r="G49" s="28"/>
      <c r="H49" s="28" t="s">
        <v>22</v>
      </c>
      <c r="I49" s="28" t="s">
        <v>66</v>
      </c>
      <c r="J49" s="28" t="s">
        <v>67</v>
      </c>
      <c r="K49" s="51"/>
      <c r="L49" s="129"/>
      <c r="M49" s="129"/>
    </row>
    <row r="50" spans="1:78" s="44" customFormat="1" ht="16.2" customHeight="1" x14ac:dyDescent="0.25">
      <c r="A50" s="88" t="s">
        <v>70</v>
      </c>
      <c r="B50" s="43" t="s">
        <v>71</v>
      </c>
      <c r="C50" s="37" t="s">
        <v>72</v>
      </c>
      <c r="D50" s="81"/>
      <c r="E50" s="23" t="s">
        <v>69</v>
      </c>
      <c r="F50" s="24">
        <f t="shared" ref="F50:F52" si="21">SUM(H50-4)</f>
        <v>46069</v>
      </c>
      <c r="G50" s="24">
        <f t="shared" ref="G50:G52" si="22">H50-2</f>
        <v>46071</v>
      </c>
      <c r="H50" s="25">
        <v>46073</v>
      </c>
      <c r="I50" s="24">
        <f t="shared" ref="I50:I52" si="23">H50+11</f>
        <v>46084</v>
      </c>
      <c r="J50" s="24">
        <f t="shared" ref="J50:J52" si="24">I50+2</f>
        <v>46086</v>
      </c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</row>
    <row r="51" spans="1:78" s="45" customFormat="1" ht="16.2" customHeight="1" x14ac:dyDescent="0.25">
      <c r="A51" s="105" t="s">
        <v>40</v>
      </c>
      <c r="B51" s="106"/>
      <c r="C51" s="106"/>
      <c r="D51" s="106"/>
      <c r="E51" s="106"/>
      <c r="F51" s="106"/>
      <c r="G51" s="106"/>
      <c r="H51" s="106"/>
      <c r="I51" s="106"/>
      <c r="J51" s="107"/>
      <c r="K51" s="44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</row>
    <row r="52" spans="1:78" s="44" customFormat="1" ht="16.2" customHeight="1" x14ac:dyDescent="0.25">
      <c r="A52" s="88" t="s">
        <v>73</v>
      </c>
      <c r="B52" s="43" t="s">
        <v>74</v>
      </c>
      <c r="C52" s="37" t="s">
        <v>75</v>
      </c>
      <c r="D52" s="81"/>
      <c r="E52" s="23" t="s">
        <v>69</v>
      </c>
      <c r="F52" s="24">
        <f t="shared" si="21"/>
        <v>46083</v>
      </c>
      <c r="G52" s="24">
        <f t="shared" si="22"/>
        <v>46085</v>
      </c>
      <c r="H52" s="25">
        <v>46087</v>
      </c>
      <c r="I52" s="24">
        <f t="shared" si="23"/>
        <v>46098</v>
      </c>
      <c r="J52" s="24">
        <f t="shared" si="24"/>
        <v>46100</v>
      </c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</row>
    <row r="53" spans="1:78" s="44" customFormat="1" ht="16.2" customHeight="1" x14ac:dyDescent="0.25">
      <c r="A53" s="88" t="s">
        <v>179</v>
      </c>
      <c r="B53" s="43" t="s">
        <v>161</v>
      </c>
      <c r="C53" s="123" t="s">
        <v>180</v>
      </c>
      <c r="D53" s="81"/>
      <c r="E53" s="23" t="s">
        <v>69</v>
      </c>
      <c r="F53" s="24">
        <f t="shared" ref="F53:F54" si="25">SUM(H53-4)</f>
        <v>46090</v>
      </c>
      <c r="G53" s="24">
        <f t="shared" ref="G53:G54" si="26">H53-2</f>
        <v>46092</v>
      </c>
      <c r="H53" s="25">
        <v>46094</v>
      </c>
      <c r="I53" s="24">
        <f t="shared" ref="I53:I54" si="27">H53+11</f>
        <v>46105</v>
      </c>
      <c r="J53" s="24">
        <f t="shared" ref="J53:J54" si="28">I53+2</f>
        <v>46107</v>
      </c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</row>
    <row r="54" spans="1:78" s="44" customFormat="1" ht="16.2" customHeight="1" x14ac:dyDescent="0.25">
      <c r="A54" s="88" t="s">
        <v>68</v>
      </c>
      <c r="B54" s="43" t="s">
        <v>162</v>
      </c>
      <c r="C54" s="23" t="s">
        <v>160</v>
      </c>
      <c r="D54" s="81"/>
      <c r="E54" s="23" t="s">
        <v>69</v>
      </c>
      <c r="F54" s="24">
        <f t="shared" si="25"/>
        <v>46097</v>
      </c>
      <c r="G54" s="24">
        <f t="shared" si="26"/>
        <v>46099</v>
      </c>
      <c r="H54" s="25">
        <v>46101</v>
      </c>
      <c r="I54" s="24">
        <f t="shared" si="27"/>
        <v>46112</v>
      </c>
      <c r="J54" s="24">
        <f t="shared" si="28"/>
        <v>46114</v>
      </c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</row>
    <row r="55" spans="1:78" s="51" customFormat="1" ht="15.6" x14ac:dyDescent="0.25">
      <c r="A55" s="53" t="s">
        <v>76</v>
      </c>
      <c r="B55" s="54"/>
      <c r="C55" s="54"/>
      <c r="D55" s="54"/>
      <c r="E55" s="54"/>
      <c r="F55" s="54"/>
      <c r="G55" s="54"/>
      <c r="H55" s="54"/>
      <c r="I55" s="55"/>
      <c r="J55" s="56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</row>
    <row r="56" spans="1:78" s="51" customFormat="1" x14ac:dyDescent="0.25">
      <c r="A56" s="98" t="s">
        <v>77</v>
      </c>
      <c r="B56" s="98"/>
      <c r="C56" s="98"/>
      <c r="D56" s="98"/>
      <c r="E56" s="98"/>
      <c r="F56" s="98"/>
      <c r="G56" s="98"/>
      <c r="H56" s="98"/>
      <c r="I56" s="98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</row>
    <row r="57" spans="1:78" s="51" customFormat="1" x14ac:dyDescent="0.25">
      <c r="A57" s="57" t="s">
        <v>9</v>
      </c>
      <c r="B57" s="29" t="s">
        <v>10</v>
      </c>
      <c r="C57" s="30" t="s">
        <v>35</v>
      </c>
      <c r="D57" s="31" t="s">
        <v>12</v>
      </c>
      <c r="E57" s="29" t="s">
        <v>13</v>
      </c>
      <c r="F57" s="32" t="s">
        <v>14</v>
      </c>
      <c r="G57" s="32" t="s">
        <v>15</v>
      </c>
      <c r="H57" s="32" t="s">
        <v>16</v>
      </c>
      <c r="I57" s="32" t="s">
        <v>36</v>
      </c>
      <c r="J57" s="32" t="s">
        <v>36</v>
      </c>
      <c r="L57" s="129"/>
      <c r="M57" s="126"/>
      <c r="N57" s="126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</row>
    <row r="58" spans="1:78" s="35" customFormat="1" x14ac:dyDescent="0.25">
      <c r="A58" s="57" t="s">
        <v>18</v>
      </c>
      <c r="B58" s="32" t="s">
        <v>19</v>
      </c>
      <c r="C58" s="30" t="s">
        <v>20</v>
      </c>
      <c r="D58" s="58"/>
      <c r="E58" s="32" t="s">
        <v>21</v>
      </c>
      <c r="F58" s="28"/>
      <c r="G58" s="28"/>
      <c r="H58" s="28" t="s">
        <v>22</v>
      </c>
      <c r="I58" s="28" t="s">
        <v>78</v>
      </c>
      <c r="J58" s="28" t="s">
        <v>67</v>
      </c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</row>
    <row r="59" spans="1:78" s="91" customFormat="1" x14ac:dyDescent="0.25">
      <c r="A59" s="43" t="s">
        <v>79</v>
      </c>
      <c r="B59" s="20" t="s">
        <v>61</v>
      </c>
      <c r="C59" s="59" t="s">
        <v>83</v>
      </c>
      <c r="D59" s="89"/>
      <c r="E59" s="90" t="s">
        <v>80</v>
      </c>
      <c r="F59" s="90">
        <f t="shared" ref="F59" si="29">SUM(H59-4)</f>
        <v>46074</v>
      </c>
      <c r="G59" s="90">
        <f t="shared" ref="G59" si="30">H59-2</f>
        <v>46076</v>
      </c>
      <c r="H59" s="90">
        <v>46078</v>
      </c>
      <c r="I59" s="90">
        <f t="shared" ref="I59" si="31">H59+6</f>
        <v>46084</v>
      </c>
      <c r="J59" s="90">
        <f t="shared" ref="J59" si="32">I59+2</f>
        <v>46086</v>
      </c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</row>
    <row r="60" spans="1:78" s="91" customFormat="1" x14ac:dyDescent="0.25">
      <c r="A60" s="18" t="s">
        <v>81</v>
      </c>
      <c r="B60" s="60" t="s">
        <v>84</v>
      </c>
      <c r="C60" s="61">
        <v>67081</v>
      </c>
      <c r="D60" s="89"/>
      <c r="E60" s="90" t="s">
        <v>80</v>
      </c>
      <c r="F60" s="90">
        <f>SUM(H60-4)</f>
        <v>46081</v>
      </c>
      <c r="G60" s="90">
        <f>H60-2</f>
        <v>46083</v>
      </c>
      <c r="H60" s="90">
        <v>46085</v>
      </c>
      <c r="I60" s="90">
        <f>H60+6</f>
        <v>46091</v>
      </c>
      <c r="J60" s="90">
        <f>I60+2</f>
        <v>46093</v>
      </c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</row>
    <row r="61" spans="1:78" s="91" customFormat="1" x14ac:dyDescent="0.25">
      <c r="A61" s="11" t="s">
        <v>82</v>
      </c>
      <c r="B61" s="26" t="s">
        <v>61</v>
      </c>
      <c r="C61" s="83">
        <v>45603</v>
      </c>
      <c r="D61" s="89"/>
      <c r="E61" s="90" t="s">
        <v>80</v>
      </c>
      <c r="F61" s="90">
        <f t="shared" ref="F61:F63" si="33">SUM(H61-4)</f>
        <v>46088</v>
      </c>
      <c r="G61" s="90">
        <f t="shared" ref="G61:G63" si="34">H61-2</f>
        <v>46090</v>
      </c>
      <c r="H61" s="90">
        <v>46092</v>
      </c>
      <c r="I61" s="90">
        <f t="shared" ref="I61:I63" si="35">H61+6</f>
        <v>46098</v>
      </c>
      <c r="J61" s="90">
        <f t="shared" ref="J61:J63" si="36">I61+2</f>
        <v>46100</v>
      </c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</row>
    <row r="62" spans="1:78" s="91" customFormat="1" x14ac:dyDescent="0.25">
      <c r="A62" s="43" t="s">
        <v>79</v>
      </c>
      <c r="B62" s="20" t="s">
        <v>49</v>
      </c>
      <c r="C62" s="59" t="s">
        <v>164</v>
      </c>
      <c r="D62" s="89"/>
      <c r="E62" s="90" t="s">
        <v>80</v>
      </c>
      <c r="F62" s="90">
        <f t="shared" si="33"/>
        <v>46095</v>
      </c>
      <c r="G62" s="90">
        <f t="shared" si="34"/>
        <v>46097</v>
      </c>
      <c r="H62" s="90">
        <v>46099</v>
      </c>
      <c r="I62" s="90">
        <f t="shared" si="35"/>
        <v>46105</v>
      </c>
      <c r="J62" s="90">
        <f t="shared" si="36"/>
        <v>46107</v>
      </c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</row>
    <row r="63" spans="1:78" s="91" customFormat="1" x14ac:dyDescent="0.25">
      <c r="A63" s="18" t="s">
        <v>81</v>
      </c>
      <c r="B63" s="60" t="s">
        <v>163</v>
      </c>
      <c r="C63" s="61">
        <v>67082</v>
      </c>
      <c r="D63" s="89"/>
      <c r="E63" s="90" t="s">
        <v>80</v>
      </c>
      <c r="F63" s="90">
        <f t="shared" si="33"/>
        <v>46102</v>
      </c>
      <c r="G63" s="90">
        <f t="shared" si="34"/>
        <v>46104</v>
      </c>
      <c r="H63" s="90">
        <v>46106</v>
      </c>
      <c r="I63" s="90">
        <f t="shared" si="35"/>
        <v>46112</v>
      </c>
      <c r="J63" s="90">
        <f t="shared" si="36"/>
        <v>46114</v>
      </c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</row>
    <row r="64" spans="1:78" s="51" customFormat="1" ht="15.6" x14ac:dyDescent="0.25">
      <c r="A64" s="99" t="s">
        <v>85</v>
      </c>
      <c r="B64" s="100"/>
      <c r="C64" s="100"/>
      <c r="D64" s="100"/>
      <c r="E64" s="100"/>
      <c r="F64" s="100"/>
      <c r="G64" s="100"/>
      <c r="H64" s="100"/>
      <c r="I64" s="101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</row>
    <row r="65" spans="1:78" s="51" customFormat="1" x14ac:dyDescent="0.25">
      <c r="A65" s="102" t="s">
        <v>86</v>
      </c>
      <c r="B65" s="103"/>
      <c r="C65" s="103"/>
      <c r="D65" s="103"/>
      <c r="E65" s="103"/>
      <c r="F65" s="103"/>
      <c r="G65" s="103"/>
      <c r="H65" s="103"/>
      <c r="I65" s="104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</row>
    <row r="66" spans="1:78" s="51" customFormat="1" x14ac:dyDescent="0.25">
      <c r="A66" s="28" t="s">
        <v>9</v>
      </c>
      <c r="B66" s="32" t="s">
        <v>10</v>
      </c>
      <c r="C66" s="30" t="s">
        <v>35</v>
      </c>
      <c r="D66" s="31" t="s">
        <v>12</v>
      </c>
      <c r="E66" s="29" t="s">
        <v>13</v>
      </c>
      <c r="F66" s="32" t="s">
        <v>14</v>
      </c>
      <c r="G66" s="32" t="s">
        <v>15</v>
      </c>
      <c r="H66" s="32" t="s">
        <v>65</v>
      </c>
      <c r="I66" s="32" t="s">
        <v>36</v>
      </c>
      <c r="J66" s="32" t="s">
        <v>44</v>
      </c>
      <c r="L66" s="129"/>
      <c r="M66" s="126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</row>
    <row r="67" spans="1:78" x14ac:dyDescent="0.25">
      <c r="A67" s="28" t="s">
        <v>18</v>
      </c>
      <c r="B67" s="32" t="s">
        <v>19</v>
      </c>
      <c r="C67" s="30" t="s">
        <v>20</v>
      </c>
      <c r="D67" s="28"/>
      <c r="E67" s="28" t="s">
        <v>21</v>
      </c>
      <c r="F67" s="28"/>
      <c r="G67" s="28"/>
      <c r="H67" s="28" t="s">
        <v>22</v>
      </c>
      <c r="I67" s="28" t="s">
        <v>87</v>
      </c>
      <c r="J67" s="28" t="s">
        <v>88</v>
      </c>
      <c r="K67" s="35"/>
      <c r="L67" s="126"/>
      <c r="M67" s="126"/>
    </row>
    <row r="68" spans="1:78" x14ac:dyDescent="0.25">
      <c r="A68" s="88" t="s">
        <v>89</v>
      </c>
      <c r="B68" s="60" t="s">
        <v>96</v>
      </c>
      <c r="C68" s="65" t="s">
        <v>97</v>
      </c>
      <c r="D68" s="97"/>
      <c r="E68" s="96" t="s">
        <v>90</v>
      </c>
      <c r="F68" s="24">
        <f>H68-4</f>
        <v>46077</v>
      </c>
      <c r="G68" s="24">
        <f>H68-1</f>
        <v>46080</v>
      </c>
      <c r="H68" s="24">
        <v>46081</v>
      </c>
      <c r="I68" s="24">
        <f>H68+13</f>
        <v>46094</v>
      </c>
      <c r="J68" s="24">
        <f>I68+4</f>
        <v>46098</v>
      </c>
      <c r="K68" s="35"/>
      <c r="L68" s="126"/>
      <c r="M68" s="126"/>
    </row>
    <row r="69" spans="1:78" x14ac:dyDescent="0.25">
      <c r="A69" s="62" t="s">
        <v>91</v>
      </c>
      <c r="B69" s="63" t="s">
        <v>165</v>
      </c>
      <c r="C69" s="65" t="s">
        <v>169</v>
      </c>
      <c r="D69" s="66" t="s">
        <v>92</v>
      </c>
      <c r="E69" s="96" t="s">
        <v>90</v>
      </c>
      <c r="F69" s="24">
        <f t="shared" ref="F69:F72" si="37">H69-4</f>
        <v>46084</v>
      </c>
      <c r="G69" s="24">
        <f t="shared" ref="G69:G72" si="38">H69-1</f>
        <v>46087</v>
      </c>
      <c r="H69" s="24">
        <v>46088</v>
      </c>
      <c r="I69" s="24">
        <f t="shared" ref="I69:I72" si="39">H69+13</f>
        <v>46101</v>
      </c>
      <c r="J69" s="24">
        <f t="shared" ref="J69:J72" si="40">I69+4</f>
        <v>46105</v>
      </c>
      <c r="K69" s="35"/>
      <c r="L69" s="126"/>
      <c r="M69" s="126"/>
    </row>
    <row r="70" spans="1:78" x14ac:dyDescent="0.25">
      <c r="A70" s="62" t="s">
        <v>93</v>
      </c>
      <c r="B70" s="63" t="s">
        <v>166</v>
      </c>
      <c r="C70" s="23" t="s">
        <v>170</v>
      </c>
      <c r="D70" s="66"/>
      <c r="E70" s="96" t="s">
        <v>90</v>
      </c>
      <c r="F70" s="24">
        <f t="shared" si="37"/>
        <v>46091</v>
      </c>
      <c r="G70" s="24">
        <f t="shared" si="38"/>
        <v>46094</v>
      </c>
      <c r="H70" s="24">
        <v>46095</v>
      </c>
      <c r="I70" s="24">
        <f t="shared" si="39"/>
        <v>46108</v>
      </c>
      <c r="J70" s="24">
        <f t="shared" si="40"/>
        <v>46112</v>
      </c>
      <c r="K70" s="35"/>
      <c r="L70" s="126"/>
      <c r="M70" s="126"/>
    </row>
    <row r="71" spans="1:78" x14ac:dyDescent="0.25">
      <c r="A71" s="62" t="s">
        <v>94</v>
      </c>
      <c r="B71" s="63" t="s">
        <v>167</v>
      </c>
      <c r="C71" s="64" t="s">
        <v>171</v>
      </c>
      <c r="D71" s="66" t="s">
        <v>95</v>
      </c>
      <c r="E71" s="96" t="s">
        <v>90</v>
      </c>
      <c r="F71" s="24">
        <f t="shared" si="37"/>
        <v>46098</v>
      </c>
      <c r="G71" s="24">
        <f t="shared" si="38"/>
        <v>46101</v>
      </c>
      <c r="H71" s="24">
        <v>46102</v>
      </c>
      <c r="I71" s="24">
        <f t="shared" si="39"/>
        <v>46115</v>
      </c>
      <c r="J71" s="24">
        <f t="shared" si="40"/>
        <v>46119</v>
      </c>
      <c r="K71" s="35"/>
      <c r="L71" s="126"/>
      <c r="M71" s="126"/>
    </row>
    <row r="72" spans="1:78" x14ac:dyDescent="0.25">
      <c r="A72" s="62" t="s">
        <v>89</v>
      </c>
      <c r="B72" s="63" t="s">
        <v>168</v>
      </c>
      <c r="C72" s="65" t="s">
        <v>172</v>
      </c>
      <c r="D72" s="66"/>
      <c r="E72" s="96" t="s">
        <v>90</v>
      </c>
      <c r="F72" s="24">
        <f t="shared" si="37"/>
        <v>46105</v>
      </c>
      <c r="G72" s="24">
        <f t="shared" si="38"/>
        <v>46108</v>
      </c>
      <c r="H72" s="24">
        <v>46109</v>
      </c>
      <c r="I72" s="24">
        <f t="shared" si="39"/>
        <v>46122</v>
      </c>
      <c r="J72" s="24">
        <f t="shared" si="40"/>
        <v>46126</v>
      </c>
      <c r="K72" s="35"/>
      <c r="L72" s="126"/>
      <c r="M72" s="126"/>
    </row>
    <row r="73" spans="1:78" ht="15.6" x14ac:dyDescent="0.25">
      <c r="A73" s="67" t="s">
        <v>98</v>
      </c>
      <c r="B73" s="67"/>
      <c r="C73" s="67"/>
      <c r="D73" s="67"/>
      <c r="E73" s="67"/>
      <c r="F73" s="67"/>
      <c r="G73" s="67"/>
      <c r="H73" s="67"/>
      <c r="I73" s="67"/>
      <c r="J73" s="35"/>
      <c r="K73" s="35"/>
      <c r="L73" s="126"/>
      <c r="M73" s="126"/>
    </row>
    <row r="74" spans="1:78" x14ac:dyDescent="0.25">
      <c r="A74" s="98" t="s">
        <v>99</v>
      </c>
      <c r="B74" s="98"/>
      <c r="C74" s="98"/>
      <c r="D74" s="98"/>
      <c r="E74" s="98"/>
      <c r="F74" s="98"/>
      <c r="G74" s="98"/>
      <c r="H74" s="98"/>
      <c r="I74" s="98"/>
      <c r="J74" s="35"/>
      <c r="K74" s="35"/>
      <c r="L74" s="126"/>
      <c r="M74" s="126"/>
    </row>
    <row r="75" spans="1:78" x14ac:dyDescent="0.25">
      <c r="A75" s="68" t="s">
        <v>9</v>
      </c>
      <c r="B75" s="6" t="s">
        <v>10</v>
      </c>
      <c r="C75" s="40" t="s">
        <v>35</v>
      </c>
      <c r="D75" s="8" t="s">
        <v>12</v>
      </c>
      <c r="E75" s="6" t="s">
        <v>13</v>
      </c>
      <c r="F75" s="9" t="s">
        <v>14</v>
      </c>
      <c r="G75" s="9" t="s">
        <v>15</v>
      </c>
      <c r="H75" s="9" t="s">
        <v>100</v>
      </c>
      <c r="I75" s="9" t="s">
        <v>36</v>
      </c>
      <c r="J75" s="9" t="s">
        <v>36</v>
      </c>
      <c r="K75" s="35"/>
      <c r="L75" s="126"/>
      <c r="M75" s="126"/>
    </row>
    <row r="76" spans="1:78" x14ac:dyDescent="0.25">
      <c r="A76" s="68" t="s">
        <v>18</v>
      </c>
      <c r="B76" s="9" t="s">
        <v>19</v>
      </c>
      <c r="C76" s="40" t="s">
        <v>20</v>
      </c>
      <c r="D76" s="69"/>
      <c r="E76" s="9" t="s">
        <v>21</v>
      </c>
      <c r="F76" s="5"/>
      <c r="G76" s="5"/>
      <c r="H76" s="5" t="s">
        <v>22</v>
      </c>
      <c r="I76" s="5" t="s">
        <v>67</v>
      </c>
      <c r="J76" s="5" t="s">
        <v>66</v>
      </c>
      <c r="K76" s="35"/>
      <c r="L76" s="126"/>
      <c r="M76" s="126"/>
      <c r="N76" s="126"/>
    </row>
    <row r="77" spans="1:78" s="44" customFormat="1" x14ac:dyDescent="0.25">
      <c r="A77" s="18" t="s">
        <v>103</v>
      </c>
      <c r="B77" s="73" t="s">
        <v>105</v>
      </c>
      <c r="C77" s="93">
        <v>86033</v>
      </c>
      <c r="D77" s="92"/>
      <c r="E77" s="90" t="s">
        <v>102</v>
      </c>
      <c r="F77" s="90">
        <f t="shared" ref="F77" si="41">SUM(H77-4)</f>
        <v>46071</v>
      </c>
      <c r="G77" s="90">
        <f t="shared" ref="G77" si="42">H77-2</f>
        <v>46073</v>
      </c>
      <c r="H77" s="90">
        <v>46075</v>
      </c>
      <c r="I77" s="90">
        <f t="shared" ref="I77" si="43">H77+6</f>
        <v>46081</v>
      </c>
      <c r="J77" s="90">
        <f t="shared" ref="J77" si="44">I77+1</f>
        <v>46082</v>
      </c>
      <c r="K77" s="35"/>
      <c r="L77" s="126"/>
      <c r="M77" s="126"/>
      <c r="N77" s="126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</row>
    <row r="78" spans="1:78" s="44" customFormat="1" x14ac:dyDescent="0.25">
      <c r="A78" s="17" t="s">
        <v>104</v>
      </c>
      <c r="B78" s="74" t="s">
        <v>106</v>
      </c>
      <c r="C78" s="72" t="s">
        <v>107</v>
      </c>
      <c r="D78" s="92"/>
      <c r="E78" s="90" t="s">
        <v>102</v>
      </c>
      <c r="F78" s="90">
        <f>SUM(H78-4)</f>
        <v>46078</v>
      </c>
      <c r="G78" s="90">
        <f>H78-2</f>
        <v>46080</v>
      </c>
      <c r="H78" s="90">
        <v>46082</v>
      </c>
      <c r="I78" s="90">
        <f>H78+6</f>
        <v>46088</v>
      </c>
      <c r="J78" s="90">
        <f>I78+1</f>
        <v>46089</v>
      </c>
      <c r="K78" s="35"/>
      <c r="L78" s="126"/>
      <c r="M78" s="126"/>
      <c r="N78" s="126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</row>
    <row r="79" spans="1:78" s="44" customFormat="1" x14ac:dyDescent="0.25">
      <c r="A79" s="70" t="s">
        <v>101</v>
      </c>
      <c r="B79" s="71" t="s">
        <v>173</v>
      </c>
      <c r="C79" s="72" t="s">
        <v>176</v>
      </c>
      <c r="D79" s="92"/>
      <c r="E79" s="90" t="s">
        <v>102</v>
      </c>
      <c r="F79" s="90">
        <f t="shared" ref="F79:F82" si="45">SUM(H79-4)</f>
        <v>46085</v>
      </c>
      <c r="G79" s="90">
        <f t="shared" ref="G79:G82" si="46">H79-2</f>
        <v>46087</v>
      </c>
      <c r="H79" s="90">
        <v>46089</v>
      </c>
      <c r="I79" s="90">
        <f t="shared" ref="I79:I82" si="47">H79+6</f>
        <v>46095</v>
      </c>
      <c r="J79" s="90">
        <f t="shared" ref="J79:J82" si="48">I79+1</f>
        <v>46096</v>
      </c>
      <c r="K79" s="35"/>
      <c r="L79" s="126"/>
      <c r="M79" s="126"/>
      <c r="N79" s="126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</row>
    <row r="80" spans="1:78" s="44" customFormat="1" x14ac:dyDescent="0.25">
      <c r="A80" s="18" t="s">
        <v>103</v>
      </c>
      <c r="B80" s="73" t="s">
        <v>174</v>
      </c>
      <c r="C80" s="93">
        <v>86034</v>
      </c>
      <c r="D80" s="92"/>
      <c r="E80" s="90" t="s">
        <v>102</v>
      </c>
      <c r="F80" s="90">
        <f t="shared" si="45"/>
        <v>46092</v>
      </c>
      <c r="G80" s="90">
        <f t="shared" si="46"/>
        <v>46094</v>
      </c>
      <c r="H80" s="90">
        <v>46096</v>
      </c>
      <c r="I80" s="90">
        <f t="shared" si="47"/>
        <v>46102</v>
      </c>
      <c r="J80" s="90">
        <f t="shared" si="48"/>
        <v>46103</v>
      </c>
      <c r="K80" s="35"/>
      <c r="L80" s="126"/>
      <c r="M80" s="126"/>
      <c r="N80" s="126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</row>
    <row r="81" spans="1:78" s="44" customFormat="1" x14ac:dyDescent="0.25">
      <c r="A81" s="18" t="s">
        <v>104</v>
      </c>
      <c r="B81" s="74" t="s">
        <v>175</v>
      </c>
      <c r="C81" s="72" t="s">
        <v>177</v>
      </c>
      <c r="D81" s="92"/>
      <c r="E81" s="90" t="s">
        <v>102</v>
      </c>
      <c r="F81" s="90">
        <f t="shared" si="45"/>
        <v>46099</v>
      </c>
      <c r="G81" s="90">
        <f t="shared" si="46"/>
        <v>46101</v>
      </c>
      <c r="H81" s="90">
        <v>46103</v>
      </c>
      <c r="I81" s="90">
        <f t="shared" si="47"/>
        <v>46109</v>
      </c>
      <c r="J81" s="90">
        <f t="shared" si="48"/>
        <v>46110</v>
      </c>
      <c r="K81" s="35"/>
      <c r="L81" s="126"/>
      <c r="M81" s="126"/>
      <c r="N81" s="126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</row>
    <row r="82" spans="1:78" s="44" customFormat="1" x14ac:dyDescent="0.25">
      <c r="A82" s="18" t="s">
        <v>101</v>
      </c>
      <c r="B82" s="74" t="s">
        <v>51</v>
      </c>
      <c r="C82" s="72" t="s">
        <v>178</v>
      </c>
      <c r="D82" s="92"/>
      <c r="E82" s="90" t="s">
        <v>102</v>
      </c>
      <c r="F82" s="90">
        <f t="shared" si="45"/>
        <v>46106</v>
      </c>
      <c r="G82" s="90">
        <f t="shared" si="46"/>
        <v>46108</v>
      </c>
      <c r="H82" s="90">
        <v>46110</v>
      </c>
      <c r="I82" s="90">
        <f t="shared" si="47"/>
        <v>46116</v>
      </c>
      <c r="J82" s="90">
        <f t="shared" si="48"/>
        <v>46117</v>
      </c>
      <c r="K82" s="35"/>
      <c r="L82" s="126"/>
      <c r="M82" s="126"/>
      <c r="N82" s="126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</row>
    <row r="83" spans="1:78" x14ac:dyDescent="0.25">
      <c r="L83" s="126"/>
      <c r="M83" s="126"/>
    </row>
    <row r="84" spans="1:78" x14ac:dyDescent="0.25">
      <c r="K84" s="51"/>
    </row>
    <row r="85" spans="1:78" x14ac:dyDescent="0.25">
      <c r="A85" s="2" t="s">
        <v>108</v>
      </c>
      <c r="D85" s="2"/>
      <c r="F85" s="75"/>
      <c r="G85" s="75"/>
      <c r="H85" s="75"/>
      <c r="I85" s="75"/>
      <c r="J85" s="75"/>
      <c r="K85" s="51"/>
      <c r="L85" s="129"/>
      <c r="M85" s="129"/>
    </row>
    <row r="86" spans="1:78" x14ac:dyDescent="0.25">
      <c r="A86" s="76" t="s">
        <v>109</v>
      </c>
      <c r="C86" s="77"/>
      <c r="D86" s="2"/>
      <c r="F86" s="75"/>
      <c r="G86" s="75"/>
      <c r="H86" s="75"/>
      <c r="I86" s="75"/>
      <c r="J86" s="75"/>
      <c r="K86" s="51"/>
      <c r="L86" s="129"/>
      <c r="M86" s="129"/>
    </row>
    <row r="87" spans="1:78" x14ac:dyDescent="0.25">
      <c r="A87" s="76"/>
      <c r="C87" s="77"/>
      <c r="D87" s="2"/>
      <c r="F87" s="75"/>
      <c r="G87" s="75"/>
      <c r="H87" s="75"/>
      <c r="I87" s="75"/>
      <c r="J87" s="75"/>
      <c r="L87" s="129"/>
      <c r="M87" s="129"/>
    </row>
    <row r="88" spans="1:78" x14ac:dyDescent="0.25">
      <c r="A88" s="78" t="s">
        <v>110</v>
      </c>
      <c r="B88" s="78"/>
      <c r="C88" s="78"/>
      <c r="D88" s="78"/>
      <c r="E88" s="78"/>
      <c r="F88" s="78"/>
      <c r="G88" s="78"/>
    </row>
    <row r="89" spans="1:78" x14ac:dyDescent="0.25">
      <c r="A89" s="78" t="s">
        <v>111</v>
      </c>
      <c r="B89" s="78" t="s">
        <v>112</v>
      </c>
      <c r="C89" s="78"/>
      <c r="D89" s="78"/>
      <c r="E89" s="78"/>
      <c r="F89" s="78"/>
      <c r="G89" s="78"/>
    </row>
    <row r="90" spans="1:78" x14ac:dyDescent="0.25">
      <c r="A90" s="78"/>
      <c r="B90" s="78"/>
      <c r="C90" s="78" t="s">
        <v>113</v>
      </c>
      <c r="D90" s="78"/>
      <c r="E90" s="78"/>
      <c r="F90" s="78"/>
    </row>
    <row r="91" spans="1:78" x14ac:dyDescent="0.25">
      <c r="A91" s="78"/>
      <c r="B91" s="78"/>
      <c r="C91" s="78" t="s">
        <v>114</v>
      </c>
      <c r="D91" s="78"/>
      <c r="E91" s="78"/>
      <c r="F91" s="78"/>
    </row>
    <row r="92" spans="1:78" x14ac:dyDescent="0.25">
      <c r="A92" s="78"/>
      <c r="B92" s="78"/>
      <c r="C92" s="78" t="s">
        <v>115</v>
      </c>
      <c r="D92" s="78"/>
      <c r="E92" s="78"/>
      <c r="F92" s="78"/>
    </row>
    <row r="93" spans="1:78" x14ac:dyDescent="0.25">
      <c r="A93" s="78"/>
      <c r="B93" s="78"/>
      <c r="C93" s="78" t="s">
        <v>116</v>
      </c>
      <c r="D93" s="78" t="s">
        <v>117</v>
      </c>
      <c r="E93" s="78"/>
      <c r="F93" s="78"/>
    </row>
    <row r="94" spans="1:78" x14ac:dyDescent="0.25">
      <c r="A94" s="78"/>
      <c r="B94" s="78"/>
      <c r="C94" s="78" t="s">
        <v>118</v>
      </c>
      <c r="D94" s="78"/>
      <c r="E94" s="78"/>
      <c r="F94" s="78"/>
    </row>
    <row r="95" spans="1:78" x14ac:dyDescent="0.25">
      <c r="A95" s="78"/>
      <c r="B95" s="78" t="s">
        <v>119</v>
      </c>
      <c r="C95" s="78"/>
      <c r="D95" s="78"/>
      <c r="E95" s="78"/>
      <c r="F95" s="78"/>
      <c r="G95" s="78"/>
    </row>
    <row r="96" spans="1:78" x14ac:dyDescent="0.25">
      <c r="A96" s="78"/>
      <c r="B96" s="78"/>
      <c r="C96" s="78" t="s">
        <v>120</v>
      </c>
      <c r="D96" s="78"/>
      <c r="E96" s="78"/>
      <c r="F96" s="78"/>
    </row>
    <row r="97" spans="1:9" x14ac:dyDescent="0.25">
      <c r="A97" s="78"/>
      <c r="B97" s="78"/>
      <c r="C97" s="78" t="s">
        <v>121</v>
      </c>
      <c r="D97" s="78"/>
      <c r="E97" s="78"/>
      <c r="F97" s="78"/>
    </row>
    <row r="98" spans="1:9" x14ac:dyDescent="0.25">
      <c r="A98" s="78"/>
      <c r="B98" s="78"/>
      <c r="C98" s="78" t="s">
        <v>122</v>
      </c>
      <c r="D98" s="78"/>
      <c r="E98" s="78"/>
      <c r="F98" s="78"/>
    </row>
    <row r="99" spans="1:9" x14ac:dyDescent="0.25">
      <c r="A99" s="78"/>
      <c r="B99" s="78"/>
      <c r="C99" s="78" t="s">
        <v>123</v>
      </c>
      <c r="D99" s="78" t="s">
        <v>124</v>
      </c>
      <c r="E99" s="78"/>
      <c r="F99" s="78"/>
    </row>
    <row r="100" spans="1:9" x14ac:dyDescent="0.25">
      <c r="A100" s="78"/>
      <c r="B100" s="78"/>
      <c r="C100" s="78" t="s">
        <v>125</v>
      </c>
      <c r="D100" s="78"/>
      <c r="E100" s="78"/>
      <c r="F100" s="78"/>
    </row>
    <row r="101" spans="1:9" x14ac:dyDescent="0.25">
      <c r="A101" s="78" t="s">
        <v>126</v>
      </c>
      <c r="B101" s="78" t="s">
        <v>127</v>
      </c>
      <c r="C101" s="78"/>
      <c r="D101" s="78"/>
      <c r="E101" s="78"/>
      <c r="F101" s="78"/>
      <c r="G101" s="78"/>
      <c r="H101" s="78"/>
      <c r="I101" s="78"/>
    </row>
    <row r="102" spans="1:9" x14ac:dyDescent="0.25">
      <c r="A102" s="78" t="s">
        <v>128</v>
      </c>
      <c r="B102" s="78" t="s">
        <v>129</v>
      </c>
      <c r="C102" s="78"/>
      <c r="D102" s="78"/>
      <c r="E102" s="78"/>
      <c r="F102" s="78"/>
      <c r="G102" s="78"/>
      <c r="H102" s="78"/>
      <c r="I102" s="78"/>
    </row>
    <row r="103" spans="1:9" x14ac:dyDescent="0.25">
      <c r="A103" s="78" t="s">
        <v>130</v>
      </c>
      <c r="B103" s="78" t="s">
        <v>131</v>
      </c>
      <c r="C103" s="78"/>
      <c r="D103" s="78"/>
      <c r="E103" s="78"/>
      <c r="F103" s="78"/>
      <c r="G103" s="78"/>
      <c r="H103" s="78"/>
      <c r="I103" s="78"/>
    </row>
    <row r="104" spans="1:9" x14ac:dyDescent="0.25">
      <c r="A104" s="78" t="s">
        <v>132</v>
      </c>
      <c r="B104" s="78" t="s">
        <v>133</v>
      </c>
      <c r="C104" s="78"/>
      <c r="D104" s="78"/>
      <c r="E104" s="78"/>
      <c r="F104" s="78"/>
      <c r="G104" s="78"/>
    </row>
    <row r="105" spans="1:9" x14ac:dyDescent="0.25">
      <c r="A105" s="78" t="s">
        <v>134</v>
      </c>
      <c r="B105" s="78" t="s">
        <v>135</v>
      </c>
      <c r="C105" s="78"/>
      <c r="D105" s="78"/>
      <c r="E105" s="78"/>
      <c r="F105" s="78"/>
      <c r="G105" s="78"/>
    </row>
    <row r="106" spans="1:9" x14ac:dyDescent="0.25">
      <c r="A106" s="1" t="s">
        <v>136</v>
      </c>
      <c r="B106" s="2" t="s">
        <v>137</v>
      </c>
      <c r="D106" s="78"/>
      <c r="F106" s="78"/>
    </row>
    <row r="107" spans="1:9" x14ac:dyDescent="0.25">
      <c r="C107" s="2" t="s">
        <v>138</v>
      </c>
    </row>
    <row r="108" spans="1:9" x14ac:dyDescent="0.25">
      <c r="A108" s="1" t="s">
        <v>139</v>
      </c>
      <c r="B108" s="2" t="s">
        <v>140</v>
      </c>
      <c r="C108" s="2" t="s">
        <v>141</v>
      </c>
      <c r="D108" s="1" t="s">
        <v>142</v>
      </c>
    </row>
  </sheetData>
  <mergeCells count="18">
    <mergeCell ref="A37:I37"/>
    <mergeCell ref="A47:I47"/>
    <mergeCell ref="A9:I9"/>
    <mergeCell ref="C1:I3"/>
    <mergeCell ref="C4:I4"/>
    <mergeCell ref="C5:I5"/>
    <mergeCell ref="C6:I6"/>
    <mergeCell ref="A8:I8"/>
    <mergeCell ref="A17:I17"/>
    <mergeCell ref="A18:I18"/>
    <mergeCell ref="A27:I27"/>
    <mergeCell ref="A28:I28"/>
    <mergeCell ref="A36:I36"/>
    <mergeCell ref="A56:I56"/>
    <mergeCell ref="A64:I64"/>
    <mergeCell ref="A65:I65"/>
    <mergeCell ref="A74:I74"/>
    <mergeCell ref="A51:J5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2026-02-17T08:05:36Z</dcterms:created>
  <dcterms:modified xsi:type="dcterms:W3CDTF">2026-02-24T03:12:23Z</dcterms:modified>
</cp:coreProperties>
</file>