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AEC77E4E-09DA-4944-A465-6CFE983D7351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46" l="1"/>
  <c r="D45" i="246"/>
  <c r="B56" i="246"/>
  <c r="D56" i="246"/>
  <c r="F56" i="246" s="1"/>
  <c r="B54" i="246"/>
  <c r="D52" i="246"/>
  <c r="F50" i="246"/>
  <c r="D50" i="246"/>
  <c r="B42" i="245"/>
  <c r="B41" i="245"/>
  <c r="B38" i="245"/>
  <c r="D37" i="245"/>
  <c r="F49" i="243"/>
  <c r="B49" i="243"/>
  <c r="F30" i="243"/>
  <c r="D30" i="243"/>
  <c r="B30" i="243"/>
  <c r="F29" i="243"/>
  <c r="B28" i="243"/>
  <c r="D27" i="243"/>
  <c r="B27" i="243"/>
  <c r="F25" i="243"/>
  <c r="D25" i="243"/>
  <c r="B53" i="242"/>
  <c r="D52" i="242"/>
  <c r="B52" i="242"/>
  <c r="F51" i="242"/>
  <c r="B51" i="242"/>
  <c r="F50" i="242"/>
  <c r="D50" i="242"/>
  <c r="B50" i="242"/>
  <c r="F49" i="242"/>
  <c r="D49" i="242"/>
  <c r="F26" i="242"/>
  <c r="B26" i="242"/>
  <c r="F24" i="242"/>
  <c r="D24" i="242"/>
  <c r="B24" i="242"/>
  <c r="F23" i="242"/>
  <c r="F18" i="242" l="1"/>
  <c r="B18" i="242" l="1"/>
  <c r="D18" i="242"/>
  <c r="B50" i="246"/>
  <c r="D23" i="242"/>
  <c r="B23" i="242" l="1"/>
  <c r="F21" i="242" l="1"/>
  <c r="B22" i="242" s="1"/>
  <c r="D22" i="242" s="1"/>
  <c r="F22" i="242" l="1"/>
  <c r="F16" i="248" l="1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B52" i="246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B41" i="246" s="1"/>
  <c r="D41" i="246" s="1"/>
  <c r="F41" i="246" s="1"/>
  <c r="B42" i="246" s="1"/>
  <c r="D42" i="246" s="1"/>
  <c r="F42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F37" i="243"/>
  <c r="B38" i="243" s="1"/>
  <c r="D38" i="243" s="1"/>
  <c r="F38" i="243" s="1"/>
  <c r="B39" i="243" s="1"/>
  <c r="D39" i="243" s="1"/>
  <c r="F39" i="243" s="1"/>
  <c r="B40" i="243" s="1"/>
  <c r="D40" i="243" s="1"/>
  <c r="F40" i="243" s="1"/>
  <c r="B41" i="243" s="1"/>
  <c r="B37" i="243"/>
  <c r="D36" i="243"/>
  <c r="D35" i="243"/>
  <c r="F35" i="243" s="1"/>
  <c r="F33" i="243"/>
  <c r="B34" i="243" s="1"/>
  <c r="D34" i="243" s="1"/>
  <c r="F34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41" i="242"/>
  <c r="D41" i="242" s="1"/>
  <c r="F41" i="242" s="1"/>
  <c r="B42" i="242" s="1"/>
  <c r="D42" i="242" s="1"/>
  <c r="F42" i="242" s="1"/>
  <c r="B43" i="242" s="1"/>
  <c r="D43" i="242" s="1"/>
  <c r="F43" i="242" s="1"/>
  <c r="B44" i="242" s="1"/>
  <c r="D44" i="242" s="1"/>
  <c r="F44" i="242" s="1"/>
  <c r="B45" i="242" s="1"/>
  <c r="D45" i="242" s="1"/>
  <c r="F45" i="242" s="1"/>
  <c r="B46" i="242" s="1"/>
  <c r="D46" i="242" s="1"/>
  <c r="F46" i="242" s="1"/>
  <c r="B47" i="242" s="1"/>
  <c r="D40" i="242"/>
  <c r="D39" i="242"/>
  <c r="F39" i="242" s="1"/>
  <c r="F37" i="242"/>
  <c r="B38" i="242" s="1"/>
  <c r="D38" i="242" s="1"/>
  <c r="F38" i="242" s="1"/>
  <c r="B30" i="242"/>
  <c r="D30" i="242" s="1"/>
  <c r="F30" i="242" s="1"/>
  <c r="B32" i="242" s="1"/>
  <c r="D32" i="242" s="1"/>
  <c r="F32" i="242" s="1"/>
  <c r="B33" i="242" s="1"/>
  <c r="D33" i="242" s="1"/>
  <c r="F33" i="242" s="1"/>
  <c r="B34" i="242" s="1"/>
  <c r="D34" i="242" s="1"/>
  <c r="F34" i="242" s="1"/>
  <c r="B35" i="242" s="1"/>
  <c r="D35" i="242" s="1"/>
  <c r="F35" i="242" s="1"/>
  <c r="B36" i="242" s="1"/>
  <c r="D36" i="242" s="1"/>
  <c r="F36" i="242" s="1"/>
  <c r="B37" i="242" s="1"/>
  <c r="F29" i="242"/>
  <c r="F12" i="242"/>
  <c r="B13" i="242" s="1"/>
  <c r="D13" i="242" s="1"/>
  <c r="F13" i="242" s="1"/>
  <c r="B14" i="242" s="1"/>
  <c r="D14" i="242" s="1"/>
  <c r="F14" i="242" s="1"/>
  <c r="B15" i="242" s="1"/>
  <c r="D15" i="242" s="1"/>
  <c r="F15" i="242" s="1"/>
  <c r="B16" i="242" s="1"/>
  <c r="D16" i="242" s="1"/>
  <c r="F16" i="242" s="1"/>
  <c r="B17" i="242" s="1"/>
  <c r="D17" i="242" s="1"/>
  <c r="F17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47" i="242" l="1"/>
  <c r="F47" i="242" s="1"/>
  <c r="B48" i="242" s="1"/>
  <c r="D48" i="242" s="1"/>
  <c r="F48" i="242" s="1"/>
  <c r="B49" i="242" s="1"/>
  <c r="B25" i="242"/>
  <c r="D25" i="242" s="1"/>
  <c r="F25" i="242" s="1"/>
  <c r="B43" i="246"/>
  <c r="D43" i="246" s="1"/>
  <c r="F43" i="246" s="1"/>
  <c r="D33" i="245"/>
  <c r="F33" i="245" s="1"/>
  <c r="B34" i="245" s="1"/>
  <c r="D34" i="245" s="1"/>
  <c r="F34" i="245" s="1"/>
  <c r="B35" i="245" s="1"/>
  <c r="D41" i="243"/>
  <c r="F41" i="243" s="1"/>
  <c r="D18" i="243"/>
  <c r="F18" i="243"/>
  <c r="B19" i="243" s="1"/>
  <c r="F14" i="243"/>
  <c r="D14" i="243"/>
  <c r="D35" i="245" l="1"/>
  <c r="F35" i="245" s="1"/>
  <c r="B36" i="245" s="1"/>
  <c r="D36" i="245" s="1"/>
  <c r="F36" i="245" s="1"/>
  <c r="F52" i="246"/>
  <c r="B44" i="246"/>
  <c r="D44" i="246" s="1"/>
  <c r="F44" i="246" s="1"/>
  <c r="B45" i="246" s="1"/>
  <c r="B42" i="243"/>
  <c r="D42" i="243" s="1"/>
  <c r="F42" i="243" s="1"/>
  <c r="B43" i="243" s="1"/>
  <c r="F19" i="243"/>
  <c r="B20" i="243" s="1"/>
  <c r="D20" i="243" s="1"/>
  <c r="F20" i="243" s="1"/>
  <c r="B21" i="243" s="1"/>
  <c r="D21" i="243" s="1"/>
  <c r="F21" i="243" s="1"/>
  <c r="D19" i="243"/>
  <c r="B53" i="246" l="1"/>
  <c r="D53" i="246" s="1"/>
  <c r="F53" i="246" s="1"/>
  <c r="D54" i="246" s="1"/>
  <c r="F54" i="246" s="1"/>
  <c r="B22" i="243"/>
  <c r="D22" i="243" s="1"/>
  <c r="F22" i="243" s="1"/>
  <c r="B23" i="243" s="1"/>
  <c r="B37" i="245"/>
  <c r="F37" i="245" s="1"/>
  <c r="D26" i="242"/>
  <c r="B55" i="246" l="1"/>
  <c r="D55" i="246" s="1"/>
  <c r="F55" i="246" s="1"/>
  <c r="D51" i="242"/>
  <c r="D23" i="243"/>
  <c r="F23" i="243" s="1"/>
  <c r="B24" i="243" s="1"/>
  <c r="D24" i="243" s="1"/>
  <c r="F24" i="243" s="1"/>
  <c r="B25" i="243" s="1"/>
  <c r="D38" i="245"/>
  <c r="D43" i="243"/>
  <c r="F38" i="245" l="1"/>
  <c r="B39" i="245" s="1"/>
  <c r="D39" i="245" s="1"/>
  <c r="F52" i="242"/>
  <c r="D53" i="242" s="1"/>
  <c r="F53" i="242" s="1"/>
  <c r="F27" i="243"/>
  <c r="D28" i="243" s="1"/>
  <c r="F28" i="243" s="1"/>
  <c r="B29" i="243" s="1"/>
  <c r="D29" i="243" s="1"/>
  <c r="F43" i="243"/>
  <c r="B44" i="243" s="1"/>
  <c r="D44" i="243" l="1"/>
  <c r="F44" i="243" s="1"/>
  <c r="F39" i="245"/>
  <c r="B40" i="245" l="1"/>
  <c r="D40" i="245" s="1"/>
  <c r="F40" i="245" s="1"/>
  <c r="B45" i="243"/>
  <c r="D45" i="243" s="1"/>
  <c r="F45" i="243" s="1"/>
  <c r="B46" i="243" s="1"/>
  <c r="D46" i="243" s="1"/>
  <c r="F46" i="243" s="1"/>
  <c r="B47" i="243" s="1"/>
  <c r="D47" i="243" s="1"/>
  <c r="F47" i="243" s="1"/>
  <c r="D41" i="245" l="1"/>
  <c r="F41" i="245" s="1"/>
  <c r="B48" i="243"/>
  <c r="D48" i="243" s="1"/>
  <c r="F48" i="243" s="1"/>
  <c r="D49" i="243" s="1"/>
  <c r="D42" i="245" l="1"/>
  <c r="F42" i="245" s="1"/>
</calcChain>
</file>

<file path=xl/sharedStrings.xml><?xml version="1.0" encoding="utf-8"?>
<sst xmlns="http://schemas.openxmlformats.org/spreadsheetml/2006/main" count="416" uniqueCount="221">
  <si>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</si>
  <si>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</si>
  <si>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</si>
  <si>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</si>
  <si>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</si>
  <si>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</si>
  <si>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</si>
  <si>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</si>
  <si>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</si>
  <si>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</si>
  <si>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</si>
  <si>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</si>
  <si>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</si>
  <si>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</si>
  <si>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</si>
  <si>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</si>
  <si>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</si>
  <si>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</si>
  <si>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</si>
  <si>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</si>
  <si>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</si>
  <si>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</si>
  <si>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</si>
  <si>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</si>
  <si>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</si>
  <si>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</si>
  <si>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</si>
  <si>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 xml:space="preserve"> </t>
  </si>
  <si>
    <t>NGB/2604S</t>
  </si>
  <si>
    <t>SHA/2604S</t>
  </si>
  <si>
    <t>MNN/2604N</t>
  </si>
  <si>
    <t>TAO/2605W</t>
  </si>
  <si>
    <t>P/I HHX2 line at TAO</t>
  </si>
  <si>
    <t>SHA/2605W</t>
  </si>
  <si>
    <t>HKG/2605W</t>
  </si>
  <si>
    <t>NGB/61S</t>
  </si>
  <si>
    <t>P/I NPX line at NGB/port congestion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</si>
  <si>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</si>
  <si>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</si>
  <si>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</si>
  <si>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</si>
  <si>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</si>
  <si>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</si>
  <si>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</si>
  <si>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</si>
  <si>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</si>
  <si>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</si>
  <si>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</si>
  <si>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</si>
  <si>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</si>
  <si>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</si>
  <si>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</si>
  <si>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</si>
  <si>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</si>
  <si>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</si>
  <si>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</si>
  <si>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</si>
  <si>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TAO/66S</t>
  </si>
  <si>
    <t>SHA/66S</t>
  </si>
  <si>
    <t>NGB/66S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</si>
  <si>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</si>
  <si>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</si>
  <si>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</si>
  <si>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</si>
  <si>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</si>
  <si>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</si>
  <si>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</si>
  <si>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</si>
  <si>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</si>
  <si>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</si>
  <si>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</si>
  <si>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</si>
  <si>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</si>
  <si>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</si>
  <si>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</si>
  <si>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</si>
  <si>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</si>
  <si>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</si>
  <si>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</si>
  <si>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</si>
  <si>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</si>
  <si>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</si>
  <si>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TAO/2602S</t>
  </si>
  <si>
    <t>RIZHAO/2602S</t>
  </si>
  <si>
    <t>SHA/2602S</t>
  </si>
  <si>
    <t>XMN/2602S</t>
  </si>
  <si>
    <t>MNS/2602N</t>
  </si>
  <si>
    <t>TAO/2603S</t>
  </si>
  <si>
    <t>SHA/2603S</t>
  </si>
  <si>
    <t>XMN/2603S</t>
  </si>
  <si>
    <t>MNS/2603N</t>
  </si>
  <si>
    <t>TAO/2605S</t>
  </si>
  <si>
    <t>SHA/2605S</t>
  </si>
  <si>
    <t>XMN/2605S</t>
  </si>
  <si>
    <t>MNS/2605N</t>
  </si>
  <si>
    <t>TAO/2607S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</si>
  <si>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</si>
  <si>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</si>
  <si>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</si>
  <si>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</si>
  <si>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</si>
  <si>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</si>
  <si>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</si>
  <si>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</si>
  <si>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</si>
  <si>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</si>
  <si>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</si>
  <si>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</si>
  <si>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</si>
  <si>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</si>
  <si>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</si>
  <si>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</si>
  <si>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</si>
  <si>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</si>
  <si>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</si>
  <si>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</si>
  <si>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</si>
  <si>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</si>
  <si>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</si>
  <si>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</si>
  <si>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</si>
  <si>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</si>
  <si>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</si>
  <si>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</si>
  <si>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</si>
  <si>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</si>
  <si>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</si>
  <si>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</si>
  <si>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</si>
  <si>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</si>
  <si>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</si>
  <si>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</si>
  <si>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</si>
  <si>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</si>
  <si>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</si>
  <si>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SHK/2603S</t>
  </si>
  <si>
    <t>NSA/2603S</t>
  </si>
  <si>
    <t>call NCT terminal</t>
  </si>
  <si>
    <t>MMN/2603N</t>
  </si>
  <si>
    <t>XMN/2604S</t>
  </si>
  <si>
    <t>SHK/2604S</t>
  </si>
  <si>
    <t>SVP2 MV."LI DA WANG" V 2548S/N</t>
  </si>
  <si>
    <t>P/I SVP2 line at SHK</t>
  </si>
  <si>
    <t>omit XMN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</si>
  <si>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</si>
  <si>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</si>
  <si>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</si>
  <si>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</si>
  <si>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</si>
  <si>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</si>
  <si>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</si>
  <si>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</si>
  <si>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</si>
  <si>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</si>
  <si>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OMIT SHK</t>
  </si>
  <si>
    <t>NSA/2601S</t>
  </si>
  <si>
    <t>P/I SVP2 line at NSA/delay arrival due to big wind and waves</t>
  </si>
  <si>
    <t>SHA/2602W</t>
  </si>
  <si>
    <t>P/I HHX1 line at SHA</t>
  </si>
  <si>
    <t>NGB/2602W</t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</si>
  <si>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</si>
  <si>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</si>
  <si>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</si>
  <si>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</si>
  <si>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</si>
  <si>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</si>
  <si>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</si>
  <si>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</si>
  <si>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</si>
  <si>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t>P/I HHX2 line at NGB</t>
  </si>
  <si>
    <t>QINZHOU/2604S</t>
  </si>
  <si>
    <t>P/I SVP2 line at QINZHOU</t>
  </si>
  <si>
    <t>NSA/2604S</t>
  </si>
  <si>
    <t>MNS/2604N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</si>
  <si>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</si>
  <si>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</si>
  <si>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</si>
  <si>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</si>
  <si>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</si>
  <si>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</si>
  <si>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</si>
  <si>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</si>
  <si>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</si>
  <si>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</si>
  <si>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MV."UGL SHENZHEN" V 2605S/N</t>
    </r>
    <phoneticPr fontId="41" type="noConversion"/>
  </si>
  <si>
    <t>port congestion/call QQCTU</t>
    <phoneticPr fontId="41" type="noConversion"/>
  </si>
  <si>
    <t>NSA/2604S</t>
    <phoneticPr fontId="41" type="noConversion"/>
  </si>
  <si>
    <t>delay arrive due to bad weather/port congestion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</si>
  <si>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1" type="noConversion"/>
  </si>
  <si>
    <t>port congestion/will bunker first at HKG anchorage after departure MNN</t>
    <phoneticPr fontId="41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</si>
  <si>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65S/N</t>
    </r>
    <phoneticPr fontId="41" type="noConversion"/>
  </si>
  <si>
    <t>TAO/2603S</t>
    <phoneticPr fontId="41" type="noConversion"/>
  </si>
  <si>
    <t>P/I NPX line at NGB/port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</si>
  <si>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MV."XIAN FENG JU HE" V 2601S/N</t>
    </r>
    <phoneticPr fontId="41" type="noConversion"/>
  </si>
  <si>
    <t>SHA/2607S</t>
    <phoneticPr fontId="41" type="noConversion"/>
  </si>
  <si>
    <t>call NCT terminal/port congestion</t>
    <phoneticPr fontId="41" type="noConversion"/>
  </si>
  <si>
    <t>MNN/65N</t>
    <phoneticPr fontId="41" type="noConversion"/>
  </si>
  <si>
    <t>MNN/66N</t>
    <phoneticPr fontId="41" type="noConversion"/>
  </si>
  <si>
    <t>NPX MV."BIG BREEZY" V 2601S/N</t>
    <phoneticPr fontId="41" type="noConversion"/>
  </si>
  <si>
    <r>
      <t xml:space="preserve">NPX </t>
    </r>
    <r>
      <rPr>
        <sz val="10"/>
        <rFont val="Verdana"/>
        <family val="2"/>
      </rPr>
      <t xml:space="preserve"> MV."CA KOBE" V 2604S/N</t>
    </r>
    <phoneticPr fontId="41" type="noConversion"/>
  </si>
  <si>
    <t>port congestion/delay departure due to slowing cargo operations</t>
    <phoneticPr fontId="41" type="noConversion"/>
  </si>
  <si>
    <t>NGB/2605W</t>
    <phoneticPr fontId="41" type="noConversion"/>
  </si>
  <si>
    <t>P/I HHX1 line at NGB</t>
    <phoneticPr fontId="41" type="noConversion"/>
  </si>
  <si>
    <t>SHA/2605W</t>
    <phoneticPr fontId="41" type="noConversion"/>
  </si>
  <si>
    <t>XMN/2607S</t>
    <phoneticPr fontId="41" type="noConversion"/>
  </si>
  <si>
    <t>SVP MV."HONG YONG LAN TIAN" V 2603S/N</t>
    <phoneticPr fontId="41" type="noConversion"/>
  </si>
  <si>
    <t>port congestion/port closed from 0940/15th to 1815/15th due to big fog</t>
    <phoneticPr fontId="41" type="noConversion"/>
  </si>
  <si>
    <t>TAO/67S</t>
    <phoneticPr fontId="41" type="noConversion"/>
  </si>
  <si>
    <t>MMN/2604N</t>
    <phoneticPr fontId="41" type="noConversion"/>
  </si>
  <si>
    <t>P/O NPX line at DA CHAN BAY/port congestion</t>
    <phoneticPr fontId="41" type="noConversion"/>
  </si>
  <si>
    <t>MNS/2607N</t>
    <phoneticPr fontId="41" type="noConversion"/>
  </si>
  <si>
    <t>XMN/2604N</t>
    <phoneticPr fontId="41" type="noConversion"/>
  </si>
  <si>
    <t>P/O at XMN</t>
    <phoneticPr fontId="41" type="noConversion"/>
  </si>
  <si>
    <t>RIZHAO/2603S</t>
    <phoneticPr fontId="41" type="noConversion"/>
  </si>
  <si>
    <t>SHA/2603S</t>
    <phoneticPr fontId="41" type="noConversion"/>
  </si>
  <si>
    <t>OMIT XMN</t>
    <phoneticPr fontId="41" type="noConversion"/>
  </si>
  <si>
    <t>MNN/2604N</t>
    <phoneticPr fontId="41" type="noConversion"/>
  </si>
  <si>
    <t>add call MNN</t>
    <phoneticPr fontId="41" type="noConversion"/>
  </si>
  <si>
    <t>TAO/2609S</t>
    <phoneticPr fontId="41" type="noConversion"/>
  </si>
  <si>
    <r>
      <t xml:space="preserve">SVP2 </t>
    </r>
    <r>
      <rPr>
        <sz val="10"/>
        <rFont val="Verdana"/>
        <family val="2"/>
      </rPr>
      <t xml:space="preserve"> MV."CA OSAKA" V 2604S/N</t>
    </r>
    <phoneticPr fontId="41" type="noConversion"/>
  </si>
  <si>
    <t>XMN/2605W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</si>
</sst>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2">
    <font>
      <sz val="12"/>
      <name val="宋体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theme="9" tint="-0.249977111117893"/>
      <name val="Verdan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" fillId="0" borderId="0" applyFont="0" applyFill="0" applyBorder="0" applyAlignment="0" applyProtection="0">
      <alignment vertical="center"/>
    </xf>
    <xf numFmtId="176" fontId="16" fillId="8" borderId="0" applyNumberFormat="0" applyBorder="0" applyAlignment="0" applyProtection="0">
      <alignment vertical="center"/>
    </xf>
    <xf numFmtId="176" fontId="16" fillId="9" borderId="0" applyNumberFormat="0" applyBorder="0" applyAlignment="0" applyProtection="0">
      <alignment vertical="center"/>
    </xf>
    <xf numFmtId="176" fontId="16" fillId="10" borderId="0" applyNumberFormat="0" applyBorder="0" applyAlignment="0" applyProtection="0">
      <alignment vertical="center"/>
    </xf>
    <xf numFmtId="176" fontId="16" fillId="11" borderId="0" applyNumberFormat="0" applyBorder="0" applyAlignment="0" applyProtection="0">
      <alignment vertical="center"/>
    </xf>
    <xf numFmtId="176" fontId="16" fillId="12" borderId="0" applyNumberFormat="0" applyBorder="0" applyAlignment="0" applyProtection="0">
      <alignment vertical="center"/>
    </xf>
    <xf numFmtId="176" fontId="16" fillId="13" borderId="0" applyNumberFormat="0" applyBorder="0" applyAlignment="0" applyProtection="0">
      <alignment vertical="center"/>
    </xf>
    <xf numFmtId="176" fontId="16" fillId="14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7" borderId="0" applyNumberFormat="0" applyBorder="0" applyAlignment="0" applyProtection="0">
      <alignment vertical="center"/>
    </xf>
    <xf numFmtId="176" fontId="17" fillId="18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8" fillId="0" borderId="0"/>
    <xf numFmtId="9" fontId="1" fillId="0" borderId="0" applyFont="0" applyFill="0" applyBorder="0" applyAlignment="0" applyProtection="0">
      <alignment vertical="center"/>
    </xf>
    <xf numFmtId="176" fontId="19" fillId="0" borderId="6" applyNumberFormat="0" applyFill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24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8" fillId="3" borderId="10" applyNumberFormat="0" applyAlignment="0" applyProtection="0">
      <alignment vertical="center"/>
    </xf>
    <xf numFmtId="176" fontId="29" fillId="22" borderId="11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17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7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3" applyNumberFormat="0" applyAlignment="0" applyProtection="0">
      <alignment vertical="center"/>
    </xf>
    <xf numFmtId="176" fontId="35" fillId="13" borderId="10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1" fillId="28" borderId="14" applyNumberFormat="0" applyFont="0" applyAlignment="0" applyProtection="0">
      <alignment vertical="center"/>
    </xf>
  </cellStyleXfs>
  <cellXfs count="88">
    <xf numFmtId="176" fontId="0" fillId="0" borderId="0" xfId="0"/>
    <xf numFmtId="176" fontId="1" fillId="0" borderId="0" xfId="27"/>
    <xf numFmtId="176" fontId="1" fillId="0" borderId="0" xfId="27" applyAlignment="1">
      <alignment vertical="center"/>
    </xf>
    <xf numFmtId="14" fontId="7" fillId="2" borderId="1" xfId="27" applyNumberFormat="1" applyFont="1" applyFill="1" applyBorder="1" applyAlignment="1">
      <alignment wrapText="1"/>
    </xf>
    <xf numFmtId="176" fontId="2" fillId="0" borderId="1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2" xfId="27" applyFont="1" applyFill="1" applyBorder="1" applyAlignment="1">
      <alignment wrapText="1"/>
    </xf>
    <xf numFmtId="176" fontId="10" fillId="3" borderId="2" xfId="27" applyFont="1" applyFill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20" fontId="2" fillId="4" borderId="2" xfId="27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20" fontId="2" fillId="0" borderId="2" xfId="0" applyNumberFormat="1" applyFont="1" applyBorder="1" applyAlignment="1">
      <alignment horizontal="center" wrapText="1"/>
    </xf>
    <xf numFmtId="14" fontId="11" fillId="5" borderId="2" xfId="27" applyNumberFormat="1" applyFont="1" applyFill="1" applyBorder="1" applyAlignment="1">
      <alignment horizontal="center" wrapText="1"/>
    </xf>
    <xf numFmtId="176" fontId="1" fillId="0" borderId="2" xfId="27" applyBorder="1"/>
    <xf numFmtId="176" fontId="2" fillId="6" borderId="2" xfId="27" applyFont="1" applyFill="1" applyBorder="1" applyAlignment="1">
      <alignment wrapText="1"/>
    </xf>
    <xf numFmtId="9" fontId="2" fillId="0" borderId="2" xfId="19" applyFont="1" applyBorder="1" applyAlignment="1">
      <alignment wrapText="1"/>
    </xf>
    <xf numFmtId="9" fontId="2" fillId="6" borderId="2" xfId="19" applyFont="1" applyFill="1" applyBorder="1" applyAlignment="1">
      <alignment wrapText="1"/>
    </xf>
    <xf numFmtId="14" fontId="2" fillId="0" borderId="2" xfId="27" applyNumberFormat="1" applyFont="1" applyBorder="1" applyAlignment="1">
      <alignment horizontal="center" wrapText="1"/>
    </xf>
    <xf numFmtId="20" fontId="2" fillId="7" borderId="2" xfId="27" applyNumberFormat="1" applyFont="1" applyFill="1" applyBorder="1" applyAlignment="1">
      <alignment horizontal="center" wrapText="1"/>
    </xf>
    <xf numFmtId="14" fontId="2" fillId="6" borderId="2" xfId="27" applyNumberFormat="1" applyFont="1" applyFill="1" applyBorder="1" applyAlignment="1">
      <alignment horizontal="center" wrapText="1"/>
    </xf>
    <xf numFmtId="20" fontId="2" fillId="6" borderId="2" xfId="27" applyNumberFormat="1" applyFont="1" applyFill="1" applyBorder="1" applyAlignment="1">
      <alignment horizontal="center" wrapText="1"/>
    </xf>
    <xf numFmtId="177" fontId="2" fillId="6" borderId="2" xfId="27" applyNumberFormat="1" applyFont="1" applyFill="1" applyBorder="1" applyAlignment="1">
      <alignment horizontal="center" wrapText="1"/>
    </xf>
    <xf numFmtId="20" fontId="2" fillId="0" borderId="2" xfId="27" applyNumberFormat="1" applyFont="1" applyBorder="1" applyAlignment="1">
      <alignment horizontal="center" wrapText="1"/>
    </xf>
    <xf numFmtId="177" fontId="2" fillId="4" borderId="2" xfId="27" applyNumberFormat="1" applyFont="1" applyFill="1" applyBorder="1" applyAlignment="1">
      <alignment horizontal="center" wrapText="1"/>
    </xf>
    <xf numFmtId="177" fontId="2" fillId="0" borderId="2" xfId="27" applyNumberFormat="1" applyFont="1" applyBorder="1" applyAlignment="1">
      <alignment horizontal="center" wrapText="1"/>
    </xf>
    <xf numFmtId="176" fontId="2" fillId="0" borderId="0" xfId="0" applyFont="1" applyAlignment="1">
      <alignment wrapText="1"/>
    </xf>
    <xf numFmtId="176" fontId="2" fillId="0" borderId="1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0" fillId="3" borderId="2" xfId="0" applyFont="1" applyFill="1" applyBorder="1" applyAlignment="1">
      <alignment wrapText="1"/>
    </xf>
    <xf numFmtId="176" fontId="2" fillId="0" borderId="2" xfId="0" applyFont="1" applyBorder="1" applyAlignment="1">
      <alignment wrapText="1"/>
    </xf>
    <xf numFmtId="14" fontId="11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2" fillId="6" borderId="2" xfId="0" applyNumberFormat="1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20" fontId="2" fillId="4" borderId="2" xfId="0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horizontal="center" wrapText="1"/>
    </xf>
    <xf numFmtId="176" fontId="2" fillId="6" borderId="2" xfId="0" applyFont="1" applyFill="1" applyBorder="1" applyAlignment="1">
      <alignment wrapText="1"/>
    </xf>
    <xf numFmtId="176" fontId="11" fillId="0" borderId="2" xfId="0" applyFont="1" applyBorder="1" applyAlignment="1">
      <alignment horizontal="center" wrapText="1"/>
    </xf>
    <xf numFmtId="20" fontId="2" fillId="6" borderId="2" xfId="0" applyNumberFormat="1" applyFont="1" applyFill="1" applyBorder="1" applyAlignment="1">
      <alignment horizontal="center" wrapText="1"/>
    </xf>
    <xf numFmtId="176" fontId="0" fillId="0" borderId="2" xfId="0" applyBorder="1"/>
    <xf numFmtId="9" fontId="2" fillId="0" borderId="2" xfId="19" applyFont="1" applyFill="1" applyBorder="1" applyAlignment="1">
      <alignment wrapText="1"/>
    </xf>
    <xf numFmtId="176" fontId="13" fillId="6" borderId="2" xfId="27" applyFont="1" applyFill="1" applyBorder="1" applyAlignment="1">
      <alignment wrapText="1"/>
    </xf>
    <xf numFmtId="9" fontId="13" fillId="0" borderId="2" xfId="1" applyFont="1" applyBorder="1" applyAlignment="1">
      <alignment wrapText="1"/>
    </xf>
    <xf numFmtId="20" fontId="14" fillId="6" borderId="2" xfId="27" applyNumberFormat="1" applyFont="1" applyFill="1" applyBorder="1" applyAlignment="1">
      <alignment horizontal="center" wrapText="1"/>
    </xf>
    <xf numFmtId="176" fontId="13" fillId="0" borderId="2" xfId="27" applyFont="1" applyBorder="1" applyAlignment="1">
      <alignment wrapText="1"/>
    </xf>
    <xf numFmtId="176" fontId="1" fillId="0" borderId="4" xfId="27" applyBorder="1"/>
    <xf numFmtId="14" fontId="2" fillId="0" borderId="5" xfId="27" applyNumberFormat="1" applyFont="1" applyBorder="1" applyAlignment="1">
      <alignment horizontal="center" wrapText="1"/>
    </xf>
    <xf numFmtId="9" fontId="13" fillId="6" borderId="2" xfId="1" applyFont="1" applyFill="1" applyBorder="1" applyAlignment="1">
      <alignment wrapText="1"/>
    </xf>
    <xf numFmtId="9" fontId="2" fillId="0" borderId="2" xfId="1" applyFont="1" applyBorder="1" applyAlignment="1">
      <alignment wrapText="1"/>
    </xf>
    <xf numFmtId="9" fontId="2" fillId="6" borderId="2" xfId="1" applyFont="1" applyFill="1" applyBorder="1" applyAlignment="1">
      <alignment wrapText="1"/>
    </xf>
    <xf numFmtId="176" fontId="1" fillId="0" borderId="0" xfId="27" applyAlignment="1">
      <alignment horizontal="center"/>
    </xf>
    <xf numFmtId="176" fontId="2" fillId="0" borderId="3" xfId="0" applyFont="1" applyBorder="1" applyAlignment="1">
      <alignment wrapText="1"/>
    </xf>
    <xf numFmtId="176" fontId="1" fillId="0" borderId="2" xfId="27" applyBorder="1" applyAlignment="1">
      <alignment vertical="center"/>
    </xf>
    <xf numFmtId="14" fontId="2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2" fillId="5" borderId="2" xfId="27" applyNumberFormat="1" applyFont="1" applyFill="1" applyBorder="1" applyAlignment="1">
      <alignment horizontal="center" wrapText="1"/>
    </xf>
    <xf numFmtId="14" fontId="2" fillId="4" borderId="2" xfId="27" applyNumberFormat="1" applyFont="1" applyFill="1" applyBorder="1" applyAlignment="1">
      <alignment horizontal="center" wrapText="1"/>
    </xf>
    <xf numFmtId="14" fontId="2" fillId="4" borderId="5" xfId="27" applyNumberFormat="1" applyFont="1" applyFill="1" applyBorder="1" applyAlignment="1">
      <alignment horizontal="center" wrapText="1"/>
    </xf>
    <xf numFmtId="176" fontId="9" fillId="3" borderId="3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3" xfId="27" applyFont="1" applyFill="1" applyBorder="1" applyAlignment="1">
      <alignment wrapText="1"/>
    </xf>
    <xf numFmtId="176" fontId="9" fillId="3" borderId="4" xfId="27" applyFont="1" applyFill="1" applyBorder="1" applyAlignment="1">
      <alignment wrapText="1"/>
    </xf>
    <xf numFmtId="176" fontId="8" fillId="0" borderId="3" xfId="0" applyFont="1" applyBorder="1" applyAlignment="1">
      <alignment wrapText="1"/>
    </xf>
    <xf numFmtId="176" fontId="2" fillId="0" borderId="5" xfId="0" applyFont="1" applyBorder="1" applyAlignment="1">
      <alignment wrapText="1"/>
    </xf>
    <xf numFmtId="176" fontId="2" fillId="0" borderId="4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2" fillId="0" borderId="0" xfId="27" applyFont="1" applyAlignment="1">
      <alignment horizont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vertical="center" wrapText="1"/>
    </xf>
    <xf numFmtId="176" fontId="5" fillId="0" borderId="0" xfId="27" applyFont="1" applyAlignment="1">
      <alignment horizontal="center" wrapText="1"/>
    </xf>
    <xf numFmtId="176" fontId="6" fillId="0" borderId="0" xfId="27" applyFont="1" applyAlignment="1">
      <alignment horizontal="center" wrapText="1"/>
    </xf>
    <xf numFmtId="176" fontId="7" fillId="0" borderId="1" xfId="27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2" fillId="0" borderId="2" xfId="0" applyFont="1" applyBorder="1" applyAlignment="1">
      <alignment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wrapText="1"/>
    </xf>
    <xf numFmtId="176" fontId="6" fillId="0" borderId="0" xfId="0" applyFont="1" applyAlignment="1">
      <alignment horizontal="center" wrapText="1"/>
    </xf>
    <xf numFmtId="176" fontId="7" fillId="0" borderId="1" xfId="0" applyFont="1" applyBorder="1" applyAlignment="1">
      <alignment horizontal="left" wrapText="1"/>
    </xf>
    <xf numFmtId="176" fontId="8" fillId="0" borderId="3" xfId="27" applyFont="1" applyBorder="1" applyAlignment="1">
      <alignment wrapText="1"/>
    </xf>
    <xf numFmtId="176" fontId="2" fillId="0" borderId="5" xfId="27" applyFont="1" applyBorder="1" applyAlignment="1">
      <alignment wrapText="1"/>
    </xf>
    <xf numFmtId="176" fontId="2" fillId="0" borderId="4" xfId="27" applyFont="1" applyBorder="1" applyAlignment="1">
      <alignment wrapText="1"/>
    </xf>
    <xf numFmtId="176" fontId="8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56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SheetLayoutView="50" workbookViewId="0">
      <selection activeCell="B51" sqref="B51"/>
    </sheetView>
  </sheetViews>
  <sheetFormatPr defaultColWidth="8.58203125" defaultRowHeight="25.4" customHeight="1"/>
  <cols>
    <col min="1" max="1" width="17.83203125" style="1" customWidth="1"/>
    <col min="2" max="7" width="11.58203125" style="50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71"/>
      <c r="B1" s="71"/>
      <c r="C1" s="72" t="s">
        <v>0</v>
      </c>
      <c r="D1" s="73"/>
      <c r="E1" s="73"/>
      <c r="F1" s="73"/>
      <c r="G1" s="73"/>
      <c r="H1" s="73"/>
      <c r="I1" s="73"/>
    </row>
    <row r="2" spans="1:11" ht="23.15" customHeight="1">
      <c r="A2" s="74" t="s">
        <v>1</v>
      </c>
      <c r="B2" s="74"/>
      <c r="C2" s="75" t="s">
        <v>2</v>
      </c>
      <c r="D2" s="75"/>
      <c r="E2" s="75"/>
      <c r="F2" s="75"/>
      <c r="G2" s="75"/>
      <c r="H2" s="75"/>
      <c r="I2" s="75"/>
    </row>
    <row r="3" spans="1:11" ht="25.4" customHeight="1">
      <c r="A3" s="76"/>
      <c r="B3" s="76"/>
      <c r="C3" s="76"/>
      <c r="D3" s="76"/>
      <c r="E3" s="76"/>
      <c r="F3" s="76"/>
      <c r="G3" s="76"/>
      <c r="H3" s="3">
        <v>46076</v>
      </c>
      <c r="I3" s="4"/>
    </row>
    <row r="4" spans="1:11" customFormat="1" ht="24" customHeight="1">
      <c r="A4" s="66" t="s">
        <v>198</v>
      </c>
      <c r="B4" s="67"/>
      <c r="C4" s="67"/>
      <c r="D4" s="67"/>
      <c r="E4" s="67"/>
      <c r="F4" s="67"/>
      <c r="G4" s="67"/>
      <c r="H4" s="67"/>
      <c r="I4" s="68"/>
    </row>
    <row r="5" spans="1:11" customFormat="1" ht="24" customHeight="1">
      <c r="A5" s="27" t="s">
        <v>3</v>
      </c>
      <c r="B5" s="60" t="s">
        <v>4</v>
      </c>
      <c r="C5" s="61"/>
      <c r="D5" s="60" t="s">
        <v>5</v>
      </c>
      <c r="E5" s="61"/>
      <c r="F5" s="60" t="s">
        <v>6</v>
      </c>
      <c r="G5" s="61"/>
      <c r="H5" s="28" t="s">
        <v>7</v>
      </c>
      <c r="I5" s="28" t="s">
        <v>8</v>
      </c>
      <c r="K5" t="s">
        <v>9</v>
      </c>
    </row>
    <row r="6" spans="1:11" customFormat="1" ht="24" hidden="1" customHeight="1">
      <c r="A6" s="36" t="s">
        <v>10</v>
      </c>
      <c r="B6" s="17">
        <v>46019</v>
      </c>
      <c r="C6" s="18">
        <v>0.95833333333333304</v>
      </c>
      <c r="D6" s="46">
        <v>46020</v>
      </c>
      <c r="E6" s="18">
        <v>0.170833333333333</v>
      </c>
      <c r="F6" s="46">
        <v>46020</v>
      </c>
      <c r="G6" s="18">
        <v>0.81388888888888899</v>
      </c>
      <c r="H6" s="30" t="s">
        <v>11</v>
      </c>
      <c r="I6" s="31"/>
    </row>
    <row r="7" spans="1:11" customFormat="1" ht="24" hidden="1" customHeight="1">
      <c r="A7" s="29" t="s">
        <v>12</v>
      </c>
      <c r="B7" s="17">
        <v>46021</v>
      </c>
      <c r="C7" s="18">
        <v>0.91666666666666696</v>
      </c>
      <c r="D7" s="46">
        <f>B7+2</f>
        <v>46023</v>
      </c>
      <c r="E7" s="18">
        <v>0.54166666666666696</v>
      </c>
      <c r="F7" s="46">
        <f>D7</f>
        <v>46023</v>
      </c>
      <c r="G7" s="18">
        <v>0.89583333333333304</v>
      </c>
      <c r="H7" s="30" t="s">
        <v>13</v>
      </c>
      <c r="I7" s="31"/>
    </row>
    <row r="8" spans="1:11" customFormat="1" ht="24" hidden="1" customHeight="1">
      <c r="A8" s="29" t="s">
        <v>14</v>
      </c>
      <c r="B8" s="17">
        <f>F7+1</f>
        <v>46024</v>
      </c>
      <c r="C8" s="18">
        <v>0.625</v>
      </c>
      <c r="D8" s="46">
        <f>B8+1</f>
        <v>46025</v>
      </c>
      <c r="E8" s="18">
        <v>0.18333333333333299</v>
      </c>
      <c r="F8" s="46">
        <f>D8</f>
        <v>46025</v>
      </c>
      <c r="G8" s="18">
        <v>0.47916666666666702</v>
      </c>
      <c r="H8" s="30" t="s">
        <v>15</v>
      </c>
      <c r="I8" s="31"/>
    </row>
    <row r="9" spans="1:11" customFormat="1" ht="24" hidden="1" customHeight="1">
      <c r="A9" s="51" t="s">
        <v>16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1" t="s">
        <v>17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13</v>
      </c>
      <c r="I10" s="31"/>
    </row>
    <row r="11" spans="1:11" customFormat="1" ht="24" hidden="1" customHeight="1">
      <c r="A11" s="51" t="s">
        <v>18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19</v>
      </c>
      <c r="I11" s="31"/>
    </row>
    <row r="12" spans="1:11" customFormat="1" ht="24" hidden="1" customHeight="1">
      <c r="A12" s="51" t="s">
        <v>20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13</v>
      </c>
      <c r="I12" s="31"/>
    </row>
    <row r="13" spans="1:11" customFormat="1" ht="24" hidden="1" customHeight="1">
      <c r="A13" s="51" t="s">
        <v>21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13</v>
      </c>
      <c r="I13" s="31"/>
    </row>
    <row r="14" spans="1:11" customFormat="1" ht="24" customHeight="1">
      <c r="A14" s="51" t="s">
        <v>22</v>
      </c>
      <c r="B14" s="8">
        <f>F13+4</f>
        <v>46056</v>
      </c>
      <c r="C14" s="18">
        <v>0.92500000000000004</v>
      </c>
      <c r="D14" s="8">
        <f>B14+4</f>
        <v>46060</v>
      </c>
      <c r="E14" s="18">
        <v>0.179166666666667</v>
      </c>
      <c r="F14" s="8">
        <f>D14</f>
        <v>46060</v>
      </c>
      <c r="G14" s="18">
        <v>0.66666666666666696</v>
      </c>
      <c r="H14" s="30" t="s">
        <v>13</v>
      </c>
      <c r="I14" s="31"/>
    </row>
    <row r="15" spans="1:11" customFormat="1" ht="24" customHeight="1">
      <c r="A15" s="51" t="s">
        <v>23</v>
      </c>
      <c r="B15" s="8">
        <f>F14+2</f>
        <v>46062</v>
      </c>
      <c r="C15" s="18">
        <v>6.25E-2</v>
      </c>
      <c r="D15" s="8">
        <f>B15</f>
        <v>46062</v>
      </c>
      <c r="E15" s="18">
        <v>0.3125</v>
      </c>
      <c r="F15" s="8">
        <f>D15</f>
        <v>46062</v>
      </c>
      <c r="G15" s="18">
        <v>0.66666666666666696</v>
      </c>
      <c r="H15" s="30" t="s">
        <v>13</v>
      </c>
      <c r="I15" s="31"/>
    </row>
    <row r="16" spans="1:11" customFormat="1" ht="24" customHeight="1">
      <c r="A16" s="51" t="s">
        <v>24</v>
      </c>
      <c r="B16" s="8">
        <f>F15+1</f>
        <v>46063</v>
      </c>
      <c r="C16" s="18">
        <v>0.33333333333333298</v>
      </c>
      <c r="D16" s="8">
        <f>B16+3</f>
        <v>46066</v>
      </c>
      <c r="E16" s="18">
        <v>0.54166666666666663</v>
      </c>
      <c r="F16" s="8">
        <f>D16</f>
        <v>46066</v>
      </c>
      <c r="G16" s="18">
        <v>0.97916666666666663</v>
      </c>
      <c r="H16" s="30" t="s">
        <v>183</v>
      </c>
      <c r="I16" s="31"/>
    </row>
    <row r="17" spans="1:14" customFormat="1" ht="24" customHeight="1">
      <c r="A17" s="51" t="s">
        <v>25</v>
      </c>
      <c r="B17" s="8">
        <f>F16+3</f>
        <v>46069</v>
      </c>
      <c r="C17" s="18">
        <v>0.875</v>
      </c>
      <c r="D17" s="8">
        <f>B17+1</f>
        <v>46070</v>
      </c>
      <c r="E17" s="18">
        <v>4.1666666666666664E-2</v>
      </c>
      <c r="F17" s="8">
        <f>D17+1</f>
        <v>46071</v>
      </c>
      <c r="G17" s="18">
        <v>0.38541666666666669</v>
      </c>
      <c r="H17" s="30" t="s">
        <v>183</v>
      </c>
      <c r="I17" s="31"/>
    </row>
    <row r="18" spans="1:14" customFormat="1" ht="24" customHeight="1">
      <c r="A18" s="51" t="s">
        <v>26</v>
      </c>
      <c r="B18" s="8">
        <f>F17+2</f>
        <v>46073</v>
      </c>
      <c r="C18" s="18">
        <v>0.66666666666666663</v>
      </c>
      <c r="D18" s="8">
        <f>B18+2</f>
        <v>46075</v>
      </c>
      <c r="E18" s="18">
        <v>0.36388888888888887</v>
      </c>
      <c r="F18" s="8">
        <f>D18+1</f>
        <v>46076</v>
      </c>
      <c r="G18" s="18">
        <v>0.29166666666666669</v>
      </c>
      <c r="H18" s="30" t="s">
        <v>209</v>
      </c>
      <c r="I18" s="31"/>
    </row>
    <row r="19" spans="1:14" customFormat="1" ht="24" customHeight="1">
      <c r="A19" s="66" t="s">
        <v>199</v>
      </c>
      <c r="B19" s="69"/>
      <c r="C19" s="69"/>
      <c r="D19" s="69"/>
      <c r="E19" s="69"/>
      <c r="F19" s="69"/>
      <c r="G19" s="69"/>
      <c r="H19" s="69"/>
      <c r="I19" s="70"/>
    </row>
    <row r="20" spans="1:14" customFormat="1" ht="24" customHeight="1">
      <c r="A20" s="27" t="s">
        <v>3</v>
      </c>
      <c r="B20" s="60" t="s">
        <v>4</v>
      </c>
      <c r="C20" s="61"/>
      <c r="D20" s="60" t="s">
        <v>5</v>
      </c>
      <c r="E20" s="61"/>
      <c r="F20" s="60" t="s">
        <v>6</v>
      </c>
      <c r="G20" s="61"/>
      <c r="H20" s="28" t="s">
        <v>7</v>
      </c>
      <c r="I20" s="28" t="s">
        <v>8</v>
      </c>
      <c r="N20" t="s">
        <v>27</v>
      </c>
    </row>
    <row r="21" spans="1:14" customFormat="1" ht="24" customHeight="1">
      <c r="A21" s="29" t="s">
        <v>28</v>
      </c>
      <c r="B21" s="46">
        <v>46066</v>
      </c>
      <c r="C21" s="18">
        <v>0.33333333333333331</v>
      </c>
      <c r="D21" s="8">
        <v>46067</v>
      </c>
      <c r="E21" s="18">
        <v>0.75</v>
      </c>
      <c r="F21" s="46">
        <f>D21+1</f>
        <v>46068</v>
      </c>
      <c r="G21" s="18">
        <v>0.75</v>
      </c>
      <c r="H21" s="30" t="s">
        <v>192</v>
      </c>
      <c r="I21" s="31"/>
    </row>
    <row r="22" spans="1:14" customFormat="1" ht="24" customHeight="1">
      <c r="A22" s="29" t="s">
        <v>29</v>
      </c>
      <c r="B22" s="46">
        <f>F21+1</f>
        <v>46069</v>
      </c>
      <c r="C22" s="18">
        <v>0.25</v>
      </c>
      <c r="D22" s="8">
        <f>B22+2</f>
        <v>46071</v>
      </c>
      <c r="E22" s="18">
        <v>0.25833333333333336</v>
      </c>
      <c r="F22" s="46">
        <f>D22</f>
        <v>46071</v>
      </c>
      <c r="G22" s="18">
        <v>0.5708333333333333</v>
      </c>
      <c r="H22" s="30" t="s">
        <v>206</v>
      </c>
      <c r="I22" s="31"/>
    </row>
    <row r="23" spans="1:14" customFormat="1" ht="24" customHeight="1">
      <c r="A23" s="29" t="s">
        <v>30</v>
      </c>
      <c r="B23" s="46">
        <f>F22+4</f>
        <v>46075</v>
      </c>
      <c r="C23" s="18">
        <v>0.125</v>
      </c>
      <c r="D23" s="59">
        <f>B23+1</f>
        <v>46076</v>
      </c>
      <c r="E23" s="9">
        <v>0.70833333333333337</v>
      </c>
      <c r="F23" s="46">
        <f>D23+1</f>
        <v>46077</v>
      </c>
      <c r="G23" s="22">
        <v>0.95833333333333337</v>
      </c>
      <c r="H23" s="30" t="s">
        <v>183</v>
      </c>
      <c r="I23" s="31"/>
    </row>
    <row r="24" spans="1:14" customFormat="1" ht="24" customHeight="1">
      <c r="A24" s="29" t="s">
        <v>31</v>
      </c>
      <c r="B24" s="46">
        <f>F23+4</f>
        <v>46081</v>
      </c>
      <c r="C24" s="22">
        <v>0.91666666666666663</v>
      </c>
      <c r="D24" s="46">
        <f>B24+1</f>
        <v>46082</v>
      </c>
      <c r="E24" s="22">
        <v>0</v>
      </c>
      <c r="F24" s="46">
        <f>D24</f>
        <v>46082</v>
      </c>
      <c r="G24" s="22">
        <v>0.58333333333333337</v>
      </c>
      <c r="H24" s="30" t="s">
        <v>32</v>
      </c>
      <c r="I24" s="31"/>
    </row>
    <row r="25" spans="1:14" customFormat="1" ht="24" customHeight="1">
      <c r="A25" s="29" t="s">
        <v>33</v>
      </c>
      <c r="B25" s="46">
        <f>F24+1</f>
        <v>46083</v>
      </c>
      <c r="C25" s="22">
        <v>0.625</v>
      </c>
      <c r="D25" s="46">
        <f>B25</f>
        <v>46083</v>
      </c>
      <c r="E25" s="22">
        <v>0.95833333333333337</v>
      </c>
      <c r="F25" s="46">
        <f>D25+1</f>
        <v>46084</v>
      </c>
      <c r="G25" s="22">
        <v>0.375</v>
      </c>
      <c r="H25" s="52"/>
      <c r="I25" s="31"/>
    </row>
    <row r="26" spans="1:14" customFormat="1" ht="24" customHeight="1">
      <c r="A26" s="29" t="s">
        <v>34</v>
      </c>
      <c r="B26" s="46">
        <f>F25+2</f>
        <v>46086</v>
      </c>
      <c r="C26" s="22">
        <v>0.79166666666666663</v>
      </c>
      <c r="D26" s="46">
        <f>B26</f>
        <v>46086</v>
      </c>
      <c r="E26" s="22">
        <v>0.83333333333333337</v>
      </c>
      <c r="F26" s="46">
        <f>D26+1</f>
        <v>46087</v>
      </c>
      <c r="G26" s="22">
        <v>0.16666666666666666</v>
      </c>
      <c r="H26" s="52"/>
      <c r="I26" s="31"/>
    </row>
    <row r="27" spans="1:14" ht="26.9" customHeight="1">
      <c r="A27" s="62" t="s">
        <v>190</v>
      </c>
      <c r="B27" s="63"/>
      <c r="C27" s="63"/>
      <c r="D27" s="63"/>
      <c r="E27" s="63"/>
      <c r="F27" s="63"/>
      <c r="G27" s="63"/>
      <c r="H27" s="63"/>
      <c r="I27" s="63"/>
    </row>
    <row r="28" spans="1:14" ht="26.9" customHeight="1">
      <c r="A28" s="6" t="s">
        <v>3</v>
      </c>
      <c r="B28" s="64" t="s">
        <v>4</v>
      </c>
      <c r="C28" s="65"/>
      <c r="D28" s="64" t="s">
        <v>5</v>
      </c>
      <c r="E28" s="65"/>
      <c r="F28" s="64" t="s">
        <v>6</v>
      </c>
      <c r="G28" s="65"/>
      <c r="H28" s="7" t="s">
        <v>7</v>
      </c>
      <c r="I28" s="7" t="s">
        <v>8</v>
      </c>
    </row>
    <row r="29" spans="1:14" ht="25.4" hidden="1" customHeight="1">
      <c r="A29" s="41" t="s">
        <v>35</v>
      </c>
      <c r="B29" s="46">
        <v>45990</v>
      </c>
      <c r="C29" s="18">
        <v>0.75</v>
      </c>
      <c r="D29" s="46">
        <v>45994</v>
      </c>
      <c r="E29" s="9">
        <v>0.78263888888888899</v>
      </c>
      <c r="F29" s="46">
        <f>D29+1</f>
        <v>45995</v>
      </c>
      <c r="G29" s="18">
        <v>0.5</v>
      </c>
      <c r="H29" s="35" t="s">
        <v>36</v>
      </c>
      <c r="I29" s="53"/>
    </row>
    <row r="30" spans="1:14" ht="25.4" hidden="1" customHeight="1">
      <c r="A30" s="44" t="s">
        <v>37</v>
      </c>
      <c r="B30" s="46">
        <f>F29+1</f>
        <v>45996</v>
      </c>
      <c r="C30" s="18">
        <v>0</v>
      </c>
      <c r="D30" s="46">
        <f>B30</f>
        <v>45996</v>
      </c>
      <c r="E30" s="18">
        <v>0.5</v>
      </c>
      <c r="F30" s="46">
        <f>D30</f>
        <v>45996</v>
      </c>
      <c r="G30" s="18">
        <v>0.91666666666666696</v>
      </c>
      <c r="H30" s="35"/>
      <c r="I30" s="53"/>
    </row>
    <row r="31" spans="1:14" ht="25.4" hidden="1" customHeight="1">
      <c r="A31" s="44" t="s">
        <v>38</v>
      </c>
      <c r="B31" s="54"/>
      <c r="C31" s="55"/>
      <c r="D31" s="54"/>
      <c r="E31" s="55"/>
      <c r="F31" s="56"/>
      <c r="G31" s="55"/>
      <c r="H31" s="30" t="s">
        <v>39</v>
      </c>
      <c r="I31" s="53"/>
    </row>
    <row r="32" spans="1:14" ht="25.4" hidden="1" customHeight="1">
      <c r="A32" s="44" t="s">
        <v>40</v>
      </c>
      <c r="B32" s="17">
        <f>F30+4</f>
        <v>46000</v>
      </c>
      <c r="C32" s="18">
        <v>0.20833333333333301</v>
      </c>
      <c r="D32" s="17">
        <f>B32+1</f>
        <v>46001</v>
      </c>
      <c r="E32" s="18">
        <v>0.83333333333333304</v>
      </c>
      <c r="F32" s="17">
        <f t="shared" ref="F32:F36" si="1">D32+1</f>
        <v>46002</v>
      </c>
      <c r="G32" s="18">
        <v>0.91666666666666696</v>
      </c>
      <c r="H32" s="35" t="s">
        <v>13</v>
      </c>
      <c r="I32" s="53"/>
    </row>
    <row r="33" spans="1:9" ht="25.4" hidden="1" customHeight="1">
      <c r="A33" s="44" t="s">
        <v>41</v>
      </c>
      <c r="B33" s="17">
        <f>F32+5</f>
        <v>46007</v>
      </c>
      <c r="C33" s="18">
        <v>0</v>
      </c>
      <c r="D33" s="17">
        <f>B33+2</f>
        <v>46009</v>
      </c>
      <c r="E33" s="18">
        <v>0.1875</v>
      </c>
      <c r="F33" s="17">
        <f>D33</f>
        <v>46009</v>
      </c>
      <c r="G33" s="18">
        <v>0.75</v>
      </c>
      <c r="H33" s="35" t="s">
        <v>13</v>
      </c>
      <c r="I33" s="53"/>
    </row>
    <row r="34" spans="1:9" ht="25.4" hidden="1" customHeight="1">
      <c r="A34" s="44" t="s">
        <v>42</v>
      </c>
      <c r="B34" s="17">
        <f>F33+1</f>
        <v>46010</v>
      </c>
      <c r="C34" s="18">
        <v>0.75</v>
      </c>
      <c r="D34" s="46">
        <f>B34+2</f>
        <v>46012</v>
      </c>
      <c r="E34" s="18">
        <v>4.1666666666666699E-2</v>
      </c>
      <c r="F34" s="17">
        <f>D34</f>
        <v>46012</v>
      </c>
      <c r="G34" s="18">
        <v>0.41666666666666702</v>
      </c>
      <c r="H34" s="35" t="s">
        <v>13</v>
      </c>
      <c r="I34" s="53"/>
    </row>
    <row r="35" spans="1:9" ht="25.4" hidden="1" customHeight="1">
      <c r="A35" s="44" t="s">
        <v>43</v>
      </c>
      <c r="B35" s="46">
        <f>F34</f>
        <v>46012</v>
      </c>
      <c r="C35" s="18">
        <v>0.97152777777777799</v>
      </c>
      <c r="D35" s="46">
        <f>B35+4</f>
        <v>46016</v>
      </c>
      <c r="E35" s="18">
        <v>0.20486111111111099</v>
      </c>
      <c r="F35" s="46">
        <f>D35</f>
        <v>46016</v>
      </c>
      <c r="G35" s="18">
        <v>0.54652777777777795</v>
      </c>
      <c r="H35" s="35" t="s">
        <v>13</v>
      </c>
      <c r="I35" s="53"/>
    </row>
    <row r="36" spans="1:9" ht="25.4" hidden="1" customHeight="1">
      <c r="A36" s="44" t="s">
        <v>44</v>
      </c>
      <c r="B36" s="46">
        <f>F35+4</f>
        <v>46020</v>
      </c>
      <c r="C36" s="18">
        <v>0</v>
      </c>
      <c r="D36" s="46">
        <f>B36+1</f>
        <v>46021</v>
      </c>
      <c r="E36" s="18">
        <v>0.16250000000000001</v>
      </c>
      <c r="F36" s="46">
        <f t="shared" si="1"/>
        <v>46022</v>
      </c>
      <c r="G36" s="18">
        <v>0.56041666666666701</v>
      </c>
      <c r="H36" s="35" t="s">
        <v>13</v>
      </c>
      <c r="I36" s="53"/>
    </row>
    <row r="37" spans="1:9" ht="25.4" hidden="1" customHeight="1">
      <c r="A37" s="44" t="s">
        <v>45</v>
      </c>
      <c r="B37" s="17">
        <f>F36+4</f>
        <v>46026</v>
      </c>
      <c r="C37" s="18">
        <v>0.58333333333333304</v>
      </c>
      <c r="D37" s="17">
        <v>46027</v>
      </c>
      <c r="E37" s="18">
        <v>0.30208333333333298</v>
      </c>
      <c r="F37" s="46">
        <f>D37</f>
        <v>46027</v>
      </c>
      <c r="G37" s="18">
        <v>0.83333333333333304</v>
      </c>
      <c r="H37" s="35" t="s">
        <v>13</v>
      </c>
      <c r="I37" s="53"/>
    </row>
    <row r="38" spans="1:9" ht="25.4" hidden="1" customHeight="1">
      <c r="A38" s="44" t="s">
        <v>46</v>
      </c>
      <c r="B38" s="46">
        <f>F37+1</f>
        <v>46028</v>
      </c>
      <c r="C38" s="18">
        <v>0.83333333333333304</v>
      </c>
      <c r="D38" s="46">
        <f>B38+1</f>
        <v>46029</v>
      </c>
      <c r="E38" s="18">
        <v>0.47916666666666702</v>
      </c>
      <c r="F38" s="46">
        <f>D38</f>
        <v>46029</v>
      </c>
      <c r="G38" s="18">
        <v>0.95833333333333304</v>
      </c>
      <c r="H38" s="35"/>
      <c r="I38" s="53"/>
    </row>
    <row r="39" spans="1:9" ht="25.4" hidden="1" customHeight="1">
      <c r="A39" s="44" t="s">
        <v>47</v>
      </c>
      <c r="B39" s="46">
        <v>46030</v>
      </c>
      <c r="C39" s="18">
        <v>0.45833333333333298</v>
      </c>
      <c r="D39" s="46">
        <f>B39+3</f>
        <v>46033</v>
      </c>
      <c r="E39" s="18">
        <v>0.45833333333333298</v>
      </c>
      <c r="F39" s="46">
        <f>D39</f>
        <v>46033</v>
      </c>
      <c r="G39" s="18">
        <v>0.875</v>
      </c>
      <c r="H39" s="35" t="s">
        <v>13</v>
      </c>
      <c r="I39" s="53"/>
    </row>
    <row r="40" spans="1:9" ht="25.4" hidden="1" customHeight="1">
      <c r="A40" s="44" t="s">
        <v>48</v>
      </c>
      <c r="B40" s="46">
        <v>46036</v>
      </c>
      <c r="C40" s="18">
        <v>0.25</v>
      </c>
      <c r="D40" s="46">
        <f>B40</f>
        <v>46036</v>
      </c>
      <c r="E40" s="18">
        <v>0.9</v>
      </c>
      <c r="F40" s="46">
        <v>46038</v>
      </c>
      <c r="G40" s="18">
        <v>8.3333333333333301E-2</v>
      </c>
      <c r="H40" s="35" t="s">
        <v>13</v>
      </c>
      <c r="I40" s="53"/>
    </row>
    <row r="41" spans="1:9" ht="25.4" hidden="1" customHeight="1">
      <c r="A41" s="44" t="s">
        <v>49</v>
      </c>
      <c r="B41" s="46">
        <f>F40+3</f>
        <v>46041</v>
      </c>
      <c r="C41" s="18">
        <v>0.66666666666666696</v>
      </c>
      <c r="D41" s="46">
        <f>B41+1</f>
        <v>46042</v>
      </c>
      <c r="E41" s="18">
        <v>0.70833333333333304</v>
      </c>
      <c r="F41" s="46">
        <f>D41+1</f>
        <v>46043</v>
      </c>
      <c r="G41" s="18">
        <v>0.25</v>
      </c>
      <c r="H41" s="35" t="s">
        <v>50</v>
      </c>
      <c r="I41" s="53"/>
    </row>
    <row r="42" spans="1:9" ht="25.4" hidden="1" customHeight="1">
      <c r="A42" s="44" t="s">
        <v>51</v>
      </c>
      <c r="B42" s="17">
        <f>F41+1</f>
        <v>46044</v>
      </c>
      <c r="C42" s="18">
        <v>0.25</v>
      </c>
      <c r="D42" s="17">
        <f>B42+1</f>
        <v>46045</v>
      </c>
      <c r="E42" s="18">
        <v>3.6111111111111101E-2</v>
      </c>
      <c r="F42" s="46">
        <f>D42</f>
        <v>46045</v>
      </c>
      <c r="G42" s="18">
        <v>0.30416666666666697</v>
      </c>
      <c r="H42" s="30" t="s">
        <v>13</v>
      </c>
      <c r="I42" s="57"/>
    </row>
    <row r="43" spans="1:9" ht="25.4" hidden="1" customHeight="1">
      <c r="A43" s="44" t="s">
        <v>52</v>
      </c>
      <c r="B43" s="17">
        <f>F42</f>
        <v>46045</v>
      </c>
      <c r="C43" s="18">
        <v>0.79166666666666696</v>
      </c>
      <c r="D43" s="17">
        <f>B43+1</f>
        <v>46046</v>
      </c>
      <c r="E43" s="18">
        <v>0.83333333333333304</v>
      </c>
      <c r="F43" s="46">
        <f t="shared" ref="F43:F44" si="2">D43+1</f>
        <v>46047</v>
      </c>
      <c r="G43" s="18">
        <v>0.25</v>
      </c>
      <c r="H43" s="30" t="s">
        <v>13</v>
      </c>
      <c r="I43" s="57"/>
    </row>
    <row r="44" spans="1:9" ht="25.4" hidden="1" customHeight="1">
      <c r="A44" s="44" t="s">
        <v>53</v>
      </c>
      <c r="B44" s="46">
        <f>F43+2</f>
        <v>46049</v>
      </c>
      <c r="C44" s="18">
        <v>0.91666666666666696</v>
      </c>
      <c r="D44" s="17">
        <f>B44+2</f>
        <v>46051</v>
      </c>
      <c r="E44" s="9">
        <v>0.29166666666666702</v>
      </c>
      <c r="F44" s="46">
        <f t="shared" si="2"/>
        <v>46052</v>
      </c>
      <c r="G44" s="18">
        <v>0.79166666666666696</v>
      </c>
      <c r="H44" s="30" t="s">
        <v>13</v>
      </c>
      <c r="I44" s="53"/>
    </row>
    <row r="45" spans="1:9" ht="25.4" hidden="1" customHeight="1">
      <c r="A45" s="44" t="s">
        <v>54</v>
      </c>
      <c r="B45" s="46">
        <f>F44+4</f>
        <v>46056</v>
      </c>
      <c r="C45" s="18">
        <v>0.875</v>
      </c>
      <c r="D45" s="17">
        <f>B45+4</f>
        <v>46060</v>
      </c>
      <c r="E45" s="9">
        <v>0.25277777777777799</v>
      </c>
      <c r="F45" s="46">
        <f>D45</f>
        <v>46060</v>
      </c>
      <c r="G45" s="18">
        <v>0.68472222222222201</v>
      </c>
      <c r="H45" s="30" t="s">
        <v>13</v>
      </c>
      <c r="I45" s="53"/>
    </row>
    <row r="46" spans="1:9" ht="25.4" customHeight="1">
      <c r="A46" s="44" t="s">
        <v>55</v>
      </c>
      <c r="B46" s="46">
        <f>F45+1</f>
        <v>46061</v>
      </c>
      <c r="C46" s="18">
        <v>0.66666666666666696</v>
      </c>
      <c r="D46" s="17">
        <f>B46+2</f>
        <v>46063</v>
      </c>
      <c r="E46" s="9">
        <v>0.66666666666666696</v>
      </c>
      <c r="F46" s="46">
        <f>D46+1</f>
        <v>46064</v>
      </c>
      <c r="G46" s="18">
        <v>0.104166666666667</v>
      </c>
      <c r="H46" s="30" t="s">
        <v>13</v>
      </c>
      <c r="I46" s="57"/>
    </row>
    <row r="47" spans="1:9" ht="25.4" customHeight="1">
      <c r="A47" s="44" t="s">
        <v>56</v>
      </c>
      <c r="B47" s="46">
        <f>F46</f>
        <v>46064</v>
      </c>
      <c r="C47" s="18">
        <v>0.60416666666666696</v>
      </c>
      <c r="D47" s="58">
        <f>B47+3</f>
        <v>46067</v>
      </c>
      <c r="E47" s="9">
        <v>0.53472222222222221</v>
      </c>
      <c r="F47" s="46">
        <f>D47</f>
        <v>46067</v>
      </c>
      <c r="G47" s="18">
        <v>0.83333333333333337</v>
      </c>
      <c r="H47" s="30" t="s">
        <v>183</v>
      </c>
      <c r="I47" s="57"/>
    </row>
    <row r="48" spans="1:9" ht="25.4" customHeight="1">
      <c r="A48" s="44" t="s">
        <v>196</v>
      </c>
      <c r="B48" s="17">
        <f>F47+3</f>
        <v>46070</v>
      </c>
      <c r="C48" s="18">
        <v>0.66666666666666663</v>
      </c>
      <c r="D48" s="17">
        <f>B48+4</f>
        <v>46074</v>
      </c>
      <c r="E48" s="9">
        <v>0.28749999999999998</v>
      </c>
      <c r="F48" s="17">
        <f t="shared" ref="F48:F53" si="3">D48+1</f>
        <v>46075</v>
      </c>
      <c r="G48" s="18">
        <v>0.76944444444444449</v>
      </c>
      <c r="H48" s="30" t="s">
        <v>183</v>
      </c>
      <c r="I48" s="57"/>
    </row>
    <row r="49" spans="1:9" ht="25.4" customHeight="1">
      <c r="A49" s="44" t="s">
        <v>57</v>
      </c>
      <c r="B49" s="17">
        <f>F48+4</f>
        <v>46079</v>
      </c>
      <c r="C49" s="18">
        <v>0.20833333333333334</v>
      </c>
      <c r="D49" s="17">
        <f>B49</f>
        <v>46079</v>
      </c>
      <c r="E49" s="18">
        <v>0.99930555555555556</v>
      </c>
      <c r="F49" s="17">
        <f t="shared" si="3"/>
        <v>46080</v>
      </c>
      <c r="G49" s="18">
        <v>0.5</v>
      </c>
      <c r="H49" s="30" t="s">
        <v>13</v>
      </c>
      <c r="I49" s="53"/>
    </row>
    <row r="50" spans="1:9" ht="25.4" customHeight="1">
      <c r="A50" s="44" t="s">
        <v>58</v>
      </c>
      <c r="B50" s="17">
        <f>F49+1</f>
        <v>46081</v>
      </c>
      <c r="C50" s="18">
        <v>0.5</v>
      </c>
      <c r="D50" s="17">
        <f>B50</f>
        <v>46081</v>
      </c>
      <c r="E50" s="18">
        <v>0.83333333333333337</v>
      </c>
      <c r="F50" s="17">
        <f t="shared" si="3"/>
        <v>46082</v>
      </c>
      <c r="G50" s="18">
        <v>0.25</v>
      </c>
      <c r="H50" s="35"/>
      <c r="I50" s="57"/>
    </row>
    <row r="51" spans="1:9" ht="25.4" customHeight="1">
      <c r="A51" s="44" t="s">
        <v>59</v>
      </c>
      <c r="B51" s="17">
        <f>F50</f>
        <v>46082</v>
      </c>
      <c r="C51" s="18">
        <v>0.75</v>
      </c>
      <c r="D51" s="17">
        <f>B51</f>
        <v>46082</v>
      </c>
      <c r="E51" s="18">
        <v>0.83333333333333337</v>
      </c>
      <c r="F51" s="17">
        <f t="shared" si="3"/>
        <v>46083</v>
      </c>
      <c r="G51" s="18">
        <v>0.25</v>
      </c>
      <c r="H51" s="35"/>
      <c r="I51" s="57"/>
    </row>
    <row r="52" spans="1:9" ht="25.4" customHeight="1">
      <c r="A52" s="44" t="s">
        <v>197</v>
      </c>
      <c r="B52" s="17">
        <f>F51+3</f>
        <v>46086</v>
      </c>
      <c r="C52" s="18">
        <v>0</v>
      </c>
      <c r="D52" s="46">
        <f>B52</f>
        <v>46086</v>
      </c>
      <c r="E52" s="18">
        <v>0.83333333333333337</v>
      </c>
      <c r="F52" s="17">
        <f t="shared" si="3"/>
        <v>46087</v>
      </c>
      <c r="G52" s="18">
        <v>0.83333333333333337</v>
      </c>
      <c r="H52" s="30"/>
      <c r="I52" s="57"/>
    </row>
    <row r="53" spans="1:9" ht="25.4" customHeight="1">
      <c r="A53" s="44" t="s">
        <v>207</v>
      </c>
      <c r="B53" s="17">
        <f>F52+4</f>
        <v>46091</v>
      </c>
      <c r="C53" s="18">
        <v>0.66666666666666663</v>
      </c>
      <c r="D53" s="17">
        <f>B53</f>
        <v>46091</v>
      </c>
      <c r="E53" s="18">
        <v>0.75</v>
      </c>
      <c r="F53" s="17">
        <f t="shared" si="3"/>
        <v>46092</v>
      </c>
      <c r="G53" s="18">
        <v>0.33333333333333331</v>
      </c>
      <c r="H53" s="30"/>
      <c r="I53" s="57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</mergeCells>
  <phoneticPr fontId="41" type="noConversion"/>
  <conditionalFormatting sqref="B4 F4:F5 B32:B34">
    <cfRule type="cellIs" dxfId="561" priority="5258" stopIfTrue="1" operator="lessThan">
      <formula>$H$3</formula>
    </cfRule>
  </conditionalFormatting>
  <conditionalFormatting sqref="B5:B8">
    <cfRule type="cellIs" dxfId="560" priority="154" stopIfTrue="1" operator="lessThan">
      <formula>$H$3</formula>
    </cfRule>
  </conditionalFormatting>
  <conditionalFormatting sqref="B6:B8">
    <cfRule type="cellIs" dxfId="559" priority="152" stopIfTrue="1" operator="equal">
      <formula>$H$3</formula>
    </cfRule>
  </conditionalFormatting>
  <conditionalFormatting sqref="B9:B12">
    <cfRule type="cellIs" dxfId="558" priority="175" stopIfTrue="1" operator="lessThan">
      <formula>$H$3</formula>
    </cfRule>
    <cfRule type="cellIs" dxfId="557" priority="174" stopIfTrue="1" operator="equal">
      <formula>$H$3</formula>
    </cfRule>
  </conditionalFormatting>
  <conditionalFormatting sqref="B9:B18">
    <cfRule type="cellIs" dxfId="556" priority="173" stopIfTrue="1" operator="lessThan">
      <formula>$H$3</formula>
    </cfRule>
  </conditionalFormatting>
  <conditionalFormatting sqref="B13:B16">
    <cfRule type="cellIs" dxfId="555" priority="132" stopIfTrue="1" operator="equal">
      <formula>$H$3</formula>
    </cfRule>
  </conditionalFormatting>
  <conditionalFormatting sqref="B13:B18">
    <cfRule type="cellIs" dxfId="554" priority="133" stopIfTrue="1" operator="lessThan">
      <formula>$H$3</formula>
    </cfRule>
  </conditionalFormatting>
  <conditionalFormatting sqref="B19:B26">
    <cfRule type="cellIs" dxfId="553" priority="43" stopIfTrue="1" operator="equal">
      <formula>$H$3</formula>
    </cfRule>
    <cfRule type="cellIs" dxfId="552" priority="44" stopIfTrue="1" operator="lessThan">
      <formula>$H$3</formula>
    </cfRule>
  </conditionalFormatting>
  <conditionalFormatting sqref="B21:B26">
    <cfRule type="cellIs" dxfId="551" priority="37" stopIfTrue="1" operator="equal">
      <formula>$H$3</formula>
    </cfRule>
    <cfRule type="cellIs" dxfId="550" priority="38" stopIfTrue="1" operator="lessThan">
      <formula>$H$3</formula>
    </cfRule>
  </conditionalFormatting>
  <conditionalFormatting sqref="B29:B30">
    <cfRule type="cellIs" dxfId="549" priority="311" stopIfTrue="1" operator="equal">
      <formula>$H$3</formula>
    </cfRule>
    <cfRule type="cellIs" dxfId="548" priority="314" stopIfTrue="1" operator="lessThan">
      <formula>$H$3</formula>
    </cfRule>
  </conditionalFormatting>
  <conditionalFormatting sqref="B32:B53">
    <cfRule type="cellIs" dxfId="547" priority="292" stopIfTrue="1" operator="lessThan">
      <formula>$H$3</formula>
    </cfRule>
  </conditionalFormatting>
  <conditionalFormatting sqref="B35:B36">
    <cfRule type="cellIs" dxfId="546" priority="291" stopIfTrue="1" operator="equal">
      <formula>$H$3</formula>
    </cfRule>
  </conditionalFormatting>
  <conditionalFormatting sqref="B35:B53">
    <cfRule type="cellIs" dxfId="545" priority="270" stopIfTrue="1" operator="lessThan">
      <formula>$H$3</formula>
    </cfRule>
    <cfRule type="cellIs" dxfId="544" priority="191" stopIfTrue="1" operator="equal">
      <formula>$H$3</formula>
    </cfRule>
  </conditionalFormatting>
  <conditionalFormatting sqref="B38:B41">
    <cfRule type="cellIs" dxfId="543" priority="190" stopIfTrue="1" operator="lessThan">
      <formula>$H$3</formula>
    </cfRule>
    <cfRule type="cellIs" dxfId="542" priority="180" stopIfTrue="1" operator="equal">
      <formula>$H$3</formula>
    </cfRule>
  </conditionalFormatting>
  <conditionalFormatting sqref="B44:B47">
    <cfRule type="cellIs" dxfId="541" priority="111" stopIfTrue="1" operator="lessThan">
      <formula>$H$3</formula>
    </cfRule>
    <cfRule type="cellIs" dxfId="540" priority="110" stopIfTrue="1" operator="equal">
      <formula>$H$3</formula>
    </cfRule>
  </conditionalFormatting>
  <conditionalFormatting sqref="B19:C19">
    <cfRule type="expression" dxfId="539" priority="82833" stopIfTrue="1">
      <formula>AND($B234=$H$3,$B234&lt;&gt;"")</formula>
    </cfRule>
    <cfRule type="expression" dxfId="538" priority="82834" stopIfTrue="1">
      <formula>AND($B234&lt;$H$3,$B234&lt;&gt;"")</formula>
    </cfRule>
  </conditionalFormatting>
  <conditionalFormatting sqref="C5:C18">
    <cfRule type="expression" dxfId="537" priority="147" stopIfTrue="1">
      <formula>B5&lt;$H$3</formula>
    </cfRule>
  </conditionalFormatting>
  <conditionalFormatting sqref="C21:C22">
    <cfRule type="expression" dxfId="536" priority="12" stopIfTrue="1">
      <formula>B21&lt;$H$3</formula>
    </cfRule>
  </conditionalFormatting>
  <conditionalFormatting sqref="C21:C23 E53 E49:E50 G49:G51">
    <cfRule type="expression" dxfId="535" priority="17" stopIfTrue="1">
      <formula>$B21=$H$3</formula>
    </cfRule>
  </conditionalFormatting>
  <conditionalFormatting sqref="C22:C23">
    <cfRule type="expression" dxfId="534" priority="35" stopIfTrue="1">
      <formula>$F22=$H$3</formula>
    </cfRule>
    <cfRule type="expression" dxfId="533" priority="46" stopIfTrue="1">
      <formula>B22&lt;$H$3</formula>
    </cfRule>
  </conditionalFormatting>
  <conditionalFormatting sqref="C29:C30 G5:G18 E6:E18 E32:F34 E29:E30 G29:G30 F48 E49:G50 F51:G51 F52:F53 C6:C18 E35:E48 G32:G48 E53">
    <cfRule type="expression" dxfId="532" priority="2962" stopIfTrue="1">
      <formula>$F5=$H$3</formula>
    </cfRule>
  </conditionalFormatting>
  <conditionalFormatting sqref="C29:C30">
    <cfRule type="expression" dxfId="531" priority="2723" stopIfTrue="1">
      <formula>B29&lt;$H$3</formula>
    </cfRule>
  </conditionalFormatting>
  <conditionalFormatting sqref="C32:C34">
    <cfRule type="expression" dxfId="530" priority="5300" stopIfTrue="1">
      <formula>B32&lt;$H$3</formula>
    </cfRule>
  </conditionalFormatting>
  <conditionalFormatting sqref="C32:C48 C4:C18 C29:C30 E29:E30 G29:G30 E32:E48 G32:G48">
    <cfRule type="expression" dxfId="529" priority="5313" stopIfTrue="1">
      <formula>$B4=$H$3</formula>
    </cfRule>
  </conditionalFormatting>
  <conditionalFormatting sqref="C32:C48">
    <cfRule type="expression" dxfId="528" priority="100" stopIfTrue="1">
      <formula>B32&lt;$H$3</formula>
    </cfRule>
    <cfRule type="expression" dxfId="527" priority="101" stopIfTrue="1">
      <formula>$F32=$H$3</formula>
    </cfRule>
  </conditionalFormatting>
  <conditionalFormatting sqref="C50 C52:C53">
    <cfRule type="expression" dxfId="526" priority="67" stopIfTrue="1">
      <formula>B50&lt;$H$3</formula>
    </cfRule>
    <cfRule type="expression" dxfId="525" priority="68" stopIfTrue="1">
      <formula>$F50=$H$3</formula>
    </cfRule>
    <cfRule type="expression" dxfId="524" priority="69" stopIfTrue="1">
      <formula>$B50=$H$3</formula>
    </cfRule>
  </conditionalFormatting>
  <conditionalFormatting sqref="D4:D8 F5:F8">
    <cfRule type="cellIs" dxfId="523" priority="145" stopIfTrue="1" operator="equal">
      <formula>$H$3</formula>
    </cfRule>
  </conditionalFormatting>
  <conditionalFormatting sqref="D4:D18 F5:F18">
    <cfRule type="cellIs" dxfId="522" priority="146" stopIfTrue="1" operator="lessThan">
      <formula>$H$3</formula>
    </cfRule>
  </conditionalFormatting>
  <conditionalFormatting sqref="D5">
    <cfRule type="cellIs" dxfId="521" priority="223" stopIfTrue="1" operator="equal">
      <formula>$H$3</formula>
    </cfRule>
    <cfRule type="cellIs" dxfId="520" priority="224" stopIfTrue="1" operator="lessThan">
      <formula>$H$3</formula>
    </cfRule>
  </conditionalFormatting>
  <conditionalFormatting sqref="D6:D8 F6:F8">
    <cfRule type="cellIs" dxfId="519" priority="142" stopIfTrue="1" operator="lessThan">
      <formula>$H$3</formula>
    </cfRule>
    <cfRule type="cellIs" dxfId="518" priority="141" stopIfTrue="1" operator="equal">
      <formula>$H$3</formula>
    </cfRule>
  </conditionalFormatting>
  <conditionalFormatting sqref="D9:D18 F9:F18 B17:B18">
    <cfRule type="cellIs" dxfId="517" priority="172" stopIfTrue="1" operator="equal">
      <formula>$H$3</formula>
    </cfRule>
  </conditionalFormatting>
  <conditionalFormatting sqref="D19:D20">
    <cfRule type="cellIs" dxfId="516" priority="55" stopIfTrue="1" operator="equal">
      <formula>$H$3</formula>
    </cfRule>
    <cfRule type="cellIs" dxfId="515" priority="56" stopIfTrue="1" operator="lessThan">
      <formula>$H$3</formula>
    </cfRule>
  </conditionalFormatting>
  <conditionalFormatting sqref="D21:D22">
    <cfRule type="cellIs" dxfId="514" priority="11" stopIfTrue="1" operator="lessThan">
      <formula>$H$3</formula>
    </cfRule>
  </conditionalFormatting>
  <conditionalFormatting sqref="D21:D26">
    <cfRule type="cellIs" dxfId="513" priority="13" stopIfTrue="1" operator="equal">
      <formula>$H$3</formula>
    </cfRule>
  </conditionalFormatting>
  <conditionalFormatting sqref="D23:D26">
    <cfRule type="cellIs" dxfId="512" priority="33" stopIfTrue="1" operator="lessThan">
      <formula>$H$3</formula>
    </cfRule>
    <cfRule type="cellIs" dxfId="511" priority="40" stopIfTrue="1" operator="equal">
      <formula>$H$3</formula>
    </cfRule>
    <cfRule type="cellIs" dxfId="510" priority="45" stopIfTrue="1" operator="lessThan">
      <formula>$H$3</formula>
    </cfRule>
  </conditionalFormatting>
  <conditionalFormatting sqref="D29:D30">
    <cfRule type="cellIs" dxfId="509" priority="313" stopIfTrue="1" operator="lessThan">
      <formula>$H$3</formula>
    </cfRule>
    <cfRule type="cellIs" dxfId="508" priority="312" stopIfTrue="1" operator="equal">
      <formula>$H$3</formula>
    </cfRule>
  </conditionalFormatting>
  <conditionalFormatting sqref="D32:D33 B32:B34 D4:D5 F4:F5 B4:B5">
    <cfRule type="cellIs" dxfId="507" priority="1333" stopIfTrue="1" operator="equal">
      <formula>$H$3</formula>
    </cfRule>
  </conditionalFormatting>
  <conditionalFormatting sqref="D32:D33">
    <cfRule type="cellIs" dxfId="506" priority="808" stopIfTrue="1" operator="lessThan">
      <formula>$H$3</formula>
    </cfRule>
    <cfRule type="cellIs" dxfId="505" priority="805" stopIfTrue="1" operator="equal">
      <formula>$H$3</formula>
    </cfRule>
  </conditionalFormatting>
  <conditionalFormatting sqref="D34:D36">
    <cfRule type="cellIs" dxfId="504" priority="289" stopIfTrue="1" operator="lessThan">
      <formula>$H$3</formula>
    </cfRule>
    <cfRule type="cellIs" dxfId="503" priority="295" stopIfTrue="1" operator="equal">
      <formula>$H$3</formula>
    </cfRule>
  </conditionalFormatting>
  <conditionalFormatting sqref="D34:D51">
    <cfRule type="cellIs" dxfId="502" priority="268" stopIfTrue="1" operator="equal">
      <formula>$H$3</formula>
    </cfRule>
  </conditionalFormatting>
  <conditionalFormatting sqref="D37 F35:F53">
    <cfRule type="cellIs" dxfId="501" priority="267" stopIfTrue="1" operator="lessThan">
      <formula>$H$3</formula>
    </cfRule>
  </conditionalFormatting>
  <conditionalFormatting sqref="D37">
    <cfRule type="cellIs" dxfId="500" priority="265" stopIfTrue="1" operator="equal">
      <formula>$H$3</formula>
    </cfRule>
    <cfRule type="cellIs" dxfId="499" priority="262" stopIfTrue="1" operator="lessThan">
      <formula>$H$3</formula>
    </cfRule>
  </conditionalFormatting>
  <conditionalFormatting sqref="D37:D41">
    <cfRule type="cellIs" dxfId="498" priority="194" stopIfTrue="1" operator="equal">
      <formula>$H$3</formula>
    </cfRule>
  </conditionalFormatting>
  <conditionalFormatting sqref="D38:D41">
    <cfRule type="cellIs" dxfId="497" priority="183" stopIfTrue="1" operator="equal">
      <formula>$H$3</formula>
    </cfRule>
    <cfRule type="cellIs" dxfId="496" priority="193" stopIfTrue="1" operator="lessThan">
      <formula>$H$3</formula>
    </cfRule>
  </conditionalFormatting>
  <conditionalFormatting sqref="D38:D53">
    <cfRule type="cellIs" dxfId="495" priority="27" stopIfTrue="1" operator="lessThan">
      <formula>$H$3</formula>
    </cfRule>
  </conditionalFormatting>
  <conditionalFormatting sqref="D42:D53">
    <cfRule type="cellIs" dxfId="494" priority="26" stopIfTrue="1" operator="equal">
      <formula>$H$3</formula>
    </cfRule>
  </conditionalFormatting>
  <conditionalFormatting sqref="D52:D53">
    <cfRule type="cellIs" dxfId="493" priority="18" stopIfTrue="1" operator="equal">
      <formula>$H$3</formula>
    </cfRule>
    <cfRule type="cellIs" dxfId="492" priority="19" stopIfTrue="1" operator="lessThan">
      <formula>$H$3</formula>
    </cfRule>
  </conditionalFormatting>
  <conditionalFormatting sqref="D19:E19">
    <cfRule type="expression" dxfId="491" priority="82858">
      <formula>AND($D234&lt;$H$3,$D234&lt;&gt;"")</formula>
    </cfRule>
    <cfRule type="expression" dxfId="490" priority="82859">
      <formula>AND($D234=$H$3,$D234&lt;&gt;"")</formula>
    </cfRule>
  </conditionalFormatting>
  <conditionalFormatting sqref="D19:F20">
    <cfRule type="cellIs" dxfId="489" priority="52" stopIfTrue="1" operator="lessThan">
      <formula>$H$3</formula>
    </cfRule>
  </conditionalFormatting>
  <conditionalFormatting sqref="E4:E18 G4:G18">
    <cfRule type="expression" dxfId="488" priority="1009" stopIfTrue="1">
      <formula>$B4=$H$3</formula>
    </cfRule>
    <cfRule type="expression" dxfId="487" priority="1008" stopIfTrue="1">
      <formula>D4&lt;$H$3</formula>
    </cfRule>
  </conditionalFormatting>
  <conditionalFormatting sqref="E5">
    <cfRule type="expression" dxfId="486" priority="510" stopIfTrue="1">
      <formula>$D5=$H$3</formula>
    </cfRule>
  </conditionalFormatting>
  <conditionalFormatting sqref="E19">
    <cfRule type="expression" dxfId="485" priority="82860" stopIfTrue="1">
      <formula>$D234=$H$3</formula>
    </cfRule>
  </conditionalFormatting>
  <conditionalFormatting sqref="E21:E22 C21:C22">
    <cfRule type="expression" dxfId="484" priority="16" stopIfTrue="1">
      <formula>$F21=$H$3</formula>
    </cfRule>
  </conditionalFormatting>
  <conditionalFormatting sqref="E21:E22">
    <cfRule type="expression" dxfId="483" priority="15" stopIfTrue="1">
      <formula>$B21=$H$3</formula>
    </cfRule>
    <cfRule type="expression" dxfId="482" priority="14" stopIfTrue="1">
      <formula>D21&lt;$H$3</formula>
    </cfRule>
  </conditionalFormatting>
  <conditionalFormatting sqref="E29:E30 G29:G30">
    <cfRule type="expression" dxfId="481" priority="306" stopIfTrue="1">
      <formula>D29&lt;$H$3</formula>
    </cfRule>
  </conditionalFormatting>
  <conditionalFormatting sqref="E32:E50">
    <cfRule type="expression" dxfId="480" priority="106" stopIfTrue="1">
      <formula>D32&lt;$H$3</formula>
    </cfRule>
  </conditionalFormatting>
  <conditionalFormatting sqref="E51">
    <cfRule type="expression" dxfId="479" priority="3" stopIfTrue="1">
      <formula>$F49=$H$3</formula>
    </cfRule>
    <cfRule type="expression" dxfId="478" priority="1" stopIfTrue="1">
      <formula>B49&lt;$H$3</formula>
    </cfRule>
    <cfRule type="expression" dxfId="477" priority="2" stopIfTrue="1">
      <formula>$B49=$H$3</formula>
    </cfRule>
  </conditionalFormatting>
  <conditionalFormatting sqref="E53">
    <cfRule type="expression" dxfId="476" priority="5" stopIfTrue="1">
      <formula>D53&lt;$H$3</formula>
    </cfRule>
  </conditionalFormatting>
  <conditionalFormatting sqref="F4:F5">
    <cfRule type="cellIs" dxfId="475" priority="220" stopIfTrue="1" operator="equal">
      <formula>$H$3</formula>
    </cfRule>
    <cfRule type="cellIs" dxfId="474" priority="221" stopIfTrue="1" operator="lessThan">
      <formula>$H$3</formula>
    </cfRule>
  </conditionalFormatting>
  <conditionalFormatting sqref="F19:F26">
    <cfRule type="cellIs" dxfId="473" priority="32" stopIfTrue="1" operator="equal">
      <formula>$H$3</formula>
    </cfRule>
  </conditionalFormatting>
  <conditionalFormatting sqref="F21:F26">
    <cfRule type="cellIs" dxfId="472" priority="36" stopIfTrue="1" operator="lessThan">
      <formula>$H$3</formula>
    </cfRule>
  </conditionalFormatting>
  <conditionalFormatting sqref="F29:F30">
    <cfRule type="cellIs" dxfId="471" priority="321" stopIfTrue="1" operator="equal">
      <formula>$H$3</formula>
    </cfRule>
    <cfRule type="cellIs" dxfId="470" priority="322" stopIfTrue="1" operator="lessThan">
      <formula>$H$3</formula>
    </cfRule>
  </conditionalFormatting>
  <conditionalFormatting sqref="F32:F34">
    <cfRule type="cellIs" dxfId="469" priority="814" stopIfTrue="1" operator="lessThan">
      <formula>$H$3</formula>
    </cfRule>
    <cfRule type="cellIs" dxfId="468" priority="813" stopIfTrue="1" operator="equal">
      <formula>$H$3</formula>
    </cfRule>
  </conditionalFormatting>
  <conditionalFormatting sqref="F32:F47 D32:D51">
    <cfRule type="cellIs" dxfId="467" priority="301" stopIfTrue="1" operator="lessThan">
      <formula>$H$3</formula>
    </cfRule>
  </conditionalFormatting>
  <conditionalFormatting sqref="F32:F47">
    <cfRule type="cellIs" dxfId="466" priority="300" stopIfTrue="1" operator="equal">
      <formula>$H$3</formula>
    </cfRule>
  </conditionalFormatting>
  <conditionalFormatting sqref="F35:F53">
    <cfRule type="cellIs" dxfId="465" priority="184" stopIfTrue="1" operator="equal">
      <formula>$H$3</formula>
    </cfRule>
  </conditionalFormatting>
  <conditionalFormatting sqref="F48:F53">
    <cfRule type="cellIs" dxfId="464" priority="103" stopIfTrue="1" operator="equal">
      <formula>$H$3</formula>
    </cfRule>
    <cfRule type="cellIs" dxfId="463" priority="104" stopIfTrue="1" operator="lessThan">
      <formula>$H$3</formula>
    </cfRule>
  </conditionalFormatting>
  <conditionalFormatting sqref="F19:G19">
    <cfRule type="expression" dxfId="462" priority="82866">
      <formula>AND($F234&lt;$H$3,$F234&lt;&gt;"")</formula>
    </cfRule>
    <cfRule type="expression" dxfId="461" priority="82867">
      <formula>AND($F234=$H$3,$F234&lt;&gt;"")</formula>
    </cfRule>
  </conditionalFormatting>
  <conditionalFormatting sqref="G19">
    <cfRule type="expression" dxfId="460" priority="82868" stopIfTrue="1">
      <formula>$F234=$H$3</formula>
    </cfRule>
  </conditionalFormatting>
  <conditionalFormatting sqref="G21:G22">
    <cfRule type="expression" dxfId="459" priority="10" stopIfTrue="1">
      <formula>$F21=$H$3</formula>
    </cfRule>
    <cfRule type="expression" dxfId="458" priority="9" stopIfTrue="1">
      <formula>$B21=$H$3</formula>
    </cfRule>
    <cfRule type="expression" dxfId="457" priority="8" stopIfTrue="1">
      <formula>F21&lt;$H$3</formula>
    </cfRule>
  </conditionalFormatting>
  <conditionalFormatting sqref="G32:G51">
    <cfRule type="expression" dxfId="456" priority="28" stopIfTrue="1">
      <formula>F32&lt;$H$3</formula>
    </cfRule>
  </conditionalFormatting>
  <conditionalFormatting sqref="G53">
    <cfRule type="expression" dxfId="455" priority="82872" stopIfTrue="1">
      <formula>$F51=$H$3</formula>
    </cfRule>
    <cfRule type="expression" dxfId="454" priority="82874" stopIfTrue="1">
      <formula>$B51=$H$3</formula>
    </cfRule>
    <cfRule type="expression" dxfId="453" priority="82883" stopIfTrue="1">
      <formula>D51&lt;$H$3</formula>
    </cfRule>
  </conditionalFormatting>
  <pageMargins left="0.7" right="0.7" top="0.75" bottom="0.75" header="0.3" footer="0.3"/>
  <pageSetup paperSize="9" scale="53" orientation="portrait"/>
  <ignoredErrors>
    <ignoredError sqref="F36 F33 D33 D35 F9 D39 D41 F12:F13 F42 F45:F46 D45 F47 D16 F22 D47 F17 F23:F25 D48:F48 F52 D5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workbookViewId="0">
      <selection activeCell="H49" sqref="H49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71"/>
      <c r="B1" s="71"/>
      <c r="C1" s="72" t="s">
        <v>0</v>
      </c>
      <c r="D1" s="73"/>
      <c r="E1" s="73"/>
      <c r="F1" s="73"/>
      <c r="G1" s="73"/>
      <c r="H1" s="73"/>
      <c r="I1" s="73"/>
    </row>
    <row r="2" spans="1:14" ht="23.15" customHeight="1">
      <c r="A2" s="74" t="s">
        <v>1</v>
      </c>
      <c r="B2" s="74"/>
      <c r="C2" s="75" t="s">
        <v>2</v>
      </c>
      <c r="D2" s="75"/>
      <c r="E2" s="75"/>
      <c r="F2" s="75"/>
      <c r="G2" s="75"/>
      <c r="H2" s="75"/>
      <c r="I2" s="75"/>
    </row>
    <row r="3" spans="1:14" ht="25.4" customHeight="1">
      <c r="A3" s="76"/>
      <c r="B3" s="76"/>
      <c r="C3" s="76"/>
      <c r="D3" s="76"/>
      <c r="E3" s="76"/>
      <c r="F3" s="76"/>
      <c r="G3" s="76"/>
      <c r="H3" s="3">
        <v>46076</v>
      </c>
      <c r="I3" s="4"/>
    </row>
    <row r="4" spans="1:14" customFormat="1" ht="24" hidden="1" customHeight="1">
      <c r="A4" s="77" t="s">
        <v>60</v>
      </c>
      <c r="B4" s="78"/>
      <c r="C4" s="78"/>
      <c r="D4" s="78"/>
      <c r="E4" s="78"/>
      <c r="F4" s="78"/>
      <c r="G4" s="78"/>
      <c r="H4" s="78"/>
      <c r="I4" s="78"/>
    </row>
    <row r="5" spans="1:14" customFormat="1" ht="24" hidden="1" customHeight="1">
      <c r="A5" s="27" t="s">
        <v>3</v>
      </c>
      <c r="B5" s="60" t="s">
        <v>4</v>
      </c>
      <c r="C5" s="61"/>
      <c r="D5" s="60" t="s">
        <v>5</v>
      </c>
      <c r="E5" s="61"/>
      <c r="F5" s="60" t="s">
        <v>6</v>
      </c>
      <c r="G5" s="61"/>
      <c r="H5" s="28" t="s">
        <v>7</v>
      </c>
      <c r="I5" s="28" t="s">
        <v>8</v>
      </c>
      <c r="N5" t="s">
        <v>27</v>
      </c>
    </row>
    <row r="6" spans="1:14" customFormat="1" ht="25" hidden="1" customHeight="1">
      <c r="A6" s="36" t="s">
        <v>61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62</v>
      </c>
      <c r="I6" s="39"/>
    </row>
    <row r="7" spans="1:14" ht="25.4" hidden="1" customHeight="1">
      <c r="A7" s="48" t="s">
        <v>63</v>
      </c>
      <c r="B7" s="19"/>
      <c r="C7" s="19"/>
      <c r="D7" s="19"/>
      <c r="E7" s="19"/>
      <c r="F7" s="19"/>
      <c r="G7" s="19"/>
      <c r="H7" s="35" t="s">
        <v>64</v>
      </c>
      <c r="I7" s="13"/>
    </row>
    <row r="8" spans="1:14" ht="25.4" hidden="1" customHeight="1">
      <c r="A8" s="48" t="s">
        <v>65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66</v>
      </c>
      <c r="I8" s="13"/>
    </row>
    <row r="9" spans="1:14" ht="25.4" hidden="1" customHeight="1">
      <c r="A9" s="48" t="s">
        <v>67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68</v>
      </c>
      <c r="I9" s="13"/>
    </row>
    <row r="10" spans="1:14" customFormat="1" ht="25" hidden="1" customHeight="1">
      <c r="A10" s="29" t="s">
        <v>69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70</v>
      </c>
      <c r="I10" s="39"/>
    </row>
    <row r="11" spans="1:14" customFormat="1" ht="24" customHeight="1">
      <c r="A11" s="77" t="s">
        <v>193</v>
      </c>
      <c r="B11" s="78"/>
      <c r="C11" s="78"/>
      <c r="D11" s="78"/>
      <c r="E11" s="78"/>
      <c r="F11" s="78"/>
      <c r="G11" s="78"/>
      <c r="H11" s="78"/>
      <c r="I11" s="78"/>
    </row>
    <row r="12" spans="1:14" customFormat="1" ht="24" customHeight="1">
      <c r="A12" s="27" t="s">
        <v>3</v>
      </c>
      <c r="B12" s="60" t="s">
        <v>4</v>
      </c>
      <c r="C12" s="61"/>
      <c r="D12" s="60" t="s">
        <v>5</v>
      </c>
      <c r="E12" s="61"/>
      <c r="F12" s="60" t="s">
        <v>6</v>
      </c>
      <c r="G12" s="61"/>
      <c r="H12" s="28" t="s">
        <v>7</v>
      </c>
      <c r="I12" s="28" t="s">
        <v>8</v>
      </c>
      <c r="N12" t="s">
        <v>27</v>
      </c>
    </row>
    <row r="13" spans="1:14" customFormat="1" ht="25" hidden="1" customHeight="1">
      <c r="A13" s="36" t="s">
        <v>71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62</v>
      </c>
      <c r="I13" s="39"/>
    </row>
    <row r="14" spans="1:14" ht="25.4" hidden="1" customHeight="1">
      <c r="A14" s="48" t="s">
        <v>72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13</v>
      </c>
      <c r="I14" s="13"/>
    </row>
    <row r="15" spans="1:14" ht="25.4" hidden="1" customHeight="1">
      <c r="A15" s="48" t="s">
        <v>73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49" t="s">
        <v>74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75</v>
      </c>
      <c r="I16" s="13"/>
    </row>
    <row r="17" spans="1:14" ht="25.4" hidden="1" customHeight="1">
      <c r="A17" s="48" t="s">
        <v>76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13</v>
      </c>
      <c r="I17" s="13"/>
    </row>
    <row r="18" spans="1:14" ht="25.4" hidden="1" customHeight="1">
      <c r="A18" s="49" t="s">
        <v>77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78</v>
      </c>
      <c r="I18" s="13"/>
    </row>
    <row r="19" spans="1:14" ht="25.4" hidden="1" customHeight="1">
      <c r="A19" s="48" t="s">
        <v>22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79</v>
      </c>
      <c r="I19" s="13"/>
    </row>
    <row r="20" spans="1:14" ht="25.4" hidden="1" customHeight="1">
      <c r="A20" s="48" t="s">
        <v>23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13</v>
      </c>
      <c r="I20" s="13"/>
    </row>
    <row r="21" spans="1:14" ht="25.4" hidden="1" customHeight="1">
      <c r="A21" s="48" t="s">
        <v>80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14" ht="25.4" customHeight="1">
      <c r="A22" s="48" t="s">
        <v>81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0.27916666666666667</v>
      </c>
      <c r="F22" s="8">
        <f>D22+3</f>
        <v>46068</v>
      </c>
      <c r="G22" s="11">
        <v>2.0833333333333332E-2</v>
      </c>
      <c r="H22" s="30" t="s">
        <v>200</v>
      </c>
      <c r="I22" s="13"/>
    </row>
    <row r="23" spans="1:14" ht="25.4" customHeight="1">
      <c r="A23" s="48" t="s">
        <v>82</v>
      </c>
      <c r="B23" s="8">
        <f>F22+5</f>
        <v>46073</v>
      </c>
      <c r="C23" s="18">
        <v>0.35833333333333334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183</v>
      </c>
      <c r="I23" s="13"/>
    </row>
    <row r="24" spans="1:14" ht="25.4" customHeight="1">
      <c r="A24" s="48" t="s">
        <v>83</v>
      </c>
      <c r="B24" s="8">
        <f>F23+1</f>
        <v>46075</v>
      </c>
      <c r="C24" s="18">
        <v>0.45833333333333331</v>
      </c>
      <c r="D24" s="8">
        <f>B24</f>
        <v>46075</v>
      </c>
      <c r="E24" s="9">
        <v>0.7416666666666667</v>
      </c>
      <c r="F24" s="8">
        <f>D24+1</f>
        <v>46076</v>
      </c>
      <c r="G24" s="11">
        <v>0.17916666666666667</v>
      </c>
      <c r="H24" s="35"/>
      <c r="I24" s="13"/>
    </row>
    <row r="25" spans="1:14" ht="25.4" customHeight="1">
      <c r="A25" s="48" t="s">
        <v>84</v>
      </c>
      <c r="B25" s="46">
        <f>F24+1</f>
        <v>46077</v>
      </c>
      <c r="C25" s="18">
        <v>0.54166666666666663</v>
      </c>
      <c r="D25" s="46">
        <f>B25+1</f>
        <v>46078</v>
      </c>
      <c r="E25" s="18">
        <v>6.9444444444444447E-4</v>
      </c>
      <c r="F25" s="46">
        <f>D25</f>
        <v>46078</v>
      </c>
      <c r="G25" s="18">
        <v>0.5</v>
      </c>
      <c r="H25" s="30" t="s">
        <v>13</v>
      </c>
      <c r="I25" s="13"/>
    </row>
    <row r="26" spans="1:14" ht="25.4" customHeight="1">
      <c r="A26" s="48" t="s">
        <v>85</v>
      </c>
      <c r="B26" s="33"/>
      <c r="C26" s="38"/>
      <c r="D26" s="33"/>
      <c r="E26" s="38"/>
      <c r="F26" s="33"/>
      <c r="G26" s="38"/>
      <c r="H26" s="35" t="s">
        <v>143</v>
      </c>
      <c r="I26" s="13"/>
    </row>
    <row r="27" spans="1:14" ht="25.4" customHeight="1">
      <c r="A27" s="48" t="s">
        <v>86</v>
      </c>
      <c r="B27" s="46">
        <f>F25+4</f>
        <v>46082</v>
      </c>
      <c r="C27" s="11">
        <v>0.75</v>
      </c>
      <c r="D27" s="46">
        <f>B27+1</f>
        <v>46083</v>
      </c>
      <c r="E27" s="11">
        <v>0.5</v>
      </c>
      <c r="F27" s="46">
        <f>D27+1</f>
        <v>46084</v>
      </c>
      <c r="G27" s="11">
        <v>0.5</v>
      </c>
      <c r="H27" s="30"/>
      <c r="I27" s="13"/>
    </row>
    <row r="28" spans="1:14" ht="25.4" customHeight="1">
      <c r="A28" s="48" t="s">
        <v>191</v>
      </c>
      <c r="B28" s="46">
        <f>F27+5</f>
        <v>46089</v>
      </c>
      <c r="C28" s="18">
        <v>0.41666666666666669</v>
      </c>
      <c r="D28" s="46">
        <f>B28</f>
        <v>46089</v>
      </c>
      <c r="E28" s="18">
        <v>0.5</v>
      </c>
      <c r="F28" s="46">
        <f>D28+1</f>
        <v>46090</v>
      </c>
      <c r="G28" s="18">
        <v>8.3333333333333329E-2</v>
      </c>
      <c r="H28" s="30"/>
      <c r="I28" s="13"/>
    </row>
    <row r="29" spans="1:14" ht="25.4" customHeight="1">
      <c r="A29" s="48" t="s">
        <v>213</v>
      </c>
      <c r="B29" s="46">
        <f>F28</f>
        <v>46090</v>
      </c>
      <c r="C29" s="18">
        <v>0.5</v>
      </c>
      <c r="D29" s="46">
        <f>B29</f>
        <v>46090</v>
      </c>
      <c r="E29" s="18">
        <v>0.54166666666666663</v>
      </c>
      <c r="F29" s="46">
        <f>D29</f>
        <v>46090</v>
      </c>
      <c r="G29" s="18">
        <v>0.95833333333333337</v>
      </c>
      <c r="H29" s="30"/>
      <c r="I29" s="13"/>
    </row>
    <row r="30" spans="1:14" ht="25.4" customHeight="1">
      <c r="A30" s="48" t="s">
        <v>214</v>
      </c>
      <c r="B30" s="46">
        <f>F29+2</f>
        <v>46092</v>
      </c>
      <c r="C30" s="18">
        <v>0.29166666666666669</v>
      </c>
      <c r="D30" s="46">
        <f>B30</f>
        <v>46092</v>
      </c>
      <c r="E30" s="11">
        <v>0.625</v>
      </c>
      <c r="F30" s="46">
        <f>D30+1</f>
        <v>46093</v>
      </c>
      <c r="G30" s="11">
        <v>4.1666666666666664E-2</v>
      </c>
      <c r="H30" s="30"/>
      <c r="I30" s="13"/>
    </row>
    <row r="31" spans="1:14" customFormat="1" ht="24" customHeight="1">
      <c r="A31" s="77" t="s">
        <v>184</v>
      </c>
      <c r="B31" s="78"/>
      <c r="C31" s="78"/>
      <c r="D31" s="78"/>
      <c r="E31" s="78"/>
      <c r="F31" s="78"/>
      <c r="G31" s="78"/>
      <c r="H31" s="78"/>
      <c r="I31" s="78"/>
    </row>
    <row r="32" spans="1:14" customFormat="1" ht="24" customHeight="1">
      <c r="A32" s="27" t="s">
        <v>3</v>
      </c>
      <c r="B32" s="60" t="s">
        <v>4</v>
      </c>
      <c r="C32" s="61"/>
      <c r="D32" s="60" t="s">
        <v>5</v>
      </c>
      <c r="E32" s="61"/>
      <c r="F32" s="60" t="s">
        <v>6</v>
      </c>
      <c r="G32" s="61"/>
      <c r="H32" s="28" t="s">
        <v>7</v>
      </c>
      <c r="I32" s="28" t="s">
        <v>8</v>
      </c>
      <c r="N32" t="s">
        <v>27</v>
      </c>
    </row>
    <row r="33" spans="1:9" ht="25.4" hidden="1" customHeight="1">
      <c r="A33" s="48" t="s">
        <v>71</v>
      </c>
      <c r="B33" s="8">
        <v>46026</v>
      </c>
      <c r="C33" s="34">
        <v>0.45694444444444399</v>
      </c>
      <c r="D33" s="8">
        <v>46027</v>
      </c>
      <c r="E33" s="34">
        <v>0.29513888888888901</v>
      </c>
      <c r="F33" s="8">
        <f>D33</f>
        <v>46027</v>
      </c>
      <c r="G33" s="34">
        <v>0.625</v>
      </c>
      <c r="H33" s="35" t="s">
        <v>62</v>
      </c>
      <c r="I33" s="13"/>
    </row>
    <row r="34" spans="1:9" ht="25.4" hidden="1" customHeight="1">
      <c r="A34" s="48" t="s">
        <v>73</v>
      </c>
      <c r="B34" s="8">
        <f>F33+1</f>
        <v>46028</v>
      </c>
      <c r="C34" s="34">
        <v>0.66666666666666696</v>
      </c>
      <c r="D34" s="8">
        <f>B34+1</f>
        <v>46029</v>
      </c>
      <c r="E34" s="34">
        <v>0.104166666666667</v>
      </c>
      <c r="F34" s="8">
        <f>D34</f>
        <v>46029</v>
      </c>
      <c r="G34" s="34">
        <v>0.30486111111111103</v>
      </c>
      <c r="H34" s="35"/>
      <c r="I34" s="13"/>
    </row>
    <row r="35" spans="1:9" ht="25.4" hidden="1" customHeight="1">
      <c r="A35" s="48" t="s">
        <v>74</v>
      </c>
      <c r="B35" s="8">
        <v>46031</v>
      </c>
      <c r="C35" s="34">
        <v>0.20833333333333301</v>
      </c>
      <c r="D35" s="8">
        <f>B35</f>
        <v>46031</v>
      </c>
      <c r="E35" s="34">
        <v>0.46319444444444402</v>
      </c>
      <c r="F35" s="8">
        <f>D35</f>
        <v>46031</v>
      </c>
      <c r="G35" s="11">
        <v>0.69930555555555596</v>
      </c>
      <c r="H35" s="35"/>
      <c r="I35" s="13"/>
    </row>
    <row r="36" spans="1:9" ht="25.4" hidden="1" customHeight="1">
      <c r="A36" s="15" t="s">
        <v>76</v>
      </c>
      <c r="B36" s="8">
        <v>46034</v>
      </c>
      <c r="C36" s="34">
        <v>0.33333333333333298</v>
      </c>
      <c r="D36" s="8">
        <f>B36+4</f>
        <v>46038</v>
      </c>
      <c r="E36" s="34">
        <v>0.125</v>
      </c>
      <c r="F36" s="8">
        <v>46040</v>
      </c>
      <c r="G36" s="11">
        <v>1.3194444444444399E-2</v>
      </c>
      <c r="H36" s="35" t="s">
        <v>13</v>
      </c>
      <c r="I36" s="13"/>
    </row>
    <row r="37" spans="1:9" ht="25.4" hidden="1" customHeight="1">
      <c r="A37" s="15" t="s">
        <v>87</v>
      </c>
      <c r="B37" s="8">
        <f>F36+4</f>
        <v>46044</v>
      </c>
      <c r="C37" s="34">
        <v>0.75</v>
      </c>
      <c r="D37" s="8">
        <v>46046</v>
      </c>
      <c r="E37" s="34">
        <v>0.66666666666666696</v>
      </c>
      <c r="F37" s="8">
        <f t="shared" ref="F37:F40" si="4">D37+1</f>
        <v>46047</v>
      </c>
      <c r="G37" s="11">
        <v>0.27083333333333298</v>
      </c>
      <c r="H37" s="35" t="s">
        <v>13</v>
      </c>
      <c r="I37" s="13"/>
    </row>
    <row r="38" spans="1:9" ht="25.4" hidden="1" customHeight="1">
      <c r="A38" s="15" t="s">
        <v>88</v>
      </c>
      <c r="B38" s="8">
        <f>F37+1</f>
        <v>46048</v>
      </c>
      <c r="C38" s="34">
        <v>0.375</v>
      </c>
      <c r="D38" s="8">
        <f>B38+1</f>
        <v>46049</v>
      </c>
      <c r="E38" s="34">
        <v>0.72916666666666696</v>
      </c>
      <c r="F38" s="8">
        <f t="shared" si="4"/>
        <v>46050</v>
      </c>
      <c r="G38" s="11">
        <v>2.0833333333333301E-2</v>
      </c>
      <c r="H38" s="35" t="s">
        <v>13</v>
      </c>
      <c r="I38" s="13"/>
    </row>
    <row r="39" spans="1:9" ht="25.4" hidden="1" customHeight="1">
      <c r="A39" s="15" t="s">
        <v>89</v>
      </c>
      <c r="B39" s="8">
        <f>F38+1</f>
        <v>46051</v>
      </c>
      <c r="C39" s="34">
        <v>0.70833333333333304</v>
      </c>
      <c r="D39" s="8">
        <f>B39+1</f>
        <v>46052</v>
      </c>
      <c r="E39" s="34">
        <v>0</v>
      </c>
      <c r="F39" s="8">
        <f>D39</f>
        <v>46052</v>
      </c>
      <c r="G39" s="11">
        <v>0.41666666666666702</v>
      </c>
      <c r="H39" s="35"/>
      <c r="I39" s="13"/>
    </row>
    <row r="40" spans="1:9" ht="25.4" hidden="1" customHeight="1">
      <c r="A40" s="15" t="s">
        <v>90</v>
      </c>
      <c r="B40" s="8">
        <f>F39+2</f>
        <v>46054</v>
      </c>
      <c r="C40" s="34">
        <v>0.453472222222222</v>
      </c>
      <c r="D40" s="8">
        <f>B40+4</f>
        <v>46058</v>
      </c>
      <c r="E40" s="34">
        <v>0.21875</v>
      </c>
      <c r="F40" s="8">
        <f t="shared" si="4"/>
        <v>46059</v>
      </c>
      <c r="G40" s="11">
        <v>0.66666666666666696</v>
      </c>
      <c r="H40" s="35" t="s">
        <v>183</v>
      </c>
      <c r="I40" s="13"/>
    </row>
    <row r="41" spans="1:9" ht="25.4" customHeight="1">
      <c r="A41" s="15" t="s">
        <v>91</v>
      </c>
      <c r="B41" s="8">
        <f>F40+7</f>
        <v>46066</v>
      </c>
      <c r="C41" s="34">
        <v>0</v>
      </c>
      <c r="D41" s="8">
        <f>B41+1</f>
        <v>46067</v>
      </c>
      <c r="E41" s="34">
        <v>0.15833333333333333</v>
      </c>
      <c r="F41" s="8">
        <f>D41</f>
        <v>46067</v>
      </c>
      <c r="G41" s="11">
        <v>0.83333333333333337</v>
      </c>
      <c r="H41" s="35" t="s">
        <v>185</v>
      </c>
      <c r="I41" s="13"/>
    </row>
    <row r="42" spans="1:9" ht="25.4" customHeight="1">
      <c r="A42" s="15" t="s">
        <v>92</v>
      </c>
      <c r="B42" s="8">
        <f>F41+1</f>
        <v>46068</v>
      </c>
      <c r="C42" s="18">
        <v>0.91666666666666663</v>
      </c>
      <c r="D42" s="8">
        <f>B42+4</f>
        <v>46072</v>
      </c>
      <c r="E42" s="34">
        <v>0.79166666666666663</v>
      </c>
      <c r="F42" s="8">
        <f>D42+1</f>
        <v>46073</v>
      </c>
      <c r="G42" s="11">
        <v>0.14583333333333334</v>
      </c>
      <c r="H42" s="35" t="s">
        <v>183</v>
      </c>
      <c r="I42" s="13"/>
    </row>
    <row r="43" spans="1:9" ht="25.4" customHeight="1">
      <c r="A43" s="15" t="s">
        <v>93</v>
      </c>
      <c r="B43" s="8">
        <f>F42+1</f>
        <v>46074</v>
      </c>
      <c r="C43" s="18">
        <v>0.75</v>
      </c>
      <c r="D43" s="8">
        <f>B43</f>
        <v>46074</v>
      </c>
      <c r="E43" s="18">
        <v>0.95833333333333337</v>
      </c>
      <c r="F43" s="8">
        <f>D43+1</f>
        <v>46075</v>
      </c>
      <c r="G43" s="11">
        <v>0.15347222222222223</v>
      </c>
      <c r="H43" s="35"/>
      <c r="I43" s="13"/>
    </row>
    <row r="44" spans="1:9" ht="25.4" customHeight="1">
      <c r="A44" s="15" t="s">
        <v>94</v>
      </c>
      <c r="B44" s="17">
        <f>F43+2</f>
        <v>46077</v>
      </c>
      <c r="C44" s="11">
        <v>0.33333333333333331</v>
      </c>
      <c r="D44" s="17">
        <f>B44+1</f>
        <v>46078</v>
      </c>
      <c r="E44" s="18">
        <v>0</v>
      </c>
      <c r="F44" s="17">
        <f t="shared" ref="F44:F45" si="5">D44+1</f>
        <v>46079</v>
      </c>
      <c r="G44" s="18">
        <v>0</v>
      </c>
      <c r="H44" s="35" t="s">
        <v>183</v>
      </c>
      <c r="I44" s="13"/>
    </row>
    <row r="45" spans="1:9" ht="25.4" customHeight="1">
      <c r="A45" s="15" t="s">
        <v>95</v>
      </c>
      <c r="B45" s="17">
        <f>F44+4</f>
        <v>46083</v>
      </c>
      <c r="C45" s="18">
        <v>0.25</v>
      </c>
      <c r="D45" s="17">
        <f>B45</f>
        <v>46083</v>
      </c>
      <c r="E45" s="18">
        <v>0.41666666666666669</v>
      </c>
      <c r="F45" s="17">
        <f t="shared" si="5"/>
        <v>46084</v>
      </c>
      <c r="G45" s="18">
        <v>0</v>
      </c>
      <c r="H45" s="35"/>
      <c r="I45" s="13"/>
    </row>
    <row r="46" spans="1:9" ht="25.4" customHeight="1">
      <c r="A46" s="15" t="s">
        <v>194</v>
      </c>
      <c r="B46" s="17">
        <f>F45+1</f>
        <v>46085</v>
      </c>
      <c r="C46" s="18">
        <v>8.3333333333333329E-2</v>
      </c>
      <c r="D46" s="17">
        <f>B46</f>
        <v>46085</v>
      </c>
      <c r="E46" s="18">
        <v>0.41666666666666669</v>
      </c>
      <c r="F46" s="17">
        <f>D46</f>
        <v>46085</v>
      </c>
      <c r="G46" s="18">
        <v>0.83333333333333337</v>
      </c>
      <c r="H46" s="35"/>
      <c r="I46" s="13"/>
    </row>
    <row r="47" spans="1:9" ht="25.4" customHeight="1">
      <c r="A47" s="15" t="s">
        <v>204</v>
      </c>
      <c r="B47" s="17">
        <f>F46+2</f>
        <v>46087</v>
      </c>
      <c r="C47" s="18">
        <v>0.5</v>
      </c>
      <c r="D47" s="17">
        <f>B47</f>
        <v>46087</v>
      </c>
      <c r="E47" s="18">
        <v>0.58333333333333337</v>
      </c>
      <c r="F47" s="17">
        <f>D47</f>
        <v>46087</v>
      </c>
      <c r="G47" s="18">
        <v>0.91666666666666663</v>
      </c>
      <c r="H47" s="35"/>
      <c r="I47" s="13"/>
    </row>
    <row r="48" spans="1:9" ht="25.4" customHeight="1">
      <c r="A48" s="15" t="s">
        <v>210</v>
      </c>
      <c r="B48" s="17">
        <f>F47+3</f>
        <v>46090</v>
      </c>
      <c r="C48" s="18">
        <v>0</v>
      </c>
      <c r="D48" s="17">
        <f>B48</f>
        <v>46090</v>
      </c>
      <c r="E48" s="18">
        <v>0.83333333333333337</v>
      </c>
      <c r="F48" s="17">
        <f>D48+1</f>
        <v>46091</v>
      </c>
      <c r="G48" s="18">
        <v>0.83333333333333337</v>
      </c>
      <c r="H48" s="35"/>
      <c r="I48" s="13"/>
    </row>
    <row r="49" spans="1:9" ht="25.4" customHeight="1">
      <c r="A49" s="15" t="s">
        <v>218</v>
      </c>
      <c r="B49" s="17">
        <f>F48+5</f>
        <v>46096</v>
      </c>
      <c r="C49" s="18">
        <v>8.3333333333333329E-2</v>
      </c>
      <c r="D49" s="17">
        <f>B49</f>
        <v>46096</v>
      </c>
      <c r="E49" s="18">
        <v>0.125</v>
      </c>
      <c r="F49" s="17">
        <f>D49</f>
        <v>46096</v>
      </c>
      <c r="G49" s="18">
        <v>0.70833333333333337</v>
      </c>
      <c r="H49" s="35"/>
      <c r="I49" s="13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31:I31"/>
    <mergeCell ref="B32:C32"/>
    <mergeCell ref="D32:E32"/>
    <mergeCell ref="F32:G32"/>
  </mergeCells>
  <phoneticPr fontId="41" type="noConversion"/>
  <conditionalFormatting sqref="B4:B6">
    <cfRule type="cellIs" dxfId="452" priority="565" stopIfTrue="1" operator="lessThan">
      <formula>$H$3</formula>
    </cfRule>
    <cfRule type="cellIs" dxfId="451" priority="564" stopIfTrue="1" operator="equal">
      <formula>$H$3</formula>
    </cfRule>
  </conditionalFormatting>
  <conditionalFormatting sqref="B8:B24 D19:D24">
    <cfRule type="cellIs" dxfId="450" priority="298" stopIfTrue="1" operator="lessThan">
      <formula>$H$3</formula>
    </cfRule>
  </conditionalFormatting>
  <conditionalFormatting sqref="B8:B24">
    <cfRule type="cellIs" dxfId="449" priority="297" stopIfTrue="1" operator="equal">
      <formula>$H$3</formula>
    </cfRule>
  </conditionalFormatting>
  <conditionalFormatting sqref="B31:B32">
    <cfRule type="cellIs" dxfId="448" priority="397" stopIfTrue="1" operator="equal">
      <formula>$H$3</formula>
    </cfRule>
    <cfRule type="cellIs" dxfId="447" priority="398" stopIfTrue="1" operator="lessThan">
      <formula>$H$3</formula>
    </cfRule>
  </conditionalFormatting>
  <conditionalFormatting sqref="B33:B43">
    <cfRule type="cellIs" dxfId="446" priority="198" stopIfTrue="1" operator="lessThan">
      <formula>$H$3</formula>
    </cfRule>
    <cfRule type="cellIs" dxfId="445" priority="197" stopIfTrue="1" operator="equal">
      <formula>$H$3</formula>
    </cfRule>
  </conditionalFormatting>
  <conditionalFormatting sqref="B4:C4">
    <cfRule type="expression" dxfId="444" priority="82763" stopIfTrue="1">
      <formula>AND($B220&lt;$H$3,$B220&lt;&gt;"")</formula>
    </cfRule>
    <cfRule type="expression" dxfId="443" priority="82762" stopIfTrue="1">
      <formula>AND($B220=$H$3,$B220&lt;&gt;"")</formula>
    </cfRule>
  </conditionalFormatting>
  <conditionalFormatting sqref="B11:C11">
    <cfRule type="expression" dxfId="442" priority="581" stopIfTrue="1">
      <formula>AND($B230&lt;$H$3,$B230&lt;&gt;"")</formula>
    </cfRule>
    <cfRule type="expression" dxfId="441" priority="580" stopIfTrue="1">
      <formula>AND($B230=$H$3,$B230&lt;&gt;"")</formula>
    </cfRule>
  </conditionalFormatting>
  <conditionalFormatting sqref="B31:C31">
    <cfRule type="expression" dxfId="440" priority="395" stopIfTrue="1">
      <formula>AND($B238=$H$3,$B238&lt;&gt;"")</formula>
    </cfRule>
    <cfRule type="expression" dxfId="439" priority="396" stopIfTrue="1">
      <formula>AND($B238&lt;$H$3,$B238&lt;&gt;"")</formula>
    </cfRule>
  </conditionalFormatting>
  <conditionalFormatting sqref="C6 E6">
    <cfRule type="expression" dxfId="438" priority="936" stopIfTrue="1">
      <formula>B6&lt;$H$3</formula>
    </cfRule>
  </conditionalFormatting>
  <conditionalFormatting sqref="C6 E6:G6 E13:G17 C33:C44">
    <cfRule type="expression" dxfId="437" priority="982" stopIfTrue="1">
      <formula>$F6=$H$3</formula>
    </cfRule>
  </conditionalFormatting>
  <conditionalFormatting sqref="C8:C10 E8:E10 C22:C25 C27:C28 C13:C16">
    <cfRule type="expression" dxfId="436" priority="1931" stopIfTrue="1">
      <formula>B8&lt;$H$3</formula>
    </cfRule>
  </conditionalFormatting>
  <conditionalFormatting sqref="C13:C25 E19:E25 E27:E28 G19:G20">
    <cfRule type="expression" dxfId="435" priority="145" stopIfTrue="1">
      <formula>$F13=$H$3</formula>
    </cfRule>
  </conditionalFormatting>
  <conditionalFormatting sqref="C22:C25 C27:C28">
    <cfRule type="expression" dxfId="434" priority="146" stopIfTrue="1">
      <formula>$B22=$H$3</formula>
    </cfRule>
    <cfRule type="expression" dxfId="433" priority="404" stopIfTrue="1">
      <formula>$F22=$H$3</formula>
    </cfRule>
  </conditionalFormatting>
  <conditionalFormatting sqref="C27:C29">
    <cfRule type="expression" dxfId="432" priority="42" stopIfTrue="1">
      <formula>B27&lt;$H$3</formula>
    </cfRule>
    <cfRule type="expression" dxfId="431" priority="44" stopIfTrue="1">
      <formula>$F27=$H$3</formula>
    </cfRule>
  </conditionalFormatting>
  <conditionalFormatting sqref="C29">
    <cfRule type="expression" dxfId="430" priority="43" stopIfTrue="1">
      <formula>$B29=$H$3</formula>
    </cfRule>
    <cfRule type="expression" dxfId="429" priority="41" stopIfTrue="1">
      <formula>$B29=$H$3</formula>
    </cfRule>
  </conditionalFormatting>
  <conditionalFormatting sqref="C29:C30">
    <cfRule type="expression" dxfId="428" priority="33" stopIfTrue="1">
      <formula>$F29=$H$3</formula>
    </cfRule>
  </conditionalFormatting>
  <conditionalFormatting sqref="C30">
    <cfRule type="expression" dxfId="427" priority="30" stopIfTrue="1">
      <formula>$B30=$H$3</formula>
    </cfRule>
    <cfRule type="expression" dxfId="426" priority="28" stopIfTrue="1">
      <formula>$F30=$H$3</formula>
    </cfRule>
    <cfRule type="expression" dxfId="425" priority="31" stopIfTrue="1">
      <formula>B30&lt;$H$3</formula>
    </cfRule>
    <cfRule type="expression" dxfId="424" priority="32" stopIfTrue="1">
      <formula>$B30=$H$3</formula>
    </cfRule>
  </conditionalFormatting>
  <conditionalFormatting sqref="C33:C44">
    <cfRule type="expression" dxfId="423" priority="132" stopIfTrue="1">
      <formula>B33&lt;$H$3</formula>
    </cfRule>
  </conditionalFormatting>
  <conditionalFormatting sqref="C42:C43">
    <cfRule type="expression" dxfId="422" priority="129" stopIfTrue="1">
      <formula>$F42=$H$3</formula>
    </cfRule>
    <cfRule type="expression" dxfId="421" priority="128" stopIfTrue="1">
      <formula>B42&lt;$H$3</formula>
    </cfRule>
  </conditionalFormatting>
  <conditionalFormatting sqref="C45:C47">
    <cfRule type="expression" dxfId="420" priority="81" stopIfTrue="1">
      <formula>B45&lt;$H$3</formula>
    </cfRule>
  </conditionalFormatting>
  <conditionalFormatting sqref="C45:C49">
    <cfRule type="expression" dxfId="419" priority="51" stopIfTrue="1">
      <formula>$F45=$H$3</formula>
    </cfRule>
    <cfRule type="expression" dxfId="418" priority="53" stopIfTrue="1">
      <formula>$B45=$H$3</formula>
    </cfRule>
  </conditionalFormatting>
  <conditionalFormatting sqref="C48">
    <cfRule type="expression" dxfId="417" priority="49" stopIfTrue="1">
      <formula>$F48=$H$3</formula>
    </cfRule>
    <cfRule type="expression" dxfId="416" priority="50" stopIfTrue="1">
      <formula>$B48=$H$3</formula>
    </cfRule>
    <cfRule type="expression" dxfId="415" priority="52" stopIfTrue="1">
      <formula>B48&lt;$H$3</formula>
    </cfRule>
  </conditionalFormatting>
  <conditionalFormatting sqref="C49">
    <cfRule type="expression" dxfId="414" priority="5" stopIfTrue="1">
      <formula>B49&lt;$H$3</formula>
    </cfRule>
  </conditionalFormatting>
  <conditionalFormatting sqref="D4:D5">
    <cfRule type="cellIs" dxfId="413" priority="579" stopIfTrue="1" operator="lessThan">
      <formula>$H$3</formula>
    </cfRule>
    <cfRule type="cellIs" dxfId="412" priority="578" stopIfTrue="1" operator="equal">
      <formula>$H$3</formula>
    </cfRule>
  </conditionalFormatting>
  <conditionalFormatting sqref="D6">
    <cfRule type="cellIs" dxfId="411" priority="568" stopIfTrue="1" operator="equal">
      <formula>$H$3</formula>
    </cfRule>
    <cfRule type="cellIs" dxfId="410" priority="563" stopIfTrue="1" operator="lessThan">
      <formula>$H$3</formula>
    </cfRule>
  </conditionalFormatting>
  <conditionalFormatting sqref="D8:D10">
    <cfRule type="cellIs" dxfId="409" priority="429" stopIfTrue="1" operator="equal">
      <formula>$H$3</formula>
    </cfRule>
    <cfRule type="cellIs" dxfId="408" priority="425" stopIfTrue="1" operator="lessThan">
      <formula>$H$3</formula>
    </cfRule>
  </conditionalFormatting>
  <conditionalFormatting sqref="D11:D12">
    <cfRule type="cellIs" dxfId="407" priority="490" stopIfTrue="1" operator="lessThan">
      <formula>$H$3</formula>
    </cfRule>
    <cfRule type="cellIs" dxfId="406" priority="489" stopIfTrue="1" operator="equal">
      <formula>$H$3</formula>
    </cfRule>
  </conditionalFormatting>
  <conditionalFormatting sqref="D13:D18">
    <cfRule type="cellIs" dxfId="405" priority="291" stopIfTrue="1" operator="lessThan">
      <formula>$H$3</formula>
    </cfRule>
  </conditionalFormatting>
  <conditionalFormatting sqref="D13:D24">
    <cfRule type="cellIs" dxfId="404" priority="293" stopIfTrue="1" operator="equal">
      <formula>$H$3</formula>
    </cfRule>
  </conditionalFormatting>
  <conditionalFormatting sqref="D31:D32">
    <cfRule type="cellIs" dxfId="403" priority="393" stopIfTrue="1" operator="equal">
      <formula>$H$3</formula>
    </cfRule>
    <cfRule type="cellIs" dxfId="402" priority="394" stopIfTrue="1" operator="lessThan">
      <formula>$H$3</formula>
    </cfRule>
  </conditionalFormatting>
  <conditionalFormatting sqref="D33:D43">
    <cfRule type="cellIs" dxfId="401" priority="260" stopIfTrue="1" operator="equal">
      <formula>$H$3</formula>
    </cfRule>
    <cfRule type="cellIs" dxfId="400" priority="261" stopIfTrue="1" operator="lessThan">
      <formula>$H$3</formula>
    </cfRule>
  </conditionalFormatting>
  <conditionalFormatting sqref="D4:E4">
    <cfRule type="expression" dxfId="399" priority="82799">
      <formula>AND($D220&lt;$H$3,$D220&lt;&gt;"")</formula>
    </cfRule>
    <cfRule type="expression" dxfId="398" priority="82800">
      <formula>AND($D220=$H$3,$D220&lt;&gt;"")</formula>
    </cfRule>
  </conditionalFormatting>
  <conditionalFormatting sqref="D11:E11">
    <cfRule type="expression" dxfId="397" priority="576">
      <formula>AND($D230&lt;$H$3,$D230&lt;&gt;"")</formula>
    </cfRule>
    <cfRule type="expression" dxfId="396" priority="577">
      <formula>AND($D230=$H$3,$D230&lt;&gt;"")</formula>
    </cfRule>
  </conditionalFormatting>
  <conditionalFormatting sqref="D31:E31">
    <cfRule type="expression" dxfId="395" priority="392">
      <formula>AND($D238=$H$3,$D238&lt;&gt;"")</formula>
    </cfRule>
    <cfRule type="expression" dxfId="394" priority="391">
      <formula>AND($D238&lt;$H$3,$D238&lt;&gt;"")</formula>
    </cfRule>
  </conditionalFormatting>
  <conditionalFormatting sqref="D4:F5">
    <cfRule type="cellIs" dxfId="393" priority="575" stopIfTrue="1" operator="lessThan">
      <formula>$H$3</formula>
    </cfRule>
  </conditionalFormatting>
  <conditionalFormatting sqref="D11:F12">
    <cfRule type="cellIs" dxfId="392" priority="486" stopIfTrue="1" operator="lessThan">
      <formula>$H$3</formula>
    </cfRule>
  </conditionalFormatting>
  <conditionalFormatting sqref="D31:F32">
    <cfRule type="cellIs" dxfId="391" priority="390" stopIfTrue="1" operator="lessThan">
      <formula>$H$3</formula>
    </cfRule>
  </conditionalFormatting>
  <conditionalFormatting sqref="E4">
    <cfRule type="expression" dxfId="390" priority="82806" stopIfTrue="1">
      <formula>$D220=$H$3</formula>
    </cfRule>
  </conditionalFormatting>
  <conditionalFormatting sqref="E11">
    <cfRule type="expression" dxfId="389" priority="574" stopIfTrue="1">
      <formula>$D230=$H$3</formula>
    </cfRule>
  </conditionalFormatting>
  <conditionalFormatting sqref="E13:E24">
    <cfRule type="expression" dxfId="388" priority="111" stopIfTrue="1">
      <formula>D13&lt;$H$3</formula>
    </cfRule>
  </conditionalFormatting>
  <conditionalFormatting sqref="E21:E24">
    <cfRule type="expression" dxfId="387" priority="2166" stopIfTrue="1">
      <formula>$B21=$H$3</formula>
    </cfRule>
  </conditionalFormatting>
  <conditionalFormatting sqref="E25 E27:E28 C17:C25">
    <cfRule type="expression" dxfId="386" priority="144" stopIfTrue="1">
      <formula>B17&lt;$H$3</formula>
    </cfRule>
  </conditionalFormatting>
  <conditionalFormatting sqref="E27">
    <cfRule type="expression" dxfId="385" priority="94" stopIfTrue="1">
      <formula>$F27=$H$3</formula>
    </cfRule>
    <cfRule type="expression" dxfId="384" priority="97" stopIfTrue="1">
      <formula>D27&lt;$H$3</formula>
    </cfRule>
    <cfRule type="expression" dxfId="383" priority="93" stopIfTrue="1">
      <formula>$B27=$H$3</formula>
    </cfRule>
  </conditionalFormatting>
  <conditionalFormatting sqref="E29">
    <cfRule type="expression" dxfId="382" priority="39" stopIfTrue="1">
      <formula>$F29=$H$3</formula>
    </cfRule>
    <cfRule type="expression" dxfId="381" priority="37" stopIfTrue="1">
      <formula>D29&lt;$H$3</formula>
    </cfRule>
    <cfRule type="expression" dxfId="380" priority="38" stopIfTrue="1">
      <formula>$B29=$H$3</formula>
    </cfRule>
    <cfRule type="expression" dxfId="379" priority="36" stopIfTrue="1">
      <formula>$B29=$H$3</formula>
    </cfRule>
  </conditionalFormatting>
  <conditionalFormatting sqref="E29:E30">
    <cfRule type="expression" dxfId="378" priority="27" stopIfTrue="1">
      <formula>$F29=$H$3</formula>
    </cfRule>
  </conditionalFormatting>
  <conditionalFormatting sqref="E30">
    <cfRule type="expression" dxfId="377" priority="24" stopIfTrue="1">
      <formula>$B30=$H$3</formula>
    </cfRule>
    <cfRule type="expression" dxfId="376" priority="25" stopIfTrue="1">
      <formula>D30&lt;$H$3</formula>
    </cfRule>
    <cfRule type="expression" dxfId="375" priority="26" stopIfTrue="1">
      <formula>$B30=$H$3</formula>
    </cfRule>
    <cfRule type="expression" dxfId="374" priority="20" stopIfTrue="1">
      <formula>$B30=$H$3</formula>
    </cfRule>
    <cfRule type="expression" dxfId="373" priority="17" stopIfTrue="1">
      <formula>$B30=$H$3</formula>
    </cfRule>
    <cfRule type="expression" dxfId="372" priority="18" stopIfTrue="1">
      <formula>D30&lt;$H$3</formula>
    </cfRule>
    <cfRule type="expression" dxfId="371" priority="19" stopIfTrue="1">
      <formula>$F30=$H$3</formula>
    </cfRule>
    <cfRule type="expression" dxfId="370" priority="21" stopIfTrue="1">
      <formula>$F30=$H$3</formula>
    </cfRule>
    <cfRule type="expression" dxfId="369" priority="22" stopIfTrue="1">
      <formula>D30&lt;$H$3</formula>
    </cfRule>
    <cfRule type="expression" dxfId="368" priority="23" stopIfTrue="1">
      <formula>$F30=$H$3</formula>
    </cfRule>
  </conditionalFormatting>
  <conditionalFormatting sqref="E31">
    <cfRule type="expression" dxfId="367" priority="389" stopIfTrue="1">
      <formula>$D238=$H$3</formula>
    </cfRule>
  </conditionalFormatting>
  <conditionalFormatting sqref="E33:E44">
    <cfRule type="expression" dxfId="366" priority="110" stopIfTrue="1">
      <formula>D33&lt;$H$3</formula>
    </cfRule>
    <cfRule type="expression" dxfId="365" priority="167" stopIfTrue="1">
      <formula>$F33=$H$3</formula>
    </cfRule>
  </conditionalFormatting>
  <conditionalFormatting sqref="E43 C42:C43">
    <cfRule type="expression" dxfId="364" priority="121" stopIfTrue="1">
      <formula>$B42=$H$3</formula>
    </cfRule>
  </conditionalFormatting>
  <conditionalFormatting sqref="E43">
    <cfRule type="expression" dxfId="363" priority="119" stopIfTrue="1">
      <formula>$B43=$H$3</formula>
    </cfRule>
    <cfRule type="expression" dxfId="362" priority="120" stopIfTrue="1">
      <formula>$F43=$H$3</formula>
    </cfRule>
  </conditionalFormatting>
  <conditionalFormatting sqref="E44">
    <cfRule type="expression" dxfId="361" priority="107" stopIfTrue="1">
      <formula>$B44=$H$3</formula>
    </cfRule>
    <cfRule type="expression" dxfId="360" priority="108" stopIfTrue="1">
      <formula>D44&lt;$H$3</formula>
    </cfRule>
    <cfRule type="expression" dxfId="359" priority="109" stopIfTrue="1">
      <formula>$F44=$H$3</formula>
    </cfRule>
  </conditionalFormatting>
  <conditionalFormatting sqref="E44:E49">
    <cfRule type="expression" dxfId="358" priority="78" stopIfTrue="1">
      <formula>$F44=$H$3</formula>
    </cfRule>
  </conditionalFormatting>
  <conditionalFormatting sqref="E45:E49">
    <cfRule type="expression" dxfId="357" priority="75" stopIfTrue="1">
      <formula>D45&lt;$H$3</formula>
    </cfRule>
    <cfRule type="expression" dxfId="356" priority="73" stopIfTrue="1">
      <formula>$F45=$H$3</formula>
    </cfRule>
    <cfRule type="expression" dxfId="355" priority="74" stopIfTrue="1">
      <formula>$B45=$H$3</formula>
    </cfRule>
  </conditionalFormatting>
  <conditionalFormatting sqref="E8:G10 F21:G21 F22:F24 G25 G27:G29 C8:C10">
    <cfRule type="expression" dxfId="354" priority="1317" stopIfTrue="1">
      <formula>$F8=$H$3</formula>
    </cfRule>
  </conditionalFormatting>
  <conditionalFormatting sqref="E18:G18">
    <cfRule type="expression" dxfId="353" priority="112" stopIfTrue="1">
      <formula>$F18=$H$3</formula>
    </cfRule>
  </conditionalFormatting>
  <conditionalFormatting sqref="F4:F6">
    <cfRule type="cellIs" dxfId="352" priority="562" stopIfTrue="1" operator="equal">
      <formula>$H$3</formula>
    </cfRule>
  </conditionalFormatting>
  <conditionalFormatting sqref="F6">
    <cfRule type="cellIs" dxfId="351" priority="567" stopIfTrue="1" operator="lessThan">
      <formula>$H$3</formula>
    </cfRule>
  </conditionalFormatting>
  <conditionalFormatting sqref="F8:F10">
    <cfRule type="cellIs" dxfId="350" priority="428" stopIfTrue="1" operator="lessThan">
      <formula>$H$3</formula>
    </cfRule>
  </conditionalFormatting>
  <conditionalFormatting sqref="F8:F24">
    <cfRule type="cellIs" dxfId="349" priority="268" stopIfTrue="1" operator="equal">
      <formula>$H$3</formula>
    </cfRule>
  </conditionalFormatting>
  <conditionalFormatting sqref="F13:F24">
    <cfRule type="cellIs" dxfId="348" priority="270" stopIfTrue="1" operator="lessThan">
      <formula>$H$3</formula>
    </cfRule>
  </conditionalFormatting>
  <conditionalFormatting sqref="F31:F32">
    <cfRule type="cellIs" dxfId="347" priority="388" stopIfTrue="1" operator="equal">
      <formula>$H$3</formula>
    </cfRule>
  </conditionalFormatting>
  <conditionalFormatting sqref="F33:F43">
    <cfRule type="cellIs" dxfId="346" priority="234" stopIfTrue="1" operator="equal">
      <formula>$H$3</formula>
    </cfRule>
    <cfRule type="cellIs" dxfId="345" priority="235" stopIfTrue="1" operator="lessThan">
      <formula>$H$3</formula>
    </cfRule>
  </conditionalFormatting>
  <conditionalFormatting sqref="F4:G4">
    <cfRule type="expression" dxfId="344" priority="82828">
      <formula>AND($F220=$H$3,$F220&lt;&gt;"")</formula>
    </cfRule>
    <cfRule type="expression" dxfId="343" priority="82827">
      <formula>AND($F220&lt;$H$3,$F220&lt;&gt;"")</formula>
    </cfRule>
  </conditionalFormatting>
  <conditionalFormatting sqref="F11:G11">
    <cfRule type="expression" dxfId="342" priority="571">
      <formula>AND($F230&lt;$H$3,$F230&lt;&gt;"")</formula>
    </cfRule>
    <cfRule type="expression" dxfId="341" priority="572">
      <formula>AND($F230=$H$3,$F230&lt;&gt;"")</formula>
    </cfRule>
  </conditionalFormatting>
  <conditionalFormatting sqref="F31:G31">
    <cfRule type="expression" dxfId="340" priority="387">
      <formula>AND($F238=$H$3,$F238&lt;&gt;"")</formula>
    </cfRule>
    <cfRule type="expression" dxfId="339" priority="386">
      <formula>AND($F238&lt;$H$3,$F238&lt;&gt;"")</formula>
    </cfRule>
  </conditionalFormatting>
  <conditionalFormatting sqref="G4">
    <cfRule type="expression" dxfId="338" priority="82835" stopIfTrue="1">
      <formula>$F220=$H$3</formula>
    </cfRule>
  </conditionalFormatting>
  <conditionalFormatting sqref="G6 G8:G10">
    <cfRule type="expression" dxfId="337" priority="539" stopIfTrue="1">
      <formula>F6&lt;$H$3</formula>
    </cfRule>
  </conditionalFormatting>
  <conditionalFormatting sqref="G11">
    <cfRule type="expression" dxfId="336" priority="570" stopIfTrue="1">
      <formula>$F230=$H$3</formula>
    </cfRule>
  </conditionalFormatting>
  <conditionalFormatting sqref="G22:G24 G27:G29">
    <cfRule type="expression" dxfId="335" priority="99" stopIfTrue="1">
      <formula>$F22=$H$3</formula>
    </cfRule>
  </conditionalFormatting>
  <conditionalFormatting sqref="G22:G24">
    <cfRule type="expression" dxfId="334" priority="98" stopIfTrue="1">
      <formula>F22&lt;$H$3</formula>
    </cfRule>
  </conditionalFormatting>
  <conditionalFormatting sqref="G25 G27:G29 E27:E28 E25">
    <cfRule type="expression" dxfId="333" priority="136" stopIfTrue="1">
      <formula>$B25=$H$3</formula>
    </cfRule>
  </conditionalFormatting>
  <conditionalFormatting sqref="G25 G27:G29 G13:G21">
    <cfRule type="expression" dxfId="332" priority="135" stopIfTrue="1">
      <formula>F13&lt;$H$3</formula>
    </cfRule>
  </conditionalFormatting>
  <conditionalFormatting sqref="G25">
    <cfRule type="expression" dxfId="331" priority="55" stopIfTrue="1">
      <formula>$F25=$H$3</formula>
    </cfRule>
  </conditionalFormatting>
  <conditionalFormatting sqref="G27">
    <cfRule type="expression" dxfId="330" priority="90" stopIfTrue="1">
      <formula>F27&lt;$H$3</formula>
    </cfRule>
    <cfRule type="expression" dxfId="329" priority="87" stopIfTrue="1">
      <formula>$F27=$H$3</formula>
    </cfRule>
    <cfRule type="expression" dxfId="328" priority="62" stopIfTrue="1">
      <formula>$F27=$H$3</formula>
    </cfRule>
    <cfRule type="expression" dxfId="327" priority="61" stopIfTrue="1">
      <formula>F27&lt;$H$3</formula>
    </cfRule>
    <cfRule type="expression" dxfId="326" priority="56" stopIfTrue="1">
      <formula>$B27=$H$3</formula>
    </cfRule>
    <cfRule type="expression" dxfId="325" priority="86" stopIfTrue="1">
      <formula>$B27=$H$3</formula>
    </cfRule>
  </conditionalFormatting>
  <conditionalFormatting sqref="G27:G29 G25">
    <cfRule type="expression" dxfId="324" priority="134" stopIfTrue="1">
      <formula>$B25=$H$3</formula>
    </cfRule>
  </conditionalFormatting>
  <conditionalFormatting sqref="G29:G30">
    <cfRule type="expression" dxfId="323" priority="16" stopIfTrue="1">
      <formula>$F29=$H$3</formula>
    </cfRule>
  </conditionalFormatting>
  <conditionalFormatting sqref="G30">
    <cfRule type="expression" dxfId="322" priority="6" stopIfTrue="1">
      <formula>$B30=$H$3</formula>
    </cfRule>
    <cfRule type="expression" dxfId="321" priority="15" stopIfTrue="1">
      <formula>$B30=$H$3</formula>
    </cfRule>
    <cfRule type="expression" dxfId="320" priority="11" stopIfTrue="1">
      <formula>F30&lt;$H$3</formula>
    </cfRule>
    <cfRule type="expression" dxfId="319" priority="13" stopIfTrue="1">
      <formula>$B30=$H$3</formula>
    </cfRule>
    <cfRule type="expression" dxfId="318" priority="12" stopIfTrue="1">
      <formula>$F30=$H$3</formula>
    </cfRule>
    <cfRule type="expression" dxfId="317" priority="14" stopIfTrue="1">
      <formula>F30&lt;$H$3</formula>
    </cfRule>
    <cfRule type="expression" dxfId="316" priority="10" stopIfTrue="1">
      <formula>$F30=$H$3</formula>
    </cfRule>
    <cfRule type="expression" dxfId="315" priority="9" stopIfTrue="1">
      <formula>$B30=$H$3</formula>
    </cfRule>
    <cfRule type="expression" dxfId="314" priority="8" stopIfTrue="1">
      <formula>$F30=$H$3</formula>
    </cfRule>
    <cfRule type="expression" dxfId="313" priority="7" stopIfTrue="1">
      <formula>F30&lt;$H$3</formula>
    </cfRule>
  </conditionalFormatting>
  <conditionalFormatting sqref="G31">
    <cfRule type="expression" dxfId="312" priority="385" stopIfTrue="1">
      <formula>$F238=$H$3</formula>
    </cfRule>
  </conditionalFormatting>
  <conditionalFormatting sqref="G33:G44">
    <cfRule type="expression" dxfId="311" priority="102" stopIfTrue="1">
      <formula>F33&lt;$H$3</formula>
    </cfRule>
    <cfRule type="expression" dxfId="310" priority="103" stopIfTrue="1">
      <formula>$F33=$H$3</formula>
    </cfRule>
  </conditionalFormatting>
  <conditionalFormatting sqref="G44:G47">
    <cfRule type="expression" dxfId="309" priority="70" stopIfTrue="1">
      <formula>$F44=$H$3</formula>
    </cfRule>
    <cfRule type="expression" dxfId="308" priority="72" stopIfTrue="1">
      <formula>$B44=$H$3</formula>
    </cfRule>
  </conditionalFormatting>
  <conditionalFormatting sqref="G45:G47">
    <cfRule type="expression" dxfId="307" priority="69" stopIfTrue="1">
      <formula>$B45=$H$3</formula>
    </cfRule>
    <cfRule type="expression" dxfId="306" priority="71" stopIfTrue="1">
      <formula>F45&lt;$H$3</formula>
    </cfRule>
  </conditionalFormatting>
  <conditionalFormatting sqref="G45:G49">
    <cfRule type="expression" dxfId="305" priority="48" stopIfTrue="1">
      <formula>$F45=$H$3</formula>
    </cfRule>
  </conditionalFormatting>
  <conditionalFormatting sqref="G48">
    <cfRule type="expression" dxfId="304" priority="47" stopIfTrue="1">
      <formula>F48&lt;$H$3</formula>
    </cfRule>
  </conditionalFormatting>
  <conditionalFormatting sqref="G48:G49">
    <cfRule type="expression" dxfId="303" priority="4" stopIfTrue="1">
      <formula>$B48=$H$3</formula>
    </cfRule>
    <cfRule type="expression" dxfId="302" priority="2" stopIfTrue="1">
      <formula>$F48=$H$3</formula>
    </cfRule>
  </conditionalFormatting>
  <conditionalFormatting sqref="G49">
    <cfRule type="expression" dxfId="301" priority="3" stopIfTrue="1">
      <formula>F49&lt;$H$3</formula>
    </cfRule>
    <cfRule type="expression" dxfId="300" priority="1" stopIfTrue="1">
      <formula>$B49=$H$3</formula>
    </cfRule>
  </conditionalFormatting>
  <pageMargins left="0.7" right="0.7" top="0.75" bottom="0.75" header="0.3" footer="0.3"/>
  <pageSetup paperSize="9" scale="69" orientation="landscape"/>
  <ignoredErrors>
    <ignoredError sqref="B41 D14:D17 F15:F17 D35:D36 F39:F40 D20:D22 D43:D44 D40:D41 F41 D24 F22 F24 F29 F47:F4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workbookViewId="0">
      <selection activeCell="E39" sqref="E39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5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" customHeight="1">
      <c r="A3" s="83"/>
      <c r="B3" s="83"/>
      <c r="C3" s="83"/>
      <c r="D3" s="83"/>
      <c r="E3" s="83"/>
      <c r="F3" s="83"/>
      <c r="G3" s="83"/>
      <c r="H3" s="3">
        <v>46076</v>
      </c>
      <c r="I3" s="26"/>
    </row>
    <row r="4" spans="1:13" s="1" customFormat="1" ht="25.4" customHeight="1">
      <c r="A4" s="84" t="s">
        <v>205</v>
      </c>
      <c r="B4" s="85"/>
      <c r="C4" s="85"/>
      <c r="D4" s="85"/>
      <c r="E4" s="85"/>
      <c r="F4" s="85"/>
      <c r="G4" s="85"/>
      <c r="H4" s="85"/>
      <c r="I4" s="86"/>
    </row>
    <row r="5" spans="1:13" ht="24" customHeight="1">
      <c r="A5" s="27" t="s">
        <v>3</v>
      </c>
      <c r="B5" s="60" t="s">
        <v>4</v>
      </c>
      <c r="C5" s="61"/>
      <c r="D5" s="60" t="s">
        <v>5</v>
      </c>
      <c r="E5" s="61"/>
      <c r="F5" s="60" t="s">
        <v>6</v>
      </c>
      <c r="G5" s="61"/>
      <c r="H5" s="28" t="s">
        <v>7</v>
      </c>
      <c r="I5" s="28" t="s">
        <v>8</v>
      </c>
      <c r="M5" t="s">
        <v>9</v>
      </c>
    </row>
    <row r="6" spans="1:13" s="1" customFormat="1" ht="25.4" hidden="1" customHeight="1">
      <c r="A6" s="41" t="s">
        <v>96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97</v>
      </c>
      <c r="I6" s="13"/>
    </row>
    <row r="7" spans="1:13" s="1" customFormat="1" ht="25.4" hidden="1" customHeight="1">
      <c r="A7" s="42" t="s">
        <v>98</v>
      </c>
      <c r="B7" s="43"/>
      <c r="C7" s="43"/>
      <c r="D7" s="43"/>
      <c r="E7" s="43"/>
      <c r="F7" s="43"/>
      <c r="G7" s="43"/>
      <c r="H7" s="35" t="s">
        <v>99</v>
      </c>
      <c r="I7" s="13"/>
    </row>
    <row r="8" spans="1:13" s="1" customFormat="1" ht="25.4" hidden="1" customHeight="1">
      <c r="A8" s="42" t="s">
        <v>100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4" t="s">
        <v>101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102</v>
      </c>
      <c r="I9" s="45"/>
    </row>
    <row r="10" spans="1:13" s="1" customFormat="1" ht="25.4" hidden="1" customHeight="1">
      <c r="A10" s="44" t="s">
        <v>103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13</v>
      </c>
      <c r="I10" s="45"/>
    </row>
    <row r="11" spans="1:13" s="1" customFormat="1" ht="25.4" hidden="1" customHeight="1">
      <c r="A11" s="44" t="s">
        <v>104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13</v>
      </c>
      <c r="I11" s="13"/>
    </row>
    <row r="12" spans="1:13" s="1" customFormat="1" ht="25.4" hidden="1" customHeight="1">
      <c r="A12" s="44" t="s">
        <v>105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106</v>
      </c>
      <c r="I12" s="13"/>
    </row>
    <row r="13" spans="1:13" s="1" customFormat="1" ht="25.4" hidden="1" customHeight="1">
      <c r="A13" s="42" t="s">
        <v>107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13</v>
      </c>
      <c r="I13" s="13"/>
    </row>
    <row r="14" spans="1:13" s="1" customFormat="1" ht="25" hidden="1" customHeight="1">
      <c r="A14" s="42" t="s">
        <v>108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2" t="s">
        <v>109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4" t="s">
        <v>110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2" t="s">
        <v>111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13</v>
      </c>
      <c r="I17" s="13"/>
    </row>
    <row r="18" spans="1:9" s="1" customFormat="1" ht="25" hidden="1" customHeight="1">
      <c r="A18" s="42" t="s">
        <v>112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113</v>
      </c>
      <c r="I18" s="13"/>
    </row>
    <row r="19" spans="1:9" s="1" customFormat="1" ht="25" hidden="1" customHeight="1">
      <c r="A19" s="42" t="s">
        <v>114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4" t="s">
        <v>115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116</v>
      </c>
      <c r="I20" s="13"/>
    </row>
    <row r="21" spans="1:9" s="1" customFormat="1" ht="25.5" hidden="1" customHeight="1">
      <c r="A21" s="42" t="s">
        <v>117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68</v>
      </c>
      <c r="I21" s="13"/>
    </row>
    <row r="22" spans="1:9" s="1" customFormat="1" ht="25" hidden="1" customHeight="1">
      <c r="A22" s="42" t="s">
        <v>118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13</v>
      </c>
      <c r="I22" s="13"/>
    </row>
    <row r="23" spans="1:9" s="1" customFormat="1" ht="25" hidden="1" customHeight="1">
      <c r="A23" s="42" t="s">
        <v>119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2" t="s">
        <v>120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121</v>
      </c>
      <c r="I24" s="13"/>
    </row>
    <row r="25" spans="1:9" s="1" customFormat="1" ht="25.5" hidden="1" customHeight="1">
      <c r="A25" s="42" t="s">
        <v>122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123</v>
      </c>
      <c r="I25" s="13"/>
    </row>
    <row r="26" spans="1:9" s="1" customFormat="1" ht="25" hidden="1" customHeight="1">
      <c r="A26" s="42" t="s">
        <v>124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125</v>
      </c>
      <c r="I26" s="13"/>
    </row>
    <row r="27" spans="1:9" s="1" customFormat="1" ht="25" hidden="1" customHeight="1">
      <c r="A27" s="42" t="s">
        <v>126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13</v>
      </c>
      <c r="I27" s="13"/>
    </row>
    <row r="28" spans="1:9" s="1" customFormat="1" ht="25" hidden="1" customHeight="1">
      <c r="A28" s="42" t="s">
        <v>127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106</v>
      </c>
      <c r="I28" s="13"/>
    </row>
    <row r="29" spans="1:9" s="1" customFormat="1" ht="25.5" hidden="1" customHeight="1">
      <c r="A29" s="42" t="s">
        <v>128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129</v>
      </c>
      <c r="I29" s="13"/>
    </row>
    <row r="30" spans="1:9" s="1" customFormat="1" ht="25" hidden="1" customHeight="1">
      <c r="A30" s="42" t="s">
        <v>130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2" t="s">
        <v>131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132</v>
      </c>
      <c r="I31" s="13"/>
    </row>
    <row r="32" spans="1:9" s="1" customFormat="1" ht="25" hidden="1" customHeight="1">
      <c r="A32" s="42" t="s">
        <v>133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13</v>
      </c>
      <c r="I32" s="13"/>
    </row>
    <row r="33" spans="1:9" s="1" customFormat="1" ht="25.5" hidden="1" customHeight="1">
      <c r="A33" s="42" t="s">
        <v>134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0.8208333333333333</v>
      </c>
      <c r="F33" s="10">
        <f t="shared" si="3"/>
        <v>46064</v>
      </c>
      <c r="G33" s="18">
        <v>0.90416666666666667</v>
      </c>
      <c r="H33" s="35" t="s">
        <v>189</v>
      </c>
      <c r="I33" s="13"/>
    </row>
    <row r="34" spans="1:9" s="1" customFormat="1" ht="25" customHeight="1">
      <c r="A34" s="47" t="s">
        <v>135</v>
      </c>
      <c r="B34" s="10">
        <f>F33+3</f>
        <v>46067</v>
      </c>
      <c r="C34" s="18">
        <v>0.83333333333333337</v>
      </c>
      <c r="D34" s="10">
        <f>B34+3</f>
        <v>46070</v>
      </c>
      <c r="E34" s="9">
        <v>0.125</v>
      </c>
      <c r="F34" s="10">
        <f>D34</f>
        <v>46070</v>
      </c>
      <c r="G34" s="18">
        <v>0.79166666666666663</v>
      </c>
      <c r="H34" s="35" t="s">
        <v>183</v>
      </c>
      <c r="I34" s="13"/>
    </row>
    <row r="35" spans="1:9" s="1" customFormat="1" ht="24.5" customHeight="1">
      <c r="A35" s="42" t="s">
        <v>136</v>
      </c>
      <c r="B35" s="10">
        <f>F34+1</f>
        <v>46071</v>
      </c>
      <c r="C35" s="18">
        <v>0.10416666666666667</v>
      </c>
      <c r="D35" s="10">
        <f>B35+1</f>
        <v>46072</v>
      </c>
      <c r="E35" s="9">
        <v>0.45833333333333331</v>
      </c>
      <c r="F35" s="10">
        <f>D35+1</f>
        <v>46073</v>
      </c>
      <c r="G35" s="18">
        <v>0</v>
      </c>
      <c r="H35" s="35" t="s">
        <v>195</v>
      </c>
      <c r="I35" s="13"/>
    </row>
    <row r="36" spans="1:9" s="1" customFormat="1" ht="25" customHeight="1">
      <c r="A36" s="42" t="s">
        <v>89</v>
      </c>
      <c r="B36" s="10">
        <f>F35+1</f>
        <v>46074</v>
      </c>
      <c r="C36" s="18">
        <v>0.45833333333333331</v>
      </c>
      <c r="D36" s="10">
        <f>B36</f>
        <v>46074</v>
      </c>
      <c r="E36" s="9">
        <v>0.5</v>
      </c>
      <c r="F36" s="10">
        <f>D36</f>
        <v>46074</v>
      </c>
      <c r="G36" s="18">
        <v>0.95833333333333337</v>
      </c>
      <c r="H36" s="35"/>
      <c r="I36" s="13"/>
    </row>
    <row r="37" spans="1:9" s="1" customFormat="1" ht="25.5" customHeight="1">
      <c r="A37" s="42" t="s">
        <v>138</v>
      </c>
      <c r="B37" s="46">
        <f>F36+3</f>
        <v>46077</v>
      </c>
      <c r="C37" s="18">
        <v>0.66666666666666663</v>
      </c>
      <c r="D37" s="46">
        <f>B37+3</f>
        <v>46080</v>
      </c>
      <c r="E37" s="18">
        <v>6.9444444444444447E-4</v>
      </c>
      <c r="F37" s="46">
        <f>D37+1</f>
        <v>46081</v>
      </c>
      <c r="G37" s="18">
        <v>0</v>
      </c>
      <c r="H37" s="35" t="s">
        <v>183</v>
      </c>
      <c r="I37" s="13"/>
    </row>
    <row r="38" spans="1:9" s="1" customFormat="1" ht="25" customHeight="1">
      <c r="A38" s="42" t="s">
        <v>139</v>
      </c>
      <c r="B38" s="17">
        <f>F37+2</f>
        <v>46083</v>
      </c>
      <c r="C38" s="18">
        <v>0.5</v>
      </c>
      <c r="D38" s="17">
        <f>B38</f>
        <v>46083</v>
      </c>
      <c r="E38" s="18">
        <v>0.58333333333333337</v>
      </c>
      <c r="F38" s="17">
        <f>D38+1</f>
        <v>46084</v>
      </c>
      <c r="G38" s="18">
        <v>0</v>
      </c>
      <c r="H38" s="35"/>
      <c r="I38" s="13"/>
    </row>
    <row r="39" spans="1:9" s="1" customFormat="1" ht="25.5" customHeight="1">
      <c r="A39" s="42" t="s">
        <v>140</v>
      </c>
      <c r="B39" s="17">
        <f>F38+1</f>
        <v>46085</v>
      </c>
      <c r="C39" s="18">
        <v>0.25</v>
      </c>
      <c r="D39" s="17">
        <f t="shared" ref="D39" si="5">B39</f>
        <v>46085</v>
      </c>
      <c r="E39" s="18">
        <v>0.375</v>
      </c>
      <c r="F39" s="17">
        <f>D39</f>
        <v>46085</v>
      </c>
      <c r="G39" s="18">
        <v>0.75</v>
      </c>
      <c r="H39" s="35"/>
      <c r="I39" s="13"/>
    </row>
    <row r="40" spans="1:9" s="1" customFormat="1" ht="24.5" customHeight="1">
      <c r="A40" s="42" t="s">
        <v>186</v>
      </c>
      <c r="B40" s="17">
        <f>F39+1</f>
        <v>46086</v>
      </c>
      <c r="C40" s="18">
        <v>0</v>
      </c>
      <c r="D40" s="17">
        <f>B40</f>
        <v>46086</v>
      </c>
      <c r="E40" s="18">
        <v>0.125</v>
      </c>
      <c r="F40" s="17">
        <f>D40</f>
        <v>46086</v>
      </c>
      <c r="G40" s="18">
        <v>0.5</v>
      </c>
      <c r="H40" s="35" t="s">
        <v>137</v>
      </c>
      <c r="I40" s="13"/>
    </row>
    <row r="41" spans="1:9" s="1" customFormat="1" ht="24.5" customHeight="1">
      <c r="A41" s="42" t="s">
        <v>208</v>
      </c>
      <c r="B41" s="17">
        <f>F40+3</f>
        <v>46089</v>
      </c>
      <c r="C41" s="18">
        <v>0</v>
      </c>
      <c r="D41" s="17">
        <f>B41</f>
        <v>46089</v>
      </c>
      <c r="E41" s="18">
        <v>0.5</v>
      </c>
      <c r="F41" s="17">
        <f>D41+1</f>
        <v>46090</v>
      </c>
      <c r="G41" s="18">
        <v>0.5</v>
      </c>
      <c r="H41" s="35"/>
      <c r="I41" s="13"/>
    </row>
    <row r="42" spans="1:9" s="1" customFormat="1" ht="24.5" customHeight="1">
      <c r="A42" s="42" t="s">
        <v>211</v>
      </c>
      <c r="B42" s="17">
        <f>F41+3</f>
        <v>46093</v>
      </c>
      <c r="C42" s="18">
        <v>0</v>
      </c>
      <c r="D42" s="17">
        <f>B42</f>
        <v>46093</v>
      </c>
      <c r="E42" s="18">
        <v>8.3333333333333329E-2</v>
      </c>
      <c r="F42" s="17">
        <f>D42</f>
        <v>46093</v>
      </c>
      <c r="G42" s="18">
        <v>0.41666666666666669</v>
      </c>
      <c r="H42" s="35" t="s">
        <v>212</v>
      </c>
      <c r="I42" s="13"/>
    </row>
  </sheetData>
  <mergeCells count="8">
    <mergeCell ref="B5:C5"/>
    <mergeCell ref="D5:E5"/>
    <mergeCell ref="F5:G5"/>
    <mergeCell ref="C1:I1"/>
    <mergeCell ref="A2:B2"/>
    <mergeCell ref="C2:I2"/>
    <mergeCell ref="A3:G3"/>
    <mergeCell ref="A4:I4"/>
  </mergeCells>
  <phoneticPr fontId="41" type="noConversion"/>
  <conditionalFormatting sqref="B5">
    <cfRule type="cellIs" dxfId="299" priority="546" stopIfTrue="1" operator="equal">
      <formula>$H$3</formula>
    </cfRule>
  </conditionalFormatting>
  <conditionalFormatting sqref="B5:B6">
    <cfRule type="cellIs" dxfId="298" priority="489" stopIfTrue="1" operator="lessThan">
      <formula>$H$3</formula>
    </cfRule>
  </conditionalFormatting>
  <conditionalFormatting sqref="B6">
    <cfRule type="cellIs" dxfId="297" priority="488" stopIfTrue="1" operator="equal">
      <formula>$H$3</formula>
    </cfRule>
  </conditionalFormatting>
  <conditionalFormatting sqref="B8:B36 D8:D36 F8:F36">
    <cfRule type="cellIs" dxfId="296" priority="290" stopIfTrue="1" operator="lessThan">
      <formula>$H$3</formula>
    </cfRule>
    <cfRule type="cellIs" dxfId="295" priority="289" stopIfTrue="1" operator="equal">
      <formula>$H$3</formula>
    </cfRule>
  </conditionalFormatting>
  <conditionalFormatting sqref="C5:C6">
    <cfRule type="expression" dxfId="294" priority="540" stopIfTrue="1">
      <formula>B5&lt;$H$3</formula>
    </cfRule>
    <cfRule type="expression" dxfId="293" priority="539" stopIfTrue="1">
      <formula>$B5=$H$3</formula>
    </cfRule>
  </conditionalFormatting>
  <conditionalFormatting sqref="C6 C37:C39 E37:E42">
    <cfRule type="expression" dxfId="292" priority="1120" stopIfTrue="1">
      <formula>$F6=$H$3</formula>
    </cfRule>
  </conditionalFormatting>
  <conditionalFormatting sqref="C8:C19 C37:C40 E37:E42 C25:C33">
    <cfRule type="expression" dxfId="291" priority="501" stopIfTrue="1">
      <formula>B8&lt;$H$3</formula>
    </cfRule>
  </conditionalFormatting>
  <conditionalFormatting sqref="C8:C36">
    <cfRule type="expression" dxfId="290" priority="19" stopIfTrue="1">
      <formula>B8&lt;$H$3</formula>
    </cfRule>
  </conditionalFormatting>
  <conditionalFormatting sqref="C13:C19">
    <cfRule type="expression" dxfId="289" priority="500" stopIfTrue="1">
      <formula>$B13=$H$3</formula>
    </cfRule>
    <cfRule type="expression" dxfId="288" priority="499" stopIfTrue="1">
      <formula>$F13=$H$3</formula>
    </cfRule>
  </conditionalFormatting>
  <conditionalFormatting sqref="C25:C40">
    <cfRule type="expression" dxfId="287" priority="20" stopIfTrue="1">
      <formula>$F25=$H$3</formula>
    </cfRule>
    <cfRule type="expression" dxfId="286" priority="21" stopIfTrue="1">
      <formula>$B25=$H$3</formula>
    </cfRule>
  </conditionalFormatting>
  <conditionalFormatting sqref="C34:C36">
    <cfRule type="expression" dxfId="285" priority="16" stopIfTrue="1">
      <formula>B34&lt;$H$3</formula>
    </cfRule>
    <cfRule type="expression" dxfId="284" priority="17" stopIfTrue="1">
      <formula>$F34=$H$3</formula>
    </cfRule>
    <cfRule type="expression" dxfId="283" priority="18" stopIfTrue="1">
      <formula>$B34=$H$3</formula>
    </cfRule>
  </conditionalFormatting>
  <conditionalFormatting sqref="C37:C40">
    <cfRule type="expression" dxfId="282" priority="162" stopIfTrue="1">
      <formula>$B37=$H$3</formula>
    </cfRule>
    <cfRule type="expression" dxfId="281" priority="160" stopIfTrue="1">
      <formula>B37&lt;$H$3</formula>
    </cfRule>
  </conditionalFormatting>
  <conditionalFormatting sqref="C40">
    <cfRule type="expression" dxfId="280" priority="161" stopIfTrue="1">
      <formula>$F40=$H$3</formula>
    </cfRule>
  </conditionalFormatting>
  <conditionalFormatting sqref="C41:C42">
    <cfRule type="expression" dxfId="279" priority="10" stopIfTrue="1">
      <formula>$F41=$H$3</formula>
    </cfRule>
    <cfRule type="expression" dxfId="278" priority="11" stopIfTrue="1">
      <formula>$B41=$H$3</formula>
    </cfRule>
    <cfRule type="expression" dxfId="277" priority="12" stopIfTrue="1">
      <formula>B41&lt;$H$3</formula>
    </cfRule>
    <cfRule type="expression" dxfId="276" priority="13" stopIfTrue="1">
      <formula>$F41=$H$3</formula>
    </cfRule>
    <cfRule type="expression" dxfId="275" priority="14" stopIfTrue="1">
      <formula>$B41=$H$3</formula>
    </cfRule>
    <cfRule type="expression" dxfId="274" priority="15" stopIfTrue="1">
      <formula>B41&lt;$H$3</formula>
    </cfRule>
  </conditionalFormatting>
  <conditionalFormatting sqref="D5">
    <cfRule type="cellIs" dxfId="273" priority="555" stopIfTrue="1" operator="lessThan">
      <formula>$H$3</formula>
    </cfRule>
    <cfRule type="cellIs" dxfId="272" priority="554" stopIfTrue="1" operator="equal">
      <formula>$H$3</formula>
    </cfRule>
  </conditionalFormatting>
  <conditionalFormatting sqref="D5:D6">
    <cfRule type="cellIs" dxfId="271" priority="481" stopIfTrue="1" operator="lessThan">
      <formula>$H$3</formula>
    </cfRule>
    <cfRule type="cellIs" dxfId="270" priority="480" stopIfTrue="1" operator="equal">
      <formula>$H$3</formula>
    </cfRule>
  </conditionalFormatting>
  <conditionalFormatting sqref="E5">
    <cfRule type="expression" dxfId="269" priority="1074" stopIfTrue="1">
      <formula>$D5=$H$3</formula>
    </cfRule>
    <cfRule type="expression" dxfId="268" priority="1075" stopIfTrue="1">
      <formula>$B5=$H$3</formula>
    </cfRule>
  </conditionalFormatting>
  <conditionalFormatting sqref="E5:E6">
    <cfRule type="expression" dxfId="267" priority="476" stopIfTrue="1">
      <formula>D5&lt;$H$3</formula>
    </cfRule>
  </conditionalFormatting>
  <conditionalFormatting sqref="E6">
    <cfRule type="expression" dxfId="266" priority="1144" stopIfTrue="1">
      <formula>$B6=$H$3</formula>
    </cfRule>
    <cfRule type="expression" dxfId="265" priority="1143" stopIfTrue="1">
      <formula>$F6=$H$3</formula>
    </cfRule>
  </conditionalFormatting>
  <conditionalFormatting sqref="E38:E39">
    <cfRule type="expression" dxfId="264" priority="54" stopIfTrue="1">
      <formula>D38&lt;$H$3</formula>
    </cfRule>
  </conditionalFormatting>
  <conditionalFormatting sqref="E38:E42">
    <cfRule type="expression" dxfId="263" priority="53" stopIfTrue="1">
      <formula>$B38=$H$3</formula>
    </cfRule>
    <cfRule type="expression" dxfId="262" priority="52" stopIfTrue="1">
      <formula>$F38=$H$3</formula>
    </cfRule>
  </conditionalFormatting>
  <conditionalFormatting sqref="E39">
    <cfRule type="expression" dxfId="261" priority="42" stopIfTrue="1">
      <formula>$F39=$H$3</formula>
    </cfRule>
    <cfRule type="expression" dxfId="260" priority="43" stopIfTrue="1">
      <formula>$B39=$H$3</formula>
    </cfRule>
    <cfRule type="expression" dxfId="259" priority="44" stopIfTrue="1">
      <formula>D39&lt;$H$3</formula>
    </cfRule>
  </conditionalFormatting>
  <conditionalFormatting sqref="E40:E42">
    <cfRule type="expression" dxfId="258" priority="9" stopIfTrue="1">
      <formula>D40&lt;$H$3</formula>
    </cfRule>
  </conditionalFormatting>
  <conditionalFormatting sqref="F5 B5">
    <cfRule type="cellIs" dxfId="257" priority="552" stopIfTrue="1" operator="lessThan">
      <formula>$H$3</formula>
    </cfRule>
  </conditionalFormatting>
  <conditionalFormatting sqref="F5">
    <cfRule type="cellIs" dxfId="256" priority="551" stopIfTrue="1" operator="equal">
      <formula>$H$3</formula>
    </cfRule>
  </conditionalFormatting>
  <conditionalFormatting sqref="F5:F6">
    <cfRule type="cellIs" dxfId="255" priority="478" stopIfTrue="1" operator="lessThan">
      <formula>$H$3</formula>
    </cfRule>
    <cfRule type="cellIs" dxfId="254" priority="477" stopIfTrue="1" operator="equal">
      <formula>$H$3</formula>
    </cfRule>
  </conditionalFormatting>
  <conditionalFormatting sqref="G5:G6 C8:C33">
    <cfRule type="expression" dxfId="253" priority="977" stopIfTrue="1">
      <formula>$F5=$H$3</formula>
    </cfRule>
    <cfRule type="expression" dxfId="252" priority="978" stopIfTrue="1">
      <formula>$B5=$H$3</formula>
    </cfRule>
  </conditionalFormatting>
  <conditionalFormatting sqref="G5:G6">
    <cfRule type="expression" dxfId="251" priority="971" stopIfTrue="1">
      <formula>F5&lt;$H$3</formula>
    </cfRule>
  </conditionalFormatting>
  <conditionalFormatting sqref="G8:G35 E8:E36">
    <cfRule type="expression" dxfId="250" priority="71" stopIfTrue="1">
      <formula>D8&lt;$H$3</formula>
    </cfRule>
  </conditionalFormatting>
  <conditionalFormatting sqref="G8:G35 E8:E42">
    <cfRule type="expression" dxfId="249" priority="72" stopIfTrue="1">
      <formula>$F8=$H$3</formula>
    </cfRule>
  </conditionalFormatting>
  <conditionalFormatting sqref="G8:G38 E8:E42">
    <cfRule type="expression" dxfId="248" priority="73" stopIfTrue="1">
      <formula>$B8=$H$3</formula>
    </cfRule>
  </conditionalFormatting>
  <conditionalFormatting sqref="G29:G35 E29:E36">
    <cfRule type="expression" dxfId="247" priority="70" stopIfTrue="1">
      <formula>$B29=$H$3</formula>
    </cfRule>
    <cfRule type="expression" dxfId="246" priority="68" stopIfTrue="1">
      <formula>D29&lt;$H$3</formula>
    </cfRule>
    <cfRule type="expression" dxfId="245" priority="69" stopIfTrue="1">
      <formula>$F29=$H$3</formula>
    </cfRule>
  </conditionalFormatting>
  <conditionalFormatting sqref="G36">
    <cfRule type="expression" dxfId="244" priority="119" stopIfTrue="1">
      <formula>F36&lt;$H$3</formula>
    </cfRule>
    <cfRule type="expression" dxfId="243" priority="120" stopIfTrue="1">
      <formula>$F36=$H$3</formula>
    </cfRule>
    <cfRule type="expression" dxfId="242" priority="121" stopIfTrue="1">
      <formula>$B36=$H$3</formula>
    </cfRule>
    <cfRule type="expression" dxfId="241" priority="135" stopIfTrue="1">
      <formula>F36&lt;$H$3</formula>
    </cfRule>
  </conditionalFormatting>
  <conditionalFormatting sqref="G36:G38">
    <cfRule type="expression" dxfId="240" priority="51" stopIfTrue="1">
      <formula>$F36=$H$3</formula>
    </cfRule>
  </conditionalFormatting>
  <conditionalFormatting sqref="G37:G38">
    <cfRule type="expression" dxfId="239" priority="50" stopIfTrue="1">
      <formula>F37&lt;$H$3</formula>
    </cfRule>
  </conditionalFormatting>
  <conditionalFormatting sqref="G38">
    <cfRule type="expression" dxfId="238" priority="46" stopIfTrue="1">
      <formula>$B38=$H$3</formula>
    </cfRule>
    <cfRule type="expression" dxfId="237" priority="48" stopIfTrue="1">
      <formula>$F38=$H$3</formula>
    </cfRule>
    <cfRule type="expression" dxfId="236" priority="47" stopIfTrue="1">
      <formula>F38&lt;$H$3</formula>
    </cfRule>
  </conditionalFormatting>
  <conditionalFormatting sqref="G38:G39">
    <cfRule type="expression" dxfId="235" priority="41" stopIfTrue="1">
      <formula>$F38=$H$3</formula>
    </cfRule>
  </conditionalFormatting>
  <conditionalFormatting sqref="G39:G40">
    <cfRule type="expression" dxfId="234" priority="28" stopIfTrue="1">
      <formula>$F39=$H$3</formula>
    </cfRule>
    <cfRule type="expression" dxfId="233" priority="29" stopIfTrue="1">
      <formula>$B39=$H$3</formula>
    </cfRule>
    <cfRule type="expression" dxfId="232" priority="30" stopIfTrue="1">
      <formula>F39&lt;$H$3</formula>
    </cfRule>
  </conditionalFormatting>
  <conditionalFormatting sqref="G40">
    <cfRule type="expression" dxfId="231" priority="27" stopIfTrue="1">
      <formula>$B40=$H$3</formula>
    </cfRule>
    <cfRule type="expression" dxfId="230" priority="26" stopIfTrue="1">
      <formula>$F40=$H$3</formula>
    </cfRule>
    <cfRule type="expression" dxfId="229" priority="25" stopIfTrue="1">
      <formula>F40&lt;$H$3</formula>
    </cfRule>
    <cfRule type="expression" dxfId="228" priority="24" stopIfTrue="1">
      <formula>$B40=$H$3</formula>
    </cfRule>
  </conditionalFormatting>
  <conditionalFormatting sqref="G40:G42">
    <cfRule type="expression" dxfId="227" priority="8" stopIfTrue="1">
      <formula>$F40=$H$3</formula>
    </cfRule>
    <cfRule type="expression" dxfId="226" priority="7" stopIfTrue="1">
      <formula>F40&lt;$H$3</formula>
    </cfRule>
  </conditionalFormatting>
  <conditionalFormatting sqref="G41:G42">
    <cfRule type="expression" dxfId="225" priority="1" stopIfTrue="1">
      <formula>F41&lt;$H$3</formula>
    </cfRule>
    <cfRule type="expression" dxfId="224" priority="6" stopIfTrue="1">
      <formula>$B41=$H$3</formula>
    </cfRule>
    <cfRule type="expression" dxfId="223" priority="5" stopIfTrue="1">
      <formula>$F41=$H$3</formula>
    </cfRule>
    <cfRule type="expression" dxfId="222" priority="4" stopIfTrue="1">
      <formula>$B41=$H$3</formula>
    </cfRule>
    <cfRule type="expression" dxfId="221" priority="3" stopIfTrue="1">
      <formula>$F41=$H$3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29 F34:F36 D36:D37 F4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6"/>
  <sheetViews>
    <sheetView workbookViewId="0">
      <selection activeCell="H56" sqref="H56"/>
    </sheetView>
  </sheetViews>
  <sheetFormatPr defaultColWidth="9" defaultRowHeight="15"/>
  <cols>
    <col min="1" max="1" width="18" customWidth="1"/>
    <col min="2" max="7" width="11.58203125" customWidth="1"/>
    <col min="8" max="8" width="58.08203125" customWidth="1"/>
    <col min="9" max="9" width="13.5" customWidth="1"/>
  </cols>
  <sheetData>
    <row r="1" spans="1:13" ht="77.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5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" customHeight="1">
      <c r="A3" s="83"/>
      <c r="B3" s="83"/>
      <c r="C3" s="83"/>
      <c r="D3" s="83"/>
      <c r="E3" s="83"/>
      <c r="F3" s="83"/>
      <c r="G3" s="83"/>
      <c r="H3" s="3">
        <v>46076</v>
      </c>
      <c r="I3" s="26"/>
    </row>
    <row r="4" spans="1:13" s="1" customFormat="1" ht="25.4" hidden="1" customHeight="1">
      <c r="A4" s="84" t="s">
        <v>141</v>
      </c>
      <c r="B4" s="85"/>
      <c r="C4" s="85"/>
      <c r="D4" s="85"/>
      <c r="E4" s="85"/>
      <c r="F4" s="85"/>
      <c r="G4" s="85"/>
      <c r="H4" s="85"/>
      <c r="I4" s="86"/>
    </row>
    <row r="5" spans="1:13" ht="24" hidden="1" customHeight="1">
      <c r="A5" s="27" t="s">
        <v>3</v>
      </c>
      <c r="B5" s="60" t="s">
        <v>4</v>
      </c>
      <c r="C5" s="61"/>
      <c r="D5" s="60" t="s">
        <v>5</v>
      </c>
      <c r="E5" s="61"/>
      <c r="F5" s="60" t="s">
        <v>6</v>
      </c>
      <c r="G5" s="61"/>
      <c r="H5" s="28" t="s">
        <v>7</v>
      </c>
      <c r="I5" s="28" t="s">
        <v>8</v>
      </c>
      <c r="M5" t="s">
        <v>9</v>
      </c>
    </row>
    <row r="6" spans="1:13" ht="24" hidden="1" customHeight="1">
      <c r="A6" s="29" t="s">
        <v>119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142</v>
      </c>
      <c r="I6" s="31"/>
    </row>
    <row r="7" spans="1:13" ht="24" hidden="1" customHeight="1">
      <c r="A7" s="29" t="s">
        <v>120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118</v>
      </c>
      <c r="B8" s="19"/>
      <c r="C8" s="32"/>
      <c r="D8" s="19"/>
      <c r="E8" s="32"/>
      <c r="F8" s="33"/>
      <c r="G8" s="32"/>
      <c r="H8" s="30" t="s">
        <v>143</v>
      </c>
      <c r="I8" s="31"/>
    </row>
    <row r="9" spans="1:13" ht="24" hidden="1" customHeight="1">
      <c r="A9" s="29" t="s">
        <v>144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123</v>
      </c>
      <c r="I9" s="31"/>
    </row>
    <row r="10" spans="1:13" ht="24" hidden="1" customHeight="1">
      <c r="A10" s="36" t="s">
        <v>127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13</v>
      </c>
      <c r="I10" s="31"/>
    </row>
    <row r="11" spans="1:13" ht="24" hidden="1" customHeight="1">
      <c r="A11" s="29" t="s">
        <v>126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145</v>
      </c>
      <c r="I11" s="31"/>
    </row>
    <row r="12" spans="1:13" ht="24" hidden="1" customHeight="1">
      <c r="A12" s="29" t="s">
        <v>124</v>
      </c>
      <c r="B12" s="19"/>
      <c r="C12" s="32"/>
      <c r="D12" s="19"/>
      <c r="E12" s="32"/>
      <c r="F12" s="33"/>
      <c r="G12" s="32"/>
      <c r="H12" s="30" t="s">
        <v>143</v>
      </c>
      <c r="I12" s="31"/>
    </row>
    <row r="13" spans="1:13" ht="24" hidden="1" customHeight="1">
      <c r="A13" s="29" t="s">
        <v>146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147</v>
      </c>
      <c r="I13" s="31"/>
    </row>
    <row r="14" spans="1:13" ht="24" hidden="1" customHeight="1">
      <c r="A14" s="36" t="s">
        <v>130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131</v>
      </c>
      <c r="B15" s="19"/>
      <c r="C15" s="32"/>
      <c r="D15" s="19"/>
      <c r="E15" s="32"/>
      <c r="F15" s="33"/>
      <c r="G15" s="32"/>
      <c r="H15" s="30" t="s">
        <v>148</v>
      </c>
      <c r="I15" s="31"/>
    </row>
    <row r="16" spans="1:13" ht="24" hidden="1" customHeight="1">
      <c r="A16" s="29" t="s">
        <v>133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149</v>
      </c>
      <c r="I16" s="31"/>
    </row>
    <row r="17" spans="1:14" ht="24" hidden="1" customHeight="1">
      <c r="A17" s="29" t="s">
        <v>150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151</v>
      </c>
      <c r="I17" s="31"/>
    </row>
    <row r="18" spans="1:14" s="1" customFormat="1" ht="24" hidden="1" customHeight="1">
      <c r="A18" s="87" t="s">
        <v>152</v>
      </c>
      <c r="B18" s="63"/>
      <c r="C18" s="63"/>
      <c r="D18" s="63"/>
      <c r="E18" s="63"/>
      <c r="F18" s="63"/>
      <c r="G18" s="63"/>
      <c r="H18" s="63"/>
      <c r="I18" s="63"/>
    </row>
    <row r="19" spans="1:14" s="1" customFormat="1" ht="24" hidden="1" customHeight="1">
      <c r="A19" s="6" t="s">
        <v>3</v>
      </c>
      <c r="B19" s="64" t="s">
        <v>4</v>
      </c>
      <c r="C19" s="65"/>
      <c r="D19" s="64" t="s">
        <v>5</v>
      </c>
      <c r="E19" s="65"/>
      <c r="F19" s="64" t="s">
        <v>6</v>
      </c>
      <c r="G19" s="65"/>
      <c r="H19" s="7" t="s">
        <v>7</v>
      </c>
      <c r="I19" s="7" t="s">
        <v>8</v>
      </c>
      <c r="N19" s="1" t="s">
        <v>27</v>
      </c>
    </row>
    <row r="20" spans="1:14" s="1" customFormat="1" ht="25" hidden="1" customHeight="1">
      <c r="A20" s="16" t="s">
        <v>153</v>
      </c>
      <c r="B20" s="19"/>
      <c r="C20" s="32"/>
      <c r="D20" s="19"/>
      <c r="E20" s="32"/>
      <c r="F20" s="33"/>
      <c r="G20" s="32"/>
      <c r="H20" s="12" t="s">
        <v>154</v>
      </c>
      <c r="I20" s="13"/>
    </row>
    <row r="21" spans="1:14" s="1" customFormat="1" ht="25" hidden="1" customHeight="1">
      <c r="A21" s="15" t="s">
        <v>155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156</v>
      </c>
      <c r="I21" s="13"/>
    </row>
    <row r="22" spans="1:14" s="1" customFormat="1" ht="25" hidden="1" customHeight="1">
      <c r="A22" s="15" t="s">
        <v>80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81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13</v>
      </c>
      <c r="I23" s="13"/>
    </row>
    <row r="24" spans="1:14" s="1" customFormat="1" ht="25" hidden="1" customHeight="1">
      <c r="A24" s="16" t="s">
        <v>157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158</v>
      </c>
      <c r="I24" s="13"/>
    </row>
    <row r="25" spans="1:14" s="1" customFormat="1" ht="25" hidden="1" customHeight="1">
      <c r="A25" s="15" t="s">
        <v>159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customHeight="1">
      <c r="A26" s="77" t="s">
        <v>188</v>
      </c>
      <c r="B26" s="78"/>
      <c r="C26" s="78"/>
      <c r="D26" s="78"/>
      <c r="E26" s="78"/>
      <c r="F26" s="78"/>
      <c r="G26" s="78"/>
      <c r="H26" s="78"/>
      <c r="I26" s="78"/>
    </row>
    <row r="27" spans="1:14" ht="24" customHeight="1">
      <c r="A27" s="27" t="s">
        <v>3</v>
      </c>
      <c r="B27" s="60" t="s">
        <v>4</v>
      </c>
      <c r="C27" s="61"/>
      <c r="D27" s="60" t="s">
        <v>5</v>
      </c>
      <c r="E27" s="61"/>
      <c r="F27" s="60" t="s">
        <v>6</v>
      </c>
      <c r="G27" s="61"/>
      <c r="H27" s="28" t="s">
        <v>7</v>
      </c>
      <c r="I27" s="28" t="s">
        <v>8</v>
      </c>
      <c r="N27" t="s">
        <v>27</v>
      </c>
    </row>
    <row r="28" spans="1:14" s="1" customFormat="1" ht="25.4" hidden="1" customHeight="1">
      <c r="A28" s="36" t="s">
        <v>160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161</v>
      </c>
      <c r="I28" s="13"/>
    </row>
    <row r="29" spans="1:14" s="1" customFormat="1" ht="25.4" hidden="1" customHeight="1">
      <c r="A29" s="29" t="s">
        <v>162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13</v>
      </c>
      <c r="I29" s="13"/>
    </row>
    <row r="30" spans="1:14" s="1" customFormat="1" ht="25.4" hidden="1" customHeight="1">
      <c r="A30" s="29" t="s">
        <v>163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13</v>
      </c>
      <c r="I30" s="13"/>
    </row>
    <row r="31" spans="1:14" ht="24" hidden="1" customHeight="1">
      <c r="A31" s="29" t="s">
        <v>164</v>
      </c>
      <c r="B31" s="19"/>
      <c r="C31" s="32"/>
      <c r="D31" s="19"/>
      <c r="E31" s="32"/>
      <c r="F31" s="33"/>
      <c r="G31" s="32"/>
      <c r="H31" s="30" t="s">
        <v>143</v>
      </c>
      <c r="I31" s="31"/>
    </row>
    <row r="32" spans="1:14" ht="24" hidden="1" customHeight="1">
      <c r="A32" s="29" t="s">
        <v>165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13</v>
      </c>
      <c r="I32" s="31"/>
    </row>
    <row r="33" spans="1:14" s="1" customFormat="1" ht="25.4" hidden="1" customHeight="1">
      <c r="A33" s="29" t="s">
        <v>153</v>
      </c>
      <c r="B33" s="8">
        <v>46037</v>
      </c>
      <c r="C33" s="11">
        <v>0.29166666666666702</v>
      </c>
      <c r="D33" s="8">
        <f t="shared" ref="D33:D37" si="0"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13</v>
      </c>
      <c r="I33" s="13"/>
    </row>
    <row r="34" spans="1:14" s="1" customFormat="1" ht="25.4" hidden="1" customHeight="1">
      <c r="A34" s="29" t="s">
        <v>155</v>
      </c>
      <c r="B34" s="8">
        <f>F33+1</f>
        <v>46038</v>
      </c>
      <c r="C34" s="11">
        <v>0</v>
      </c>
      <c r="D34" s="8">
        <f t="shared" si="0"/>
        <v>46038</v>
      </c>
      <c r="E34" s="11">
        <v>0.5625</v>
      </c>
      <c r="F34" s="8">
        <f>D34</f>
        <v>46038</v>
      </c>
      <c r="G34" s="11">
        <v>0.9375</v>
      </c>
      <c r="H34" s="30" t="s">
        <v>13</v>
      </c>
      <c r="I34" s="13"/>
    </row>
    <row r="35" spans="1:14" ht="24" hidden="1" customHeight="1">
      <c r="A35" s="36" t="s">
        <v>80</v>
      </c>
      <c r="B35" s="8">
        <f>F34+2</f>
        <v>46040</v>
      </c>
      <c r="C35" s="11">
        <v>0</v>
      </c>
      <c r="D35" s="8">
        <f t="shared" si="0"/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75</v>
      </c>
      <c r="I35" s="31"/>
    </row>
    <row r="36" spans="1:14" ht="24" hidden="1" customHeight="1">
      <c r="A36" s="29" t="s">
        <v>81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13</v>
      </c>
      <c r="I36" s="31"/>
    </row>
    <row r="37" spans="1:14" s="1" customFormat="1" ht="25.4" hidden="1" customHeight="1">
      <c r="A37" s="29" t="s">
        <v>166</v>
      </c>
      <c r="B37" s="8">
        <f>F36+2</f>
        <v>46051</v>
      </c>
      <c r="C37" s="11">
        <v>0.41666666666666702</v>
      </c>
      <c r="D37" s="8">
        <f t="shared" si="0"/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132</v>
      </c>
      <c r="I37" s="13"/>
    </row>
    <row r="38" spans="1:14" s="1" customFormat="1" ht="25.4" hidden="1" customHeight="1">
      <c r="A38" s="29" t="s">
        <v>167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183</v>
      </c>
      <c r="I38" s="13"/>
    </row>
    <row r="39" spans="1:14" s="1" customFormat="1" ht="25.4" hidden="1" customHeight="1">
      <c r="A39" s="29" t="s">
        <v>85</v>
      </c>
      <c r="B39" s="33"/>
      <c r="C39" s="38"/>
      <c r="D39" s="33"/>
      <c r="E39" s="38"/>
      <c r="F39" s="33"/>
      <c r="G39" s="38"/>
      <c r="H39" s="35" t="s">
        <v>143</v>
      </c>
      <c r="I39" s="13"/>
    </row>
    <row r="40" spans="1:14" ht="24" hidden="1" customHeight="1">
      <c r="A40" s="29" t="s">
        <v>86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customHeight="1">
      <c r="A41" s="36" t="s">
        <v>89</v>
      </c>
      <c r="B41" s="10">
        <f>F40+3</f>
        <v>46064</v>
      </c>
      <c r="C41" s="34">
        <v>0.29166666666666702</v>
      </c>
      <c r="D41" s="10">
        <f>B41+1</f>
        <v>46065</v>
      </c>
      <c r="E41" s="34">
        <v>6.25E-2</v>
      </c>
      <c r="F41" s="8">
        <f>D41</f>
        <v>46065</v>
      </c>
      <c r="G41" s="11">
        <v>0.70416666666666672</v>
      </c>
      <c r="H41" s="35" t="s">
        <v>187</v>
      </c>
      <c r="I41" s="31"/>
    </row>
    <row r="42" spans="1:14" ht="24" customHeight="1">
      <c r="A42" s="29" t="s">
        <v>135</v>
      </c>
      <c r="B42" s="10">
        <f>F41+1</f>
        <v>46066</v>
      </c>
      <c r="C42" s="34">
        <v>0.5</v>
      </c>
      <c r="D42" s="8">
        <f>B42+3</f>
        <v>46069</v>
      </c>
      <c r="E42" s="34">
        <v>0.54166666666666663</v>
      </c>
      <c r="F42" s="8">
        <f>D42+1</f>
        <v>46070</v>
      </c>
      <c r="G42" s="11">
        <v>0.14583333333333334</v>
      </c>
      <c r="H42" s="35" t="s">
        <v>183</v>
      </c>
      <c r="I42" s="31"/>
    </row>
    <row r="43" spans="1:14" ht="24" customHeight="1">
      <c r="A43" s="29" t="s">
        <v>136</v>
      </c>
      <c r="B43" s="8">
        <f>F42</f>
        <v>46070</v>
      </c>
      <c r="C43" s="34">
        <v>0.41666666666666669</v>
      </c>
      <c r="D43" s="8">
        <f>B43</f>
        <v>46070</v>
      </c>
      <c r="E43" s="11">
        <v>0.93819444444444444</v>
      </c>
      <c r="F43" s="8">
        <f>D43+1</f>
        <v>46071</v>
      </c>
      <c r="G43" s="11">
        <v>0.46458333333333335</v>
      </c>
      <c r="H43" s="35" t="s">
        <v>195</v>
      </c>
      <c r="I43" s="31"/>
    </row>
    <row r="44" spans="1:14" ht="24" customHeight="1">
      <c r="A44" s="29" t="s">
        <v>90</v>
      </c>
      <c r="B44" s="8">
        <f>F43+2</f>
        <v>46073</v>
      </c>
      <c r="C44" s="34">
        <v>0.54166666666666663</v>
      </c>
      <c r="D44" s="8">
        <f>B44+1</f>
        <v>46074</v>
      </c>
      <c r="E44" s="34">
        <v>8.3333333333333329E-2</v>
      </c>
      <c r="F44" s="8">
        <f>D44+1</f>
        <v>46075</v>
      </c>
      <c r="G44" s="11">
        <v>0.45</v>
      </c>
      <c r="H44" s="30" t="s">
        <v>183</v>
      </c>
      <c r="I44" s="31"/>
    </row>
    <row r="45" spans="1:14" ht="24" customHeight="1">
      <c r="A45" s="36" t="s">
        <v>168</v>
      </c>
      <c r="B45" s="8">
        <f>F44+3</f>
        <v>46078</v>
      </c>
      <c r="C45" s="11">
        <v>0.60416666666666663</v>
      </c>
      <c r="D45" s="8">
        <f>B45</f>
        <v>46078</v>
      </c>
      <c r="E45" s="11">
        <v>0.83333333333333337</v>
      </c>
      <c r="F45" s="8">
        <f>D45+1</f>
        <v>46079</v>
      </c>
      <c r="G45" s="11">
        <v>0.25</v>
      </c>
      <c r="H45" s="30" t="s">
        <v>169</v>
      </c>
      <c r="I45" s="31"/>
    </row>
    <row r="46" spans="1:14" s="1" customFormat="1" ht="24" customHeight="1">
      <c r="A46" s="87" t="s">
        <v>219</v>
      </c>
      <c r="B46" s="63"/>
      <c r="C46" s="63"/>
      <c r="D46" s="63"/>
      <c r="E46" s="63"/>
      <c r="F46" s="63"/>
      <c r="G46" s="63"/>
      <c r="H46" s="63"/>
      <c r="I46" s="63"/>
    </row>
    <row r="47" spans="1:14" s="1" customFormat="1" ht="24" customHeight="1">
      <c r="A47" s="6" t="s">
        <v>3</v>
      </c>
      <c r="B47" s="64" t="s">
        <v>4</v>
      </c>
      <c r="C47" s="65"/>
      <c r="D47" s="64" t="s">
        <v>5</v>
      </c>
      <c r="E47" s="65"/>
      <c r="F47" s="64" t="s">
        <v>6</v>
      </c>
      <c r="G47" s="65"/>
      <c r="H47" s="7" t="s">
        <v>7</v>
      </c>
      <c r="I47" s="7" t="s">
        <v>8</v>
      </c>
      <c r="N47" s="1" t="s">
        <v>27</v>
      </c>
    </row>
    <row r="48" spans="1:14" s="1" customFormat="1" ht="25" customHeight="1">
      <c r="A48" s="16" t="s">
        <v>170</v>
      </c>
      <c r="B48" s="58">
        <v>46072</v>
      </c>
      <c r="C48" s="34">
        <v>0.875</v>
      </c>
      <c r="D48" s="17">
        <v>46073</v>
      </c>
      <c r="E48" s="11">
        <v>0.66666666666666663</v>
      </c>
      <c r="F48" s="17">
        <v>46074</v>
      </c>
      <c r="G48" s="11">
        <v>0.21666666666666667</v>
      </c>
      <c r="H48" s="12" t="s">
        <v>171</v>
      </c>
      <c r="I48" s="13"/>
    </row>
    <row r="49" spans="1:9" s="1" customFormat="1" ht="25" customHeight="1">
      <c r="A49" s="40" t="s">
        <v>172</v>
      </c>
      <c r="B49" s="58">
        <v>46075</v>
      </c>
      <c r="C49" s="34">
        <v>0.5</v>
      </c>
      <c r="D49" s="17">
        <v>46075</v>
      </c>
      <c r="E49" s="11">
        <v>0.89583333333333337</v>
      </c>
      <c r="F49" s="17">
        <v>46076</v>
      </c>
      <c r="G49" s="11">
        <v>0.66666666666666663</v>
      </c>
      <c r="H49" s="35" t="s">
        <v>137</v>
      </c>
      <c r="I49" s="13"/>
    </row>
    <row r="50" spans="1:9" s="1" customFormat="1" ht="25" customHeight="1">
      <c r="A50" s="40" t="s">
        <v>140</v>
      </c>
      <c r="B50" s="58">
        <f>F49</f>
        <v>46076</v>
      </c>
      <c r="C50" s="34">
        <v>0.91666666666666663</v>
      </c>
      <c r="D50" s="17">
        <f>B50+1</f>
        <v>46077</v>
      </c>
      <c r="E50" s="11">
        <v>4.1666666666666664E-2</v>
      </c>
      <c r="F50" s="17">
        <f>D50</f>
        <v>46077</v>
      </c>
      <c r="G50" s="11">
        <v>0.3125</v>
      </c>
      <c r="H50" s="35"/>
      <c r="I50" s="13"/>
    </row>
    <row r="51" spans="1:9" s="1" customFormat="1" ht="25" customHeight="1">
      <c r="A51" s="40" t="s">
        <v>139</v>
      </c>
      <c r="B51" s="21"/>
      <c r="C51" s="21"/>
      <c r="D51" s="21"/>
      <c r="E51" s="21"/>
      <c r="F51" s="21"/>
      <c r="G51" s="21"/>
      <c r="H51" s="35" t="s">
        <v>215</v>
      </c>
      <c r="I51" s="13"/>
    </row>
    <row r="52" spans="1:9" ht="24" customHeight="1">
      <c r="A52" s="29" t="s">
        <v>173</v>
      </c>
      <c r="B52" s="8">
        <f>F50+2</f>
        <v>46079</v>
      </c>
      <c r="C52" s="11">
        <v>0.20833333333333334</v>
      </c>
      <c r="D52" s="8">
        <f>B52</f>
        <v>46079</v>
      </c>
      <c r="E52" s="11">
        <v>0.95833333333333337</v>
      </c>
      <c r="F52" s="8">
        <f>D52+1</f>
        <v>46080</v>
      </c>
      <c r="G52" s="11">
        <v>0.83333333333333337</v>
      </c>
      <c r="H52" s="30"/>
      <c r="I52" s="31"/>
    </row>
    <row r="53" spans="1:9" ht="24" customHeight="1">
      <c r="A53" s="36" t="s">
        <v>216</v>
      </c>
      <c r="B53" s="8">
        <f>F52</f>
        <v>46080</v>
      </c>
      <c r="C53" s="11">
        <v>0.91666666666666663</v>
      </c>
      <c r="D53" s="8">
        <f>B53+1</f>
        <v>46081</v>
      </c>
      <c r="E53" s="18">
        <v>0.5</v>
      </c>
      <c r="F53" s="8">
        <f>D53+1</f>
        <v>46082</v>
      </c>
      <c r="G53" s="18">
        <v>0.5</v>
      </c>
      <c r="H53" s="30" t="s">
        <v>217</v>
      </c>
      <c r="I53" s="31"/>
    </row>
    <row r="54" spans="1:9" ht="24" customHeight="1">
      <c r="A54" s="36" t="s">
        <v>201</v>
      </c>
      <c r="B54" s="8">
        <f>F53+3</f>
        <v>46085</v>
      </c>
      <c r="C54" s="11">
        <v>0.41666666666666669</v>
      </c>
      <c r="D54" s="8">
        <f>B54</f>
        <v>46085</v>
      </c>
      <c r="E54" s="11">
        <v>0.5</v>
      </c>
      <c r="F54" s="8">
        <f>D54</f>
        <v>46085</v>
      </c>
      <c r="G54" s="11">
        <v>0.91666666666666663</v>
      </c>
      <c r="H54" s="30" t="s">
        <v>202</v>
      </c>
      <c r="I54" s="31"/>
    </row>
    <row r="55" spans="1:9" ht="24" customHeight="1">
      <c r="A55" s="29" t="s">
        <v>203</v>
      </c>
      <c r="B55" s="8">
        <f>F54+1</f>
        <v>46086</v>
      </c>
      <c r="C55" s="11">
        <v>0.41666666666666669</v>
      </c>
      <c r="D55" s="8">
        <f>B55</f>
        <v>46086</v>
      </c>
      <c r="E55" s="11">
        <v>0.75</v>
      </c>
      <c r="F55" s="8">
        <f>D55+1</f>
        <v>46087</v>
      </c>
      <c r="G55" s="11">
        <v>0.16666666666666666</v>
      </c>
      <c r="H55" s="30"/>
      <c r="I55" s="31"/>
    </row>
    <row r="56" spans="1:9" ht="24" customHeight="1">
      <c r="A56" s="29" t="s">
        <v>220</v>
      </c>
      <c r="B56" s="8">
        <f>F55+1</f>
        <v>46088</v>
      </c>
      <c r="C56" s="11">
        <v>0.83333333333333337</v>
      </c>
      <c r="D56" s="8">
        <f>B56</f>
        <v>46088</v>
      </c>
      <c r="E56" s="11">
        <v>0.91666666666666663</v>
      </c>
      <c r="F56" s="8">
        <f>D56+1</f>
        <v>46089</v>
      </c>
      <c r="G56" s="11">
        <v>0.33333333333333331</v>
      </c>
      <c r="H56" s="30"/>
      <c r="I56" s="31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B47:C47"/>
    <mergeCell ref="D47:E47"/>
    <mergeCell ref="F47:G47"/>
    <mergeCell ref="A26:I26"/>
    <mergeCell ref="B27:C27"/>
    <mergeCell ref="D27:E27"/>
    <mergeCell ref="F27:G27"/>
    <mergeCell ref="A46:I46"/>
  </mergeCells>
  <phoneticPr fontId="41" type="noConversion"/>
  <conditionalFormatting sqref="B5">
    <cfRule type="cellIs" dxfId="220" priority="382" stopIfTrue="1" operator="equal">
      <formula>$H$3</formula>
    </cfRule>
  </conditionalFormatting>
  <conditionalFormatting sqref="B5:B7 D6:D7">
    <cfRule type="cellIs" dxfId="219" priority="311" stopIfTrue="1" operator="lessThan">
      <formula>$H$3</formula>
    </cfRule>
  </conditionalFormatting>
  <conditionalFormatting sqref="B6:B7 D7">
    <cfRule type="cellIs" dxfId="218" priority="310" stopIfTrue="1" operator="equal">
      <formula>$H$3</formula>
    </cfRule>
  </conditionalFormatting>
  <conditionalFormatting sqref="B9:B11">
    <cfRule type="cellIs" dxfId="217" priority="367" stopIfTrue="1" operator="equal">
      <formula>$H$3</formula>
    </cfRule>
    <cfRule type="cellIs" dxfId="216" priority="368" stopIfTrue="1" operator="lessThan">
      <formula>$H$3</formula>
    </cfRule>
  </conditionalFormatting>
  <conditionalFormatting sqref="B13:B14">
    <cfRule type="cellIs" dxfId="215" priority="286" stopIfTrue="1" operator="lessThan">
      <formula>$H$3</formula>
    </cfRule>
    <cfRule type="cellIs" dxfId="214" priority="285" stopIfTrue="1" operator="equal">
      <formula>$H$3</formula>
    </cfRule>
  </conditionalFormatting>
  <conditionalFormatting sqref="B16:B30">
    <cfRule type="cellIs" dxfId="213" priority="257" stopIfTrue="1" operator="lessThan">
      <formula>$H$3</formula>
    </cfRule>
    <cfRule type="cellIs" dxfId="212" priority="256" stopIfTrue="1" operator="equal">
      <formula>$H$3</formula>
    </cfRule>
  </conditionalFormatting>
  <conditionalFormatting sqref="B18:B19">
    <cfRule type="cellIs" dxfId="211" priority="204" stopIfTrue="1" operator="lessThan">
      <formula>$H$3</formula>
    </cfRule>
    <cfRule type="cellIs" dxfId="210" priority="203" stopIfTrue="1" operator="equal">
      <formula>$H$3</formula>
    </cfRule>
  </conditionalFormatting>
  <conditionalFormatting sqref="B21:B25">
    <cfRule type="cellIs" dxfId="209" priority="77" stopIfTrue="1" operator="equal">
      <formula>$H$3</formula>
    </cfRule>
    <cfRule type="cellIs" dxfId="208" priority="78" stopIfTrue="1" operator="lessThan">
      <formula>$H$3</formula>
    </cfRule>
  </conditionalFormatting>
  <conditionalFormatting sqref="B28:B30">
    <cfRule type="cellIs" dxfId="207" priority="250" stopIfTrue="1" operator="equal">
      <formula>$H$3</formula>
    </cfRule>
    <cfRule type="cellIs" dxfId="206" priority="251" stopIfTrue="1" operator="lessThan">
      <formula>$H$3</formula>
    </cfRule>
  </conditionalFormatting>
  <conditionalFormatting sqref="B32:B35">
    <cfRule type="cellIs" dxfId="205" priority="213" stopIfTrue="1" operator="lessThan">
      <formula>$H$3</formula>
    </cfRule>
    <cfRule type="cellIs" dxfId="204" priority="212" stopIfTrue="1" operator="equal">
      <formula>$H$3</formula>
    </cfRule>
  </conditionalFormatting>
  <conditionalFormatting sqref="B33:B38">
    <cfRule type="cellIs" dxfId="203" priority="125" stopIfTrue="1" operator="equal">
      <formula>$H$3</formula>
    </cfRule>
    <cfRule type="cellIs" dxfId="202" priority="126" stopIfTrue="1" operator="lessThan">
      <formula>$H$3</formula>
    </cfRule>
  </conditionalFormatting>
  <conditionalFormatting sqref="B37:B38">
    <cfRule type="cellIs" dxfId="201" priority="111" stopIfTrue="1" operator="equal">
      <formula>$H$3</formula>
    </cfRule>
    <cfRule type="cellIs" dxfId="200" priority="112" stopIfTrue="1" operator="lessThan">
      <formula>$H$3</formula>
    </cfRule>
  </conditionalFormatting>
  <conditionalFormatting sqref="B40:B47">
    <cfRule type="cellIs" dxfId="199" priority="60" stopIfTrue="1" operator="equal">
      <formula>$H$3</formula>
    </cfRule>
    <cfRule type="cellIs" dxfId="198" priority="61" stopIfTrue="1" operator="lessThan">
      <formula>$H$3</formula>
    </cfRule>
  </conditionalFormatting>
  <conditionalFormatting sqref="B48:B50 B52:B56">
    <cfRule type="cellIs" dxfId="197" priority="20" stopIfTrue="1" operator="equal">
      <formula>$H$3</formula>
    </cfRule>
    <cfRule type="cellIs" dxfId="196" priority="21" stopIfTrue="1" operator="lessThan">
      <formula>$H$3</formula>
    </cfRule>
  </conditionalFormatting>
  <conditionalFormatting sqref="B18:C18">
    <cfRule type="expression" dxfId="195" priority="82819" stopIfTrue="1">
      <formula>AND($B243=$H$3,$B243&lt;&gt;"")</formula>
    </cfRule>
    <cfRule type="expression" dxfId="194" priority="82820" stopIfTrue="1">
      <formula>AND($B243&lt;$H$3,$B243&lt;&gt;"")</formula>
    </cfRule>
  </conditionalFormatting>
  <conditionalFormatting sqref="B26:C26">
    <cfRule type="expression" dxfId="193" priority="82818" stopIfTrue="1">
      <formula>AND($B207&lt;$H$3,$B207&lt;&gt;"")</formula>
    </cfRule>
    <cfRule type="expression" dxfId="192" priority="82817" stopIfTrue="1">
      <formula>AND($B207=$H$3,$B207&lt;&gt;"")</formula>
    </cfRule>
  </conditionalFormatting>
  <conditionalFormatting sqref="B46:C46">
    <cfRule type="expression" dxfId="191" priority="58" stopIfTrue="1">
      <formula>AND($B234=$H$3,$B234&lt;&gt;"")</formula>
    </cfRule>
    <cfRule type="expression" dxfId="190" priority="59" stopIfTrue="1">
      <formula>AND($B234&lt;$H$3,$B234&lt;&gt;"")</formula>
    </cfRule>
  </conditionalFormatting>
  <conditionalFormatting sqref="C9:C11">
    <cfRule type="expression" dxfId="189" priority="364" stopIfTrue="1">
      <formula>B9&lt;$H$3</formula>
    </cfRule>
  </conditionalFormatting>
  <conditionalFormatting sqref="C13:C14">
    <cfRule type="expression" dxfId="188" priority="284" stopIfTrue="1">
      <formula>B13&lt;$H$3</formula>
    </cfRule>
  </conditionalFormatting>
  <conditionalFormatting sqref="C21">
    <cfRule type="expression" dxfId="187" priority="114" stopIfTrue="1">
      <formula>B21&lt;$H$3</formula>
    </cfRule>
  </conditionalFormatting>
  <conditionalFormatting sqref="C22">
    <cfRule type="expression" dxfId="186" priority="176" stopIfTrue="1">
      <formula>$F22=$H$3</formula>
    </cfRule>
    <cfRule type="expression" dxfId="185" priority="178" stopIfTrue="1">
      <formula>B22&lt;$H$3</formula>
    </cfRule>
    <cfRule type="expression" dxfId="184" priority="175" stopIfTrue="1">
      <formula>$B22=$H$3</formula>
    </cfRule>
  </conditionalFormatting>
  <conditionalFormatting sqref="C28:C30 E28:E30 G28:G30">
    <cfRule type="expression" dxfId="183" priority="2940" stopIfTrue="1">
      <formula>B28&lt;$H$3</formula>
    </cfRule>
  </conditionalFormatting>
  <conditionalFormatting sqref="C28:C30 E28:G30 G5:G7 E6:G7 E9:G11 C9:C11 C6:C7 E16:G16 C16:C17 D17:G17 G21:G24 E25:G25 E13:G14 C13:C14 E32:G38 C21:C22 E22:E23 E40:G45 C32:C38 C40:C45">
    <cfRule type="expression" dxfId="182" priority="2962" stopIfTrue="1">
      <formula>$F5=$H$3</formula>
    </cfRule>
  </conditionalFormatting>
  <conditionalFormatting sqref="C32:C38">
    <cfRule type="expression" dxfId="181" priority="66" stopIfTrue="1">
      <formula>B32&lt;$H$3</formula>
    </cfRule>
  </conditionalFormatting>
  <conditionalFormatting sqref="C40:C45">
    <cfRule type="expression" dxfId="180" priority="62" stopIfTrue="1">
      <formula>B40&lt;$H$3</formula>
    </cfRule>
  </conditionalFormatting>
  <conditionalFormatting sqref="C48:C50">
    <cfRule type="expression" dxfId="179" priority="16" stopIfTrue="1">
      <formula>B48&lt;$H$3</formula>
    </cfRule>
    <cfRule type="expression" dxfId="178" priority="17" stopIfTrue="1">
      <formula>$F48=$H$3</formula>
    </cfRule>
  </conditionalFormatting>
  <conditionalFormatting sqref="C52:C56">
    <cfRule type="expression" dxfId="177" priority="11" stopIfTrue="1">
      <formula>B52&lt;$H$3</formula>
    </cfRule>
  </conditionalFormatting>
  <conditionalFormatting sqref="D5">
    <cfRule type="cellIs" dxfId="176" priority="381" stopIfTrue="1" operator="lessThan">
      <formula>$H$3</formula>
    </cfRule>
    <cfRule type="cellIs" dxfId="175" priority="386" stopIfTrue="1" operator="equal">
      <formula>$H$3</formula>
    </cfRule>
  </conditionalFormatting>
  <conditionalFormatting sqref="D9:D10">
    <cfRule type="cellIs" dxfId="174" priority="341" stopIfTrue="1" operator="equal">
      <formula>$H$3</formula>
    </cfRule>
  </conditionalFormatting>
  <conditionalFormatting sqref="D9:D11">
    <cfRule type="cellIs" dxfId="173" priority="342" stopIfTrue="1" operator="lessThan">
      <formula>$H$3</formula>
    </cfRule>
  </conditionalFormatting>
  <conditionalFormatting sqref="D11 D5:D6">
    <cfRule type="cellIs" dxfId="172" priority="371" stopIfTrue="1" operator="equal">
      <formula>$H$3</formula>
    </cfRule>
  </conditionalFormatting>
  <conditionalFormatting sqref="D13">
    <cfRule type="cellIs" dxfId="171" priority="259" stopIfTrue="1" operator="equal">
      <formula>$H$3</formula>
    </cfRule>
  </conditionalFormatting>
  <conditionalFormatting sqref="D13:D14">
    <cfRule type="cellIs" dxfId="170" priority="260" stopIfTrue="1" operator="lessThan">
      <formula>$H$3</formula>
    </cfRule>
  </conditionalFormatting>
  <conditionalFormatting sqref="D14 D16">
    <cfRule type="cellIs" dxfId="169" priority="289" stopIfTrue="1" operator="equal">
      <formula>$H$3</formula>
    </cfRule>
  </conditionalFormatting>
  <conditionalFormatting sqref="D16:D25">
    <cfRule type="cellIs" dxfId="168" priority="105" stopIfTrue="1" operator="lessThan">
      <formula>$H$3</formula>
    </cfRule>
  </conditionalFormatting>
  <conditionalFormatting sqref="D17:D25">
    <cfRule type="cellIs" dxfId="167" priority="81" stopIfTrue="1" operator="equal">
      <formula>$H$3</formula>
    </cfRule>
  </conditionalFormatting>
  <conditionalFormatting sqref="D18:D19">
    <cfRule type="cellIs" dxfId="166" priority="199" stopIfTrue="1" operator="equal">
      <formula>$H$3</formula>
    </cfRule>
    <cfRule type="cellIs" dxfId="165" priority="200" stopIfTrue="1" operator="lessThan">
      <formula>$H$3</formula>
    </cfRule>
  </conditionalFormatting>
  <conditionalFormatting sqref="D21:D25">
    <cfRule type="cellIs" dxfId="164" priority="76" stopIfTrue="1" operator="lessThan">
      <formula>$H$3</formula>
    </cfRule>
  </conditionalFormatting>
  <conditionalFormatting sqref="D26:D30 F28:F30">
    <cfRule type="cellIs" dxfId="163" priority="240" stopIfTrue="1" operator="equal">
      <formula>$H$3</formula>
    </cfRule>
  </conditionalFormatting>
  <conditionalFormatting sqref="D26:D30">
    <cfRule type="cellIs" dxfId="162" priority="245" stopIfTrue="1" operator="lessThan">
      <formula>$H$3</formula>
    </cfRule>
  </conditionalFormatting>
  <conditionalFormatting sqref="D28:D30 F28:F30">
    <cfRule type="cellIs" dxfId="161" priority="239" stopIfTrue="1" operator="lessThan">
      <formula>$H$3</formula>
    </cfRule>
  </conditionalFormatting>
  <conditionalFormatting sqref="D33:D37 F36:F37">
    <cfRule type="cellIs" dxfId="160" priority="127" stopIfTrue="1" operator="equal">
      <formula>$H$3</formula>
    </cfRule>
  </conditionalFormatting>
  <conditionalFormatting sqref="D33:D37 F37">
    <cfRule type="cellIs" dxfId="159" priority="124" stopIfTrue="1" operator="lessThan">
      <formula>$H$3</formula>
    </cfRule>
  </conditionalFormatting>
  <conditionalFormatting sqref="D37:D38 F37:F38">
    <cfRule type="cellIs" dxfId="158" priority="113" stopIfTrue="1" operator="equal">
      <formula>$H$3</formula>
    </cfRule>
  </conditionalFormatting>
  <conditionalFormatting sqref="D38 D40:D45">
    <cfRule type="cellIs" dxfId="157" priority="101" stopIfTrue="1" operator="equal">
      <formula>$H$3</formula>
    </cfRule>
  </conditionalFormatting>
  <conditionalFormatting sqref="D38">
    <cfRule type="cellIs" dxfId="156" priority="98" stopIfTrue="1" operator="lessThan">
      <formula>$H$3</formula>
    </cfRule>
  </conditionalFormatting>
  <conditionalFormatting sqref="D40:D47">
    <cfRule type="cellIs" dxfId="155" priority="57" stopIfTrue="1" operator="lessThan">
      <formula>$H$3</formula>
    </cfRule>
  </conditionalFormatting>
  <conditionalFormatting sqref="D46:D47">
    <cfRule type="cellIs" dxfId="154" priority="56" stopIfTrue="1" operator="equal">
      <formula>$H$3</formula>
    </cfRule>
  </conditionalFormatting>
  <conditionalFormatting sqref="D48:D50">
    <cfRule type="cellIs" dxfId="153" priority="47" stopIfTrue="1" operator="lessThan">
      <formula>$H$3</formula>
    </cfRule>
  </conditionalFormatting>
  <conditionalFormatting sqref="D52:D56 D48:D50">
    <cfRule type="cellIs" dxfId="152" priority="24" stopIfTrue="1" operator="equal">
      <formula>$H$3</formula>
    </cfRule>
  </conditionalFormatting>
  <conditionalFormatting sqref="D52:D56">
    <cfRule type="cellIs" dxfId="151" priority="19" stopIfTrue="1" operator="lessThan">
      <formula>$H$3</formula>
    </cfRule>
  </conditionalFormatting>
  <conditionalFormatting sqref="D18:E18">
    <cfRule type="expression" dxfId="150" priority="82823">
      <formula>AND($D243&lt;$H$3,$D243&lt;&gt;"")</formula>
    </cfRule>
    <cfRule type="expression" dxfId="149" priority="82824">
      <formula>AND($D243=$H$3,$D243&lt;&gt;"")</formula>
    </cfRule>
  </conditionalFormatting>
  <conditionalFormatting sqref="D26:E26">
    <cfRule type="expression" dxfId="148" priority="82821">
      <formula>AND($D207&lt;$H$3,$D207&lt;&gt;"")</formula>
    </cfRule>
    <cfRule type="expression" dxfId="147" priority="82822">
      <formula>AND($D207=$H$3,$D207&lt;&gt;"")</formula>
    </cfRule>
  </conditionalFormatting>
  <conditionalFormatting sqref="D46:E46">
    <cfRule type="expression" dxfId="146" priority="55">
      <formula>AND($D234=$H$3,$D234&lt;&gt;"")</formula>
    </cfRule>
    <cfRule type="expression" dxfId="145" priority="54">
      <formula>AND($D234&lt;$H$3,$D234&lt;&gt;"")</formula>
    </cfRule>
  </conditionalFormatting>
  <conditionalFormatting sqref="D18:F19">
    <cfRule type="cellIs" dxfId="144" priority="196" stopIfTrue="1" operator="lessThan">
      <formula>$H$3</formula>
    </cfRule>
  </conditionalFormatting>
  <conditionalFormatting sqref="D26:F27">
    <cfRule type="cellIs" dxfId="143" priority="236" stopIfTrue="1" operator="lessThan">
      <formula>$H$3</formula>
    </cfRule>
  </conditionalFormatting>
  <conditionalFormatting sqref="D46:F47">
    <cfRule type="cellIs" dxfId="142" priority="53" stopIfTrue="1" operator="lessThan">
      <formula>$H$3</formula>
    </cfRule>
  </conditionalFormatting>
  <conditionalFormatting sqref="E5">
    <cfRule type="expression" dxfId="141" priority="389" stopIfTrue="1">
      <formula>$B5=$H$3</formula>
    </cfRule>
    <cfRule type="expression" dxfId="140" priority="390" stopIfTrue="1">
      <formula>D5&lt;$H$3</formula>
    </cfRule>
    <cfRule type="expression" dxfId="139" priority="388" stopIfTrue="1">
      <formula>$D5=$H$3</formula>
    </cfRule>
  </conditionalFormatting>
  <conditionalFormatting sqref="E6:E7">
    <cfRule type="expression" dxfId="138" priority="304" stopIfTrue="1">
      <formula>D6&lt;$H$3</formula>
    </cfRule>
  </conditionalFormatting>
  <conditionalFormatting sqref="E9:E11">
    <cfRule type="expression" dxfId="137" priority="344" stopIfTrue="1">
      <formula>D9&lt;$H$3</formula>
    </cfRule>
  </conditionalFormatting>
  <conditionalFormatting sqref="E13:E14">
    <cfRule type="expression" dxfId="136" priority="258" stopIfTrue="1">
      <formula>D13&lt;$H$3</formula>
    </cfRule>
  </conditionalFormatting>
  <conditionalFormatting sqref="E18">
    <cfRule type="expression" dxfId="135" priority="82826" stopIfTrue="1">
      <formula>$D243=$H$3</formula>
    </cfRule>
  </conditionalFormatting>
  <conditionalFormatting sqref="E21:E22 C23:C24 E24">
    <cfRule type="expression" dxfId="134" priority="85" stopIfTrue="1">
      <formula>$F21=$H$3</formula>
    </cfRule>
  </conditionalFormatting>
  <conditionalFormatting sqref="E21:E25 C23:C24">
    <cfRule type="expression" dxfId="133" priority="84" stopIfTrue="1">
      <formula>B21&lt;$H$3</formula>
    </cfRule>
  </conditionalFormatting>
  <conditionalFormatting sqref="E22">
    <cfRule type="expression" dxfId="132" priority="155" stopIfTrue="1">
      <formula>$B22=$H$3</formula>
    </cfRule>
  </conditionalFormatting>
  <conditionalFormatting sqref="E25 G25">
    <cfRule type="expression" dxfId="131" priority="72" stopIfTrue="1">
      <formula>$B25=$H$3</formula>
    </cfRule>
    <cfRule type="expression" dxfId="130" priority="73" stopIfTrue="1">
      <formula>$F25=$H$3</formula>
    </cfRule>
  </conditionalFormatting>
  <conditionalFormatting sqref="E26">
    <cfRule type="expression" dxfId="129" priority="82825" stopIfTrue="1">
      <formula>$D207=$H$3</formula>
    </cfRule>
  </conditionalFormatting>
  <conditionalFormatting sqref="E32:E38">
    <cfRule type="expression" dxfId="128" priority="65" stopIfTrue="1">
      <formula>D32&lt;$H$3</formula>
    </cfRule>
  </conditionalFormatting>
  <conditionalFormatting sqref="E40:E45">
    <cfRule type="expression" dxfId="127" priority="86" stopIfTrue="1">
      <formula>D40&lt;$H$3</formula>
    </cfRule>
  </conditionalFormatting>
  <conditionalFormatting sqref="E46">
    <cfRule type="expression" dxfId="126" priority="52" stopIfTrue="1">
      <formula>$D234=$H$3</formula>
    </cfRule>
  </conditionalFormatting>
  <conditionalFormatting sqref="E48:E50">
    <cfRule type="expression" dxfId="125" priority="2" stopIfTrue="1">
      <formula>$F48=$H$3</formula>
    </cfRule>
    <cfRule type="expression" dxfId="124" priority="1" stopIfTrue="1">
      <formula>D48&lt;$H$3</formula>
    </cfRule>
  </conditionalFormatting>
  <conditionalFormatting sqref="E52:E56">
    <cfRule type="expression" dxfId="123" priority="9" stopIfTrue="1">
      <formula>D52&lt;$H$3</formula>
    </cfRule>
  </conditionalFormatting>
  <conditionalFormatting sqref="E53">
    <cfRule type="expression" dxfId="122" priority="7" stopIfTrue="1">
      <formula>$F53=$H$3</formula>
    </cfRule>
    <cfRule type="expression" dxfId="121" priority="8" stopIfTrue="1">
      <formula>$B53=$H$3</formula>
    </cfRule>
    <cfRule type="expression" dxfId="120" priority="10" stopIfTrue="1">
      <formula>$F53=$H$3</formula>
    </cfRule>
  </conditionalFormatting>
  <conditionalFormatting sqref="E52:G52 F53 E54:G56 C52:C56">
    <cfRule type="expression" dxfId="119" priority="27" stopIfTrue="1">
      <formula>$F52=$H$3</formula>
    </cfRule>
  </conditionalFormatting>
  <conditionalFormatting sqref="F5 B5">
    <cfRule type="cellIs" dxfId="118" priority="384" stopIfTrue="1" operator="lessThan">
      <formula>$H$3</formula>
    </cfRule>
  </conditionalFormatting>
  <conditionalFormatting sqref="F5">
    <cfRule type="cellIs" dxfId="117" priority="383" stopIfTrue="1" operator="equal">
      <formula>$H$3</formula>
    </cfRule>
  </conditionalFormatting>
  <conditionalFormatting sqref="F5:F7 F9:F11">
    <cfRule type="cellIs" dxfId="116" priority="369" stopIfTrue="1" operator="equal">
      <formula>$H$3</formula>
    </cfRule>
    <cfRule type="cellIs" dxfId="115" priority="370" stopIfTrue="1" operator="lessThan">
      <formula>$H$3</formula>
    </cfRule>
  </conditionalFormatting>
  <conditionalFormatting sqref="F13:F14 F16:F25">
    <cfRule type="cellIs" dxfId="114" priority="288" stopIfTrue="1" operator="lessThan">
      <formula>$H$3</formula>
    </cfRule>
  </conditionalFormatting>
  <conditionalFormatting sqref="F13:F14">
    <cfRule type="cellIs" dxfId="113" priority="287" stopIfTrue="1" operator="equal">
      <formula>$H$3</formula>
    </cfRule>
  </conditionalFormatting>
  <conditionalFormatting sqref="F16:F27">
    <cfRule type="cellIs" dxfId="112" priority="230" stopIfTrue="1" operator="equal">
      <formula>$H$3</formula>
    </cfRule>
  </conditionalFormatting>
  <conditionalFormatting sqref="F18:F19">
    <cfRule type="cellIs" dxfId="111" priority="194" stopIfTrue="1" operator="equal">
      <formula>$H$3</formula>
    </cfRule>
  </conditionalFormatting>
  <conditionalFormatting sqref="F21:F22">
    <cfRule type="cellIs" dxfId="110" priority="116" stopIfTrue="1" operator="lessThan">
      <formula>$H$3</formula>
    </cfRule>
  </conditionalFormatting>
  <conditionalFormatting sqref="F21:F24">
    <cfRule type="cellIs" dxfId="109" priority="117" stopIfTrue="1" operator="equal">
      <formula>$H$3</formula>
    </cfRule>
  </conditionalFormatting>
  <conditionalFormatting sqref="F23:F24">
    <cfRule type="expression" dxfId="108" priority="662" stopIfTrue="1">
      <formula>$F23=$H$3</formula>
    </cfRule>
  </conditionalFormatting>
  <conditionalFormatting sqref="F25">
    <cfRule type="cellIs" dxfId="107" priority="71" stopIfTrue="1" operator="lessThan">
      <formula>$H$3</formula>
    </cfRule>
    <cfRule type="cellIs" dxfId="106" priority="70" stopIfTrue="1" operator="equal">
      <formula>$H$3</formula>
    </cfRule>
  </conditionalFormatting>
  <conditionalFormatting sqref="F28:F30 D28:D30">
    <cfRule type="cellIs" dxfId="105" priority="2988" stopIfTrue="1" operator="equal">
      <formula>$H$3</formula>
    </cfRule>
  </conditionalFormatting>
  <conditionalFormatting sqref="F28:F30">
    <cfRule type="cellIs" dxfId="104" priority="2985" stopIfTrue="1" operator="lessThan">
      <formula>$H$3</formula>
    </cfRule>
  </conditionalFormatting>
  <conditionalFormatting sqref="F32">
    <cfRule type="cellIs" dxfId="103" priority="222" stopIfTrue="1" operator="lessThan">
      <formula>$H$3</formula>
    </cfRule>
  </conditionalFormatting>
  <conditionalFormatting sqref="F32:F35 D32:D36">
    <cfRule type="cellIs" dxfId="102" priority="214" stopIfTrue="1" operator="equal">
      <formula>$H$3</formula>
    </cfRule>
  </conditionalFormatting>
  <conditionalFormatting sqref="F33:F35 D32:D36">
    <cfRule type="cellIs" dxfId="101" priority="211" stopIfTrue="1" operator="lessThan">
      <formula>$H$3</formula>
    </cfRule>
  </conditionalFormatting>
  <conditionalFormatting sqref="F33:F35">
    <cfRule type="cellIs" dxfId="100" priority="206" stopIfTrue="1" operator="equal">
      <formula>$H$3</formula>
    </cfRule>
  </conditionalFormatting>
  <conditionalFormatting sqref="F33:F36">
    <cfRule type="cellIs" dxfId="99" priority="136" stopIfTrue="1" operator="lessThan">
      <formula>$H$3</formula>
    </cfRule>
  </conditionalFormatting>
  <conditionalFormatting sqref="F37:F38 D37:D38">
    <cfRule type="cellIs" dxfId="98" priority="110" stopIfTrue="1" operator="lessThan">
      <formula>$H$3</formula>
    </cfRule>
  </conditionalFormatting>
  <conditionalFormatting sqref="F38">
    <cfRule type="cellIs" dxfId="97" priority="107" stopIfTrue="1" operator="equal">
      <formula>$H$3</formula>
    </cfRule>
  </conditionalFormatting>
  <conditionalFormatting sqref="F40:F45 F38">
    <cfRule type="cellIs" dxfId="96" priority="102" stopIfTrue="1" operator="lessThan">
      <formula>$H$3</formula>
    </cfRule>
  </conditionalFormatting>
  <conditionalFormatting sqref="F40:F47">
    <cfRule type="cellIs" dxfId="95" priority="51" stopIfTrue="1" operator="equal">
      <formula>$H$3</formula>
    </cfRule>
  </conditionalFormatting>
  <conditionalFormatting sqref="F48:F50">
    <cfRule type="cellIs" dxfId="94" priority="46" stopIfTrue="1" operator="equal">
      <formula>$H$3</formula>
    </cfRule>
    <cfRule type="expression" dxfId="93" priority="43" stopIfTrue="1">
      <formula>$F48=$H$3</formula>
    </cfRule>
    <cfRule type="cellIs" dxfId="92" priority="38" stopIfTrue="1" operator="lessThan">
      <formula>$H$3</formula>
    </cfRule>
  </conditionalFormatting>
  <conditionalFormatting sqref="F52:F56">
    <cfRule type="cellIs" dxfId="91" priority="25" stopIfTrue="1" operator="lessThan">
      <formula>$H$3</formula>
    </cfRule>
    <cfRule type="cellIs" dxfId="90" priority="18" stopIfTrue="1" operator="equal">
      <formula>$H$3</formula>
    </cfRule>
  </conditionalFormatting>
  <conditionalFormatting sqref="F18:G18">
    <cfRule type="expression" dxfId="89" priority="82829">
      <formula>AND($F243&lt;$H$3,$F243&lt;&gt;"")</formula>
    </cfRule>
    <cfRule type="expression" dxfId="88" priority="82830">
      <formula>AND($F243=$H$3,$F243&lt;&gt;"")</formula>
    </cfRule>
  </conditionalFormatting>
  <conditionalFormatting sqref="F26:G26">
    <cfRule type="expression" dxfId="87" priority="82827">
      <formula>AND($F207&lt;$H$3,$F207&lt;&gt;"")</formula>
    </cfRule>
    <cfRule type="expression" dxfId="86" priority="82828">
      <formula>AND($F207=$H$3,$F207&lt;&gt;"")</formula>
    </cfRule>
  </conditionalFormatting>
  <conditionalFormatting sqref="F46:G46">
    <cfRule type="expression" dxfId="85" priority="49">
      <formula>AND($F234&lt;$H$3,$F234&lt;&gt;"")</formula>
    </cfRule>
    <cfRule type="expression" dxfId="84" priority="50">
      <formula>AND($F234=$H$3,$F234&lt;&gt;"")</formula>
    </cfRule>
  </conditionalFormatting>
  <conditionalFormatting sqref="G5 C5:C7 E6:E7">
    <cfRule type="expression" dxfId="83" priority="3010" stopIfTrue="1">
      <formula>$B5=$H$3</formula>
    </cfRule>
  </conditionalFormatting>
  <conditionalFormatting sqref="G5:G7 G9:G11">
    <cfRule type="expression" dxfId="82" priority="372" stopIfTrue="1">
      <formula>F5&lt;$H$3</formula>
    </cfRule>
  </conditionalFormatting>
  <conditionalFormatting sqref="G13:G14">
    <cfRule type="expression" dxfId="81" priority="290" stopIfTrue="1">
      <formula>F13&lt;$H$3</formula>
    </cfRule>
  </conditionalFormatting>
  <conditionalFormatting sqref="G18">
    <cfRule type="expression" dxfId="80" priority="82832" stopIfTrue="1">
      <formula>$F243=$H$3</formula>
    </cfRule>
  </conditionalFormatting>
  <conditionalFormatting sqref="G21:G25 C5:C7 C16:C17 E16:E17 G16:G17">
    <cfRule type="expression" dxfId="79" priority="307" stopIfTrue="1">
      <formula>B5&lt;$H$3</formula>
    </cfRule>
  </conditionalFormatting>
  <conditionalFormatting sqref="G26">
    <cfRule type="expression" dxfId="78" priority="82831" stopIfTrue="1">
      <formula>$F207=$H$3</formula>
    </cfRule>
  </conditionalFormatting>
  <conditionalFormatting sqref="G32:G38 G40:G45">
    <cfRule type="expression" dxfId="77" priority="130" stopIfTrue="1">
      <formula>F32&lt;$H$3</formula>
    </cfRule>
  </conditionalFormatting>
  <conditionalFormatting sqref="G46">
    <cfRule type="expression" dxfId="76" priority="48" stopIfTrue="1">
      <formula>$F234=$H$3</formula>
    </cfRule>
  </conditionalFormatting>
  <conditionalFormatting sqref="G48:G50">
    <cfRule type="expression" dxfId="75" priority="12" stopIfTrue="1">
      <formula>F48&lt;$H$3</formula>
    </cfRule>
    <cfRule type="expression" dxfId="74" priority="13" stopIfTrue="1">
      <formula>$F48=$H$3</formula>
    </cfRule>
  </conditionalFormatting>
  <conditionalFormatting sqref="G52:G56">
    <cfRule type="expression" dxfId="73" priority="5" stopIfTrue="1">
      <formula>F52&lt;$H$3</formula>
    </cfRule>
  </conditionalFormatting>
  <conditionalFormatting sqref="G53">
    <cfRule type="expression" dxfId="72" priority="3" stopIfTrue="1">
      <formula>$F53=$H$3</formula>
    </cfRule>
    <cfRule type="expression" dxfId="71" priority="6" stopIfTrue="1">
      <formula>$F53=$H$3</formula>
    </cfRule>
    <cfRule type="expression" dxfId="70" priority="4" stopIfTrue="1">
      <formula>$B53=$H$3</formula>
    </cfRule>
  </conditionalFormatting>
  <pageMargins left="0.7" right="0.7" top="0.75" bottom="0.75" header="0.3" footer="0.3"/>
  <pageSetup paperSize="9" scale="60" orientation="landscape"/>
  <ignoredErrors>
    <ignoredError sqref="F33 D34:D36 F36 B34 D41 F54 F52 D53 D4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71"/>
      <c r="B1" s="71"/>
      <c r="C1" s="72" t="s">
        <v>0</v>
      </c>
      <c r="D1" s="73"/>
      <c r="E1" s="73"/>
      <c r="F1" s="73"/>
      <c r="G1" s="73"/>
      <c r="H1" s="73"/>
      <c r="I1" s="73"/>
    </row>
    <row r="2" spans="1:14" ht="23.15" customHeight="1">
      <c r="A2" s="74" t="s">
        <v>1</v>
      </c>
      <c r="B2" s="74"/>
      <c r="C2" s="75" t="s">
        <v>2</v>
      </c>
      <c r="D2" s="75"/>
      <c r="E2" s="75"/>
      <c r="F2" s="75"/>
      <c r="G2" s="75"/>
      <c r="H2" s="75"/>
      <c r="I2" s="75"/>
    </row>
    <row r="3" spans="1:14" ht="25.4" customHeight="1">
      <c r="A3" s="76"/>
      <c r="B3" s="76"/>
      <c r="C3" s="76"/>
      <c r="D3" s="76"/>
      <c r="E3" s="76"/>
      <c r="F3" s="76"/>
      <c r="G3" s="76"/>
      <c r="H3" s="3">
        <v>46032</v>
      </c>
      <c r="I3" s="4"/>
    </row>
    <row r="4" spans="1:14" ht="24" customHeight="1">
      <c r="A4" s="87" t="s">
        <v>174</v>
      </c>
      <c r="B4" s="63"/>
      <c r="C4" s="63"/>
      <c r="D4" s="63"/>
      <c r="E4" s="63"/>
      <c r="F4" s="63"/>
      <c r="G4" s="63"/>
      <c r="H4" s="63"/>
      <c r="I4" s="63"/>
    </row>
    <row r="5" spans="1:14" ht="24" customHeight="1">
      <c r="A5" s="6" t="s">
        <v>3</v>
      </c>
      <c r="B5" s="64" t="s">
        <v>4</v>
      </c>
      <c r="C5" s="65"/>
      <c r="D5" s="64" t="s">
        <v>5</v>
      </c>
      <c r="E5" s="65"/>
      <c r="F5" s="64" t="s">
        <v>6</v>
      </c>
      <c r="G5" s="65"/>
      <c r="H5" s="7" t="s">
        <v>7</v>
      </c>
      <c r="I5" s="7" t="s">
        <v>8</v>
      </c>
      <c r="N5" s="1" t="s">
        <v>27</v>
      </c>
    </row>
    <row r="6" spans="1:14" ht="25" hidden="1" customHeight="1">
      <c r="A6" s="5" t="s">
        <v>69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70</v>
      </c>
      <c r="I6" s="13"/>
    </row>
    <row r="7" spans="1:14" ht="25" hidden="1" customHeight="1">
      <c r="A7" s="14" t="s">
        <v>175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176</v>
      </c>
      <c r="I7" s="13"/>
    </row>
    <row r="8" spans="1:14" ht="25" hidden="1" customHeight="1">
      <c r="A8" s="15" t="s">
        <v>177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13</v>
      </c>
      <c r="I8" s="13"/>
    </row>
    <row r="9" spans="1:14" ht="25" customHeight="1">
      <c r="A9" s="15" t="s">
        <v>178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179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180</v>
      </c>
      <c r="I10" s="13"/>
    </row>
    <row r="11" spans="1:14" ht="25" customHeight="1">
      <c r="A11" s="15" t="s">
        <v>181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182</v>
      </c>
      <c r="I11" s="13"/>
    </row>
    <row r="12" spans="1:14" ht="25" customHeight="1">
      <c r="A12" s="16" t="s">
        <v>153</v>
      </c>
      <c r="B12" s="19"/>
      <c r="C12" s="20"/>
      <c r="D12" s="19"/>
      <c r="E12" s="21"/>
      <c r="F12" s="19"/>
      <c r="G12" s="21"/>
      <c r="H12" s="12" t="s">
        <v>154</v>
      </c>
      <c r="I12" s="13"/>
    </row>
    <row r="13" spans="1:14" ht="25" customHeight="1">
      <c r="A13" s="15" t="s">
        <v>155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156</v>
      </c>
      <c r="I13" s="13"/>
    </row>
    <row r="14" spans="1:14" ht="25" customHeight="1">
      <c r="A14" s="15" t="s">
        <v>80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81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157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158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1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2026-02-23T07:28:09Z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