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5256664C-61FD-4DA2-8294-AE13E80D4315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47" l="1"/>
  <c r="D26" i="247"/>
  <c r="B27" i="247"/>
  <c r="B56" i="235" l="1"/>
  <c r="F64" i="239" l="1"/>
  <c r="F63" i="239"/>
  <c r="D63" i="239"/>
  <c r="B63" i="239"/>
  <c r="D62" i="239"/>
  <c r="F59" i="239"/>
  <c r="F58" i="239"/>
  <c r="D58" i="239"/>
  <c r="F41" i="241"/>
  <c r="F56" i="235" l="1"/>
  <c r="B59" i="235" s="1"/>
  <c r="F34" i="239"/>
  <c r="F33" i="239"/>
  <c r="D33" i="239"/>
  <c r="B33" i="239"/>
  <c r="F32" i="239"/>
  <c r="B32" i="239"/>
  <c r="F31" i="239"/>
  <c r="D31" i="239"/>
  <c r="B99" i="239"/>
  <c r="B63" i="247"/>
  <c r="D63" i="247"/>
  <c r="F63" i="247" s="1"/>
  <c r="B75" i="241"/>
  <c r="D75" i="241"/>
  <c r="F75" i="241" s="1"/>
  <c r="B42" i="241"/>
  <c r="D42" i="241" s="1"/>
  <c r="F42" i="241" s="1"/>
  <c r="F60" i="245"/>
  <c r="B60" i="245"/>
  <c r="D59" i="245"/>
  <c r="F59" i="245"/>
  <c r="B59" i="245"/>
  <c r="F58" i="245"/>
  <c r="B58" i="245"/>
  <c r="D58" i="245"/>
  <c r="F57" i="245"/>
  <c r="B57" i="245"/>
  <c r="D56" i="245"/>
  <c r="B56" i="245"/>
  <c r="D55" i="245"/>
  <c r="F55" i="245" s="1"/>
  <c r="F88" i="234"/>
  <c r="F87" i="234"/>
  <c r="B87" i="234"/>
  <c r="D87" i="234"/>
  <c r="B88" i="234" s="1"/>
  <c r="D88" i="234" s="1"/>
  <c r="B146" i="235"/>
  <c r="D146" i="235" s="1"/>
  <c r="F146" i="235" s="1"/>
  <c r="B147" i="235" s="1"/>
  <c r="D147" i="235" s="1"/>
  <c r="F147" i="235" s="1"/>
  <c r="B85" i="234"/>
  <c r="B134" i="235"/>
  <c r="D134" i="235" s="1"/>
  <c r="F134" i="235" s="1"/>
  <c r="B136" i="235" s="1"/>
  <c r="F86" i="234"/>
  <c r="D86" i="234"/>
  <c r="B86" i="234"/>
  <c r="F83" i="234"/>
  <c r="B84" i="234" s="1"/>
  <c r="D60" i="245" l="1"/>
  <c r="F56" i="245"/>
  <c r="D57" i="245" s="1"/>
  <c r="B29" i="239" l="1"/>
  <c r="F42" i="234"/>
  <c r="B43" i="234" s="1"/>
  <c r="D43" i="234" s="1"/>
  <c r="F43" i="234" s="1"/>
  <c r="F37" i="234" l="1"/>
  <c r="B38" i="234" s="1"/>
  <c r="D29" i="239" l="1"/>
  <c r="F29" i="239" s="1"/>
  <c r="D84" i="234" l="1"/>
  <c r="F84" i="234" s="1"/>
  <c r="D38" i="234"/>
  <c r="F38" i="234" s="1"/>
  <c r="D85" i="234" l="1"/>
  <c r="F85" i="234" s="1"/>
  <c r="B39" i="234"/>
  <c r="D39" i="234" s="1"/>
  <c r="F39" i="234" s="1"/>
  <c r="B40" i="234" s="1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D89" i="239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D88" i="239"/>
  <c r="F88" i="239" s="1"/>
  <c r="D87" i="239"/>
  <c r="F87" i="239" s="1"/>
  <c r="B85" i="239"/>
  <c r="D85" i="239" s="1"/>
  <c r="F85" i="239" s="1"/>
  <c r="B86" i="239" s="1"/>
  <c r="D86" i="239" s="1"/>
  <c r="F86" i="239" s="1"/>
  <c r="F76" i="239"/>
  <c r="B77" i="239" s="1"/>
  <c r="D77" i="239" s="1"/>
  <c r="F77" i="239" s="1"/>
  <c r="F75" i="239"/>
  <c r="B76" i="239" s="1"/>
  <c r="B75" i="239"/>
  <c r="B70" i="239"/>
  <c r="D70" i="239" s="1"/>
  <c r="F70" i="239" s="1"/>
  <c r="B71" i="239" s="1"/>
  <c r="D71" i="239" s="1"/>
  <c r="F71" i="239" s="1"/>
  <c r="B72" i="239" s="1"/>
  <c r="D72" i="239" s="1"/>
  <c r="F72" i="239" s="1"/>
  <c r="B73" i="239" s="1"/>
  <c r="D73" i="239" s="1"/>
  <c r="F73" i="239" s="1"/>
  <c r="B74" i="239" s="1"/>
  <c r="D74" i="239" s="1"/>
  <c r="B52" i="239"/>
  <c r="D52" i="239" s="1"/>
  <c r="F52" i="239" s="1"/>
  <c r="B53" i="239" s="1"/>
  <c r="D53" i="239" s="1"/>
  <c r="F53" i="239" s="1"/>
  <c r="B54" i="239" s="1"/>
  <c r="D54" i="239" s="1"/>
  <c r="F54" i="239" s="1"/>
  <c r="B55" i="239" s="1"/>
  <c r="D55" i="239" s="1"/>
  <c r="F55" i="239" s="1"/>
  <c r="B56" i="239" s="1"/>
  <c r="B46" i="239"/>
  <c r="D46" i="239" s="1"/>
  <c r="F46" i="239" s="1"/>
  <c r="B47" i="239" s="1"/>
  <c r="D47" i="239" s="1"/>
  <c r="F47" i="239" s="1"/>
  <c r="B30" i="239"/>
  <c r="D30" i="239" s="1"/>
  <c r="F30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52" i="247"/>
  <c r="F52" i="247" s="1"/>
  <c r="B53" i="247" s="1"/>
  <c r="D53" i="247" s="1"/>
  <c r="F53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56" i="241"/>
  <c r="F56" i="241" s="1"/>
  <c r="B57" i="241" s="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D55" i="241"/>
  <c r="F55" i="241" s="1"/>
  <c r="B53" i="241"/>
  <c r="D53" i="241" s="1"/>
  <c r="F53" i="241" s="1"/>
  <c r="B54" i="241" s="1"/>
  <c r="D54" i="241" s="1"/>
  <c r="F54" i="241" s="1"/>
  <c r="B50" i="241"/>
  <c r="D50" i="241" s="1"/>
  <c r="F50" i="241" s="1"/>
  <c r="B51" i="241" s="1"/>
  <c r="D51" i="241" s="1"/>
  <c r="F51" i="241" s="1"/>
  <c r="B52" i="241" s="1"/>
  <c r="D52" i="241" s="1"/>
  <c r="F46" i="241"/>
  <c r="D45" i="241"/>
  <c r="F45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154" i="235"/>
  <c r="F154" i="235" s="1"/>
  <c r="B155" i="235" s="1"/>
  <c r="D155" i="235" s="1"/>
  <c r="F155" i="235" s="1"/>
  <c r="B156" i="235" s="1"/>
  <c r="D156" i="235" s="1"/>
  <c r="F156" i="235" s="1"/>
  <c r="B157" i="235" s="1"/>
  <c r="F152" i="235"/>
  <c r="B153" i="235" s="1"/>
  <c r="D153" i="235" s="1"/>
  <c r="F153" i="235" s="1"/>
  <c r="F115" i="235"/>
  <c r="B116" i="235" s="1"/>
  <c r="D116" i="235" s="1"/>
  <c r="F116" i="235" s="1"/>
  <c r="B117" i="235" s="1"/>
  <c r="D117" i="235" s="1"/>
  <c r="F117" i="235" s="1"/>
  <c r="B112" i="235"/>
  <c r="D112" i="235" s="1"/>
  <c r="F112" i="235" s="1"/>
  <c r="B114" i="235" s="1"/>
  <c r="D114" i="235" s="1"/>
  <c r="F114" i="235" s="1"/>
  <c r="B115" i="235" s="1"/>
  <c r="D111" i="235"/>
  <c r="B84" i="235"/>
  <c r="D84" i="235" s="1"/>
  <c r="F84" i="235" s="1"/>
  <c r="B85" i="235" s="1"/>
  <c r="D85" i="235" s="1"/>
  <c r="F85" i="235" s="1"/>
  <c r="B86" i="235" s="1"/>
  <c r="D86" i="235" s="1"/>
  <c r="F86" i="235" s="1"/>
  <c r="B87" i="235" s="1"/>
  <c r="D87" i="235" s="1"/>
  <c r="F87" i="235" s="1"/>
  <c r="B88" i="235" s="1"/>
  <c r="D88" i="235" s="1"/>
  <c r="F88" i="235" s="1"/>
  <c r="B89" i="235" s="1"/>
  <c r="D89" i="235" s="1"/>
  <c r="F89" i="235" s="1"/>
  <c r="B90" i="235" s="1"/>
  <c r="D90" i="235" s="1"/>
  <c r="F90" i="235" s="1"/>
  <c r="B91" i="235" s="1"/>
  <c r="D91" i="235" s="1"/>
  <c r="F91" i="235" s="1"/>
  <c r="B92" i="235" s="1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7" i="235" s="1"/>
  <c r="D107" i="235" s="1"/>
  <c r="F107" i="235" s="1"/>
  <c r="F68" i="235"/>
  <c r="B69" i="235" s="1"/>
  <c r="D69" i="235" s="1"/>
  <c r="F69" i="235" s="1"/>
  <c r="B70" i="235" s="1"/>
  <c r="D70" i="235" s="1"/>
  <c r="F70" i="235" s="1"/>
  <c r="B71" i="235" s="1"/>
  <c r="D71" i="235" s="1"/>
  <c r="F71" i="235" s="1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D76" i="235" s="1"/>
  <c r="F7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B47" i="245" s="1"/>
  <c r="D47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77" i="234"/>
  <c r="B78" i="234" s="1"/>
  <c r="D78" i="234" s="1"/>
  <c r="F71" i="234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77" i="234" s="1"/>
  <c r="B66" i="234"/>
  <c r="D66" i="234" s="1"/>
  <c r="F66" i="234" s="1"/>
  <c r="B67" i="234" s="1"/>
  <c r="D67" i="234" s="1"/>
  <c r="F67" i="234" s="1"/>
  <c r="B68" i="234" s="1"/>
  <c r="D68" i="234" s="1"/>
  <c r="F68" i="234" s="1"/>
  <c r="B69" i="234" s="1"/>
  <c r="D69" i="234" s="1"/>
  <c r="F69" i="234" s="1"/>
  <c r="B70" i="234" s="1"/>
  <c r="D70" i="234" s="1"/>
  <c r="F70" i="234" s="1"/>
  <c r="B71" i="234" s="1"/>
  <c r="D64" i="234"/>
  <c r="F64" i="234" s="1"/>
  <c r="F61" i="234"/>
  <c r="B62" i="234" s="1"/>
  <c r="D62" i="234" s="1"/>
  <c r="F62" i="234" s="1"/>
  <c r="B63" i="234" s="1"/>
  <c r="D63" i="234" s="1"/>
  <c r="F63" i="234" s="1"/>
  <c r="B61" i="234"/>
  <c r="B59" i="234"/>
  <c r="B55" i="234"/>
  <c r="D55" i="234" s="1"/>
  <c r="F55" i="234" s="1"/>
  <c r="F47" i="234"/>
  <c r="B48" i="234" s="1"/>
  <c r="D48" i="234" s="1"/>
  <c r="F48" i="234" s="1"/>
  <c r="B50" i="234" s="1"/>
  <c r="D50" i="234" s="1"/>
  <c r="F50" i="234" s="1"/>
  <c r="B51" i="234" s="1"/>
  <c r="D51" i="234" s="1"/>
  <c r="F51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54" i="247" l="1"/>
  <c r="D54" i="247" s="1"/>
  <c r="F54" i="247" s="1"/>
  <c r="B55" i="247" s="1"/>
  <c r="D55" i="247" s="1"/>
  <c r="F55" i="247" s="1"/>
  <c r="B31" i="239"/>
  <c r="D40" i="234"/>
  <c r="F78" i="234"/>
  <c r="B79" i="234" s="1"/>
  <c r="D79" i="234" s="1"/>
  <c r="F79" i="234" s="1"/>
  <c r="D32" i="241"/>
  <c r="F32" i="241" s="1"/>
  <c r="B34" i="241" s="1"/>
  <c r="D34" i="241" s="1"/>
  <c r="F34" i="241" s="1"/>
  <c r="B35" i="241" s="1"/>
  <c r="D35" i="241" s="1"/>
  <c r="F35" i="241" s="1"/>
  <c r="B36" i="241" s="1"/>
  <c r="F65" i="241"/>
  <c r="B66" i="241" s="1"/>
  <c r="D66" i="241" s="1"/>
  <c r="F66" i="241" s="1"/>
  <c r="B67" i="241" s="1"/>
  <c r="D67" i="241" s="1"/>
  <c r="F67" i="241" s="1"/>
  <c r="F94" i="239"/>
  <c r="B97" i="239" s="1"/>
  <c r="D97" i="239" s="1"/>
  <c r="F97" i="239" s="1"/>
  <c r="B98" i="239" s="1"/>
  <c r="D98" i="239" s="1"/>
  <c r="F98" i="239" s="1"/>
  <c r="D56" i="239"/>
  <c r="F33" i="234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B52" i="235"/>
  <c r="D52" i="235" s="1"/>
  <c r="F52" i="235" s="1"/>
  <c r="F47" i="245"/>
  <c r="B48" i="245" s="1"/>
  <c r="D48" i="245" s="1"/>
  <c r="F48" i="245" s="1"/>
  <c r="B49" i="245" s="1"/>
  <c r="D157" i="235"/>
  <c r="B80" i="234" l="1"/>
  <c r="D80" i="234" s="1"/>
  <c r="F80" i="234" s="1"/>
  <c r="B81" i="234" s="1"/>
  <c r="D81" i="234" s="1"/>
  <c r="F81" i="234" s="1"/>
  <c r="B82" i="234" s="1"/>
  <c r="F27" i="247"/>
  <c r="F40" i="234"/>
  <c r="B68" i="241"/>
  <c r="F56" i="239"/>
  <c r="B57" i="239" s="1"/>
  <c r="F157" i="235"/>
  <c r="B53" i="235"/>
  <c r="D53" i="235" s="1"/>
  <c r="F53" i="235" s="1"/>
  <c r="B54" i="235" s="1"/>
  <c r="D57" i="239" l="1"/>
  <c r="F57" i="239" s="1"/>
  <c r="B58" i="239" s="1"/>
  <c r="D32" i="239"/>
  <c r="B34" i="239" s="1"/>
  <c r="D34" i="239" s="1"/>
  <c r="D54" i="235"/>
  <c r="B28" i="247"/>
  <c r="D28" i="247" s="1"/>
  <c r="B41" i="234"/>
  <c r="D41" i="234" s="1"/>
  <c r="F41" i="234" s="1"/>
  <c r="B42" i="234" s="1"/>
  <c r="D68" i="241"/>
  <c r="D136" i="235"/>
  <c r="F136" i="235" s="1"/>
  <c r="D99" i="239"/>
  <c r="F99" i="239" s="1"/>
  <c r="B100" i="239" s="1"/>
  <c r="B56" i="247"/>
  <c r="D56" i="247" s="1"/>
  <c r="D49" i="245"/>
  <c r="F49" i="245" s="1"/>
  <c r="B51" i="245" s="1"/>
  <c r="B59" i="239" l="1"/>
  <c r="D59" i="239" s="1"/>
  <c r="F28" i="247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137" i="235"/>
  <c r="D137" i="235" s="1"/>
  <c r="F137" i="235" s="1"/>
  <c r="B138" i="235" s="1"/>
  <c r="F54" i="235"/>
  <c r="F56" i="247"/>
  <c r="B57" i="247" s="1"/>
  <c r="D57" i="247" s="1"/>
  <c r="F57" i="247" s="1"/>
  <c r="B58" i="247" s="1"/>
  <c r="D58" i="247" s="1"/>
  <c r="F58" i="247" s="1"/>
  <c r="B59" i="247" s="1"/>
  <c r="D59" i="247" s="1"/>
  <c r="D51" i="245"/>
  <c r="F51" i="245" s="1"/>
  <c r="F68" i="241"/>
  <c r="B69" i="241" s="1"/>
  <c r="D69" i="241" s="1"/>
  <c r="D100" i="239"/>
  <c r="D36" i="241"/>
  <c r="F36" i="241" s="1"/>
  <c r="D82" i="234"/>
  <c r="B62" i="239" l="1"/>
  <c r="F62" i="239" s="1"/>
  <c r="B64" i="239" s="1"/>
  <c r="D64" i="239" s="1"/>
  <c r="F82" i="234"/>
  <c r="B83" i="234" s="1"/>
  <c r="F69" i="241"/>
  <c r="B70" i="241" s="1"/>
  <c r="D70" i="241" s="1"/>
  <c r="F70" i="241" s="1"/>
  <c r="B71" i="241" s="1"/>
  <c r="B37" i="241"/>
  <c r="D37" i="241" s="1"/>
  <c r="F37" i="241" s="1"/>
  <c r="B38" i="241" s="1"/>
  <c r="D38" i="241" s="1"/>
  <c r="F38" i="241" s="1"/>
  <c r="B39" i="241" s="1"/>
  <c r="F100" i="239"/>
  <c r="B103" i="239" s="1"/>
  <c r="F59" i="247"/>
  <c r="D138" i="235"/>
  <c r="F138" i="235" s="1"/>
  <c r="B139" i="235" l="1"/>
  <c r="D139" i="235" s="1"/>
  <c r="F139" i="235" s="1"/>
  <c r="B140" i="235" s="1"/>
  <c r="B60" i="247"/>
  <c r="D60" i="247" s="1"/>
  <c r="D103" i="239"/>
  <c r="F103" i="239" s="1"/>
  <c r="B104" i="239" s="1"/>
  <c r="D104" i="239" s="1"/>
  <c r="F104" i="239" s="1"/>
  <c r="D39" i="241"/>
  <c r="F39" i="241" s="1"/>
  <c r="B40" i="241" s="1"/>
  <c r="D40" i="241" s="1"/>
  <c r="F40" i="241" s="1"/>
  <c r="B41" i="241" s="1"/>
  <c r="D41" i="241" s="1"/>
  <c r="D71" i="241"/>
  <c r="F71" i="241" s="1"/>
  <c r="B72" i="241" s="1"/>
  <c r="D72" i="241" s="1"/>
  <c r="F72" i="241" s="1"/>
  <c r="B73" i="241" s="1"/>
  <c r="D73" i="241" s="1"/>
  <c r="F73" i="241" s="1"/>
  <c r="B74" i="241" s="1"/>
  <c r="D74" i="241" s="1"/>
  <c r="F74" i="241" s="1"/>
  <c r="F60" i="247" l="1"/>
  <c r="B61" i="247" s="1"/>
  <c r="D61" i="247" s="1"/>
  <c r="F61" i="247" s="1"/>
  <c r="B62" i="247" s="1"/>
  <c r="D62" i="247" s="1"/>
  <c r="F62" i="247" s="1"/>
  <c r="D140" i="235"/>
  <c r="F140" i="235" s="1"/>
  <c r="D59" i="235" l="1"/>
  <c r="F59" i="235" s="1"/>
  <c r="B60" i="235" l="1"/>
  <c r="D60" i="235" s="1"/>
  <c r="F60" i="235" s="1"/>
  <c r="B61" i="235" s="1"/>
  <c r="D61" i="235" s="1"/>
  <c r="F61" i="235" s="1"/>
  <c r="B62" i="235" l="1"/>
  <c r="D62" i="235" s="1"/>
  <c r="F62" i="235" s="1"/>
  <c r="B63" i="235" s="1"/>
  <c r="D63" i="235" l="1"/>
  <c r="F63" i="235" s="1"/>
</calcChain>
</file>

<file path=xl/sharedStrings.xml><?xml version="1.0" encoding="utf-8"?>
<sst xmlns="http://schemas.openxmlformats.org/spreadsheetml/2006/main" count="963" uniqueCount="566">
  <si>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</si>
  <si>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</si>
  <si>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</si>
  <si>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</si>
  <si>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</si>
  <si>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</si>
  <si>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</si>
  <si>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</si>
  <si>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</si>
  <si>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</si>
  <si>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</si>
  <si>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</si>
  <si>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</si>
  <si>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</si>
  <si>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</si>
  <si>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</si>
  <si>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</si>
  <si>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</si>
  <si>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</si>
  <si>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</si>
  <si>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</si>
  <si>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</si>
  <si>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</si>
  <si>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</si>
  <si>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</si>
  <si>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</si>
  <si>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</si>
  <si>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</si>
  <si>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</si>
  <si>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</si>
  <si>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</si>
  <si>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</si>
  <si>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</si>
  <si>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</si>
  <si>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</si>
  <si>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</si>
  <si>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</si>
  <si>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</si>
  <si>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</si>
  <si>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</si>
  <si>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OSA/2606W</t>
  </si>
  <si>
    <t>TAO/2608E</t>
  </si>
  <si>
    <t>TXG/2608E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</si>
  <si>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</si>
  <si>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</si>
  <si>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</si>
  <si>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</si>
  <si>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</si>
  <si>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</si>
  <si>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</si>
  <si>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</si>
  <si>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</si>
  <si>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</si>
  <si>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</si>
  <si>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</si>
  <si>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</si>
  <si>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</si>
  <si>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</si>
  <si>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</si>
  <si>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</si>
  <si>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</si>
  <si>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</si>
  <si>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</si>
  <si>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</si>
  <si>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</si>
  <si>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</si>
  <si>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</si>
  <si>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</si>
  <si>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</si>
  <si>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</si>
  <si>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</si>
  <si>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</si>
  <si>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</si>
  <si>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</si>
  <si>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</si>
  <si>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</si>
  <si>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</si>
  <si>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</si>
  <si>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NGO/2607W</t>
  </si>
  <si>
    <t>OSA/2607W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</si>
  <si>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</si>
  <si>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</si>
  <si>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</si>
  <si>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</si>
  <si>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</si>
  <si>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</si>
  <si>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</si>
  <si>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</si>
  <si>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</si>
  <si>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</si>
  <si>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</si>
  <si>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</si>
  <si>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</si>
  <si>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</si>
  <si>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</si>
  <si>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</si>
  <si>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</si>
  <si>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</si>
  <si>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</si>
  <si>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</si>
  <si>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</si>
  <si>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</si>
  <si>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</si>
  <si>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</si>
  <si>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</si>
  <si>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</si>
  <si>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</si>
  <si>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</si>
  <si>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</si>
  <si>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</si>
  <si>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</si>
  <si>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</si>
  <si>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</si>
  <si>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</si>
  <si>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</si>
  <si>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</si>
  <si>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</si>
  <si>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</si>
  <si>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</si>
  <si>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</si>
  <si>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</si>
  <si>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</si>
  <si>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</si>
  <si>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</si>
  <si>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</si>
  <si>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</t>
  </si>
  <si>
    <t>HPH/2605E</t>
  </si>
  <si>
    <t>QZH/2606W</t>
  </si>
  <si>
    <t>NSA/2606W</t>
  </si>
  <si>
    <t>SHK/2606W</t>
  </si>
  <si>
    <t>HPH/2606E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</si>
  <si>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</si>
  <si>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</si>
  <si>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</si>
  <si>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</si>
  <si>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</si>
  <si>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</si>
  <si>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</si>
  <si>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</si>
  <si>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</si>
  <si>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</si>
  <si>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</si>
  <si>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</si>
  <si>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</si>
  <si>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</si>
  <si>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</si>
  <si>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</si>
  <si>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</si>
  <si>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</si>
  <si>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</si>
  <si>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</si>
  <si>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</si>
  <si>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</si>
  <si>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</si>
  <si>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</si>
  <si>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</si>
  <si>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</si>
  <si>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</si>
  <si>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</si>
  <si>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</si>
  <si>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</si>
  <si>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</si>
  <si>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</si>
  <si>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</si>
  <si>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</si>
  <si>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</si>
  <si>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</si>
  <si>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</si>
  <si>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</si>
  <si>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</si>
  <si>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</si>
  <si>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</si>
  <si>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</si>
  <si>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</si>
  <si>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</si>
  <si>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</si>
  <si>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</si>
  <si>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</si>
  <si>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</si>
  <si>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</si>
  <si>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</si>
  <si>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</si>
  <si>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</si>
  <si>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</si>
  <si>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</si>
  <si>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</si>
  <si>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</si>
  <si>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</si>
  <si>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</si>
  <si>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</si>
  <si>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</si>
  <si>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</si>
  <si>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</si>
  <si>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</si>
  <si>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</si>
  <si>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</si>
  <si>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</si>
  <si>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DAD/2603E</t>
  </si>
  <si>
    <t>NGB/2604S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</si>
  <si>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</si>
  <si>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</si>
  <si>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</si>
  <si>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</si>
  <si>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</si>
  <si>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</si>
  <si>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</si>
  <si>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</si>
  <si>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</si>
  <si>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</si>
  <si>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</si>
  <si>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</si>
  <si>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</si>
  <si>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</si>
  <si>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</si>
  <si>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</si>
  <si>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</si>
  <si>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</si>
  <si>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</si>
  <si>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</si>
  <si>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</si>
  <si>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</si>
  <si>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</si>
  <si>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</si>
  <si>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</si>
  <si>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</si>
  <si>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</si>
  <si>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</si>
  <si>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</si>
  <si>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</si>
  <si>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</si>
  <si>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</si>
  <si>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</si>
  <si>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</si>
  <si>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</si>
  <si>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</si>
  <si>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</si>
  <si>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</si>
  <si>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</si>
  <si>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</si>
  <si>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</si>
  <si>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</si>
  <si>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</si>
  <si>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</si>
  <si>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</si>
  <si>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</si>
  <si>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</si>
  <si>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</si>
  <si>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</si>
  <si>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</si>
  <si>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</si>
  <si>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</si>
  <si>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</si>
  <si>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</si>
  <si>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NGB/2604W</t>
  </si>
  <si>
    <t>P/I HHX2 line at NGB</t>
  </si>
  <si>
    <t>SHA/2604W</t>
  </si>
  <si>
    <t>TAO/2604W</t>
  </si>
  <si>
    <t>XMN/2604W</t>
  </si>
  <si>
    <t>HKG/2604W</t>
  </si>
  <si>
    <t>HPH/2604E</t>
  </si>
  <si>
    <t>DAD/2604E</t>
  </si>
  <si>
    <t>P/I HHX1 line at SHA</t>
  </si>
  <si>
    <t>NGB/2602W</t>
  </si>
  <si>
    <t>berth delay due to port closure</t>
  </si>
  <si>
    <t>XMN/2602W</t>
  </si>
  <si>
    <t>QINZHOU/2604S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</si>
  <si>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</si>
  <si>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</si>
  <si>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</si>
  <si>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</si>
  <si>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</si>
  <si>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</si>
  <si>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</si>
  <si>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</si>
  <si>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</si>
  <si>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</si>
  <si>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</si>
  <si>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</si>
  <si>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</si>
  <si>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</si>
  <si>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</si>
  <si>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</si>
  <si>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</si>
  <si>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</si>
  <si>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</si>
  <si>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</si>
  <si>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</si>
  <si>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</si>
  <si>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</si>
  <si>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</si>
  <si>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</si>
  <si>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</si>
  <si>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</si>
  <si>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</si>
  <si>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</si>
  <si>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</si>
  <si>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</si>
  <si>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</si>
  <si>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</si>
  <si>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</si>
  <si>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</si>
  <si>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</si>
  <si>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</si>
  <si>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THLEM/2603NI</t>
  </si>
  <si>
    <t>BKK/2603N</t>
  </si>
  <si>
    <t>THLEM/2603N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</si>
  <si>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</si>
  <si>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</si>
  <si>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</si>
  <si>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</si>
  <si>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</si>
  <si>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</si>
  <si>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</si>
  <si>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</si>
  <si>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</si>
  <si>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</si>
  <si>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</si>
  <si>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</si>
  <si>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</si>
  <si>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</si>
  <si>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</si>
  <si>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</si>
  <si>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</si>
  <si>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</si>
  <si>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</si>
  <si>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</si>
  <si>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</si>
  <si>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</si>
  <si>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</si>
  <si>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</si>
  <si>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</si>
  <si>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</si>
  <si>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</si>
  <si>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</si>
  <si>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</si>
  <si>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</si>
  <si>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</si>
  <si>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</si>
  <si>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</si>
  <si>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</si>
  <si>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</si>
  <si>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</si>
  <si>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</si>
  <si>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</si>
  <si>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</si>
  <si>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</si>
  <si>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NSA/2606S</t>
  </si>
  <si>
    <t>SHK/2606S</t>
  </si>
  <si>
    <t>THLEM/2606S</t>
  </si>
  <si>
    <t>BKK/2606N</t>
  </si>
  <si>
    <t>SAHATHAI/2606N</t>
  </si>
  <si>
    <t>THLEM/2606N</t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</si>
  <si>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</si>
  <si>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</si>
  <si>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</si>
  <si>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</si>
  <si>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</si>
  <si>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</si>
  <si>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</si>
  <si>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</si>
  <si>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</si>
  <si>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</si>
  <si>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NSA/2605S</t>
  </si>
  <si>
    <t>BKK/2605N</t>
  </si>
  <si>
    <t>SAHATHAI/2605N</t>
  </si>
  <si>
    <t>THLEM/2605N</t>
  </si>
  <si>
    <t>NSA/2607S</t>
  </si>
  <si>
    <t>TAO/2515S</t>
  </si>
  <si>
    <t>SHA/2515S</t>
  </si>
  <si>
    <t>SGN/2515N</t>
  </si>
  <si>
    <t>THLCH/2515N</t>
  </si>
  <si>
    <t>SHK/2515N</t>
  </si>
  <si>
    <t>omit SHK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</si>
  <si>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</si>
  <si>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</si>
  <si>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</si>
  <si>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</si>
  <si>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</si>
  <si>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</si>
  <si>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</si>
  <si>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</si>
  <si>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</si>
  <si>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</si>
  <si>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</si>
  <si>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</si>
  <si>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</si>
  <si>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</si>
  <si>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</si>
  <si>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</si>
  <si>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</si>
  <si>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</si>
  <si>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</si>
  <si>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</si>
  <si>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</si>
  <si>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</si>
  <si>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</si>
  <si>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</si>
  <si>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</si>
  <si>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</si>
  <si>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</si>
  <si>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</si>
  <si>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</si>
  <si>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</si>
  <si>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</si>
  <si>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</si>
  <si>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</si>
  <si>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</si>
  <si>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</si>
  <si>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</si>
  <si>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</si>
  <si>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</si>
  <si>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</si>
  <si>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</si>
  <si>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SHA/1080S</t>
  </si>
  <si>
    <t>SGN/1080N</t>
  </si>
  <si>
    <t>THLCH/1080N</t>
  </si>
  <si>
    <t>SHK/1080N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</si>
  <si>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</si>
  <si>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</si>
  <si>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</si>
  <si>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</si>
  <si>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</si>
  <si>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</si>
  <si>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</si>
  <si>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</si>
  <si>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</si>
  <si>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</si>
  <si>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</si>
  <si>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</si>
  <si>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</si>
  <si>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</si>
  <si>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</si>
  <si>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</si>
  <si>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</si>
  <si>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</si>
  <si>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</si>
  <si>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</si>
  <si>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</si>
  <si>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</si>
  <si>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</si>
  <si>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</si>
  <si>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</si>
  <si>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</si>
  <si>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</si>
  <si>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</si>
  <si>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</si>
  <si>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</si>
  <si>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</si>
  <si>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</si>
  <si>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</si>
  <si>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</si>
  <si>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</si>
  <si>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</si>
  <si>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</si>
  <si>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</si>
  <si>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</si>
  <si>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</si>
  <si>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</si>
  <si>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</si>
  <si>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</si>
  <si>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</si>
  <si>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</si>
  <si>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</si>
  <si>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</si>
  <si>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r>
      <t xml:space="preserve">HHX1 </t>
    </r>
    <r>
      <rPr>
        <sz val="10"/>
        <rFont val="Verdana"/>
        <family val="2"/>
      </rPr>
      <t xml:space="preserve"> MV."CA OSAKA" V 2603W/E</t>
    </r>
    <phoneticPr fontId="47" type="noConversion"/>
  </si>
  <si>
    <t>VNTCT/78N</t>
    <phoneticPr fontId="47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</si>
  <si>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7" type="noConversion"/>
  </si>
  <si>
    <t>SGN/2602N</t>
    <phoneticPr fontId="47" type="noConversion"/>
  </si>
  <si>
    <t>SHA/2603S</t>
    <phoneticPr fontId="47" type="noConversion"/>
  </si>
  <si>
    <t>SGN/2603N</t>
    <phoneticPr fontId="47" type="noConversion"/>
  </si>
  <si>
    <t>CVT MV."POS BANGKOK" V 1080S/N</t>
    <phoneticPr fontId="47" type="noConversion"/>
  </si>
  <si>
    <t>KRINC/1081S</t>
    <phoneticPr fontId="47" type="noConversion"/>
  </si>
  <si>
    <t>SHK/2602N</t>
    <phoneticPr fontId="47" type="noConversion"/>
  </si>
  <si>
    <t>call NCT terminal/port congestion</t>
    <phoneticPr fontId="47" type="noConversion"/>
  </si>
  <si>
    <t>port congestion</t>
    <phoneticPr fontId="47" type="noConversion"/>
  </si>
  <si>
    <t>P/I BTX2 line at NSA/port congestion</t>
    <phoneticPr fontId="47" type="noConversion"/>
  </si>
  <si>
    <t xml:space="preserve"> Max draft 10.0 m</t>
    <phoneticPr fontId="47" type="noConversion"/>
  </si>
  <si>
    <t>TYO/2608W</t>
    <phoneticPr fontId="47" type="noConversion"/>
  </si>
  <si>
    <t>SHK/2605S</t>
    <phoneticPr fontId="47" type="noConversion"/>
  </si>
  <si>
    <t>SHK/2607S</t>
    <phoneticPr fontId="47" type="noConversion"/>
  </si>
  <si>
    <t>port congestion/Call QQCTU</t>
    <phoneticPr fontId="47" type="noConversion"/>
  </si>
  <si>
    <t>port not working from 1800lt 16/feb - 1200lt 17/feb due to lunar new year holiday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</si>
  <si>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7" type="noConversion"/>
  </si>
  <si>
    <t>NSA/2608S</t>
    <phoneticPr fontId="47" type="noConversion"/>
  </si>
  <si>
    <t>NGO/2606W</t>
    <phoneticPr fontId="47" type="noConversion"/>
  </si>
  <si>
    <t>omit SHK</t>
    <phoneticPr fontId="47" type="noConversion"/>
  </si>
  <si>
    <t>TAO/1081S</t>
    <phoneticPr fontId="47" type="noConversion"/>
  </si>
  <si>
    <t>TXG/2609E</t>
    <phoneticPr fontId="47" type="noConversion"/>
  </si>
  <si>
    <t>NSA/2601S</t>
    <phoneticPr fontId="47" type="noConversion"/>
  </si>
  <si>
    <t>VNTCT/2603N</t>
    <phoneticPr fontId="47" type="noConversion"/>
  </si>
  <si>
    <t>YOK/2606W</t>
    <phoneticPr fontId="47" type="noConversion"/>
  </si>
  <si>
    <t>SHK/2603W</t>
    <phoneticPr fontId="47" type="noConversion"/>
  </si>
  <si>
    <t>NSA/2603W</t>
    <phoneticPr fontId="47" type="noConversion"/>
  </si>
  <si>
    <t>HPH/2603E</t>
    <phoneticPr fontId="47" type="noConversion"/>
  </si>
  <si>
    <t>QZH/2606E</t>
    <phoneticPr fontId="47" type="noConversion"/>
  </si>
  <si>
    <t>NSA/2606E</t>
    <phoneticPr fontId="47" type="noConversion"/>
  </si>
  <si>
    <t>YOK/2608W</t>
    <phoneticPr fontId="47" type="noConversion"/>
  </si>
  <si>
    <t>no work arrangement on 15th due to understaffing</t>
    <phoneticPr fontId="47" type="noConversion"/>
  </si>
  <si>
    <t>NSA/2607S</t>
    <phoneticPr fontId="47" type="noConversion"/>
  </si>
  <si>
    <t>P/I SVP2 line at NSA</t>
    <phoneticPr fontId="47" type="noConversion"/>
  </si>
  <si>
    <t>NGO/2608W</t>
    <phoneticPr fontId="47" type="noConversion"/>
  </si>
  <si>
    <t>TAO/2609E</t>
    <phoneticPr fontId="47" type="noConversion"/>
  </si>
  <si>
    <t>BTX MV."CA MANILA" V 2603S/N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</si>
  <si>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2607E/W</t>
    </r>
    <phoneticPr fontId="47" type="noConversion"/>
  </si>
  <si>
    <t>YOK/2607W</t>
    <phoneticPr fontId="47" type="noConversion"/>
  </si>
  <si>
    <t>TYO/2607W</t>
    <phoneticPr fontId="47" type="noConversion"/>
  </si>
  <si>
    <r>
      <t xml:space="preserve">BTX2 </t>
    </r>
    <r>
      <rPr>
        <sz val="10"/>
        <rFont val="Verdana"/>
        <family val="2"/>
      </rPr>
      <t xml:space="preserve"> MV."ASL HAIPHONG" V 2606S/N</t>
    </r>
    <phoneticPr fontId="47" type="noConversion"/>
  </si>
  <si>
    <t>OSA/2608W</t>
    <phoneticPr fontId="47" type="noConversion"/>
  </si>
  <si>
    <t>P/I NPX line at NGB/port congestion/port closed from 2300/14th due to big fog</t>
    <phoneticPr fontId="47" type="noConversion"/>
  </si>
  <si>
    <t>SHA/1081S</t>
    <phoneticPr fontId="47" type="noConversion"/>
  </si>
  <si>
    <t>KRINC/2603S</t>
    <phoneticPr fontId="47" type="noConversion"/>
  </si>
  <si>
    <t>TXG/2610E</t>
    <phoneticPr fontId="47" type="noConversion"/>
  </si>
  <si>
    <t>NSA/2604S</t>
    <phoneticPr fontId="47" type="noConversion"/>
  </si>
  <si>
    <t>SHK/2608S</t>
    <phoneticPr fontId="47" type="noConversion"/>
  </si>
  <si>
    <t>THLCH/2603N</t>
    <phoneticPr fontId="47" type="noConversion"/>
  </si>
  <si>
    <t>HHX2 MV."CA SAIGON" V 2603W/E</t>
    <phoneticPr fontId="47" type="noConversion"/>
  </si>
  <si>
    <t>BTX MV."KANWAY FORTUNE" V 78S/N</t>
    <phoneticPr fontId="47" type="noConversion"/>
  </si>
  <si>
    <t>NSA/79S</t>
    <phoneticPr fontId="47" type="noConversion"/>
  </si>
  <si>
    <t>SAD/79S</t>
    <phoneticPr fontId="47" type="noConversion"/>
  </si>
  <si>
    <t>THLEM/2605S</t>
    <phoneticPr fontId="47" type="noConversion"/>
  </si>
  <si>
    <t>THLEM/2607S</t>
    <phoneticPr fontId="47" type="noConversion"/>
  </si>
  <si>
    <t>P/I SVP2 line at QINZHOU/port congestion</t>
    <phoneticPr fontId="47" type="noConversion"/>
  </si>
  <si>
    <t>TAO/2610E</t>
    <phoneticPr fontId="47" type="noConversion"/>
  </si>
  <si>
    <t>SAD/2604S</t>
    <phoneticPr fontId="47" type="noConversion"/>
  </si>
  <si>
    <t>BKK/2607N</t>
    <phoneticPr fontId="47" type="noConversion"/>
  </si>
  <si>
    <t>TAO/2603S</t>
    <phoneticPr fontId="47" type="noConversion"/>
  </si>
  <si>
    <t>TYO/2609W</t>
    <phoneticPr fontId="47" type="noConversion"/>
  </si>
  <si>
    <t>SAHATHAI/2607N</t>
    <phoneticPr fontId="47" type="noConversion"/>
  </si>
  <si>
    <t>port congestion/will bunker first at HKG anchorage after departure SAD</t>
    <phoneticPr fontId="47" type="noConversion"/>
  </si>
  <si>
    <t>SHK/2604W</t>
    <phoneticPr fontId="47" type="noConversion"/>
  </si>
  <si>
    <t>YOK/2609W</t>
    <phoneticPr fontId="47" type="noConversion"/>
  </si>
  <si>
    <t>SHK/2603N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</si>
  <si>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2605W/E</t>
    </r>
    <phoneticPr fontId="47" type="noConversion"/>
  </si>
  <si>
    <t>TAO/2605W</t>
  </si>
  <si>
    <t>P/I HHX2 line at TAO</t>
  </si>
  <si>
    <t>SHA/2605W</t>
  </si>
  <si>
    <t>HKG/2605W</t>
  </si>
  <si>
    <t>HPH/2605E</t>
    <phoneticPr fontId="47" type="noConversion"/>
  </si>
  <si>
    <t>DAD/2605E</t>
    <phoneticPr fontId="47" type="noConversion"/>
  </si>
  <si>
    <r>
      <t xml:space="preserve">PJX    </t>
    </r>
    <r>
      <rPr>
        <sz val="10"/>
        <rFont val="Verdana"/>
        <family val="2"/>
      </rPr>
      <t>MV."CA TOKYO" V 2608E/W</t>
    </r>
    <phoneticPr fontId="47" type="noConversion"/>
  </si>
  <si>
    <t>NGO/2609W</t>
    <phoneticPr fontId="47" type="noConversion"/>
  </si>
  <si>
    <t>OSA/2609W</t>
    <phoneticPr fontId="47" type="noConversion"/>
  </si>
  <si>
    <t>BVX2 MV."PRIDE PACIFIC" V 2606W/E</t>
    <phoneticPr fontId="47" type="noConversion"/>
  </si>
  <si>
    <t>call NCT terminal/P/O at NSA/only discharge no loading</t>
    <phoneticPr fontId="47" type="noConversion"/>
  </si>
  <si>
    <t>BVX2 MV."PRIDE PACIFIC" V 2608W/E</t>
    <phoneticPr fontId="47" type="noConversion"/>
  </si>
  <si>
    <t>QZH/2608W</t>
    <phoneticPr fontId="47" type="noConversion"/>
  </si>
  <si>
    <t>NSA/2608W</t>
    <phoneticPr fontId="47" type="noConversion"/>
  </si>
  <si>
    <t>SHK/2608W</t>
    <phoneticPr fontId="47" type="noConversion"/>
  </si>
  <si>
    <t>HPH/2608E</t>
    <phoneticPr fontId="47" type="noConversion"/>
  </si>
  <si>
    <t>P/I at NSA/call NCT terminal</t>
    <phoneticPr fontId="47" type="noConversion"/>
  </si>
  <si>
    <t>omit TAO</t>
    <phoneticPr fontId="47" type="noConversion"/>
  </si>
  <si>
    <t>NSA/2604W</t>
    <phoneticPr fontId="47" type="noConversion"/>
  </si>
  <si>
    <t>TAO/2604W</t>
    <phoneticPr fontId="47" type="noConversion"/>
  </si>
  <si>
    <t>THLEM/2604NI</t>
    <phoneticPr fontId="47" type="noConversion"/>
  </si>
  <si>
    <t>THLEM/2608S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</si>
  <si>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2607S/N</t>
    </r>
    <phoneticPr fontId="47" type="noConversion"/>
  </si>
  <si>
    <t>THLEM/2607N</t>
    <phoneticPr fontId="47" type="noConversion"/>
  </si>
  <si>
    <t>CVT MV."REN JIAN 6" V 2603S/N</t>
    <phoneticPr fontId="47" type="noConversion"/>
  </si>
  <si>
    <t>SGN/1081N</t>
    <phoneticPr fontId="47" type="noConversion"/>
  </si>
  <si>
    <t>CVT2 MV."ASL QINGDAO" V 2602S/N</t>
    <phoneticPr fontId="47" type="noConversion"/>
  </si>
  <si>
    <t>port congestion/will bunker first at HKG anchorage after departure SHA</t>
    <phoneticPr fontId="47" type="noConversion"/>
  </si>
  <si>
    <t>QZH/2609W</t>
    <phoneticPr fontId="47" type="noConversion"/>
  </si>
  <si>
    <t>NSA/2609W</t>
    <phoneticPr fontId="47" type="noConversion"/>
  </si>
  <si>
    <t>SHK/2609W</t>
    <phoneticPr fontId="47" type="noConversion"/>
  </si>
  <si>
    <t>OMIT SHK</t>
    <phoneticPr fontId="47" type="noConversion"/>
  </si>
  <si>
    <t>OMIT NSA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</si>
</sst>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color rgb="FFFF0000"/>
      <name val="宋体"/>
      <family val="3"/>
      <charset val="134"/>
    </font>
    <font>
      <sz val="11"/>
      <color rgb="FFFF0000"/>
      <name val="Arial"/>
      <family val="2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8" fillId="0" borderId="0" applyFont="0" applyFill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9" fontId="18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18" fillId="0" borderId="0">
      <alignment vertical="center"/>
    </xf>
    <xf numFmtId="176" fontId="18" fillId="0" borderId="0"/>
    <xf numFmtId="176" fontId="29" fillId="0" borderId="0">
      <alignment vertical="center"/>
    </xf>
    <xf numFmtId="176" fontId="30" fillId="0" borderId="0" applyNumberFormat="0" applyFill="0" applyBorder="0" applyAlignment="0" applyProtection="0">
      <alignment vertical="top"/>
      <protection locked="0"/>
    </xf>
    <xf numFmtId="176" fontId="31" fillId="10" borderId="0" applyNumberFormat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3" fillId="3" borderId="13" applyNumberFormat="0" applyAlignment="0" applyProtection="0">
      <alignment vertical="center"/>
    </xf>
    <xf numFmtId="176" fontId="34" fillId="22" borderId="14" applyNumberForma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7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8" fillId="27" borderId="0" applyNumberFormat="0" applyBorder="0" applyAlignment="0" applyProtection="0">
      <alignment vertical="center"/>
    </xf>
    <xf numFmtId="176" fontId="39" fillId="3" borderId="16" applyNumberFormat="0" applyAlignment="0" applyProtection="0">
      <alignment vertical="center"/>
    </xf>
    <xf numFmtId="176" fontId="40" fillId="13" borderId="13" applyNumberFormat="0" applyAlignment="0" applyProtection="0">
      <alignment vertical="center"/>
    </xf>
    <xf numFmtId="176" fontId="41" fillId="0" borderId="0"/>
    <xf numFmtId="176" fontId="42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42" fillId="0" borderId="0"/>
    <xf numFmtId="176" fontId="18" fillId="28" borderId="17" applyNumberFormat="0" applyFont="0" applyAlignment="0" applyProtection="0">
      <alignment vertical="center"/>
    </xf>
  </cellStyleXfs>
  <cellXfs count="132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20" fontId="1" fillId="0" borderId="5" xfId="0" applyNumberFormat="1" applyFont="1" applyBorder="1" applyAlignment="1">
      <alignment horizontal="center" wrapText="1"/>
    </xf>
    <xf numFmtId="14" fontId="1" fillId="0" borderId="3" xfId="27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176" fontId="18" fillId="0" borderId="0" xfId="27"/>
    <xf numFmtId="176" fontId="18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18" fillId="0" borderId="5" xfId="27" applyBorder="1"/>
    <xf numFmtId="20" fontId="1" fillId="4" borderId="5" xfId="27" applyNumberFormat="1" applyFont="1" applyFill="1" applyBorder="1" applyAlignment="1">
      <alignment horizontal="center" wrapText="1"/>
    </xf>
    <xf numFmtId="177" fontId="1" fillId="0" borderId="5" xfId="27" applyNumberFormat="1" applyFont="1" applyBorder="1" applyAlignment="1">
      <alignment horizontal="center" wrapText="1"/>
    </xf>
    <xf numFmtId="176" fontId="19" fillId="0" borderId="5" xfId="27" applyFont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20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4" fontId="1" fillId="6" borderId="4" xfId="27" applyNumberFormat="1" applyFont="1" applyFill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9" fontId="1" fillId="0" borderId="5" xfId="1" applyFont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" fillId="0" borderId="7" xfId="27" applyFont="1" applyBorder="1" applyAlignment="1">
      <alignment wrapText="1"/>
    </xf>
    <xf numFmtId="176" fontId="1" fillId="0" borderId="8" xfId="0" applyFont="1" applyBorder="1" applyAlignment="1">
      <alignment wrapText="1"/>
    </xf>
    <xf numFmtId="176" fontId="15" fillId="7" borderId="8" xfId="0" applyFont="1" applyFill="1" applyBorder="1" applyAlignment="1">
      <alignment wrapText="1"/>
    </xf>
    <xf numFmtId="176" fontId="1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77" fontId="1" fillId="5" borderId="5" xfId="27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8" fillId="0" borderId="5" xfId="27" applyBorder="1" applyAlignment="1">
      <alignment vertical="center"/>
    </xf>
    <xf numFmtId="176" fontId="18" fillId="0" borderId="3" xfId="27" applyBorder="1" applyAlignment="1">
      <alignment vertical="center"/>
    </xf>
    <xf numFmtId="9" fontId="14" fillId="0" borderId="2" xfId="1" applyFont="1" applyBorder="1" applyAlignment="1">
      <alignment wrapText="1"/>
    </xf>
    <xf numFmtId="176" fontId="19" fillId="0" borderId="3" xfId="27" applyFont="1" applyBorder="1" applyAlignment="1">
      <alignment horizontal="center" wrapText="1"/>
    </xf>
    <xf numFmtId="9" fontId="1" fillId="0" borderId="5" xfId="1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41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88"/>
  <sheetViews>
    <sheetView tabSelected="1" workbookViewId="0">
      <selection activeCell="G84" sqref="G84"/>
    </sheetView>
  </sheetViews>
  <sheetFormatPr defaultColWidth="9" defaultRowHeight="25.4" customHeight="1"/>
  <cols>
    <col min="1" max="1" width="15.33203125" style="49" customWidth="1"/>
    <col min="2" max="4" width="11.58203125" style="49" customWidth="1"/>
    <col min="5" max="5" width="11.6640625" style="49" customWidth="1"/>
    <col min="6" max="7" width="11.58203125" style="49" customWidth="1"/>
    <col min="8" max="8" width="65.6640625" style="50" customWidth="1"/>
    <col min="9" max="9" width="13.08203125" style="49" customWidth="1"/>
    <col min="10" max="16384" width="9" style="49"/>
  </cols>
  <sheetData>
    <row r="1" spans="1:9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9" ht="22.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9" ht="25.4" customHeight="1">
      <c r="A3" s="96"/>
      <c r="B3" s="96"/>
      <c r="C3" s="96"/>
      <c r="D3" s="96"/>
      <c r="E3" s="96"/>
      <c r="F3" s="96"/>
      <c r="G3" s="96"/>
      <c r="H3" s="32">
        <v>46076</v>
      </c>
      <c r="I3" s="51"/>
    </row>
    <row r="4" spans="1:9" ht="24" customHeight="1">
      <c r="A4" s="99" t="s">
        <v>539</v>
      </c>
      <c r="B4" s="99"/>
      <c r="C4" s="99"/>
      <c r="D4" s="99"/>
      <c r="E4" s="99"/>
      <c r="F4" s="99"/>
      <c r="G4" s="99"/>
      <c r="H4" s="99"/>
      <c r="I4" s="99"/>
    </row>
    <row r="5" spans="1:9" ht="24.65" customHeight="1">
      <c r="A5" s="53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4" t="s">
        <v>7</v>
      </c>
      <c r="I5" s="54" t="s">
        <v>8</v>
      </c>
    </row>
    <row r="6" spans="1:9" ht="24" hidden="1" customHeight="1">
      <c r="A6" s="35" t="s">
        <v>9</v>
      </c>
      <c r="B6" s="78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9"/>
    </row>
    <row r="7" spans="1:9" ht="24" hidden="1" customHeight="1">
      <c r="A7" s="80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9"/>
    </row>
    <row r="8" spans="1:9" ht="24" hidden="1" customHeight="1">
      <c r="A8" s="81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9"/>
    </row>
    <row r="9" spans="1:9" ht="24" hidden="1" customHeight="1">
      <c r="A9" s="80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9"/>
    </row>
    <row r="10" spans="1:9" ht="24" hidden="1" customHeight="1">
      <c r="A10" s="80" t="s">
        <v>15</v>
      </c>
      <c r="B10" s="78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9"/>
    </row>
    <row r="11" spans="1:9" ht="24" hidden="1" customHeight="1">
      <c r="A11" s="80" t="s">
        <v>16</v>
      </c>
      <c r="B11" s="78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9"/>
    </row>
    <row r="12" spans="1:9" ht="24" hidden="1" customHeight="1">
      <c r="A12" s="35" t="s">
        <v>17</v>
      </c>
      <c r="B12" s="78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9"/>
    </row>
    <row r="13" spans="1:9" ht="24" hidden="1" customHeight="1">
      <c r="A13" s="35" t="s">
        <v>18</v>
      </c>
      <c r="B13" s="78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9"/>
    </row>
    <row r="14" spans="1:9" ht="24" hidden="1" customHeight="1">
      <c r="A14" s="82" t="s">
        <v>19</v>
      </c>
      <c r="B14" s="78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9"/>
    </row>
    <row r="15" spans="1:9" ht="24" hidden="1" customHeight="1">
      <c r="A15" s="80" t="s">
        <v>20</v>
      </c>
      <c r="B15" s="78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78">
        <f>D15+1</f>
        <v>46025</v>
      </c>
      <c r="G15" s="34">
        <v>0.66666666666666696</v>
      </c>
      <c r="H15" s="20" t="s">
        <v>21</v>
      </c>
      <c r="I15" s="79"/>
    </row>
    <row r="16" spans="1:9" ht="24" hidden="1" customHeight="1">
      <c r="A16" s="80" t="s">
        <v>22</v>
      </c>
      <c r="B16" s="78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78">
        <f t="shared" si="1"/>
        <v>46026</v>
      </c>
      <c r="G16" s="34">
        <v>0.75</v>
      </c>
      <c r="H16" s="20"/>
      <c r="I16" s="79"/>
    </row>
    <row r="17" spans="1:9" ht="24" hidden="1" customHeight="1">
      <c r="A17" s="80" t="s">
        <v>23</v>
      </c>
      <c r="B17" s="78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78">
        <f t="shared" si="1"/>
        <v>46027</v>
      </c>
      <c r="G17" s="34">
        <v>0.88749999999999996</v>
      </c>
      <c r="H17" s="20"/>
      <c r="I17" s="79"/>
    </row>
    <row r="18" spans="1:9" ht="24" hidden="1" customHeight="1">
      <c r="A18" s="35" t="s">
        <v>24</v>
      </c>
      <c r="B18" s="78">
        <f>F17+4</f>
        <v>46031</v>
      </c>
      <c r="C18" s="34">
        <v>2.0833333333333301E-2</v>
      </c>
      <c r="D18" s="38">
        <v>46031</v>
      </c>
      <c r="E18" s="34">
        <v>0.27500000000000002</v>
      </c>
      <c r="F18" s="78">
        <f t="shared" si="1"/>
        <v>46031</v>
      </c>
      <c r="G18" s="34">
        <v>0.83333333333333304</v>
      </c>
      <c r="H18" s="20"/>
      <c r="I18" s="79"/>
    </row>
    <row r="19" spans="1:9" ht="24" hidden="1" customHeight="1">
      <c r="A19" s="35" t="s">
        <v>25</v>
      </c>
      <c r="B19" s="78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78">
        <f>D19+1</f>
        <v>46034</v>
      </c>
      <c r="G19" s="34">
        <v>6.6666666666666693E-2</v>
      </c>
      <c r="H19" s="20"/>
      <c r="I19" s="79"/>
    </row>
    <row r="20" spans="1:9" ht="24" hidden="1" customHeight="1">
      <c r="A20" s="80" t="s">
        <v>26</v>
      </c>
      <c r="B20" s="78">
        <v>46037</v>
      </c>
      <c r="C20" s="34">
        <v>0.33333333333333298</v>
      </c>
      <c r="D20" s="38">
        <f>B20</f>
        <v>46037</v>
      </c>
      <c r="E20" s="34">
        <v>0.71666666666666701</v>
      </c>
      <c r="F20" s="78">
        <f>D20+1</f>
        <v>46038</v>
      </c>
      <c r="G20" s="34">
        <v>0.5</v>
      </c>
      <c r="H20" s="60" t="s">
        <v>27</v>
      </c>
      <c r="I20" s="79"/>
    </row>
    <row r="21" spans="1:9" ht="24" hidden="1" customHeight="1">
      <c r="A21" s="80" t="s">
        <v>28</v>
      </c>
      <c r="B21" s="78">
        <f>F20</f>
        <v>46038</v>
      </c>
      <c r="C21" s="34">
        <v>0.5625</v>
      </c>
      <c r="D21" s="38">
        <f>B21</f>
        <v>46038</v>
      </c>
      <c r="E21" s="34">
        <v>0.60833333333333295</v>
      </c>
      <c r="F21" s="78">
        <f>D21</f>
        <v>46038</v>
      </c>
      <c r="G21" s="34">
        <v>0.95833333333333304</v>
      </c>
      <c r="H21" s="60"/>
      <c r="I21" s="79"/>
    </row>
    <row r="22" spans="1:9" ht="24" hidden="1" customHeight="1">
      <c r="A22" s="80" t="s">
        <v>29</v>
      </c>
      <c r="B22" s="78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78">
        <f>D22</f>
        <v>46039</v>
      </c>
      <c r="G22" s="34">
        <v>0.95</v>
      </c>
      <c r="H22" s="20"/>
      <c r="I22" s="79"/>
    </row>
    <row r="23" spans="1:9" ht="24" hidden="1" customHeight="1">
      <c r="A23" s="80" t="s">
        <v>30</v>
      </c>
      <c r="B23" s="78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78">
        <f>D23</f>
        <v>46041</v>
      </c>
      <c r="G23" s="34">
        <v>0.57638888888888895</v>
      </c>
      <c r="H23" s="20"/>
      <c r="I23" s="79"/>
    </row>
    <row r="24" spans="1:9" ht="24" hidden="1" customHeight="1">
      <c r="A24" s="35" t="s">
        <v>31</v>
      </c>
      <c r="B24" s="78">
        <f>F23+3</f>
        <v>46044</v>
      </c>
      <c r="C24" s="34">
        <v>0.95833333333333304</v>
      </c>
      <c r="D24" s="38">
        <v>46045</v>
      </c>
      <c r="E24" s="34">
        <v>0.3125</v>
      </c>
      <c r="F24" s="78">
        <f t="shared" ref="F24" si="2">D24</f>
        <v>46045</v>
      </c>
      <c r="G24" s="34">
        <v>0.81666666666666698</v>
      </c>
      <c r="H24" s="20"/>
      <c r="I24" s="79"/>
    </row>
    <row r="25" spans="1:9" ht="24" hidden="1" customHeight="1">
      <c r="A25" s="35" t="s">
        <v>32</v>
      </c>
      <c r="B25" s="78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78">
        <f t="shared" ref="F25" si="3">D25</f>
        <v>46047</v>
      </c>
      <c r="G25" s="34">
        <v>0.82916666666666705</v>
      </c>
      <c r="H25" s="20"/>
      <c r="I25" s="79"/>
    </row>
    <row r="26" spans="1:9" ht="24" hidden="1" customHeight="1">
      <c r="A26" s="83" t="s">
        <v>33</v>
      </c>
      <c r="B26" s="78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78">
        <f>D26+1</f>
        <v>46051</v>
      </c>
      <c r="G26" s="34">
        <v>0.70833333333333304</v>
      </c>
      <c r="H26" s="60"/>
      <c r="I26" s="79"/>
    </row>
    <row r="27" spans="1:9" ht="24" hidden="1" customHeight="1">
      <c r="A27" s="80" t="s">
        <v>34</v>
      </c>
      <c r="B27" s="78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78">
        <f>D27+1</f>
        <v>46052</v>
      </c>
      <c r="G27" s="34">
        <v>0.85833333333333295</v>
      </c>
      <c r="H27" s="60" t="s">
        <v>12</v>
      </c>
      <c r="I27" s="79"/>
    </row>
    <row r="28" spans="1:9" ht="24" hidden="1" customHeight="1">
      <c r="A28" s="80" t="s">
        <v>35</v>
      </c>
      <c r="B28" s="78">
        <f>F27+1</f>
        <v>46053</v>
      </c>
      <c r="C28" s="34">
        <v>0.5</v>
      </c>
      <c r="D28" s="38">
        <f>B28</f>
        <v>46053</v>
      </c>
      <c r="E28" s="34">
        <v>0.54166666666666696</v>
      </c>
      <c r="F28" s="78">
        <f t="shared" ref="F28:F30" si="4">D28</f>
        <v>46053</v>
      </c>
      <c r="G28" s="34">
        <v>0.85416666666666696</v>
      </c>
      <c r="H28" s="60"/>
      <c r="I28" s="79"/>
    </row>
    <row r="29" spans="1:9" ht="24" hidden="1" customHeight="1">
      <c r="A29" s="80" t="s">
        <v>36</v>
      </c>
      <c r="B29" s="78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9"/>
    </row>
    <row r="30" spans="1:9" ht="24" hidden="1" customHeight="1">
      <c r="A30" s="35" t="s">
        <v>37</v>
      </c>
      <c r="B30" s="78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9"/>
    </row>
    <row r="31" spans="1:9" ht="24" hidden="1" customHeight="1">
      <c r="A31" s="35" t="s">
        <v>38</v>
      </c>
      <c r="B31" s="78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9"/>
    </row>
    <row r="32" spans="1:9" ht="24" hidden="1" customHeight="1">
      <c r="A32" s="80" t="s">
        <v>39</v>
      </c>
      <c r="B32" s="78">
        <f>F31+3</f>
        <v>46065</v>
      </c>
      <c r="C32" s="34">
        <v>0.33333333333333331</v>
      </c>
      <c r="D32" s="38">
        <f t="shared" si="5"/>
        <v>46065</v>
      </c>
      <c r="E32" s="34">
        <v>0.37083333333333335</v>
      </c>
      <c r="F32" s="38">
        <f>D32+1</f>
        <v>46066</v>
      </c>
      <c r="G32" s="34">
        <v>0.21249999999999999</v>
      </c>
      <c r="H32" s="60"/>
      <c r="I32" s="79"/>
    </row>
    <row r="33" spans="1:9" ht="24" hidden="1" customHeight="1">
      <c r="A33" s="80" t="s">
        <v>490</v>
      </c>
      <c r="B33" s="78">
        <f>F32</f>
        <v>46066</v>
      </c>
      <c r="C33" s="34">
        <v>0.27083333333333331</v>
      </c>
      <c r="D33" s="38">
        <f t="shared" si="5"/>
        <v>46066</v>
      </c>
      <c r="E33" s="34">
        <v>0.33333333333333331</v>
      </c>
      <c r="F33" s="38">
        <f t="shared" ref="F33" si="6">D33</f>
        <v>46066</v>
      </c>
      <c r="G33" s="34">
        <v>0.96250000000000002</v>
      </c>
      <c r="H33" s="60"/>
      <c r="I33" s="79"/>
    </row>
    <row r="34" spans="1:9" ht="24" hidden="1" customHeight="1">
      <c r="A34" s="80" t="s">
        <v>484</v>
      </c>
      <c r="B34" s="78">
        <f>F33+1</f>
        <v>46067</v>
      </c>
      <c r="C34" s="34">
        <v>0.54166666666666663</v>
      </c>
      <c r="D34" s="38">
        <f t="shared" si="5"/>
        <v>46067</v>
      </c>
      <c r="E34" s="34">
        <v>0.5625</v>
      </c>
      <c r="F34" s="38">
        <f>D34</f>
        <v>46067</v>
      </c>
      <c r="G34" s="34">
        <v>0.8666666666666667</v>
      </c>
      <c r="H34" s="60"/>
      <c r="I34" s="79"/>
    </row>
    <row r="35" spans="1:9" ht="24" hidden="1" customHeight="1">
      <c r="A35" s="80" t="s">
        <v>40</v>
      </c>
      <c r="B35" s="78">
        <f>F34+1</f>
        <v>46068</v>
      </c>
      <c r="C35" s="34">
        <v>0.5</v>
      </c>
      <c r="D35" s="38">
        <f>B35+1</f>
        <v>46069</v>
      </c>
      <c r="E35" s="34">
        <v>0.30416666666666664</v>
      </c>
      <c r="F35" s="38">
        <f>D35</f>
        <v>46069</v>
      </c>
      <c r="G35" s="34">
        <v>0.47083333333333333</v>
      </c>
      <c r="H35" s="60" t="s">
        <v>497</v>
      </c>
      <c r="I35" s="79"/>
    </row>
    <row r="36" spans="1:9" ht="24" customHeight="1">
      <c r="A36" s="45" t="s">
        <v>41</v>
      </c>
      <c r="B36" s="78">
        <f>F35+2</f>
        <v>46071</v>
      </c>
      <c r="C36" s="34">
        <v>0.79166666666666663</v>
      </c>
      <c r="D36" s="38">
        <f>B36</f>
        <v>46071</v>
      </c>
      <c r="E36" s="34">
        <v>0.89583333333333337</v>
      </c>
      <c r="F36" s="38">
        <f>D36+1</f>
        <v>46072</v>
      </c>
      <c r="G36" s="34">
        <v>0.43055555555555558</v>
      </c>
      <c r="H36" s="60"/>
      <c r="I36" s="79"/>
    </row>
    <row r="37" spans="1:9" ht="24" customHeight="1">
      <c r="A37" s="35" t="s">
        <v>42</v>
      </c>
      <c r="B37" s="38">
        <f>F36+1</f>
        <v>46073</v>
      </c>
      <c r="C37" s="34">
        <v>0.70833333333333337</v>
      </c>
      <c r="D37" s="38">
        <v>46073</v>
      </c>
      <c r="E37" s="34">
        <v>0.95</v>
      </c>
      <c r="F37" s="38">
        <f>D37+1</f>
        <v>46074</v>
      </c>
      <c r="G37" s="34">
        <v>0.47916666666666669</v>
      </c>
      <c r="H37" s="60"/>
      <c r="I37" s="79"/>
    </row>
    <row r="38" spans="1:9" ht="24" customHeight="1">
      <c r="A38" s="35" t="s">
        <v>477</v>
      </c>
      <c r="B38" s="78">
        <f>F37+4</f>
        <v>46078</v>
      </c>
      <c r="C38" s="23">
        <v>8.3333333333333329E-2</v>
      </c>
      <c r="D38" s="38">
        <f>B38</f>
        <v>46078</v>
      </c>
      <c r="E38" s="23">
        <v>0.10416666666666667</v>
      </c>
      <c r="F38" s="38">
        <f>D38</f>
        <v>46078</v>
      </c>
      <c r="G38" s="23">
        <v>0.5</v>
      </c>
      <c r="H38" s="60"/>
      <c r="I38" s="79"/>
    </row>
    <row r="39" spans="1:9" ht="24" customHeight="1">
      <c r="A39" s="35" t="s">
        <v>496</v>
      </c>
      <c r="B39" s="78">
        <f>F38</f>
        <v>46078</v>
      </c>
      <c r="C39" s="23">
        <v>0.5625</v>
      </c>
      <c r="D39" s="38">
        <f>B39</f>
        <v>46078</v>
      </c>
      <c r="E39" s="23">
        <v>0.60416666666666663</v>
      </c>
      <c r="F39" s="38">
        <f>D39</f>
        <v>46078</v>
      </c>
      <c r="G39" s="23">
        <v>0.91666666666666663</v>
      </c>
      <c r="H39" s="60"/>
      <c r="I39" s="79"/>
    </row>
    <row r="40" spans="1:9" ht="24" customHeight="1">
      <c r="A40" s="35" t="s">
        <v>500</v>
      </c>
      <c r="B40" s="78">
        <f>F39+1</f>
        <v>46079</v>
      </c>
      <c r="C40" s="23">
        <v>0.54166666666666663</v>
      </c>
      <c r="D40" s="38">
        <f>B40</f>
        <v>46079</v>
      </c>
      <c r="E40" s="23">
        <v>0.625</v>
      </c>
      <c r="F40" s="38">
        <f>D40+1</f>
        <v>46080</v>
      </c>
      <c r="G40" s="23">
        <v>0</v>
      </c>
      <c r="H40" s="60"/>
      <c r="I40" s="79"/>
    </row>
    <row r="41" spans="1:9" ht="24" customHeight="1">
      <c r="A41" s="80" t="s">
        <v>507</v>
      </c>
      <c r="B41" s="78">
        <f>F40</f>
        <v>46080</v>
      </c>
      <c r="C41" s="23">
        <v>0.66666666666666663</v>
      </c>
      <c r="D41" s="38">
        <f>B41</f>
        <v>46080</v>
      </c>
      <c r="E41" s="23">
        <v>0.75</v>
      </c>
      <c r="F41" s="38">
        <f>D41+1</f>
        <v>46081</v>
      </c>
      <c r="G41" s="23">
        <v>0.16666666666666666</v>
      </c>
      <c r="H41" s="60"/>
      <c r="I41" s="79"/>
    </row>
    <row r="42" spans="1:9" ht="24" customHeight="1">
      <c r="A42" s="35" t="s">
        <v>511</v>
      </c>
      <c r="B42" s="78">
        <f>F41+3</f>
        <v>46084</v>
      </c>
      <c r="C42" s="23">
        <v>4.1666666666666664E-2</v>
      </c>
      <c r="D42" s="38">
        <v>46087</v>
      </c>
      <c r="E42" s="23">
        <v>0.20833333333333334</v>
      </c>
      <c r="F42" s="38">
        <f>D42</f>
        <v>46087</v>
      </c>
      <c r="G42" s="23">
        <v>0.875</v>
      </c>
      <c r="H42" s="60"/>
      <c r="I42" s="79"/>
    </row>
    <row r="43" spans="1:9" ht="24" customHeight="1">
      <c r="A43" s="35" t="s">
        <v>522</v>
      </c>
      <c r="B43" s="78">
        <f>F42+2</f>
        <v>46089</v>
      </c>
      <c r="C43" s="23">
        <v>8.3333333333333329E-2</v>
      </c>
      <c r="D43" s="38">
        <f>B43</f>
        <v>46089</v>
      </c>
      <c r="E43" s="23">
        <v>0.125</v>
      </c>
      <c r="F43" s="38">
        <f>D43</f>
        <v>46089</v>
      </c>
      <c r="G43" s="23">
        <v>0.66666666666666663</v>
      </c>
      <c r="H43" s="60"/>
      <c r="I43" s="79"/>
    </row>
    <row r="44" spans="1:9" ht="24.75" customHeight="1">
      <c r="A44" s="80"/>
      <c r="B44" s="28"/>
      <c r="C44" s="23"/>
      <c r="D44" s="28"/>
      <c r="E44" s="23"/>
      <c r="F44" s="28"/>
      <c r="G44" s="28"/>
      <c r="H44" s="52"/>
      <c r="I44" s="79"/>
    </row>
    <row r="45" spans="1:9" ht="24.65" customHeight="1">
      <c r="A45" s="101" t="s">
        <v>503</v>
      </c>
      <c r="B45" s="102"/>
      <c r="C45" s="102"/>
      <c r="D45" s="102"/>
      <c r="E45" s="102"/>
      <c r="F45" s="102"/>
      <c r="G45" s="102"/>
      <c r="H45" s="102"/>
      <c r="I45" s="103"/>
    </row>
    <row r="46" spans="1:9" ht="25.4" customHeight="1">
      <c r="A46" s="53" t="s">
        <v>3</v>
      </c>
      <c r="B46" s="97" t="s">
        <v>4</v>
      </c>
      <c r="C46" s="98"/>
      <c r="D46" s="97" t="s">
        <v>5</v>
      </c>
      <c r="E46" s="98"/>
      <c r="F46" s="97" t="s">
        <v>6</v>
      </c>
      <c r="G46" s="98"/>
      <c r="H46" s="54" t="s">
        <v>7</v>
      </c>
      <c r="I46" s="54" t="s">
        <v>8</v>
      </c>
    </row>
    <row r="47" spans="1:9" ht="24" hidden="1" customHeight="1">
      <c r="A47" s="35" t="s">
        <v>43</v>
      </c>
      <c r="B47" s="78">
        <v>45996</v>
      </c>
      <c r="C47" s="34">
        <v>0.75</v>
      </c>
      <c r="D47" s="42">
        <v>45996</v>
      </c>
      <c r="E47" s="34">
        <v>0.83333333333333304</v>
      </c>
      <c r="F47" s="38">
        <f>D47+1</f>
        <v>45997</v>
      </c>
      <c r="G47" s="34">
        <v>0.29166666666666702</v>
      </c>
      <c r="H47" s="20"/>
      <c r="I47" s="79"/>
    </row>
    <row r="48" spans="1:9" ht="24" hidden="1" customHeight="1">
      <c r="A48" s="35" t="s">
        <v>44</v>
      </c>
      <c r="B48" s="78">
        <f>F47+1</f>
        <v>45998</v>
      </c>
      <c r="C48" s="34">
        <v>0.5</v>
      </c>
      <c r="D48" s="42">
        <f>B48+1</f>
        <v>45999</v>
      </c>
      <c r="E48" s="34">
        <v>0.55555555555555602</v>
      </c>
      <c r="F48" s="38">
        <f>D48+1</f>
        <v>46000</v>
      </c>
      <c r="G48" s="34">
        <v>8.3333333333333301E-2</v>
      </c>
      <c r="H48" s="20"/>
      <c r="I48" s="79"/>
    </row>
    <row r="49" spans="1:9" ht="24" hidden="1" customHeight="1">
      <c r="A49" s="80" t="s">
        <v>45</v>
      </c>
      <c r="B49" s="36"/>
      <c r="C49" s="37"/>
      <c r="D49" s="36"/>
      <c r="E49" s="18"/>
      <c r="F49" s="36"/>
      <c r="G49" s="37"/>
      <c r="H49" s="20" t="s">
        <v>46</v>
      </c>
      <c r="I49" s="79"/>
    </row>
    <row r="50" spans="1:9" ht="24" hidden="1" customHeight="1">
      <c r="A50" s="35" t="s">
        <v>47</v>
      </c>
      <c r="B50" s="78">
        <f>F48+3</f>
        <v>46003</v>
      </c>
      <c r="C50" s="34">
        <v>0.20833333333333301</v>
      </c>
      <c r="D50" s="42">
        <f>B50</f>
        <v>46003</v>
      </c>
      <c r="E50" s="34">
        <v>0.50486111111111098</v>
      </c>
      <c r="F50" s="38">
        <f>D50+1</f>
        <v>46004</v>
      </c>
      <c r="G50" s="34">
        <v>0.57430555555555596</v>
      </c>
      <c r="H50" s="20"/>
      <c r="I50" s="79"/>
    </row>
    <row r="51" spans="1:9" ht="24" hidden="1" customHeight="1">
      <c r="A51" s="35" t="s">
        <v>48</v>
      </c>
      <c r="B51" s="78">
        <f>F50</f>
        <v>46004</v>
      </c>
      <c r="C51" s="34">
        <v>0.67916666666666703</v>
      </c>
      <c r="D51" s="42">
        <f>B51+1</f>
        <v>46005</v>
      </c>
      <c r="E51" s="34">
        <v>0.27152777777777798</v>
      </c>
      <c r="F51" s="42">
        <f>D51+1</f>
        <v>46006</v>
      </c>
      <c r="G51" s="34">
        <v>0.16666666666666699</v>
      </c>
      <c r="H51" s="20"/>
      <c r="I51" s="79"/>
    </row>
    <row r="52" spans="1:9" ht="24" hidden="1" customHeight="1">
      <c r="A52" s="35" t="s">
        <v>49</v>
      </c>
      <c r="B52" s="42">
        <v>46006</v>
      </c>
      <c r="C52" s="34">
        <v>0.70833333333333304</v>
      </c>
      <c r="D52" s="42">
        <v>46006</v>
      </c>
      <c r="E52" s="34">
        <v>0.79166666666666696</v>
      </c>
      <c r="F52" s="38">
        <v>46007</v>
      </c>
      <c r="G52" s="34">
        <v>0.25</v>
      </c>
      <c r="H52" s="52"/>
      <c r="I52" s="79"/>
    </row>
    <row r="53" spans="1:9" ht="24" hidden="1" customHeight="1">
      <c r="A53" s="35" t="s">
        <v>50</v>
      </c>
      <c r="B53" s="42">
        <v>46010</v>
      </c>
      <c r="C53" s="34">
        <v>0.66666666666666696</v>
      </c>
      <c r="D53" s="42">
        <v>46010</v>
      </c>
      <c r="E53" s="34">
        <v>0.82638888888888895</v>
      </c>
      <c r="F53" s="38">
        <v>46011</v>
      </c>
      <c r="G53" s="34">
        <v>0.33333333333333298</v>
      </c>
      <c r="H53" s="20"/>
      <c r="I53" s="79"/>
    </row>
    <row r="54" spans="1:9" ht="24" hidden="1" customHeight="1">
      <c r="A54" s="35" t="s">
        <v>51</v>
      </c>
      <c r="B54" s="78">
        <v>46012</v>
      </c>
      <c r="C54" s="34">
        <v>0.54166666666666696</v>
      </c>
      <c r="D54" s="42">
        <v>46012</v>
      </c>
      <c r="E54" s="34">
        <v>0.70833333333333304</v>
      </c>
      <c r="F54" s="38">
        <v>46013</v>
      </c>
      <c r="G54" s="34">
        <v>0.33333333333333298</v>
      </c>
      <c r="H54" s="20"/>
      <c r="I54" s="79"/>
    </row>
    <row r="55" spans="1:9" ht="24" hidden="1" customHeight="1">
      <c r="A55" s="45" t="s">
        <v>52</v>
      </c>
      <c r="B55" s="78">
        <f>F54+3</f>
        <v>46016</v>
      </c>
      <c r="C55" s="34">
        <v>0.40833333333333299</v>
      </c>
      <c r="D55" s="42">
        <f>B55</f>
        <v>46016</v>
      </c>
      <c r="E55" s="34">
        <v>0.50694444444444398</v>
      </c>
      <c r="F55" s="38">
        <f>D55+1</f>
        <v>46017</v>
      </c>
      <c r="G55" s="34">
        <v>0.20833333333333301</v>
      </c>
      <c r="H55" s="20"/>
      <c r="I55" s="79"/>
    </row>
    <row r="56" spans="1:9" ht="24" hidden="1" customHeight="1">
      <c r="A56" s="35" t="s">
        <v>53</v>
      </c>
      <c r="B56" s="78">
        <v>46017</v>
      </c>
      <c r="C56" s="34">
        <v>0.27083333333333298</v>
      </c>
      <c r="D56" s="42">
        <v>46017</v>
      </c>
      <c r="E56" s="34">
        <v>0.3125</v>
      </c>
      <c r="F56" s="38">
        <v>46018</v>
      </c>
      <c r="G56" s="34">
        <v>0.75</v>
      </c>
      <c r="H56" s="20"/>
      <c r="I56" s="79"/>
    </row>
    <row r="57" spans="1:9" ht="24" hidden="1" customHeight="1">
      <c r="A57" s="35" t="s">
        <v>54</v>
      </c>
      <c r="B57" s="78">
        <v>46019</v>
      </c>
      <c r="C57" s="34">
        <v>0.40416666666666701</v>
      </c>
      <c r="D57" s="42">
        <v>46019</v>
      </c>
      <c r="E57" s="34">
        <v>0.73333333333333295</v>
      </c>
      <c r="F57" s="38">
        <v>46020</v>
      </c>
      <c r="G57" s="34">
        <v>6.25E-2</v>
      </c>
      <c r="H57" s="20"/>
      <c r="I57" s="79"/>
    </row>
    <row r="58" spans="1:9" ht="24" hidden="1" customHeight="1">
      <c r="A58" s="35" t="s">
        <v>55</v>
      </c>
      <c r="B58" s="78">
        <v>46020</v>
      </c>
      <c r="C58" s="34">
        <v>0.64583333333333304</v>
      </c>
      <c r="D58" s="42">
        <v>46020</v>
      </c>
      <c r="E58" s="34">
        <v>0.77083333333333304</v>
      </c>
      <c r="F58" s="38">
        <v>46020</v>
      </c>
      <c r="G58" s="34">
        <v>0.97916666666666696</v>
      </c>
      <c r="H58" s="20"/>
      <c r="I58" s="79"/>
    </row>
    <row r="59" spans="1:9" ht="24" hidden="1" customHeight="1">
      <c r="A59" s="35" t="s">
        <v>56</v>
      </c>
      <c r="B59" s="78">
        <f>F58+4</f>
        <v>46024</v>
      </c>
      <c r="C59" s="34">
        <v>0</v>
      </c>
      <c r="D59" s="42">
        <v>46024</v>
      </c>
      <c r="E59" s="34">
        <v>0.45833333333333298</v>
      </c>
      <c r="F59" s="38">
        <v>46024</v>
      </c>
      <c r="G59" s="34">
        <v>0.95833333333333304</v>
      </c>
      <c r="H59" s="20"/>
      <c r="I59" s="79"/>
    </row>
    <row r="60" spans="1:9" ht="24" hidden="1" customHeight="1">
      <c r="A60" s="35" t="s">
        <v>57</v>
      </c>
      <c r="B60" s="78">
        <v>46026</v>
      </c>
      <c r="C60" s="34">
        <v>0.16666666666666699</v>
      </c>
      <c r="D60" s="42">
        <v>46026</v>
      </c>
      <c r="E60" s="34">
        <v>0.28541666666666698</v>
      </c>
      <c r="F60" s="38">
        <v>46026</v>
      </c>
      <c r="G60" s="34">
        <v>0.97916666666666696</v>
      </c>
      <c r="H60" s="20"/>
      <c r="I60" s="79"/>
    </row>
    <row r="61" spans="1:9" ht="24" hidden="1" customHeight="1">
      <c r="A61" s="35" t="s">
        <v>58</v>
      </c>
      <c r="B61" s="78">
        <f>F60+4</f>
        <v>46030</v>
      </c>
      <c r="C61" s="34">
        <v>0.20833333333333301</v>
      </c>
      <c r="D61" s="42">
        <v>46030</v>
      </c>
      <c r="E61" s="34">
        <v>0.30277777777777798</v>
      </c>
      <c r="F61" s="38">
        <f>D61</f>
        <v>46030</v>
      </c>
      <c r="G61" s="34">
        <v>0.625</v>
      </c>
      <c r="H61" s="20"/>
      <c r="I61" s="79"/>
    </row>
    <row r="62" spans="1:9" ht="24" hidden="1" customHeight="1">
      <c r="A62" s="35" t="s">
        <v>59</v>
      </c>
      <c r="B62" s="78">
        <f>F61</f>
        <v>46030</v>
      </c>
      <c r="C62" s="34">
        <v>0.76805555555555605</v>
      </c>
      <c r="D62" s="42">
        <f>B62</f>
        <v>46030</v>
      </c>
      <c r="E62" s="34">
        <v>0.80833333333333302</v>
      </c>
      <c r="F62" s="38">
        <f>D62+1</f>
        <v>46031</v>
      </c>
      <c r="G62" s="34">
        <v>0.625</v>
      </c>
      <c r="H62" s="20"/>
      <c r="I62" s="79"/>
    </row>
    <row r="63" spans="1:9" ht="24" hidden="1" customHeight="1">
      <c r="A63" s="35" t="s">
        <v>60</v>
      </c>
      <c r="B63" s="78">
        <f>F62+1</f>
        <v>46032</v>
      </c>
      <c r="C63" s="34">
        <v>0.20833333333333301</v>
      </c>
      <c r="D63" s="42">
        <f t="shared" ref="D63:D64" si="7">B63</f>
        <v>46032</v>
      </c>
      <c r="E63" s="34">
        <v>0.37638888888888899</v>
      </c>
      <c r="F63" s="38">
        <f>D63</f>
        <v>46032</v>
      </c>
      <c r="G63" s="34">
        <v>0.81666666666666698</v>
      </c>
      <c r="H63" s="20"/>
      <c r="I63" s="79"/>
    </row>
    <row r="64" spans="1:9" ht="24" hidden="1" customHeight="1">
      <c r="A64" s="35" t="s">
        <v>61</v>
      </c>
      <c r="B64" s="78">
        <v>46033</v>
      </c>
      <c r="C64" s="34">
        <v>0.5</v>
      </c>
      <c r="D64" s="42">
        <f t="shared" si="7"/>
        <v>46033</v>
      </c>
      <c r="E64" s="34">
        <v>0.625</v>
      </c>
      <c r="F64" s="38">
        <f>D64</f>
        <v>46033</v>
      </c>
      <c r="G64" s="34">
        <v>0.83333333333333304</v>
      </c>
      <c r="H64" s="20"/>
      <c r="I64" s="79"/>
    </row>
    <row r="65" spans="1:9" ht="24" hidden="1" customHeight="1">
      <c r="A65" s="35" t="s">
        <v>62</v>
      </c>
      <c r="B65" s="78">
        <v>46038</v>
      </c>
      <c r="C65" s="34">
        <v>0</v>
      </c>
      <c r="D65" s="42">
        <v>46038</v>
      </c>
      <c r="E65" s="34">
        <v>0.70833333333333304</v>
      </c>
      <c r="F65" s="38">
        <v>46039</v>
      </c>
      <c r="G65" s="34">
        <v>0.15833333333333299</v>
      </c>
      <c r="H65" s="20" t="s">
        <v>63</v>
      </c>
      <c r="I65" s="79"/>
    </row>
    <row r="66" spans="1:9" ht="24" hidden="1" customHeight="1">
      <c r="A66" s="35" t="s">
        <v>64</v>
      </c>
      <c r="B66" s="78">
        <f>F65+1</f>
        <v>46040</v>
      </c>
      <c r="C66" s="34">
        <v>0.33333333333333298</v>
      </c>
      <c r="D66" s="42">
        <f>B66</f>
        <v>46040</v>
      </c>
      <c r="E66" s="34">
        <v>0.89652777777777803</v>
      </c>
      <c r="F66" s="38">
        <f>D66+1</f>
        <v>46041</v>
      </c>
      <c r="G66" s="34">
        <v>0.58333333333333304</v>
      </c>
      <c r="H66" s="60" t="s">
        <v>65</v>
      </c>
      <c r="I66" s="79"/>
    </row>
    <row r="67" spans="1:9" ht="24" hidden="1" customHeight="1">
      <c r="A67" s="35" t="s">
        <v>66</v>
      </c>
      <c r="B67" s="78">
        <f>F66+4</f>
        <v>46045</v>
      </c>
      <c r="C67" s="34">
        <v>0.16666666666666699</v>
      </c>
      <c r="D67" s="42">
        <f>B67</f>
        <v>46045</v>
      </c>
      <c r="E67" s="34">
        <v>0.249305555555556</v>
      </c>
      <c r="F67" s="38">
        <f>D67</f>
        <v>46045</v>
      </c>
      <c r="G67" s="34">
        <v>0.66666666666666696</v>
      </c>
      <c r="H67" s="20"/>
      <c r="I67" s="52"/>
    </row>
    <row r="68" spans="1:9" ht="24" hidden="1" customHeight="1">
      <c r="A68" s="35" t="s">
        <v>67</v>
      </c>
      <c r="B68" s="78">
        <f>F67</f>
        <v>46045</v>
      </c>
      <c r="C68" s="34">
        <v>0.72916666666666696</v>
      </c>
      <c r="D68" s="42">
        <f>B68</f>
        <v>46045</v>
      </c>
      <c r="E68" s="34">
        <v>0.77083333333333304</v>
      </c>
      <c r="F68" s="38">
        <f>D68+1</f>
        <v>46046</v>
      </c>
      <c r="G68" s="34">
        <v>0.97916666666666696</v>
      </c>
      <c r="H68" s="20"/>
      <c r="I68" s="52"/>
    </row>
    <row r="69" spans="1:9" ht="24" hidden="1" customHeight="1">
      <c r="A69" s="35" t="s">
        <v>68</v>
      </c>
      <c r="B69" s="78">
        <f>F68+1</f>
        <v>46047</v>
      </c>
      <c r="C69" s="34">
        <v>0.54166666666666696</v>
      </c>
      <c r="D69" s="42">
        <f t="shared" ref="D69" si="8">B69</f>
        <v>46047</v>
      </c>
      <c r="E69" s="34">
        <v>0.66666666666666696</v>
      </c>
      <c r="F69" s="38">
        <f>D69+1</f>
        <v>46048</v>
      </c>
      <c r="G69" s="34">
        <v>0</v>
      </c>
      <c r="H69" s="20"/>
      <c r="I69" s="79"/>
    </row>
    <row r="70" spans="1:9" ht="24" hidden="1" customHeight="1">
      <c r="A70" s="35" t="s">
        <v>69</v>
      </c>
      <c r="B70" s="78">
        <f>F69</f>
        <v>46048</v>
      </c>
      <c r="C70" s="34">
        <v>0.66666666666666696</v>
      </c>
      <c r="D70" s="42">
        <f>B70+1</f>
        <v>46049</v>
      </c>
      <c r="E70" s="34">
        <v>0.28541666666666698</v>
      </c>
      <c r="F70" s="38">
        <f>D70</f>
        <v>46049</v>
      </c>
      <c r="G70" s="34">
        <v>0.54166666666666696</v>
      </c>
      <c r="H70" s="60" t="s">
        <v>12</v>
      </c>
      <c r="I70" s="79"/>
    </row>
    <row r="71" spans="1:9" ht="24" hidden="1" customHeight="1">
      <c r="A71" s="35" t="s">
        <v>70</v>
      </c>
      <c r="B71" s="78">
        <f>F70+3</f>
        <v>46052</v>
      </c>
      <c r="C71" s="34">
        <v>0.70833333333333304</v>
      </c>
      <c r="D71" s="42">
        <v>46052</v>
      </c>
      <c r="E71" s="34">
        <v>0.91666666666666696</v>
      </c>
      <c r="F71" s="38">
        <f t="shared" ref="F71:F75" si="9">D71+1</f>
        <v>46053</v>
      </c>
      <c r="G71" s="34">
        <v>0.625</v>
      </c>
      <c r="H71" s="20"/>
      <c r="I71" s="79"/>
    </row>
    <row r="72" spans="1:9" ht="24" hidden="1" customHeight="1">
      <c r="A72" s="35" t="s">
        <v>71</v>
      </c>
      <c r="B72" s="78">
        <f>F71+1</f>
        <v>46054</v>
      </c>
      <c r="C72" s="34">
        <v>0.83333333333333304</v>
      </c>
      <c r="D72" s="38">
        <f>B72+1</f>
        <v>46055</v>
      </c>
      <c r="E72" s="34">
        <v>0.66666666666666696</v>
      </c>
      <c r="F72" s="42">
        <f t="shared" si="9"/>
        <v>46056</v>
      </c>
      <c r="G72" s="34">
        <v>0.21666666666666701</v>
      </c>
      <c r="H72" s="20"/>
      <c r="I72" s="52"/>
    </row>
    <row r="73" spans="1:9" ht="24" hidden="1" customHeight="1">
      <c r="A73" s="35" t="s">
        <v>72</v>
      </c>
      <c r="B73" s="78">
        <f>F72+3</f>
        <v>46059</v>
      </c>
      <c r="C73" s="34">
        <v>0.41666666666666702</v>
      </c>
      <c r="D73" s="38">
        <f>B73</f>
        <v>46059</v>
      </c>
      <c r="E73" s="34">
        <v>0.72499999999999998</v>
      </c>
      <c r="F73" s="42">
        <f t="shared" si="9"/>
        <v>46060</v>
      </c>
      <c r="G73" s="34">
        <v>0.171527777777778</v>
      </c>
      <c r="H73" s="20"/>
      <c r="I73" s="52"/>
    </row>
    <row r="74" spans="1:9" ht="24" hidden="1" customHeight="1">
      <c r="A74" s="35" t="s">
        <v>73</v>
      </c>
      <c r="B74" s="78">
        <f>F73</f>
        <v>46060</v>
      </c>
      <c r="C74" s="34">
        <v>0.22916666666666699</v>
      </c>
      <c r="D74" s="38">
        <f>B74</f>
        <v>46060</v>
      </c>
      <c r="E74" s="34">
        <v>0.24722222222222201</v>
      </c>
      <c r="F74" s="42">
        <f t="shared" si="9"/>
        <v>46061</v>
      </c>
      <c r="G74" s="34">
        <v>0.16666666666666699</v>
      </c>
      <c r="H74" s="20"/>
      <c r="I74" s="52"/>
    </row>
    <row r="75" spans="1:9" ht="24" hidden="1" customHeight="1">
      <c r="A75" s="35" t="s">
        <v>74</v>
      </c>
      <c r="B75" s="78">
        <f>F74</f>
        <v>46061</v>
      </c>
      <c r="C75" s="34">
        <v>0.875</v>
      </c>
      <c r="D75" s="38">
        <f>B75</f>
        <v>46061</v>
      </c>
      <c r="E75" s="34">
        <v>0.96180555555555602</v>
      </c>
      <c r="F75" s="42">
        <f t="shared" si="9"/>
        <v>46062</v>
      </c>
      <c r="G75" s="34">
        <v>0.39583333333333298</v>
      </c>
      <c r="H75" s="20"/>
      <c r="I75" s="52"/>
    </row>
    <row r="76" spans="1:9" ht="24" hidden="1" customHeight="1">
      <c r="A76" s="35" t="s">
        <v>75</v>
      </c>
      <c r="B76" s="78">
        <f>F75+1</f>
        <v>46063</v>
      </c>
      <c r="C76" s="34">
        <v>0.20833333333333301</v>
      </c>
      <c r="D76" s="38">
        <f>B76</f>
        <v>46063</v>
      </c>
      <c r="E76" s="34">
        <v>0.28263888888888888</v>
      </c>
      <c r="F76" s="42">
        <f>D76</f>
        <v>46063</v>
      </c>
      <c r="G76" s="34">
        <v>0.58333333333333304</v>
      </c>
      <c r="H76" s="20"/>
      <c r="I76" s="52"/>
    </row>
    <row r="77" spans="1:9" ht="24" hidden="1" customHeight="1">
      <c r="A77" s="35" t="s">
        <v>76</v>
      </c>
      <c r="B77" s="78">
        <f>F76+3</f>
        <v>46066</v>
      </c>
      <c r="C77" s="34">
        <v>0.70833333333333304</v>
      </c>
      <c r="D77" s="38">
        <v>46066</v>
      </c>
      <c r="E77" s="34">
        <v>0.79166666666666696</v>
      </c>
      <c r="F77" s="42">
        <f t="shared" ref="F77:F78" si="10">D77+1</f>
        <v>46067</v>
      </c>
      <c r="G77" s="34">
        <v>0.33333333333333331</v>
      </c>
      <c r="H77" s="20"/>
      <c r="I77" s="79"/>
    </row>
    <row r="78" spans="1:9" ht="24" hidden="1" customHeight="1">
      <c r="A78" s="35" t="s">
        <v>77</v>
      </c>
      <c r="B78" s="78">
        <f>F77+1</f>
        <v>46068</v>
      </c>
      <c r="C78" s="34">
        <v>0.54166666666666663</v>
      </c>
      <c r="D78" s="38">
        <f>B78</f>
        <v>46068</v>
      </c>
      <c r="E78" s="34">
        <v>0.83333333333333337</v>
      </c>
      <c r="F78" s="38">
        <f t="shared" si="10"/>
        <v>46069</v>
      </c>
      <c r="G78" s="34">
        <v>0.26250000000000001</v>
      </c>
      <c r="H78" s="20" t="s">
        <v>474</v>
      </c>
      <c r="I78" s="52"/>
    </row>
    <row r="79" spans="1:9" ht="24" customHeight="1">
      <c r="A79" s="35" t="s">
        <v>505</v>
      </c>
      <c r="B79" s="78">
        <f>F78+3</f>
        <v>46072</v>
      </c>
      <c r="C79" s="34">
        <v>0.625</v>
      </c>
      <c r="D79" s="38">
        <f>B79</f>
        <v>46072</v>
      </c>
      <c r="E79" s="34">
        <v>0.7368055555555556</v>
      </c>
      <c r="F79" s="38">
        <f>D79+2</f>
        <v>46074</v>
      </c>
      <c r="G79" s="34">
        <v>0.20833333333333334</v>
      </c>
      <c r="H79" s="20"/>
      <c r="I79" s="52"/>
    </row>
    <row r="80" spans="1:9" ht="24" customHeight="1">
      <c r="A80" s="35" t="s">
        <v>504</v>
      </c>
      <c r="B80" s="78">
        <f>F79</f>
        <v>46074</v>
      </c>
      <c r="C80" s="34">
        <v>0.27083333333333331</v>
      </c>
      <c r="D80" s="38">
        <f>B80</f>
        <v>46074</v>
      </c>
      <c r="E80" s="34">
        <v>0.3125</v>
      </c>
      <c r="F80" s="42">
        <f>D80+1</f>
        <v>46075</v>
      </c>
      <c r="G80" s="34">
        <v>6.805555555555555E-2</v>
      </c>
      <c r="H80" s="20"/>
      <c r="I80" s="52"/>
    </row>
    <row r="81" spans="1:9" ht="24" customHeight="1">
      <c r="A81" s="35" t="s">
        <v>78</v>
      </c>
      <c r="B81" s="78">
        <f>F80</f>
        <v>46075</v>
      </c>
      <c r="C81" s="34">
        <v>0.625</v>
      </c>
      <c r="D81" s="38">
        <f>B81+1</f>
        <v>46076</v>
      </c>
      <c r="E81" s="34">
        <v>0.25763888888888886</v>
      </c>
      <c r="F81" s="42">
        <f>D81</f>
        <v>46076</v>
      </c>
      <c r="G81" s="34">
        <v>0.70833333333333337</v>
      </c>
      <c r="H81" s="20"/>
      <c r="I81" s="52"/>
    </row>
    <row r="82" spans="1:9" ht="24" customHeight="1">
      <c r="A82" s="35" t="s">
        <v>79</v>
      </c>
      <c r="B82" s="78">
        <f>F81+1</f>
        <v>46077</v>
      </c>
      <c r="C82" s="23">
        <v>0.25</v>
      </c>
      <c r="D82" s="38">
        <f>B82</f>
        <v>46077</v>
      </c>
      <c r="E82" s="23">
        <v>0.375</v>
      </c>
      <c r="F82" s="38">
        <f>D82</f>
        <v>46077</v>
      </c>
      <c r="G82" s="23">
        <v>0.625</v>
      </c>
      <c r="H82" s="20"/>
      <c r="I82" s="52"/>
    </row>
    <row r="83" spans="1:9" ht="24" customHeight="1">
      <c r="A83" s="35" t="s">
        <v>487</v>
      </c>
      <c r="B83" s="78">
        <f>F82+3</f>
        <v>46080</v>
      </c>
      <c r="C83" s="23">
        <v>0.70833333333333337</v>
      </c>
      <c r="D83" s="38">
        <v>46080</v>
      </c>
      <c r="E83" s="23">
        <v>0.79166666666666663</v>
      </c>
      <c r="F83" s="38">
        <f>D83+1</f>
        <v>46081</v>
      </c>
      <c r="G83" s="23">
        <v>0.29166666666666669</v>
      </c>
      <c r="H83" s="20"/>
      <c r="I83" s="79"/>
    </row>
    <row r="84" spans="1:9" ht="24" customHeight="1">
      <c r="A84" s="35" t="s">
        <v>501</v>
      </c>
      <c r="B84" s="78">
        <f>F83+1</f>
        <v>46082</v>
      </c>
      <c r="C84" s="23">
        <v>0.5</v>
      </c>
      <c r="D84" s="38">
        <f>B84</f>
        <v>46082</v>
      </c>
      <c r="E84" s="23">
        <v>0.54166666666666663</v>
      </c>
      <c r="F84" s="38">
        <f>D84</f>
        <v>46082</v>
      </c>
      <c r="G84" s="23">
        <v>0.95833333333333337</v>
      </c>
      <c r="H84" s="20"/>
      <c r="I84" s="79"/>
    </row>
    <row r="85" spans="1:9" ht="24" customHeight="1">
      <c r="A85" s="35" t="s">
        <v>526</v>
      </c>
      <c r="B85" s="78">
        <f>F84+4</f>
        <v>46086</v>
      </c>
      <c r="C85" s="23">
        <v>4.1666666666666664E-2</v>
      </c>
      <c r="D85" s="38">
        <f>B85</f>
        <v>46086</v>
      </c>
      <c r="E85" s="23">
        <v>6.25E-2</v>
      </c>
      <c r="F85" s="38">
        <f>D85</f>
        <v>46086</v>
      </c>
      <c r="G85" s="23">
        <v>0.41666666666666669</v>
      </c>
      <c r="H85" s="20"/>
      <c r="I85" s="52"/>
    </row>
    <row r="86" spans="1:9" ht="24" customHeight="1">
      <c r="A86" s="35" t="s">
        <v>530</v>
      </c>
      <c r="B86" s="78">
        <f>F85</f>
        <v>46086</v>
      </c>
      <c r="C86" s="23">
        <v>0.47916666666666669</v>
      </c>
      <c r="D86" s="38">
        <f>B86</f>
        <v>46086</v>
      </c>
      <c r="E86" s="23">
        <v>0.52083333333333337</v>
      </c>
      <c r="F86" s="38">
        <f>D86</f>
        <v>46086</v>
      </c>
      <c r="G86" s="23">
        <v>0.875</v>
      </c>
      <c r="H86" s="20"/>
      <c r="I86" s="52"/>
    </row>
    <row r="87" spans="1:9" ht="24" customHeight="1">
      <c r="A87" s="35" t="s">
        <v>540</v>
      </c>
      <c r="B87" s="78">
        <f>F86+1</f>
        <v>46087</v>
      </c>
      <c r="C87" s="23">
        <v>0.54166666666666663</v>
      </c>
      <c r="D87" s="38">
        <f>B87</f>
        <v>46087</v>
      </c>
      <c r="E87" s="23">
        <v>0.58333333333333337</v>
      </c>
      <c r="F87" s="38">
        <f>D87+1</f>
        <v>46088</v>
      </c>
      <c r="G87" s="23">
        <v>0</v>
      </c>
      <c r="H87" s="20"/>
      <c r="I87" s="52"/>
    </row>
    <row r="88" spans="1:9" ht="24" customHeight="1">
      <c r="A88" s="35" t="s">
        <v>541</v>
      </c>
      <c r="B88" s="78">
        <f>F87</f>
        <v>46088</v>
      </c>
      <c r="C88" s="23">
        <v>0.66666666666666663</v>
      </c>
      <c r="D88" s="38">
        <f>B88</f>
        <v>46088</v>
      </c>
      <c r="E88" s="23">
        <v>0.70833333333333337</v>
      </c>
      <c r="F88" s="38">
        <f>D88+1</f>
        <v>46089</v>
      </c>
      <c r="G88" s="23">
        <v>8.3333333333333329E-2</v>
      </c>
      <c r="H88" s="20"/>
      <c r="I88" s="52"/>
    </row>
  </sheetData>
  <mergeCells count="13">
    <mergeCell ref="B46:C46"/>
    <mergeCell ref="D46:E46"/>
    <mergeCell ref="F46:G46"/>
    <mergeCell ref="A4:I4"/>
    <mergeCell ref="B5:C5"/>
    <mergeCell ref="D5:E5"/>
    <mergeCell ref="F5:G5"/>
    <mergeCell ref="A45:I45"/>
    <mergeCell ref="A1:B1"/>
    <mergeCell ref="C1:I1"/>
    <mergeCell ref="A2:B2"/>
    <mergeCell ref="C2:I2"/>
    <mergeCell ref="A3:G3"/>
  </mergeCells>
  <phoneticPr fontId="47" type="noConversion"/>
  <conditionalFormatting sqref="B4:B44 D4:D44 F4:F43">
    <cfRule type="cellIs" dxfId="1040" priority="5" stopIfTrue="1" operator="lessThan">
      <formula>$H$3</formula>
    </cfRule>
  </conditionalFormatting>
  <conditionalFormatting sqref="B4:B44 D4:D44">
    <cfRule type="cellIs" dxfId="1039" priority="4" stopIfTrue="1" operator="equal">
      <formula>$H$3</formula>
    </cfRule>
  </conditionalFormatting>
  <conditionalFormatting sqref="B44:B48 D47:D48">
    <cfRule type="cellIs" dxfId="1038" priority="372" stopIfTrue="1" operator="equal">
      <formula>$H$3</formula>
    </cfRule>
    <cfRule type="cellIs" dxfId="1037" priority="373" stopIfTrue="1" operator="lessThan">
      <formula>$H$3</formula>
    </cfRule>
  </conditionalFormatting>
  <conditionalFormatting sqref="B50:B88 D50:D71">
    <cfRule type="cellIs" dxfId="1036" priority="79" stopIfTrue="1" operator="lessThan">
      <formula>$H$3</formula>
    </cfRule>
  </conditionalFormatting>
  <conditionalFormatting sqref="B50:B88">
    <cfRule type="cellIs" dxfId="1035" priority="78" stopIfTrue="1" operator="equal">
      <formula>$H$3</formula>
    </cfRule>
  </conditionalFormatting>
  <conditionalFormatting sqref="B52:B53">
    <cfRule type="cellIs" dxfId="1034" priority="77" stopIfTrue="1" operator="lessThan">
      <formula>$H$3</formula>
    </cfRule>
  </conditionalFormatting>
  <conditionalFormatting sqref="C4:C37 E6:E37 G6:G37 C44 E47:E48 C50:C81 E50:E81 G50:G81">
    <cfRule type="expression" dxfId="1033" priority="88" stopIfTrue="1">
      <formula>$B4=$H$3</formula>
    </cfRule>
  </conditionalFormatting>
  <conditionalFormatting sqref="C6:C37 E6:E37 G6:G37 C44 E47:E48 C50:C81 E50:E81 G50:G81">
    <cfRule type="expression" dxfId="1032" priority="86" stopIfTrue="1">
      <formula>B6&lt;$H$3</formula>
    </cfRule>
  </conditionalFormatting>
  <conditionalFormatting sqref="C38:C43 E38:E43 G38:G43">
    <cfRule type="expression" dxfId="1031" priority="1" stopIfTrue="1">
      <formula>$B38=#REF!</formula>
    </cfRule>
    <cfRule type="expression" dxfId="1030" priority="2" stopIfTrue="1">
      <formula>B38&lt;#REF!</formula>
    </cfRule>
  </conditionalFormatting>
  <conditionalFormatting sqref="C82:C88 E82:E88 G82:G88">
    <cfRule type="expression" dxfId="1029" priority="109" stopIfTrue="1">
      <formula>B82&lt;#REF!</formula>
    </cfRule>
    <cfRule type="expression" dxfId="1028" priority="108" stopIfTrue="1">
      <formula>$B82=#REF!</formula>
    </cfRule>
  </conditionalFormatting>
  <conditionalFormatting sqref="D44:D48">
    <cfRule type="cellIs" dxfId="1027" priority="1599" stopIfTrue="1" operator="equal">
      <formula>$H$3</formula>
    </cfRule>
  </conditionalFormatting>
  <conditionalFormatting sqref="D50:D71">
    <cfRule type="cellIs" dxfId="1026" priority="63" stopIfTrue="1" operator="equal">
      <formula>$H$3</formula>
    </cfRule>
  </conditionalFormatting>
  <conditionalFormatting sqref="D50:D88 B52:B53">
    <cfRule type="cellIs" dxfId="1025" priority="84" stopIfTrue="1" operator="equal">
      <formula>$H$3</formula>
    </cfRule>
  </conditionalFormatting>
  <conditionalFormatting sqref="D50:D88">
    <cfRule type="cellIs" dxfId="1024" priority="61" stopIfTrue="1" operator="lessThan">
      <formula>$H$3</formula>
    </cfRule>
  </conditionalFormatting>
  <conditionalFormatting sqref="D72:D88">
    <cfRule type="cellIs" dxfId="1023" priority="34" stopIfTrue="1" operator="equal">
      <formula>$H$3</formula>
    </cfRule>
  </conditionalFormatting>
  <conditionalFormatting sqref="E4:E5 E45:E46">
    <cfRule type="expression" dxfId="1022" priority="1668" stopIfTrue="1">
      <formula>D4&lt;$H$3</formula>
    </cfRule>
    <cfRule type="expression" dxfId="1021" priority="1667" stopIfTrue="1">
      <formula>$D4=$H$3</formula>
    </cfRule>
  </conditionalFormatting>
  <conditionalFormatting sqref="E44 C45:C48 G45:G48 C4:C5">
    <cfRule type="expression" dxfId="1020" priority="1664" stopIfTrue="1">
      <formula>B4&lt;$H$3</formula>
    </cfRule>
  </conditionalFormatting>
  <conditionalFormatting sqref="E44 C45:C48 G47:G48">
    <cfRule type="expression" dxfId="1019" priority="1660" stopIfTrue="1">
      <formula>$B44=$H$3</formula>
    </cfRule>
  </conditionalFormatting>
  <conditionalFormatting sqref="E44:G44 G45:G48 C47:C48">
    <cfRule type="expression" dxfId="1018" priority="1601" stopIfTrue="1">
      <formula>$F44=$H$3</formula>
    </cfRule>
  </conditionalFormatting>
  <conditionalFormatting sqref="F4:F43">
    <cfRule type="cellIs" dxfId="1017" priority="3" stopIfTrue="1" operator="equal">
      <formula>$H$3</formula>
    </cfRule>
  </conditionalFormatting>
  <conditionalFormatting sqref="F44:F48 D44:D48">
    <cfRule type="cellIs" dxfId="1016" priority="1662" stopIfTrue="1" operator="lessThan">
      <formula>$H$3</formula>
    </cfRule>
  </conditionalFormatting>
  <conditionalFormatting sqref="F44:F48">
    <cfRule type="cellIs" dxfId="1015" priority="1484" stopIfTrue="1" operator="equal">
      <formula>$H$3</formula>
    </cfRule>
  </conditionalFormatting>
  <conditionalFormatting sqref="F50 F52:F88">
    <cfRule type="cellIs" dxfId="1014" priority="82" stopIfTrue="1" operator="lessThan">
      <formula>$H$3</formula>
    </cfRule>
  </conditionalFormatting>
  <conditionalFormatting sqref="F50:F88">
    <cfRule type="cellIs" dxfId="1013" priority="68" stopIfTrue="1" operator="equal">
      <formula>$H$3</formula>
    </cfRule>
  </conditionalFormatting>
  <conditionalFormatting sqref="F51">
    <cfRule type="cellIs" dxfId="1012" priority="67" stopIfTrue="1" operator="lessThan">
      <formula>$H$3</formula>
    </cfRule>
  </conditionalFormatting>
  <conditionalFormatting sqref="F44:G44">
    <cfRule type="cellIs" dxfId="1011" priority="746" stopIfTrue="1" operator="equal">
      <formula>$H$3</formula>
    </cfRule>
    <cfRule type="cellIs" dxfId="1010" priority="747" stopIfTrue="1" operator="lessThan">
      <formula>$H$3</formula>
    </cfRule>
  </conditionalFormatting>
  <conditionalFormatting sqref="G4:G5">
    <cfRule type="expression" dxfId="1009" priority="1501" stopIfTrue="1">
      <formula>F4&lt;$H$3</formula>
    </cfRule>
  </conditionalFormatting>
  <conditionalFormatting sqref="G4:G37 C6:C37 E6:E37 C44 E47:E48 C50:C81 E50:E81 G50:G81">
    <cfRule type="expression" dxfId="1008" priority="87" stopIfTrue="1">
      <formula>$F4=$H$3</formula>
    </cfRule>
  </conditionalFormatting>
  <pageMargins left="0.7" right="0.7" top="0.75" bottom="0.75" header="0.3" footer="0.3"/>
  <pageSetup paperSize="9" scale="53" orientation="portrait"/>
  <ignoredErrors>
    <ignoredError sqref="B77:B78 F76:F77 F47 B7 F7:F9 B13 D51 B16 F15 F19 F24 F62:F64 B25 B22 F21 F67:F68 F70:F71 B69 F26 B31 B28 F28 B72 D73 F31 F33 B34 D35 B36 B40:F40 D82:F83 B83 F79 B86:B87 D81 F8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workbookViewId="0">
      <selection activeCell="H60" sqref="H60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77" customWidth="1"/>
    <col min="9" max="9" width="13.5" customWidth="1"/>
  </cols>
  <sheetData>
    <row r="1" spans="1:9" ht="77.5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7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46076</v>
      </c>
      <c r="I3" s="3"/>
    </row>
    <row r="4" spans="1:9" ht="25" customHeight="1">
      <c r="A4" s="110" t="s">
        <v>542</v>
      </c>
      <c r="B4" s="111"/>
      <c r="C4" s="111"/>
      <c r="D4" s="111"/>
      <c r="E4" s="111"/>
      <c r="F4" s="111"/>
      <c r="G4" s="111"/>
      <c r="H4" s="111"/>
      <c r="I4" s="112"/>
    </row>
    <row r="5" spans="1:9" s="49" customFormat="1" ht="24.65" customHeight="1">
      <c r="A5" s="53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4" t="s">
        <v>7</v>
      </c>
      <c r="I5" s="54" t="s">
        <v>8</v>
      </c>
    </row>
    <row r="6" spans="1:9" ht="25" hidden="1" customHeight="1">
      <c r="A6" s="35" t="s">
        <v>80</v>
      </c>
      <c r="B6" s="28">
        <v>45989</v>
      </c>
      <c r="C6" s="23">
        <v>0.5</v>
      </c>
      <c r="D6" s="28">
        <f>B6</f>
        <v>45989</v>
      </c>
      <c r="E6" s="40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" hidden="1" customHeight="1">
      <c r="A7" s="45" t="s">
        <v>81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" hidden="1" customHeight="1">
      <c r="A8" s="35" t="s">
        <v>82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" hidden="1" customHeight="1">
      <c r="A9" s="35" t="s">
        <v>83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84</v>
      </c>
      <c r="I9" s="10"/>
    </row>
    <row r="10" spans="1:9" ht="25" hidden="1" customHeight="1">
      <c r="A10" s="35" t="s">
        <v>85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" hidden="1" customHeight="1">
      <c r="A11" s="45" t="s">
        <v>86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87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88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" hidden="1" customHeight="1">
      <c r="A14" s="35" t="s">
        <v>89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" hidden="1" customHeight="1">
      <c r="A15" s="45" t="s">
        <v>90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91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92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84</v>
      </c>
      <c r="I17" s="10"/>
    </row>
    <row r="18" spans="1:9" ht="25" hidden="1" customHeight="1">
      <c r="A18" s="35" t="s">
        <v>93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" hidden="1" customHeight="1">
      <c r="A19" s="45" t="s">
        <v>94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95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96</v>
      </c>
      <c r="I20" s="13"/>
    </row>
    <row r="21" spans="1:9" ht="25" hidden="1" customHeight="1">
      <c r="A21" s="35" t="s">
        <v>97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98</v>
      </c>
      <c r="I21" s="13"/>
    </row>
    <row r="22" spans="1:9" ht="25" hidden="1" customHeight="1">
      <c r="A22" s="35" t="s">
        <v>99</v>
      </c>
      <c r="B22" s="36"/>
      <c r="C22" s="37"/>
      <c r="D22" s="17"/>
      <c r="E22" s="37"/>
      <c r="F22" s="17"/>
      <c r="G22" s="37"/>
      <c r="H22" s="20" t="s">
        <v>100</v>
      </c>
      <c r="I22" s="10"/>
    </row>
    <row r="23" spans="1:9" ht="25" hidden="1" customHeight="1">
      <c r="A23" s="45" t="s">
        <v>101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" hidden="1" customHeight="1">
      <c r="A24" s="35" t="s">
        <v>102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" hidden="1" customHeight="1">
      <c r="A25" s="35" t="s">
        <v>103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104</v>
      </c>
      <c r="I25" s="13"/>
    </row>
    <row r="26" spans="1:9" ht="25" hidden="1" customHeight="1">
      <c r="A26" s="35" t="s">
        <v>105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" hidden="1" customHeight="1">
      <c r="A27" s="35" t="s">
        <v>106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" hidden="1" customHeight="1">
      <c r="A28" s="35" t="s">
        <v>107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" hidden="1" customHeight="1">
      <c r="A29" s="35" t="s">
        <v>108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84</v>
      </c>
      <c r="I29" s="13"/>
    </row>
    <row r="30" spans="1:9" ht="25" hidden="1" customHeight="1">
      <c r="A30" s="35" t="s">
        <v>109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" hidden="1" customHeight="1">
      <c r="A31" s="35" t="s">
        <v>110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" hidden="1" customHeight="1">
      <c r="A32" s="35" t="s">
        <v>111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" hidden="1" customHeight="1">
      <c r="A33" s="35" t="s">
        <v>112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84</v>
      </c>
      <c r="I33" s="13"/>
    </row>
    <row r="34" spans="1:9" ht="25" hidden="1" customHeight="1">
      <c r="A34" s="35" t="s">
        <v>113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" hidden="1" customHeight="1">
      <c r="A35" s="35" t="s">
        <v>114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" hidden="1" customHeight="1">
      <c r="A36" s="35" t="s">
        <v>115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116</v>
      </c>
      <c r="I36" s="13"/>
    </row>
    <row r="37" spans="1:9" ht="25" hidden="1" customHeight="1">
      <c r="A37" s="35" t="s">
        <v>117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84</v>
      </c>
      <c r="I37" s="13"/>
    </row>
    <row r="38" spans="1:9" ht="25" hidden="1" customHeight="1">
      <c r="A38" s="35" t="s">
        <v>118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" hidden="1" customHeight="1">
      <c r="A39" s="35" t="s">
        <v>119</v>
      </c>
      <c r="B39" s="28">
        <f>F38+2</f>
        <v>46053</v>
      </c>
      <c r="C39" s="23">
        <v>0.29166666666666702</v>
      </c>
      <c r="D39" s="48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" hidden="1" customHeight="1">
      <c r="A40" s="35" t="s">
        <v>120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" hidden="1" customHeight="1">
      <c r="A41" s="35" t="s">
        <v>121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84</v>
      </c>
      <c r="I41" s="13"/>
    </row>
    <row r="42" spans="1:9" ht="25" hidden="1" customHeight="1">
      <c r="A42" s="35" t="s">
        <v>122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" hidden="1" customHeight="1">
      <c r="A43" s="45" t="s">
        <v>123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0.39583333333333331</v>
      </c>
      <c r="H43" s="60" t="s">
        <v>474</v>
      </c>
      <c r="I43" s="13"/>
    </row>
    <row r="44" spans="1:9" ht="25" hidden="1" customHeight="1">
      <c r="A44" s="35" t="s">
        <v>124</v>
      </c>
      <c r="B44" s="28">
        <f>F43</f>
        <v>46064</v>
      </c>
      <c r="C44" s="23">
        <v>0.64583333333333337</v>
      </c>
      <c r="D44" s="28">
        <f>B44+1</f>
        <v>46065</v>
      </c>
      <c r="E44" s="23">
        <v>0.375</v>
      </c>
      <c r="F44" s="28">
        <f>D44</f>
        <v>46065</v>
      </c>
      <c r="G44" s="23">
        <v>0.8208333333333333</v>
      </c>
      <c r="H44" s="60" t="s">
        <v>473</v>
      </c>
      <c r="I44" s="13"/>
    </row>
    <row r="45" spans="1:9" ht="25" hidden="1" customHeight="1">
      <c r="A45" s="35" t="s">
        <v>126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0.47916666666666669</v>
      </c>
      <c r="F45" s="28">
        <f>D45+1</f>
        <v>46068</v>
      </c>
      <c r="G45" s="23">
        <v>0.39583333333333331</v>
      </c>
      <c r="H45" s="20" t="s">
        <v>476</v>
      </c>
      <c r="I45" s="13"/>
    </row>
    <row r="46" spans="1:9" ht="25" customHeight="1">
      <c r="A46" s="35" t="s">
        <v>127</v>
      </c>
      <c r="B46" s="61"/>
      <c r="C46" s="61"/>
      <c r="D46" s="61"/>
      <c r="E46" s="61"/>
      <c r="F46" s="61"/>
      <c r="G46" s="61"/>
      <c r="H46" s="60" t="s">
        <v>100</v>
      </c>
      <c r="I46" s="13"/>
    </row>
    <row r="47" spans="1:9" ht="25" customHeight="1">
      <c r="A47" s="35" t="s">
        <v>128</v>
      </c>
      <c r="B47" s="28">
        <f>F45+2</f>
        <v>46070</v>
      </c>
      <c r="C47" s="23">
        <v>6.9444444444444447E-4</v>
      </c>
      <c r="D47" s="28">
        <f>B47</f>
        <v>46070</v>
      </c>
      <c r="E47" s="23">
        <v>0.39583333333333331</v>
      </c>
      <c r="F47" s="28">
        <f>D47</f>
        <v>46070</v>
      </c>
      <c r="G47" s="23">
        <v>0.90416666666666667</v>
      </c>
      <c r="H47" s="60" t="s">
        <v>125</v>
      </c>
      <c r="I47" s="13"/>
    </row>
    <row r="48" spans="1:9" ht="25" customHeight="1">
      <c r="A48" s="35" t="s">
        <v>129</v>
      </c>
      <c r="B48" s="28">
        <f>F47+1</f>
        <v>46071</v>
      </c>
      <c r="C48" s="23">
        <v>0.16666666666666666</v>
      </c>
      <c r="D48" s="28">
        <f>B48+1</f>
        <v>46072</v>
      </c>
      <c r="E48" s="34">
        <v>0.91666666666666663</v>
      </c>
      <c r="F48" s="28">
        <f>D48+1</f>
        <v>46073</v>
      </c>
      <c r="G48" s="23">
        <v>0.47916666666666669</v>
      </c>
      <c r="H48" s="60" t="s">
        <v>474</v>
      </c>
      <c r="I48" s="13"/>
    </row>
    <row r="49" spans="1:9" ht="25" customHeight="1">
      <c r="A49" s="35" t="s">
        <v>130</v>
      </c>
      <c r="B49" s="28">
        <f>F48+2</f>
        <v>46075</v>
      </c>
      <c r="C49" s="23">
        <v>0.125</v>
      </c>
      <c r="D49" s="28">
        <f>B49</f>
        <v>46075</v>
      </c>
      <c r="E49" s="23">
        <v>0.22916666666666666</v>
      </c>
      <c r="F49" s="28">
        <f>D49</f>
        <v>46075</v>
      </c>
      <c r="G49" s="23">
        <v>0.85416666666666663</v>
      </c>
      <c r="H49" s="20" t="s">
        <v>84</v>
      </c>
      <c r="I49" s="13"/>
    </row>
    <row r="50" spans="1:9" ht="25" customHeight="1">
      <c r="A50" s="35" t="s">
        <v>494</v>
      </c>
      <c r="B50" s="61"/>
      <c r="C50" s="61"/>
      <c r="D50" s="61"/>
      <c r="E50" s="61"/>
      <c r="F50" s="61"/>
      <c r="G50" s="61"/>
      <c r="H50" s="60" t="s">
        <v>100</v>
      </c>
      <c r="I50" s="13"/>
    </row>
    <row r="51" spans="1:9" ht="25" customHeight="1">
      <c r="A51" s="35" t="s">
        <v>495</v>
      </c>
      <c r="B51" s="28">
        <f>F49+2</f>
        <v>46077</v>
      </c>
      <c r="C51" s="23">
        <v>0.5</v>
      </c>
      <c r="D51" s="28">
        <f>B51</f>
        <v>46077</v>
      </c>
      <c r="E51" s="23">
        <v>0.75</v>
      </c>
      <c r="F51" s="28">
        <f>D51+1</f>
        <v>46078</v>
      </c>
      <c r="G51" s="23">
        <v>0.33333333333333331</v>
      </c>
      <c r="H51" s="60" t="s">
        <v>543</v>
      </c>
      <c r="I51" s="13"/>
    </row>
    <row r="52" spans="1:9" ht="25" customHeight="1">
      <c r="A52" s="110" t="s">
        <v>544</v>
      </c>
      <c r="B52" s="111"/>
      <c r="C52" s="111"/>
      <c r="D52" s="111"/>
      <c r="E52" s="111"/>
      <c r="F52" s="111"/>
      <c r="G52" s="111"/>
      <c r="H52" s="111"/>
      <c r="I52" s="112"/>
    </row>
    <row r="53" spans="1:9" s="49" customFormat="1" ht="24.65" customHeight="1">
      <c r="A53" s="53" t="s">
        <v>3</v>
      </c>
      <c r="B53" s="100" t="s">
        <v>4</v>
      </c>
      <c r="C53" s="100"/>
      <c r="D53" s="100" t="s">
        <v>5</v>
      </c>
      <c r="E53" s="100"/>
      <c r="F53" s="100" t="s">
        <v>6</v>
      </c>
      <c r="G53" s="100"/>
      <c r="H53" s="54" t="s">
        <v>7</v>
      </c>
      <c r="I53" s="54" t="s">
        <v>8</v>
      </c>
    </row>
    <row r="54" spans="1:9" ht="25" customHeight="1">
      <c r="A54" s="35" t="s">
        <v>545</v>
      </c>
      <c r="B54" s="61"/>
      <c r="C54" s="61"/>
      <c r="D54" s="61"/>
      <c r="E54" s="61"/>
      <c r="F54" s="61"/>
      <c r="G54" s="61"/>
      <c r="H54" s="60" t="s">
        <v>100</v>
      </c>
      <c r="I54" s="13"/>
    </row>
    <row r="55" spans="1:9" ht="25.5" customHeight="1">
      <c r="A55" s="35" t="s">
        <v>546</v>
      </c>
      <c r="B55" s="28">
        <v>46080</v>
      </c>
      <c r="C55" s="23">
        <v>0</v>
      </c>
      <c r="D55" s="28">
        <f>B55</f>
        <v>46080</v>
      </c>
      <c r="E55" s="23">
        <v>0.125</v>
      </c>
      <c r="F55" s="28">
        <f>D55</f>
        <v>46080</v>
      </c>
      <c r="G55" s="23">
        <v>0.54166666666666663</v>
      </c>
      <c r="H55" s="60" t="s">
        <v>549</v>
      </c>
      <c r="I55" s="13"/>
    </row>
    <row r="56" spans="1:9" ht="25" customHeight="1">
      <c r="A56" s="35" t="s">
        <v>547</v>
      </c>
      <c r="B56" s="28">
        <f>F55</f>
        <v>46080</v>
      </c>
      <c r="C56" s="23">
        <v>0.79166666666666663</v>
      </c>
      <c r="D56" s="28">
        <f>B56</f>
        <v>46080</v>
      </c>
      <c r="E56" s="23">
        <v>0.91666666666666663</v>
      </c>
      <c r="F56" s="28">
        <f>D56+1</f>
        <v>46081</v>
      </c>
      <c r="G56" s="23">
        <v>0.41666666666666669</v>
      </c>
      <c r="H56" s="60"/>
      <c r="I56" s="13"/>
    </row>
    <row r="57" spans="1:9" ht="25" customHeight="1">
      <c r="A57" s="35" t="s">
        <v>548</v>
      </c>
      <c r="B57" s="28">
        <f>F56+2</f>
        <v>46083</v>
      </c>
      <c r="C57" s="23">
        <v>4.1666666666666664E-2</v>
      </c>
      <c r="D57" s="28">
        <f>B57</f>
        <v>46083</v>
      </c>
      <c r="E57" s="23">
        <v>0.14583333333333334</v>
      </c>
      <c r="F57" s="28">
        <f>D57</f>
        <v>46083</v>
      </c>
      <c r="G57" s="23">
        <v>0.9375</v>
      </c>
      <c r="H57" s="20" t="s">
        <v>84</v>
      </c>
      <c r="I57" s="13"/>
    </row>
    <row r="58" spans="1:9" ht="25" customHeight="1">
      <c r="A58" s="35" t="s">
        <v>561</v>
      </c>
      <c r="B58" s="28">
        <f>F57+1</f>
        <v>46084</v>
      </c>
      <c r="C58" s="23">
        <v>4.1666666666666664E-2</v>
      </c>
      <c r="D58" s="28">
        <f>B58</f>
        <v>46084</v>
      </c>
      <c r="E58" s="23">
        <v>0.20833333333333334</v>
      </c>
      <c r="F58" s="28">
        <f>D58</f>
        <v>46084</v>
      </c>
      <c r="G58" s="23">
        <v>0.54166666666666663</v>
      </c>
      <c r="H58" s="60"/>
      <c r="I58" s="13"/>
    </row>
    <row r="59" spans="1:9" ht="25" customHeight="1">
      <c r="A59" s="35" t="s">
        <v>562</v>
      </c>
      <c r="B59" s="28">
        <f>F58+1</f>
        <v>46085</v>
      </c>
      <c r="C59" s="23">
        <v>0.91666666666666663</v>
      </c>
      <c r="D59" s="28">
        <f>B59+1</f>
        <v>46086</v>
      </c>
      <c r="E59" s="23">
        <v>4.1666666666666664E-2</v>
      </c>
      <c r="F59" s="28">
        <f>D59</f>
        <v>46086</v>
      </c>
      <c r="G59" s="23">
        <v>0.45833333333333331</v>
      </c>
      <c r="H59" s="60"/>
      <c r="I59" s="13"/>
    </row>
    <row r="60" spans="1:9" ht="25" customHeight="1">
      <c r="A60" s="35" t="s">
        <v>563</v>
      </c>
      <c r="B60" s="28">
        <f>F59</f>
        <v>46086</v>
      </c>
      <c r="C60" s="23">
        <v>0.70833333333333337</v>
      </c>
      <c r="D60" s="28">
        <f>B60</f>
        <v>46086</v>
      </c>
      <c r="E60" s="23">
        <v>0.83333333333333337</v>
      </c>
      <c r="F60" s="28">
        <f>D60+1</f>
        <v>46087</v>
      </c>
      <c r="G60" s="23">
        <v>0.33333333333333331</v>
      </c>
      <c r="H60" s="60"/>
      <c r="I60" s="13"/>
    </row>
  </sheetData>
  <mergeCells count="13">
    <mergeCell ref="A52:I52"/>
    <mergeCell ref="B53:C53"/>
    <mergeCell ref="D53:E53"/>
    <mergeCell ref="F53:G53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007" priority="176" stopIfTrue="1" operator="equal">
      <formula>$H$3</formula>
    </cfRule>
  </conditionalFormatting>
  <conditionalFormatting sqref="B51:B53 D52:D53 F52:F53">
    <cfRule type="cellIs" dxfId="1006" priority="26" stopIfTrue="1" operator="equal">
      <formula>$H$3</formula>
    </cfRule>
  </conditionalFormatting>
  <conditionalFormatting sqref="B51:B53 F52:F53">
    <cfRule type="cellIs" dxfId="1005" priority="34" stopIfTrue="1" operator="lessThan">
      <formula>$H$3</formula>
    </cfRule>
  </conditionalFormatting>
  <conditionalFormatting sqref="B55:B60">
    <cfRule type="cellIs" dxfId="1004" priority="24" stopIfTrue="1" operator="equal">
      <formula>$H$3</formula>
    </cfRule>
    <cfRule type="cellIs" dxfId="1003" priority="25" stopIfTrue="1" operator="lessThan">
      <formula>$H$3</formula>
    </cfRule>
  </conditionalFormatting>
  <conditionalFormatting sqref="C23:C45 C47:C49 C51 E51 G51">
    <cfRule type="expression" dxfId="1002" priority="83" stopIfTrue="1">
      <formula>$F23=$H$3</formula>
    </cfRule>
  </conditionalFormatting>
  <conditionalFormatting sqref="C23:C45 C47:C49 C51">
    <cfRule type="expression" dxfId="1001" priority="82" stopIfTrue="1">
      <formula>$B23=$H$3</formula>
    </cfRule>
    <cfRule type="expression" dxfId="1000" priority="81" stopIfTrue="1">
      <formula>B23&lt;$H$3</formula>
    </cfRule>
  </conditionalFormatting>
  <conditionalFormatting sqref="C55:C60">
    <cfRule type="expression" dxfId="999" priority="21" stopIfTrue="1">
      <formula>$F55=$H$3</formula>
    </cfRule>
    <cfRule type="expression" dxfId="998" priority="19" stopIfTrue="1">
      <formula>B55&lt;$H$3</formula>
    </cfRule>
    <cfRule type="expression" dxfId="997" priority="20" stopIfTrue="1">
      <formula>$B55=$H$3</formula>
    </cfRule>
  </conditionalFormatting>
  <conditionalFormatting sqref="D4">
    <cfRule type="cellIs" dxfId="996" priority="369" stopIfTrue="1" operator="equal">
      <formula>$H$3</formula>
    </cfRule>
    <cfRule type="cellIs" dxfId="995" priority="370" stopIfTrue="1" operator="lessThan">
      <formula>$H$3</formula>
    </cfRule>
  </conditionalFormatting>
  <conditionalFormatting sqref="D4:D21">
    <cfRule type="cellIs" dxfId="994" priority="220" stopIfTrue="1" operator="lessThan">
      <formula>$H$3</formula>
    </cfRule>
  </conditionalFormatting>
  <conditionalFormatting sqref="D23">
    <cfRule type="cellIs" dxfId="993" priority="128" stopIfTrue="1" operator="equal">
      <formula>$H$3</formula>
    </cfRule>
  </conditionalFormatting>
  <conditionalFormatting sqref="D23:D45 D47:D49">
    <cfRule type="cellIs" dxfId="992" priority="129" stopIfTrue="1" operator="lessThan">
      <formula>$H$3</formula>
    </cfRule>
  </conditionalFormatting>
  <conditionalFormatting sqref="D24:D45 D47:D49 F42:F45">
    <cfRule type="cellIs" dxfId="991" priority="175" stopIfTrue="1" operator="equal">
      <formula>$H$3</formula>
    </cfRule>
  </conditionalFormatting>
  <conditionalFormatting sqref="D51">
    <cfRule type="cellIs" dxfId="990" priority="50" stopIfTrue="1" operator="equal">
      <formula>$H$3</formula>
    </cfRule>
  </conditionalFormatting>
  <conditionalFormatting sqref="D51:D52">
    <cfRule type="cellIs" dxfId="989" priority="30" stopIfTrue="1" operator="lessThan">
      <formula>$H$3</formula>
    </cfRule>
  </conditionalFormatting>
  <conditionalFormatting sqref="D52">
    <cfRule type="cellIs" dxfId="988" priority="29" stopIfTrue="1" operator="equal">
      <formula>$H$3</formula>
    </cfRule>
  </conditionalFormatting>
  <conditionalFormatting sqref="D52:D53">
    <cfRule type="cellIs" dxfId="987" priority="27" stopIfTrue="1" operator="lessThan">
      <formula>$H$3</formula>
    </cfRule>
  </conditionalFormatting>
  <conditionalFormatting sqref="D55 D57">
    <cfRule type="cellIs" dxfId="986" priority="23" stopIfTrue="1" operator="equal">
      <formula>$H$3</formula>
    </cfRule>
  </conditionalFormatting>
  <conditionalFormatting sqref="D55:D57">
    <cfRule type="cellIs" dxfId="985" priority="10" stopIfTrue="1" operator="lessThan">
      <formula>$H$3</formula>
    </cfRule>
  </conditionalFormatting>
  <conditionalFormatting sqref="D56">
    <cfRule type="cellIs" dxfId="984" priority="9" stopIfTrue="1" operator="equal">
      <formula>$H$3</formula>
    </cfRule>
  </conditionalFormatting>
  <conditionalFormatting sqref="D58:D60">
    <cfRule type="cellIs" dxfId="983" priority="4" stopIfTrue="1" operator="equal">
      <formula>$H$3</formula>
    </cfRule>
    <cfRule type="cellIs" dxfId="982" priority="5" stopIfTrue="1" operator="lessThan">
      <formula>$H$3</formula>
    </cfRule>
  </conditionalFormatting>
  <conditionalFormatting sqref="E4 G4 C4:C21 E6:E21 G6:G21">
    <cfRule type="expression" dxfId="981" priority="762" stopIfTrue="1">
      <formula>$B4=$H$3</formula>
    </cfRule>
  </conditionalFormatting>
  <conditionalFormatting sqref="E4:E21 G4:G21 C5:C21">
    <cfRule type="expression" dxfId="980" priority="566" stopIfTrue="1">
      <formula>B4&lt;$H$3</formula>
    </cfRule>
  </conditionalFormatting>
  <conditionalFormatting sqref="E5">
    <cfRule type="expression" dxfId="979" priority="224" stopIfTrue="1">
      <formula>$D5=$H$3</formula>
    </cfRule>
  </conditionalFormatting>
  <conditionalFormatting sqref="E23:E45">
    <cfRule type="expression" dxfId="978" priority="78" stopIfTrue="1">
      <formula>D23&lt;$H$3</formula>
    </cfRule>
    <cfRule type="expression" dxfId="977" priority="79" stopIfTrue="1">
      <formula>$B23=$H$3</formula>
    </cfRule>
    <cfRule type="expression" dxfId="976" priority="80" stopIfTrue="1">
      <formula>$F23=$H$3</formula>
    </cfRule>
  </conditionalFormatting>
  <conditionalFormatting sqref="E47:E49">
    <cfRule type="expression" dxfId="975" priority="73" stopIfTrue="1">
      <formula>$B47=$H$3</formula>
    </cfRule>
    <cfRule type="expression" dxfId="974" priority="72" stopIfTrue="1">
      <formula>D47&lt;$H$3</formula>
    </cfRule>
    <cfRule type="expression" dxfId="973" priority="74" stopIfTrue="1">
      <formula>$F47=$H$3</formula>
    </cfRule>
  </conditionalFormatting>
  <conditionalFormatting sqref="E51:E52 G51:G52 C52:C53">
    <cfRule type="expression" dxfId="972" priority="32" stopIfTrue="1">
      <formula>$B51=$H$3</formula>
    </cfRule>
  </conditionalFormatting>
  <conditionalFormatting sqref="E51:E53 G51:G53 C53">
    <cfRule type="expression" dxfId="971" priority="31" stopIfTrue="1">
      <formula>B51&lt;$H$3</formula>
    </cfRule>
  </conditionalFormatting>
  <conditionalFormatting sqref="E53">
    <cfRule type="expression" dxfId="970" priority="28" stopIfTrue="1">
      <formula>$D53=$H$3</formula>
    </cfRule>
  </conditionalFormatting>
  <conditionalFormatting sqref="E55:E60">
    <cfRule type="expression" dxfId="969" priority="1" stopIfTrue="1">
      <formula>D55&lt;$H$3</formula>
    </cfRule>
    <cfRule type="expression" dxfId="968" priority="3" stopIfTrue="1">
      <formula>$F55=$H$3</formula>
    </cfRule>
    <cfRule type="expression" dxfId="967" priority="2" stopIfTrue="1">
      <formula>$B55=$H$3</formula>
    </cfRule>
  </conditionalFormatting>
  <conditionalFormatting sqref="F4:F5 B4:B21 B23:B45 B47:B49">
    <cfRule type="cellIs" dxfId="966" priority="1021" stopIfTrue="1" operator="lessThan">
      <formula>$H$3</formula>
    </cfRule>
  </conditionalFormatting>
  <conditionalFormatting sqref="F4:F21 B4:B21 D4:D21">
    <cfRule type="cellIs" dxfId="965" priority="219" stopIfTrue="1" operator="equal">
      <formula>$H$3</formula>
    </cfRule>
  </conditionalFormatting>
  <conditionalFormatting sqref="F6:F21">
    <cfRule type="cellIs" dxfId="964" priority="151" stopIfTrue="1" operator="lessThan">
      <formula>$H$3</formula>
    </cfRule>
  </conditionalFormatting>
  <conditionalFormatting sqref="F23:F41">
    <cfRule type="cellIs" dxfId="963" priority="123" stopIfTrue="1" operator="equal">
      <formula>$H$3</formula>
    </cfRule>
  </conditionalFormatting>
  <conditionalFormatting sqref="F23:F45">
    <cfRule type="cellIs" dxfId="962" priority="124" stopIfTrue="1" operator="lessThan">
      <formula>$H$3</formula>
    </cfRule>
  </conditionalFormatting>
  <conditionalFormatting sqref="F47:F49">
    <cfRule type="cellIs" dxfId="961" priority="36" stopIfTrue="1" operator="equal">
      <formula>$H$3</formula>
    </cfRule>
    <cfRule type="cellIs" dxfId="960" priority="35" stopIfTrue="1" operator="lessThan">
      <formula>$H$3</formula>
    </cfRule>
  </conditionalFormatting>
  <conditionalFormatting sqref="F55:F60">
    <cfRule type="cellIs" dxfId="959" priority="12" stopIfTrue="1" operator="equal">
      <formula>$H$3</formula>
    </cfRule>
    <cfRule type="cellIs" dxfId="958" priority="11" stopIfTrue="1" operator="lessThan">
      <formula>$H$3</formula>
    </cfRule>
  </conditionalFormatting>
  <conditionalFormatting sqref="G5:G21 C6:C21 E6:E21">
    <cfRule type="expression" dxfId="957" priority="950" stopIfTrue="1">
      <formula>$F5=$H$3</formula>
    </cfRule>
  </conditionalFormatting>
  <conditionalFormatting sqref="G23:G45">
    <cfRule type="expression" dxfId="956" priority="75" stopIfTrue="1">
      <formula>F23&lt;$H$3</formula>
    </cfRule>
    <cfRule type="expression" dxfId="955" priority="76" stopIfTrue="1">
      <formula>$B23=$H$3</formula>
    </cfRule>
    <cfRule type="expression" dxfId="954" priority="77" stopIfTrue="1">
      <formula>$F23=$H$3</formula>
    </cfRule>
  </conditionalFormatting>
  <conditionalFormatting sqref="G47:G49">
    <cfRule type="expression" dxfId="953" priority="67" stopIfTrue="1">
      <formula>$B47=$H$3</formula>
    </cfRule>
    <cfRule type="expression" dxfId="952" priority="68" stopIfTrue="1">
      <formula>$F47=$H$3</formula>
    </cfRule>
    <cfRule type="expression" dxfId="951" priority="66" stopIfTrue="1">
      <formula>F47&lt;$H$3</formula>
    </cfRule>
  </conditionalFormatting>
  <conditionalFormatting sqref="G53">
    <cfRule type="expression" dxfId="950" priority="33" stopIfTrue="1">
      <formula>$F53=$H$3</formula>
    </cfRule>
  </conditionalFormatting>
  <conditionalFormatting sqref="G55:G60">
    <cfRule type="expression" dxfId="949" priority="13" stopIfTrue="1">
      <formula>F55&lt;$H$3</formula>
    </cfRule>
    <cfRule type="expression" dxfId="948" priority="15" stopIfTrue="1">
      <formula>$F55=$H$3</formula>
    </cfRule>
    <cfRule type="expression" dxfId="947" priority="14" stopIfTrue="1">
      <formula>$B55=$H$3</formula>
    </cfRule>
  </conditionalFormatting>
  <pageMargins left="0.7" right="0.7" top="0.75" bottom="0.75" header="0.3" footer="0.3"/>
  <pageSetup paperSize="9" scale="53" orientation="portrait"/>
  <ignoredErrors>
    <ignoredError sqref="B8:B9 D9 F13:F17 F11 D13:D14 B12:B18 F21 D19:F19 D27 B25 F29 D24:D25 B27:B28 B30 D31 F33 F31 F37:F38 B37:B40 D35 F41:F44 D38 B41:D41 D42:D44 B42:B44 D48:F48 F56 D5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2"/>
  <sheetViews>
    <sheetView workbookViewId="0">
      <selection activeCell="A143" sqref="A143:XFD143"/>
    </sheetView>
  </sheetViews>
  <sheetFormatPr defaultColWidth="9" defaultRowHeight="15"/>
  <cols>
    <col min="1" max="1" width="18" customWidth="1"/>
    <col min="2" max="7" width="11.58203125" customWidth="1"/>
    <col min="8" max="8" width="72.08203125" customWidth="1"/>
    <col min="9" max="9" width="13.5" customWidth="1"/>
  </cols>
  <sheetData>
    <row r="1" spans="1:9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9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46076</v>
      </c>
      <c r="I3" s="3"/>
    </row>
    <row r="4" spans="1:9" s="49" customFormat="1" ht="24" hidden="1" customHeight="1">
      <c r="A4" s="113" t="s">
        <v>131</v>
      </c>
      <c r="B4" s="114"/>
      <c r="C4" s="114"/>
      <c r="D4" s="114"/>
      <c r="E4" s="114"/>
      <c r="F4" s="114"/>
      <c r="G4" s="114"/>
      <c r="H4" s="114"/>
      <c r="I4" s="114"/>
    </row>
    <row r="5" spans="1:9" s="49" customFormat="1" ht="24.65" hidden="1" customHeight="1">
      <c r="A5" s="53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4" t="s">
        <v>7</v>
      </c>
      <c r="I5" s="54" t="s">
        <v>8</v>
      </c>
    </row>
    <row r="6" spans="1:9" ht="24" hidden="1" customHeight="1">
      <c r="A6" s="14" t="s">
        <v>132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133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134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135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104</v>
      </c>
      <c r="I9" s="39"/>
    </row>
    <row r="10" spans="1:9" ht="24" hidden="1" customHeight="1">
      <c r="A10" s="35" t="s">
        <v>136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137</v>
      </c>
      <c r="I10" s="39"/>
    </row>
    <row r="11" spans="1:9" ht="24" hidden="1" customHeight="1">
      <c r="A11" s="14" t="s">
        <v>138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139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140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141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142</v>
      </c>
      <c r="I14" s="39"/>
    </row>
    <row r="15" spans="1:9" ht="24" hidden="1" customHeight="1">
      <c r="A15" s="35" t="s">
        <v>143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144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145</v>
      </c>
      <c r="I16" s="39"/>
    </row>
    <row r="17" spans="1:11" ht="24" hidden="1" customHeight="1">
      <c r="A17" s="14" t="s">
        <v>146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147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148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84</v>
      </c>
      <c r="I19" s="39"/>
    </row>
    <row r="20" spans="1:11" ht="24" hidden="1" customHeight="1">
      <c r="A20" s="35" t="s">
        <v>149</v>
      </c>
      <c r="B20" s="28">
        <f>F19</f>
        <v>46036</v>
      </c>
      <c r="C20" s="58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150</v>
      </c>
      <c r="B21" s="28">
        <f>F20+5</f>
        <v>46044</v>
      </c>
      <c r="C21" s="58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151</v>
      </c>
      <c r="I21" s="39"/>
    </row>
    <row r="22" spans="1:11" ht="24" hidden="1" customHeight="1">
      <c r="A22" s="43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0" t="s">
        <v>152</v>
      </c>
      <c r="B23" s="111"/>
      <c r="C23" s="111"/>
      <c r="D23" s="111"/>
      <c r="E23" s="111"/>
      <c r="F23" s="111"/>
      <c r="G23" s="111"/>
      <c r="H23" s="111"/>
      <c r="I23" s="112"/>
    </row>
    <row r="24" spans="1:11" ht="24" hidden="1" customHeight="1">
      <c r="A24" s="15" t="s">
        <v>3</v>
      </c>
      <c r="B24" s="115" t="s">
        <v>4</v>
      </c>
      <c r="C24" s="116"/>
      <c r="D24" s="115" t="s">
        <v>5</v>
      </c>
      <c r="E24" s="116"/>
      <c r="F24" s="115" t="s">
        <v>6</v>
      </c>
      <c r="G24" s="116"/>
      <c r="H24" s="44" t="s">
        <v>7</v>
      </c>
      <c r="I24" s="44" t="s">
        <v>8</v>
      </c>
      <c r="K24" t="s">
        <v>153</v>
      </c>
    </row>
    <row r="25" spans="1:11" ht="24.5" hidden="1" customHeight="1">
      <c r="A25" s="14" t="s">
        <v>154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155</v>
      </c>
      <c r="I25" s="10"/>
    </row>
    <row r="26" spans="1:11" ht="24" hidden="1" customHeight="1">
      <c r="A26" s="14" t="s">
        <v>156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5" t="s">
        <v>157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158</v>
      </c>
      <c r="I27" s="10"/>
    </row>
    <row r="28" spans="1:11" ht="24" hidden="1" customHeight="1">
      <c r="A28" s="14" t="s">
        <v>159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5" t="s">
        <v>160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161</v>
      </c>
      <c r="I29" s="10"/>
    </row>
    <row r="30" spans="1:11" ht="24" hidden="1" customHeight="1">
      <c r="A30" s="14" t="s">
        <v>162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163</v>
      </c>
      <c r="I30" s="10"/>
    </row>
    <row r="31" spans="1:11" ht="24" hidden="1" customHeight="1">
      <c r="A31" s="65" t="s">
        <v>164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165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customHeight="1">
      <c r="A33" s="110" t="s">
        <v>515</v>
      </c>
      <c r="B33" s="117"/>
      <c r="C33" s="117"/>
      <c r="D33" s="117"/>
      <c r="E33" s="117"/>
      <c r="F33" s="117"/>
      <c r="G33" s="117"/>
      <c r="H33" s="117"/>
      <c r="I33" s="118"/>
    </row>
    <row r="34" spans="1:11" ht="24" customHeight="1">
      <c r="A34" s="15" t="s">
        <v>3</v>
      </c>
      <c r="B34" s="115" t="s">
        <v>4</v>
      </c>
      <c r="C34" s="116"/>
      <c r="D34" s="115" t="s">
        <v>5</v>
      </c>
      <c r="E34" s="116"/>
      <c r="F34" s="115" t="s">
        <v>6</v>
      </c>
      <c r="G34" s="116"/>
      <c r="H34" s="44" t="s">
        <v>7</v>
      </c>
      <c r="I34" s="44" t="s">
        <v>8</v>
      </c>
      <c r="K34" t="s">
        <v>153</v>
      </c>
    </row>
    <row r="35" spans="1:11" s="49" customFormat="1" ht="25.4" hidden="1" customHeight="1">
      <c r="A35" s="66" t="s">
        <v>166</v>
      </c>
      <c r="B35" s="41">
        <v>46016</v>
      </c>
      <c r="C35" s="58">
        <v>0.79166666666666696</v>
      </c>
      <c r="D35" s="41">
        <v>46016</v>
      </c>
      <c r="E35" s="58">
        <v>0.84583333333333299</v>
      </c>
      <c r="F35" s="41">
        <v>46017</v>
      </c>
      <c r="G35" s="58">
        <v>0.65</v>
      </c>
      <c r="H35" s="60" t="s">
        <v>167</v>
      </c>
      <c r="I35" s="57"/>
    </row>
    <row r="36" spans="1:11" s="49" customFormat="1" ht="25.4" hidden="1" customHeight="1">
      <c r="A36" s="67" t="s">
        <v>168</v>
      </c>
      <c r="B36" s="41">
        <v>46018</v>
      </c>
      <c r="C36" s="58">
        <v>0.625</v>
      </c>
      <c r="D36" s="41">
        <v>46018</v>
      </c>
      <c r="E36" s="58">
        <v>0.85833333333333295</v>
      </c>
      <c r="F36" s="68">
        <v>46019</v>
      </c>
      <c r="G36" s="58">
        <v>0.3125</v>
      </c>
      <c r="H36" s="60"/>
      <c r="I36" s="57"/>
    </row>
    <row r="37" spans="1:11" s="49" customFormat="1" ht="25.4" hidden="1" customHeight="1">
      <c r="A37" s="67" t="s">
        <v>169</v>
      </c>
      <c r="B37" s="41">
        <v>46021</v>
      </c>
      <c r="C37" s="58">
        <v>0.75</v>
      </c>
      <c r="D37" s="41">
        <v>46021</v>
      </c>
      <c r="E37" s="58">
        <v>0.77083333333333304</v>
      </c>
      <c r="F37" s="68">
        <v>46022</v>
      </c>
      <c r="G37" s="58">
        <v>0.25</v>
      </c>
      <c r="H37" s="60"/>
      <c r="I37" s="69"/>
    </row>
    <row r="38" spans="1:11" s="49" customFormat="1" ht="25.4" hidden="1" customHeight="1">
      <c r="A38" s="67" t="s">
        <v>170</v>
      </c>
      <c r="B38" s="41">
        <f>F37+1</f>
        <v>46023</v>
      </c>
      <c r="C38" s="58">
        <v>0.79166666666666696</v>
      </c>
      <c r="D38" s="41">
        <f>B38</f>
        <v>46023</v>
      </c>
      <c r="E38" s="58">
        <v>0.89583333333333304</v>
      </c>
      <c r="F38" s="68">
        <f>D38+1</f>
        <v>46024</v>
      </c>
      <c r="G38" s="58">
        <v>0.60416666666666696</v>
      </c>
      <c r="H38" s="20" t="s">
        <v>84</v>
      </c>
      <c r="I38" s="69"/>
    </row>
    <row r="39" spans="1:11" s="49" customFormat="1" ht="25.4" hidden="1" customHeight="1">
      <c r="A39" s="67" t="s">
        <v>171</v>
      </c>
      <c r="B39" s="41">
        <f>F38+1</f>
        <v>46025</v>
      </c>
      <c r="C39" s="58">
        <v>0.5</v>
      </c>
      <c r="D39" s="41">
        <f>B39</f>
        <v>46025</v>
      </c>
      <c r="E39" s="58">
        <v>0.79166666666666696</v>
      </c>
      <c r="F39" s="41">
        <f>D39+1</f>
        <v>46026</v>
      </c>
      <c r="G39" s="58">
        <v>0.40625</v>
      </c>
      <c r="H39" s="20" t="s">
        <v>12</v>
      </c>
      <c r="I39" s="69"/>
    </row>
    <row r="40" spans="1:11" s="49" customFormat="1" ht="25.4" hidden="1" customHeight="1">
      <c r="A40" s="67" t="s">
        <v>172</v>
      </c>
      <c r="B40" s="41">
        <f>F39+5</f>
        <v>46031</v>
      </c>
      <c r="C40" s="58">
        <v>0.25</v>
      </c>
      <c r="D40" s="41">
        <f>B40</f>
        <v>46031</v>
      </c>
      <c r="E40" s="58">
        <v>0.35</v>
      </c>
      <c r="F40" s="41">
        <f>D40</f>
        <v>46031</v>
      </c>
      <c r="G40" s="58">
        <v>0.8</v>
      </c>
      <c r="H40" s="20" t="s">
        <v>173</v>
      </c>
      <c r="I40" s="69"/>
    </row>
    <row r="41" spans="1:11" s="49" customFormat="1" ht="25.4" hidden="1" customHeight="1">
      <c r="A41" s="67" t="s">
        <v>174</v>
      </c>
      <c r="B41" s="41">
        <f>F40+1</f>
        <v>46032</v>
      </c>
      <c r="C41" s="58">
        <v>0.97916666666666696</v>
      </c>
      <c r="D41" s="41">
        <f>B41+1</f>
        <v>46033</v>
      </c>
      <c r="E41" s="58">
        <v>0.22083333333333299</v>
      </c>
      <c r="F41" s="41">
        <f>D41</f>
        <v>46033</v>
      </c>
      <c r="G41" s="58">
        <v>0.70833333333333304</v>
      </c>
      <c r="H41" s="20" t="s">
        <v>12</v>
      </c>
      <c r="I41" s="69"/>
    </row>
    <row r="42" spans="1:11" s="49" customFormat="1" ht="25.4" hidden="1" customHeight="1">
      <c r="A42" s="70" t="s">
        <v>175</v>
      </c>
      <c r="B42" s="41">
        <v>46034</v>
      </c>
      <c r="C42" s="58">
        <v>0.28333333333333299</v>
      </c>
      <c r="D42" s="41">
        <f>B42+2</f>
        <v>46036</v>
      </c>
      <c r="E42" s="58">
        <v>0.58333333333333304</v>
      </c>
      <c r="F42" s="41">
        <v>46036</v>
      </c>
      <c r="G42" s="58">
        <v>0.83750000000000002</v>
      </c>
      <c r="H42" s="20" t="s">
        <v>176</v>
      </c>
      <c r="I42" s="69"/>
    </row>
    <row r="43" spans="1:11" s="49" customFormat="1" ht="25.4" hidden="1" customHeight="1">
      <c r="A43" s="70" t="s">
        <v>177</v>
      </c>
      <c r="B43" s="41">
        <v>46038</v>
      </c>
      <c r="C43" s="58">
        <v>0.625</v>
      </c>
      <c r="D43" s="41">
        <f>B43</f>
        <v>46038</v>
      </c>
      <c r="E43" s="58">
        <v>0.6875</v>
      </c>
      <c r="F43" s="41">
        <f>D43</f>
        <v>46038</v>
      </c>
      <c r="G43" s="58">
        <v>0.89722222222222203</v>
      </c>
      <c r="H43" s="20" t="s">
        <v>178</v>
      </c>
      <c r="I43" s="69"/>
    </row>
    <row r="44" spans="1:11" s="49" customFormat="1" ht="25.4" hidden="1" customHeight="1">
      <c r="A44" s="67" t="s">
        <v>179</v>
      </c>
      <c r="B44" s="41">
        <f>F43+1</f>
        <v>46039</v>
      </c>
      <c r="C44" s="58">
        <v>0.89583333333333304</v>
      </c>
      <c r="D44" s="41">
        <f>B44</f>
        <v>46039</v>
      </c>
      <c r="E44" s="58">
        <v>0.95833333333333304</v>
      </c>
      <c r="F44" s="41">
        <f>D44+1</f>
        <v>46040</v>
      </c>
      <c r="G44" s="58">
        <v>0.30416666666666697</v>
      </c>
      <c r="H44" s="20"/>
      <c r="I44" s="69"/>
    </row>
    <row r="45" spans="1:11" s="49" customFormat="1" ht="25.4" hidden="1" customHeight="1">
      <c r="A45" s="67" t="s">
        <v>112</v>
      </c>
      <c r="B45" s="41">
        <f>F44+2</f>
        <v>46042</v>
      </c>
      <c r="C45" s="58">
        <v>2.0833333333333301E-2</v>
      </c>
      <c r="D45" s="41">
        <f>B45</f>
        <v>46042</v>
      </c>
      <c r="E45" s="58">
        <v>0.141666666666667</v>
      </c>
      <c r="F45" s="41">
        <f>D45</f>
        <v>46042</v>
      </c>
      <c r="G45" s="58">
        <v>0.9375</v>
      </c>
      <c r="H45" s="20" t="s">
        <v>84</v>
      </c>
      <c r="I45" s="69"/>
    </row>
    <row r="46" spans="1:11" s="49" customFormat="1" ht="25.4" hidden="1" customHeight="1">
      <c r="A46" s="67" t="s">
        <v>180</v>
      </c>
      <c r="B46" s="41">
        <f>F45+1</f>
        <v>46043</v>
      </c>
      <c r="C46" s="58">
        <v>0.8125</v>
      </c>
      <c r="D46" s="41">
        <f>B46+1</f>
        <v>46044</v>
      </c>
      <c r="E46" s="58">
        <v>0.5</v>
      </c>
      <c r="F46" s="41">
        <f t="shared" ref="F46:F51" si="0">D46+1</f>
        <v>46045</v>
      </c>
      <c r="G46" s="58">
        <v>2.0833333333333298E-3</v>
      </c>
      <c r="H46" s="20"/>
      <c r="I46" s="69"/>
    </row>
    <row r="47" spans="1:11" s="49" customFormat="1" ht="25.4" hidden="1" customHeight="1">
      <c r="A47" s="67" t="s">
        <v>181</v>
      </c>
      <c r="B47" s="41">
        <f>F46+4</f>
        <v>46049</v>
      </c>
      <c r="C47" s="58">
        <v>0.875</v>
      </c>
      <c r="D47" s="41">
        <f>B47+3</f>
        <v>46052</v>
      </c>
      <c r="E47" s="34">
        <v>0.41666666666666702</v>
      </c>
      <c r="F47" s="41">
        <f t="shared" si="0"/>
        <v>46053</v>
      </c>
      <c r="G47" s="58">
        <v>0.483333333333333</v>
      </c>
      <c r="H47" s="60" t="s">
        <v>182</v>
      </c>
      <c r="I47" s="69"/>
    </row>
    <row r="48" spans="1:11" s="49" customFormat="1" ht="25.4" hidden="1" customHeight="1">
      <c r="A48" s="67" t="s">
        <v>183</v>
      </c>
      <c r="B48" s="41">
        <f>F47+1</f>
        <v>46054</v>
      </c>
      <c r="C48" s="58">
        <v>0.79166666666666696</v>
      </c>
      <c r="D48" s="41">
        <f>B48+2</f>
        <v>46056</v>
      </c>
      <c r="E48" s="34">
        <v>0.49166666666666697</v>
      </c>
      <c r="F48" s="41">
        <f t="shared" si="0"/>
        <v>46057</v>
      </c>
      <c r="G48" s="58">
        <v>4.1666666666666699E-2</v>
      </c>
      <c r="H48" s="20" t="s">
        <v>12</v>
      </c>
      <c r="I48" s="69"/>
    </row>
    <row r="49" spans="1:9" s="49" customFormat="1" ht="25.4" hidden="1" customHeight="1">
      <c r="A49" s="67" t="s">
        <v>184</v>
      </c>
      <c r="B49" s="41">
        <f>F48+2</f>
        <v>46059</v>
      </c>
      <c r="C49" s="27">
        <v>0.625</v>
      </c>
      <c r="D49" s="41">
        <f t="shared" ref="D49:D54" si="1">B49</f>
        <v>46059</v>
      </c>
      <c r="E49" s="27">
        <v>0.6875</v>
      </c>
      <c r="F49" s="41">
        <f t="shared" si="0"/>
        <v>46060</v>
      </c>
      <c r="G49" s="58">
        <v>8.3333333333333301E-2</v>
      </c>
      <c r="H49" s="20"/>
      <c r="I49" s="69"/>
    </row>
    <row r="50" spans="1:9" s="49" customFormat="1" ht="25.4" hidden="1" customHeight="1">
      <c r="A50" s="67" t="s">
        <v>117</v>
      </c>
      <c r="B50" s="41">
        <f>F49+1</f>
        <v>46061</v>
      </c>
      <c r="C50" s="27">
        <v>0.625</v>
      </c>
      <c r="D50" s="41">
        <f t="shared" si="1"/>
        <v>46061</v>
      </c>
      <c r="E50" s="27">
        <v>0.70833333333333304</v>
      </c>
      <c r="F50" s="41">
        <f t="shared" si="0"/>
        <v>46062</v>
      </c>
      <c r="G50" s="58">
        <v>0.52083333333333304</v>
      </c>
      <c r="H50" s="20" t="s">
        <v>476</v>
      </c>
      <c r="I50" s="69"/>
    </row>
    <row r="51" spans="1:9" s="49" customFormat="1" ht="25.4" hidden="1" customHeight="1">
      <c r="A51" s="67" t="s">
        <v>185</v>
      </c>
      <c r="B51" s="41">
        <f>F50+1</f>
        <v>46063</v>
      </c>
      <c r="C51" s="27">
        <v>0.375</v>
      </c>
      <c r="D51" s="41">
        <f t="shared" si="1"/>
        <v>46063</v>
      </c>
      <c r="E51" s="27">
        <v>0.64583333333333337</v>
      </c>
      <c r="F51" s="41">
        <f t="shared" si="0"/>
        <v>46064</v>
      </c>
      <c r="G51" s="58">
        <v>0.22916666666666666</v>
      </c>
      <c r="H51" s="20"/>
      <c r="I51" s="69"/>
    </row>
    <row r="52" spans="1:9" s="49" customFormat="1" ht="25.4" hidden="1" customHeight="1">
      <c r="A52" s="70" t="s">
        <v>186</v>
      </c>
      <c r="B52" s="41">
        <f>F51+4</f>
        <v>46068</v>
      </c>
      <c r="C52" s="27">
        <v>1.6666666666666666E-2</v>
      </c>
      <c r="D52" s="41">
        <f>B52+2</f>
        <v>46070</v>
      </c>
      <c r="E52" s="27">
        <v>0.54166666666666663</v>
      </c>
      <c r="F52" s="41">
        <f>D52+1</f>
        <v>46071</v>
      </c>
      <c r="G52" s="58">
        <v>0.13333333333333333</v>
      </c>
      <c r="H52" s="20" t="s">
        <v>474</v>
      </c>
      <c r="I52" s="69"/>
    </row>
    <row r="53" spans="1:9" s="49" customFormat="1" ht="25.4" customHeight="1">
      <c r="A53" s="67" t="s">
        <v>187</v>
      </c>
      <c r="B53" s="41">
        <f>F52+1</f>
        <v>46072</v>
      </c>
      <c r="C53" s="27">
        <v>0.45833333333333331</v>
      </c>
      <c r="D53" s="41">
        <f>B53+1</f>
        <v>46073</v>
      </c>
      <c r="E53" s="27">
        <v>0.5</v>
      </c>
      <c r="F53" s="41">
        <f>D53</f>
        <v>46073</v>
      </c>
      <c r="G53" s="58">
        <v>0.95833333333333337</v>
      </c>
      <c r="H53" s="20" t="s">
        <v>474</v>
      </c>
      <c r="I53" s="69"/>
    </row>
    <row r="54" spans="1:9" s="49" customFormat="1" ht="25.4" customHeight="1">
      <c r="A54" s="66" t="s">
        <v>188</v>
      </c>
      <c r="B54" s="41">
        <f>F53+2</f>
        <v>46075</v>
      </c>
      <c r="C54" s="58">
        <v>0.33333333333333331</v>
      </c>
      <c r="D54" s="41">
        <f t="shared" si="1"/>
        <v>46075</v>
      </c>
      <c r="E54" s="58">
        <v>0.42916666666666664</v>
      </c>
      <c r="F54" s="41">
        <f>D54</f>
        <v>46075</v>
      </c>
      <c r="G54" s="58">
        <v>0.71875</v>
      </c>
      <c r="H54" s="20" t="s">
        <v>189</v>
      </c>
      <c r="I54" s="69"/>
    </row>
    <row r="55" spans="1:9" s="49" customFormat="1" ht="25.4" customHeight="1">
      <c r="A55" s="66" t="s">
        <v>190</v>
      </c>
      <c r="B55" s="61"/>
      <c r="C55" s="61"/>
      <c r="D55" s="61"/>
      <c r="E55" s="61"/>
      <c r="F55" s="61"/>
      <c r="G55" s="61"/>
      <c r="H55" s="20" t="s">
        <v>191</v>
      </c>
      <c r="I55" s="69"/>
    </row>
    <row r="56" spans="1:9" s="49" customFormat="1" ht="25.4" customHeight="1">
      <c r="A56" s="67" t="s">
        <v>192</v>
      </c>
      <c r="B56" s="41">
        <f>F54+3</f>
        <v>46078</v>
      </c>
      <c r="C56" s="58">
        <v>6.9444444444444447E-4</v>
      </c>
      <c r="D56" s="41">
        <v>46078</v>
      </c>
      <c r="E56" s="58">
        <v>0.125</v>
      </c>
      <c r="F56" s="41">
        <f>D56</f>
        <v>46078</v>
      </c>
      <c r="G56" s="23">
        <v>0.45833333333333331</v>
      </c>
      <c r="H56" s="20"/>
      <c r="I56" s="69"/>
    </row>
    <row r="57" spans="1:9" s="49" customFormat="1" ht="25.4" customHeight="1">
      <c r="A57" s="45" t="s">
        <v>491</v>
      </c>
      <c r="B57" s="61"/>
      <c r="C57" s="61"/>
      <c r="D57" s="61"/>
      <c r="E57" s="61"/>
      <c r="F57" s="61"/>
      <c r="G57" s="61"/>
      <c r="H57" s="20" t="s">
        <v>564</v>
      </c>
      <c r="I57" s="69"/>
    </row>
    <row r="58" spans="1:9" s="49" customFormat="1" ht="25.4" customHeight="1">
      <c r="A58" s="45" t="s">
        <v>492</v>
      </c>
      <c r="B58" s="61"/>
      <c r="C58" s="61"/>
      <c r="D58" s="61"/>
      <c r="E58" s="61"/>
      <c r="F58" s="61"/>
      <c r="G58" s="61"/>
      <c r="H58" s="20" t="s">
        <v>565</v>
      </c>
      <c r="I58" s="69"/>
    </row>
    <row r="59" spans="1:9" s="49" customFormat="1" ht="25" customHeight="1">
      <c r="A59" s="67" t="s">
        <v>493</v>
      </c>
      <c r="B59" s="41">
        <f>F56+1</f>
        <v>46079</v>
      </c>
      <c r="C59" s="58">
        <v>0.875</v>
      </c>
      <c r="D59" s="41">
        <f>B59</f>
        <v>46079</v>
      </c>
      <c r="E59" s="58">
        <v>0.97916666666666663</v>
      </c>
      <c r="F59" s="41">
        <f>D59+1</f>
        <v>46080</v>
      </c>
      <c r="G59" s="23">
        <v>0.77083333333333337</v>
      </c>
      <c r="H59" s="20" t="s">
        <v>84</v>
      </c>
      <c r="I59" s="69"/>
    </row>
    <row r="60" spans="1:9" s="49" customFormat="1" ht="24.75" customHeight="1">
      <c r="A60" s="80" t="s">
        <v>197</v>
      </c>
      <c r="B60" s="28">
        <f>F59+1</f>
        <v>46081</v>
      </c>
      <c r="C60" s="23">
        <v>0.66666666666666663</v>
      </c>
      <c r="D60" s="28">
        <f>B60</f>
        <v>46081</v>
      </c>
      <c r="E60" s="23">
        <v>0.70833333333333337</v>
      </c>
      <c r="F60" s="28">
        <f>D60+1</f>
        <v>46082</v>
      </c>
      <c r="G60" s="23">
        <v>0.125</v>
      </c>
      <c r="H60" s="52"/>
      <c r="I60" s="79"/>
    </row>
    <row r="61" spans="1:9" s="49" customFormat="1" ht="25.4" customHeight="1">
      <c r="A61" s="66" t="s">
        <v>529</v>
      </c>
      <c r="B61" s="41">
        <f>F60+1</f>
        <v>46083</v>
      </c>
      <c r="C61" s="23">
        <v>0.54166666666666663</v>
      </c>
      <c r="D61" s="41">
        <f>B61</f>
        <v>46083</v>
      </c>
      <c r="E61" s="58">
        <v>0.66666666666666663</v>
      </c>
      <c r="F61" s="41">
        <f>D61+1</f>
        <v>46084</v>
      </c>
      <c r="G61" s="23">
        <v>8.3333333333333329E-2</v>
      </c>
      <c r="H61" s="60"/>
      <c r="I61" s="69"/>
    </row>
    <row r="62" spans="1:9" s="49" customFormat="1" ht="25.4" customHeight="1">
      <c r="A62" s="90" t="s">
        <v>551</v>
      </c>
      <c r="B62" s="41">
        <f>F61</f>
        <v>46084</v>
      </c>
      <c r="C62" s="23">
        <v>0.33333333333333331</v>
      </c>
      <c r="D62" s="41">
        <f>B62</f>
        <v>46084</v>
      </c>
      <c r="E62" s="58">
        <v>0.45833333333333331</v>
      </c>
      <c r="F62" s="41">
        <f>D62</f>
        <v>46084</v>
      </c>
      <c r="G62" s="23">
        <v>0.83333333333333337</v>
      </c>
      <c r="H62" s="60"/>
      <c r="I62" s="69"/>
    </row>
    <row r="63" spans="1:9" s="49" customFormat="1" ht="25.4" customHeight="1">
      <c r="A63" s="72" t="s">
        <v>552</v>
      </c>
      <c r="B63" s="41">
        <f>F62+4</f>
        <v>46088</v>
      </c>
      <c r="C63" s="23">
        <v>4.1666666666666664E-2</v>
      </c>
      <c r="D63" s="41">
        <f>B63</f>
        <v>46088</v>
      </c>
      <c r="E63" s="58">
        <v>8.3333333333333329E-2</v>
      </c>
      <c r="F63" s="41">
        <f>D63</f>
        <v>46088</v>
      </c>
      <c r="G63" s="23">
        <v>0.66666666666666663</v>
      </c>
      <c r="H63" s="60"/>
      <c r="I63" s="69"/>
    </row>
    <row r="64" spans="1:9" s="49" customFormat="1" ht="25.4" customHeight="1">
      <c r="A64" s="88"/>
      <c r="B64" s="40"/>
      <c r="C64" s="40"/>
      <c r="D64" s="28"/>
      <c r="E64" s="40"/>
      <c r="F64" s="28"/>
      <c r="G64" s="40"/>
      <c r="H64" s="89"/>
      <c r="I64" s="69"/>
    </row>
    <row r="65" spans="1:14" ht="24" hidden="1" customHeight="1">
      <c r="A65" s="110" t="s">
        <v>482</v>
      </c>
      <c r="B65" s="117"/>
      <c r="C65" s="117"/>
      <c r="D65" s="117"/>
      <c r="E65" s="117"/>
      <c r="F65" s="117"/>
      <c r="G65" s="117"/>
      <c r="H65" s="117"/>
      <c r="I65" s="118"/>
    </row>
    <row r="66" spans="1:14" ht="24" hidden="1" customHeight="1">
      <c r="A66" s="15" t="s">
        <v>3</v>
      </c>
      <c r="B66" s="115" t="s">
        <v>4</v>
      </c>
      <c r="C66" s="116"/>
      <c r="D66" s="115" t="s">
        <v>5</v>
      </c>
      <c r="E66" s="116"/>
      <c r="F66" s="115" t="s">
        <v>6</v>
      </c>
      <c r="G66" s="116"/>
      <c r="H66" s="44" t="s">
        <v>7</v>
      </c>
      <c r="I66" s="44" t="s">
        <v>8</v>
      </c>
      <c r="N66" t="s">
        <v>193</v>
      </c>
    </row>
    <row r="67" spans="1:14" ht="24" hidden="1" customHeight="1">
      <c r="A67" s="45" t="s">
        <v>181</v>
      </c>
      <c r="B67" s="41">
        <v>46036</v>
      </c>
      <c r="C67" s="58">
        <v>0</v>
      </c>
      <c r="D67" s="28">
        <v>46036</v>
      </c>
      <c r="E67" s="40">
        <v>0.45833333333333298</v>
      </c>
      <c r="F67" s="28">
        <v>46036</v>
      </c>
      <c r="G67" s="40">
        <v>0.875</v>
      </c>
      <c r="H67" s="20" t="s">
        <v>194</v>
      </c>
      <c r="I67" s="10"/>
    </row>
    <row r="68" spans="1:14" s="49" customFormat="1" ht="25.4" hidden="1" customHeight="1">
      <c r="A68" s="35" t="s">
        <v>183</v>
      </c>
      <c r="B68" s="41">
        <v>46037</v>
      </c>
      <c r="C68" s="40">
        <v>0.89583333333333304</v>
      </c>
      <c r="D68" s="28">
        <v>46038</v>
      </c>
      <c r="E68" s="27">
        <v>0.5625</v>
      </c>
      <c r="F68" s="28">
        <f>D68+1</f>
        <v>46039</v>
      </c>
      <c r="G68" s="40">
        <v>0.34166666666666701</v>
      </c>
      <c r="H68" s="20" t="s">
        <v>195</v>
      </c>
      <c r="I68" s="57"/>
    </row>
    <row r="69" spans="1:14" s="49" customFormat="1" ht="25.4" hidden="1" customHeight="1">
      <c r="A69" s="35" t="s">
        <v>184</v>
      </c>
      <c r="B69" s="41">
        <f>F68+2</f>
        <v>46041</v>
      </c>
      <c r="C69" s="40">
        <v>0.91666666666666696</v>
      </c>
      <c r="D69" s="28">
        <f>B69</f>
        <v>46041</v>
      </c>
      <c r="E69" s="58">
        <v>0.97499999999999998</v>
      </c>
      <c r="F69" s="28">
        <f>D69+1</f>
        <v>46042</v>
      </c>
      <c r="G69" s="40">
        <v>0.28749999999999998</v>
      </c>
      <c r="H69" s="60"/>
      <c r="I69" s="57"/>
    </row>
    <row r="70" spans="1:14" ht="24" hidden="1" customHeight="1">
      <c r="A70" s="35" t="s">
        <v>117</v>
      </c>
      <c r="B70" s="41">
        <f>F69+1</f>
        <v>46043</v>
      </c>
      <c r="C70" s="40">
        <v>0.95833333333333304</v>
      </c>
      <c r="D70" s="28">
        <f>B70+1</f>
        <v>46044</v>
      </c>
      <c r="E70" s="40">
        <v>3.7499999999999999E-2</v>
      </c>
      <c r="F70" s="28">
        <f>D70</f>
        <v>46044</v>
      </c>
      <c r="G70" s="40">
        <v>0.69166666666666698</v>
      </c>
      <c r="H70" s="20" t="s">
        <v>142</v>
      </c>
      <c r="I70" s="10"/>
    </row>
    <row r="71" spans="1:14" ht="24" hidden="1" customHeight="1">
      <c r="A71" s="35" t="s">
        <v>185</v>
      </c>
      <c r="B71" s="41">
        <f>F70+1</f>
        <v>46045</v>
      </c>
      <c r="C71" s="27">
        <v>0.45833333333333298</v>
      </c>
      <c r="D71" s="48">
        <f>B71</f>
        <v>46045</v>
      </c>
      <c r="E71" s="27">
        <v>0.53125</v>
      </c>
      <c r="F71" s="28">
        <f>D71+1</f>
        <v>46046</v>
      </c>
      <c r="G71" s="40">
        <v>4.5138888888888902E-2</v>
      </c>
      <c r="H71" s="20"/>
      <c r="I71" s="10"/>
    </row>
    <row r="72" spans="1:14" ht="24" hidden="1" customHeight="1">
      <c r="A72" s="35" t="s">
        <v>187</v>
      </c>
      <c r="B72" s="41">
        <f>F71+5</f>
        <v>46051</v>
      </c>
      <c r="C72" s="27">
        <v>0.45833333333333298</v>
      </c>
      <c r="D72" s="28">
        <f>B72+1</f>
        <v>46052</v>
      </c>
      <c r="E72" s="40">
        <v>0.13750000000000001</v>
      </c>
      <c r="F72" s="28">
        <f>D72</f>
        <v>46052</v>
      </c>
      <c r="G72" s="40">
        <v>0.75</v>
      </c>
      <c r="H72" s="60" t="s">
        <v>196</v>
      </c>
      <c r="I72" s="10"/>
    </row>
    <row r="73" spans="1:14" ht="24" hidden="1" customHeight="1">
      <c r="A73" s="35" t="s">
        <v>186</v>
      </c>
      <c r="B73" s="41">
        <f>F72+1</f>
        <v>46053</v>
      </c>
      <c r="C73" s="27">
        <v>0.93888888888888899</v>
      </c>
      <c r="D73" s="28">
        <f>B73+2</f>
        <v>46055</v>
      </c>
      <c r="E73" s="40">
        <v>0.1</v>
      </c>
      <c r="F73" s="28">
        <f>D73</f>
        <v>46055</v>
      </c>
      <c r="G73" s="40">
        <v>0.65833333333333299</v>
      </c>
      <c r="H73" s="20" t="s">
        <v>12</v>
      </c>
      <c r="I73" s="10"/>
    </row>
    <row r="74" spans="1:14" s="49" customFormat="1" ht="25.4" hidden="1" customHeight="1">
      <c r="A74" s="67" t="s">
        <v>192</v>
      </c>
      <c r="B74" s="41">
        <f>F73+3</f>
        <v>46058</v>
      </c>
      <c r="C74" s="27">
        <v>0.39583333333333298</v>
      </c>
      <c r="D74" s="28">
        <f>B74</f>
        <v>46058</v>
      </c>
      <c r="E74" s="40">
        <v>0.45833333333333298</v>
      </c>
      <c r="F74" s="41">
        <f>D74</f>
        <v>46058</v>
      </c>
      <c r="G74" s="58">
        <v>0.70833333333333304</v>
      </c>
      <c r="H74" s="20"/>
      <c r="I74" s="71"/>
    </row>
    <row r="75" spans="1:14" s="49" customFormat="1" ht="25.4" hidden="1" customHeight="1">
      <c r="A75" s="35" t="s">
        <v>121</v>
      </c>
      <c r="B75" s="41">
        <f>F74+2</f>
        <v>46060</v>
      </c>
      <c r="C75" s="27">
        <v>0.20833333333333301</v>
      </c>
      <c r="D75" s="28">
        <f>B75</f>
        <v>46060</v>
      </c>
      <c r="E75" s="40">
        <v>0.3125</v>
      </c>
      <c r="F75" s="41">
        <f>D75</f>
        <v>46060</v>
      </c>
      <c r="G75" s="58">
        <v>0.84583333333333299</v>
      </c>
      <c r="H75" s="20" t="s">
        <v>84</v>
      </c>
      <c r="I75" s="71"/>
    </row>
    <row r="76" spans="1:14" s="49" customFormat="1" ht="25.4" hidden="1" customHeight="1">
      <c r="A76" s="35" t="s">
        <v>197</v>
      </c>
      <c r="B76" s="41">
        <f>F75+1</f>
        <v>46061</v>
      </c>
      <c r="C76" s="27">
        <v>0.79166666666666696</v>
      </c>
      <c r="D76" s="28">
        <f>B76</f>
        <v>46061</v>
      </c>
      <c r="E76" s="27">
        <v>0.81666666666666698</v>
      </c>
      <c r="F76" s="41">
        <f>D76+1</f>
        <v>46062</v>
      </c>
      <c r="G76" s="58">
        <v>4.1666666666666701E-3</v>
      </c>
      <c r="H76" s="20"/>
      <c r="I76" s="69"/>
    </row>
    <row r="77" spans="1:14" ht="24" hidden="1" customHeight="1">
      <c r="A77" s="45" t="s">
        <v>198</v>
      </c>
      <c r="B77" s="41">
        <v>46066</v>
      </c>
      <c r="C77" s="27">
        <v>0.33333333333333331</v>
      </c>
      <c r="D77" s="28">
        <v>46067</v>
      </c>
      <c r="E77" s="27">
        <v>0.75</v>
      </c>
      <c r="F77" s="41">
        <v>46068</v>
      </c>
      <c r="G77" s="58">
        <v>0.75</v>
      </c>
      <c r="H77" s="20" t="s">
        <v>508</v>
      </c>
      <c r="I77" s="10"/>
    </row>
    <row r="78" spans="1:14" ht="24" hidden="1" customHeight="1">
      <c r="A78" s="35" t="s">
        <v>199</v>
      </c>
      <c r="B78" s="41">
        <v>46069</v>
      </c>
      <c r="C78" s="58">
        <v>0.25</v>
      </c>
      <c r="D78" s="41">
        <v>46071</v>
      </c>
      <c r="E78" s="23">
        <v>0.25</v>
      </c>
      <c r="F78" s="41">
        <v>46071</v>
      </c>
      <c r="G78" s="23">
        <v>0.83333333333333337</v>
      </c>
      <c r="H78" s="20"/>
      <c r="I78" s="10"/>
    </row>
    <row r="79" spans="1:14" ht="24" hidden="1" customHeight="1">
      <c r="A79" s="14"/>
      <c r="B79" s="38"/>
      <c r="C79" s="58"/>
      <c r="D79" s="38"/>
      <c r="E79" s="40"/>
      <c r="F79" s="38"/>
      <c r="G79" s="40"/>
      <c r="H79" s="20"/>
      <c r="I79" s="10"/>
    </row>
    <row r="80" spans="1:14" ht="24" hidden="1" customHeight="1">
      <c r="A80" s="110" t="s">
        <v>200</v>
      </c>
      <c r="B80" s="117"/>
      <c r="C80" s="117"/>
      <c r="D80" s="117"/>
      <c r="E80" s="117"/>
      <c r="F80" s="117"/>
      <c r="G80" s="119"/>
      <c r="H80" s="117"/>
      <c r="I80" s="118"/>
    </row>
    <row r="81" spans="1:14" ht="24" hidden="1" customHeight="1">
      <c r="A81" s="15" t="s">
        <v>3</v>
      </c>
      <c r="B81" s="115" t="s">
        <v>4</v>
      </c>
      <c r="C81" s="116"/>
      <c r="D81" s="115" t="s">
        <v>5</v>
      </c>
      <c r="E81" s="116"/>
      <c r="F81" s="115" t="s">
        <v>6</v>
      </c>
      <c r="G81" s="116"/>
      <c r="H81" s="44" t="s">
        <v>7</v>
      </c>
      <c r="I81" s="44" t="s">
        <v>8</v>
      </c>
      <c r="N81" t="s">
        <v>193</v>
      </c>
    </row>
    <row r="82" spans="1:14" ht="24" hidden="1" customHeight="1">
      <c r="A82" s="45" t="s">
        <v>201</v>
      </c>
      <c r="B82" s="28">
        <v>45970</v>
      </c>
      <c r="C82" s="27">
        <v>0.64583333333333304</v>
      </c>
      <c r="D82" s="48">
        <v>45970</v>
      </c>
      <c r="E82" s="27">
        <v>0.88749999999999996</v>
      </c>
      <c r="F82" s="48">
        <v>45971</v>
      </c>
      <c r="G82" s="40">
        <v>0.26250000000000001</v>
      </c>
      <c r="H82" s="20" t="s">
        <v>202</v>
      </c>
      <c r="I82" s="10"/>
    </row>
    <row r="83" spans="1:14" ht="25" hidden="1" customHeight="1">
      <c r="A83" s="35" t="s">
        <v>203</v>
      </c>
      <c r="B83" s="28">
        <v>45971</v>
      </c>
      <c r="C83" s="27">
        <v>0.83333333333333304</v>
      </c>
      <c r="D83" s="28">
        <v>45972</v>
      </c>
      <c r="E83" s="27">
        <v>0.375</v>
      </c>
      <c r="F83" s="28">
        <v>45972</v>
      </c>
      <c r="G83" s="40">
        <v>0.70416666666666705</v>
      </c>
      <c r="H83" s="20" t="s">
        <v>204</v>
      </c>
      <c r="I83" s="13"/>
    </row>
    <row r="84" spans="1:14" ht="25" hidden="1" customHeight="1">
      <c r="A84" s="35" t="s">
        <v>205</v>
      </c>
      <c r="B84" s="28">
        <f>F83+3</f>
        <v>45975</v>
      </c>
      <c r="C84" s="27">
        <v>0.45833333333333298</v>
      </c>
      <c r="D84" s="28">
        <f t="shared" ref="D84:D86" si="2">B84</f>
        <v>45975</v>
      </c>
      <c r="E84" s="27">
        <v>0.98333333333333295</v>
      </c>
      <c r="F84" s="28">
        <f>D84+1</f>
        <v>45976</v>
      </c>
      <c r="G84" s="40">
        <v>0.36666666666666697</v>
      </c>
      <c r="H84" s="60" t="s">
        <v>206</v>
      </c>
      <c r="I84" s="13"/>
    </row>
    <row r="85" spans="1:14" ht="25" hidden="1" customHeight="1">
      <c r="A85" s="45" t="s">
        <v>207</v>
      </c>
      <c r="B85" s="28">
        <f>F84+2</f>
        <v>45978</v>
      </c>
      <c r="C85" s="27">
        <v>0.45833333333333298</v>
      </c>
      <c r="D85" s="28">
        <f>B85+1</f>
        <v>45979</v>
      </c>
      <c r="E85" s="27">
        <v>0.40833333333333299</v>
      </c>
      <c r="F85" s="28">
        <f t="shared" ref="F85:F86" si="3">D85</f>
        <v>45979</v>
      </c>
      <c r="G85" s="40">
        <v>0.82083333333333297</v>
      </c>
      <c r="H85" s="20" t="s">
        <v>208</v>
      </c>
      <c r="I85" s="13"/>
    </row>
    <row r="86" spans="1:14" ht="25" hidden="1" customHeight="1">
      <c r="A86" s="35" t="s">
        <v>108</v>
      </c>
      <c r="B86" s="28">
        <f>F85+3</f>
        <v>45982</v>
      </c>
      <c r="C86" s="40">
        <v>0.29166666666666702</v>
      </c>
      <c r="D86" s="28">
        <f t="shared" si="2"/>
        <v>45982</v>
      </c>
      <c r="E86" s="40">
        <v>0.39583333333333298</v>
      </c>
      <c r="F86" s="28">
        <f t="shared" si="3"/>
        <v>45982</v>
      </c>
      <c r="G86" s="40">
        <v>0.9375</v>
      </c>
      <c r="H86" s="20" t="s">
        <v>84</v>
      </c>
      <c r="I86" s="13"/>
    </row>
    <row r="87" spans="1:14" ht="24" hidden="1" customHeight="1">
      <c r="A87" s="35" t="s">
        <v>209</v>
      </c>
      <c r="B87" s="28">
        <f>F86+4</f>
        <v>45986</v>
      </c>
      <c r="C87" s="27">
        <v>0.5</v>
      </c>
      <c r="D87" s="28">
        <f>B87+2</f>
        <v>45988</v>
      </c>
      <c r="E87" s="27">
        <v>0.86250000000000004</v>
      </c>
      <c r="F87" s="28">
        <f>D87+1</f>
        <v>45989</v>
      </c>
      <c r="G87" s="40">
        <v>0.5</v>
      </c>
      <c r="H87" s="20" t="s">
        <v>12</v>
      </c>
      <c r="I87" s="10"/>
    </row>
    <row r="88" spans="1:14" ht="24" hidden="1" customHeight="1">
      <c r="A88" s="35" t="s">
        <v>210</v>
      </c>
      <c r="B88" s="28">
        <f>F87</f>
        <v>45989</v>
      </c>
      <c r="C88" s="40">
        <v>0.98333333333333295</v>
      </c>
      <c r="D88" s="28">
        <f>B88+1</f>
        <v>45990</v>
      </c>
      <c r="E88" s="27">
        <v>0.76249999999999996</v>
      </c>
      <c r="F88" s="28">
        <f>D88+1</f>
        <v>45991</v>
      </c>
      <c r="G88" s="40">
        <v>5.3472222222222199E-2</v>
      </c>
      <c r="H88" s="60" t="s">
        <v>12</v>
      </c>
      <c r="I88" s="10"/>
    </row>
    <row r="89" spans="1:14" ht="24" hidden="1" customHeight="1">
      <c r="A89" s="35" t="s">
        <v>211</v>
      </c>
      <c r="B89" s="28">
        <f>F88+1</f>
        <v>45992</v>
      </c>
      <c r="C89" s="27">
        <v>0.77083333333333304</v>
      </c>
      <c r="D89" s="28">
        <f t="shared" ref="D89:D95" si="4">B89</f>
        <v>45992</v>
      </c>
      <c r="E89" s="27">
        <v>0.89166666666666705</v>
      </c>
      <c r="F89" s="28">
        <f>D89+1</f>
        <v>45993</v>
      </c>
      <c r="G89" s="40">
        <v>0.14583333333333301</v>
      </c>
      <c r="H89" s="20"/>
      <c r="I89" s="10"/>
    </row>
    <row r="90" spans="1:14" ht="24" hidden="1" customHeight="1">
      <c r="A90" s="35" t="s">
        <v>212</v>
      </c>
      <c r="B90" s="28">
        <f>F89+2</f>
        <v>45995</v>
      </c>
      <c r="C90" s="27">
        <v>0.27083333333333298</v>
      </c>
      <c r="D90" s="28">
        <f>B90+1</f>
        <v>45996</v>
      </c>
      <c r="E90" s="40">
        <v>0.54166666666666696</v>
      </c>
      <c r="F90" s="28">
        <f>D90+1</f>
        <v>45997</v>
      </c>
      <c r="G90" s="40">
        <v>0.25</v>
      </c>
      <c r="H90" s="20" t="s">
        <v>12</v>
      </c>
      <c r="I90" s="10"/>
    </row>
    <row r="91" spans="1:14" ht="25" hidden="1" customHeight="1">
      <c r="A91" s="35" t="s">
        <v>213</v>
      </c>
      <c r="B91" s="28">
        <f>F90+1</f>
        <v>45998</v>
      </c>
      <c r="C91" s="27">
        <v>0.125</v>
      </c>
      <c r="D91" s="28">
        <f t="shared" si="4"/>
        <v>45998</v>
      </c>
      <c r="E91" s="27">
        <v>0.22916666666666699</v>
      </c>
      <c r="F91" s="28">
        <f>D91</f>
        <v>45998</v>
      </c>
      <c r="G91" s="40">
        <v>0.77083333333333304</v>
      </c>
      <c r="H91" s="20" t="s">
        <v>84</v>
      </c>
      <c r="I91" s="13"/>
    </row>
    <row r="92" spans="1:14" ht="24" hidden="1" customHeight="1">
      <c r="A92" s="35" t="s">
        <v>214</v>
      </c>
      <c r="B92" s="28">
        <f>F91+5</f>
        <v>46003</v>
      </c>
      <c r="C92" s="27">
        <v>0.33333333333333298</v>
      </c>
      <c r="D92" s="28">
        <f>B92+1</f>
        <v>46004</v>
      </c>
      <c r="E92" s="27">
        <v>0.4</v>
      </c>
      <c r="F92" s="28">
        <f>D92+1</f>
        <v>46005</v>
      </c>
      <c r="G92" s="40">
        <v>0.33194444444444399</v>
      </c>
      <c r="H92" s="20" t="s">
        <v>215</v>
      </c>
      <c r="I92" s="10"/>
    </row>
    <row r="93" spans="1:14" ht="24" hidden="1" customHeight="1">
      <c r="A93" s="35" t="s">
        <v>216</v>
      </c>
      <c r="B93" s="28">
        <f>F92</f>
        <v>46005</v>
      </c>
      <c r="C93" s="27">
        <v>0.83333333333333304</v>
      </c>
      <c r="D93" s="28">
        <f>B93+1</f>
        <v>46006</v>
      </c>
      <c r="E93" s="27">
        <v>0.15</v>
      </c>
      <c r="F93" s="28">
        <f>D93</f>
        <v>46006</v>
      </c>
      <c r="G93" s="40">
        <v>0.52083333333333304</v>
      </c>
      <c r="H93" s="20" t="s">
        <v>12</v>
      </c>
      <c r="I93" s="10"/>
    </row>
    <row r="94" spans="1:14" ht="24" hidden="1" customHeight="1">
      <c r="A94" s="35" t="s">
        <v>217</v>
      </c>
      <c r="B94" s="28">
        <f>F93+2</f>
        <v>46008</v>
      </c>
      <c r="C94" s="27">
        <v>0.27083333333333298</v>
      </c>
      <c r="D94" s="28">
        <f t="shared" si="4"/>
        <v>46008</v>
      </c>
      <c r="E94" s="27">
        <v>0.35</v>
      </c>
      <c r="F94" s="28">
        <f>D94</f>
        <v>46008</v>
      </c>
      <c r="G94" s="40">
        <v>0.64583333333333304</v>
      </c>
      <c r="H94" s="20"/>
      <c r="I94" s="10"/>
    </row>
    <row r="95" spans="1:14" ht="24" hidden="1" customHeight="1">
      <c r="A95" s="45" t="s">
        <v>218</v>
      </c>
      <c r="B95" s="28">
        <f>F94+2</f>
        <v>46010</v>
      </c>
      <c r="C95" s="27">
        <v>0.875</v>
      </c>
      <c r="D95" s="28">
        <f t="shared" si="4"/>
        <v>46010</v>
      </c>
      <c r="E95" s="27">
        <v>0.97916666666666696</v>
      </c>
      <c r="F95" s="28">
        <f>D95+1</f>
        <v>46011</v>
      </c>
      <c r="G95" s="40">
        <v>0.52083333333333304</v>
      </c>
      <c r="H95" s="20" t="s">
        <v>84</v>
      </c>
      <c r="I95" s="10"/>
    </row>
    <row r="96" spans="1:14" ht="25" hidden="1" customHeight="1">
      <c r="A96" s="45" t="s">
        <v>219</v>
      </c>
      <c r="B96" s="28">
        <f>F95+1</f>
        <v>46012</v>
      </c>
      <c r="C96" s="27">
        <v>0.43333333333333302</v>
      </c>
      <c r="D96" s="28">
        <f t="shared" ref="D96:D97" si="5">B96</f>
        <v>46012</v>
      </c>
      <c r="E96" s="27">
        <v>0.91666666666666696</v>
      </c>
      <c r="F96" s="28">
        <f>D96+1</f>
        <v>46013</v>
      </c>
      <c r="G96" s="40">
        <v>0.35416666666666702</v>
      </c>
      <c r="H96" s="20" t="s">
        <v>12</v>
      </c>
      <c r="I96" s="13"/>
    </row>
    <row r="97" spans="1:14" ht="24" hidden="1" customHeight="1">
      <c r="A97" s="35" t="s">
        <v>220</v>
      </c>
      <c r="B97" s="28">
        <f>F96+4</f>
        <v>46017</v>
      </c>
      <c r="C97" s="27">
        <v>0.75</v>
      </c>
      <c r="D97" s="48">
        <f t="shared" si="5"/>
        <v>46017</v>
      </c>
      <c r="E97" s="40">
        <v>0.9</v>
      </c>
      <c r="F97" s="28">
        <f>D97+1</f>
        <v>46018</v>
      </c>
      <c r="G97" s="40">
        <v>0.45833333333333298</v>
      </c>
      <c r="H97" s="20" t="s">
        <v>221</v>
      </c>
      <c r="I97" s="10"/>
    </row>
    <row r="98" spans="1:14" ht="25" hidden="1" customHeight="1">
      <c r="A98" s="35" t="s">
        <v>222</v>
      </c>
      <c r="B98" s="33">
        <f>F97</f>
        <v>46018</v>
      </c>
      <c r="C98" s="27">
        <v>0.95833333333333304</v>
      </c>
      <c r="D98" s="33">
        <f>B98+1</f>
        <v>46019</v>
      </c>
      <c r="E98" s="40">
        <v>0.22916666666666699</v>
      </c>
      <c r="F98" s="33">
        <f>D98</f>
        <v>46019</v>
      </c>
      <c r="G98" s="40">
        <v>0.58333333333333304</v>
      </c>
      <c r="H98" s="20"/>
      <c r="I98" s="10"/>
    </row>
    <row r="99" spans="1:14" ht="24" hidden="1" customHeight="1">
      <c r="A99" s="35" t="s">
        <v>223</v>
      </c>
      <c r="B99" s="36"/>
      <c r="C99" s="37"/>
      <c r="D99" s="36"/>
      <c r="E99" s="18"/>
      <c r="F99" s="36"/>
      <c r="G99" s="37"/>
      <c r="H99" s="20" t="s">
        <v>191</v>
      </c>
      <c r="I99" s="10"/>
    </row>
    <row r="100" spans="1:14" ht="24" hidden="1" customHeight="1">
      <c r="A100" s="35" t="s">
        <v>224</v>
      </c>
      <c r="B100" s="33">
        <f>F98+4</f>
        <v>46023</v>
      </c>
      <c r="C100" s="27">
        <v>0.29166666666666702</v>
      </c>
      <c r="D100" s="33">
        <f>B100+1</f>
        <v>46024</v>
      </c>
      <c r="E100" s="40">
        <v>9.5833333333333298E-2</v>
      </c>
      <c r="F100" s="33">
        <f>D100</f>
        <v>46024</v>
      </c>
      <c r="G100" s="40">
        <v>0.47916666666666702</v>
      </c>
      <c r="H100" s="20" t="s">
        <v>12</v>
      </c>
      <c r="I100" s="10"/>
    </row>
    <row r="101" spans="1:14" ht="24" hidden="1" customHeight="1">
      <c r="A101" s="35" t="s">
        <v>225</v>
      </c>
      <c r="B101" s="33">
        <f>F100+1</f>
        <v>46025</v>
      </c>
      <c r="C101" s="27">
        <v>0.29166666666666702</v>
      </c>
      <c r="D101" s="33">
        <f t="shared" ref="D101" si="6">B101</f>
        <v>46025</v>
      </c>
      <c r="E101" s="27">
        <v>0.39583333333333298</v>
      </c>
      <c r="F101" s="33">
        <f>D101+1</f>
        <v>46026</v>
      </c>
      <c r="G101" s="40">
        <v>5.4861111111111097E-2</v>
      </c>
      <c r="H101" s="20" t="s">
        <v>98</v>
      </c>
      <c r="I101" s="10"/>
    </row>
    <row r="102" spans="1:14" ht="24" hidden="1" customHeight="1">
      <c r="A102" s="35" t="s">
        <v>175</v>
      </c>
      <c r="B102" s="41">
        <f>F101+3</f>
        <v>46029</v>
      </c>
      <c r="C102" s="58">
        <v>0.95833333333333304</v>
      </c>
      <c r="D102" s="41">
        <f>B102+2</f>
        <v>46031</v>
      </c>
      <c r="E102" s="58">
        <v>0.89583333333333304</v>
      </c>
      <c r="F102" s="41">
        <f>D102+1</f>
        <v>46032</v>
      </c>
      <c r="G102" s="58">
        <v>0.33333333333333298</v>
      </c>
      <c r="H102" s="20" t="s">
        <v>12</v>
      </c>
      <c r="I102" s="10"/>
    </row>
    <row r="103" spans="1:14" ht="24" hidden="1" customHeight="1">
      <c r="A103" s="35" t="s">
        <v>174</v>
      </c>
      <c r="B103" s="41">
        <f>F102</f>
        <v>46032</v>
      </c>
      <c r="C103" s="58">
        <v>0.83333333333333304</v>
      </c>
      <c r="D103" s="41">
        <f>B103+1</f>
        <v>46033</v>
      </c>
      <c r="E103" s="58">
        <v>0.25</v>
      </c>
      <c r="F103" s="41">
        <f>D103</f>
        <v>46033</v>
      </c>
      <c r="G103" s="58">
        <v>0.5625</v>
      </c>
      <c r="H103" s="20"/>
      <c r="I103" s="10"/>
    </row>
    <row r="104" spans="1:14" ht="24" hidden="1" customHeight="1">
      <c r="A104" s="35" t="s">
        <v>177</v>
      </c>
      <c r="B104" s="41">
        <f>F103+2</f>
        <v>46035</v>
      </c>
      <c r="C104" s="58">
        <v>0.29166666666666702</v>
      </c>
      <c r="D104" s="41">
        <f>B104</f>
        <v>46035</v>
      </c>
      <c r="E104" s="58">
        <v>0.33333333333333298</v>
      </c>
      <c r="F104" s="41">
        <f>D104</f>
        <v>46035</v>
      </c>
      <c r="G104" s="58">
        <v>0.66666666666666696</v>
      </c>
      <c r="H104" s="20"/>
      <c r="I104" s="10"/>
    </row>
    <row r="105" spans="1:14" s="49" customFormat="1" ht="25.4" hidden="1" customHeight="1">
      <c r="A105" s="70" t="s">
        <v>180</v>
      </c>
      <c r="B105" s="41">
        <f>F104+2</f>
        <v>46037</v>
      </c>
      <c r="C105" s="58">
        <v>0.79166666666666696</v>
      </c>
      <c r="D105" s="41">
        <f>B105+2</f>
        <v>46039</v>
      </c>
      <c r="E105" s="58">
        <v>0.1125</v>
      </c>
      <c r="F105" s="41">
        <f>D105</f>
        <v>46039</v>
      </c>
      <c r="G105" s="58">
        <v>0.76041666666666696</v>
      </c>
      <c r="H105" s="20" t="s">
        <v>12</v>
      </c>
      <c r="I105" s="69"/>
    </row>
    <row r="106" spans="1:14" s="49" customFormat="1" ht="25.4" hidden="1" customHeight="1">
      <c r="A106" s="70" t="s">
        <v>112</v>
      </c>
      <c r="B106" s="41">
        <f>F105+1</f>
        <v>46040</v>
      </c>
      <c r="C106" s="58">
        <v>0.625</v>
      </c>
      <c r="D106" s="41">
        <f>B106</f>
        <v>46040</v>
      </c>
      <c r="E106" s="58">
        <v>0.67500000000000004</v>
      </c>
      <c r="F106" s="41">
        <f>D106+1</f>
        <v>46041</v>
      </c>
      <c r="G106" s="58">
        <v>0.64027777777777795</v>
      </c>
      <c r="H106" s="20" t="s">
        <v>84</v>
      </c>
      <c r="I106" s="69"/>
    </row>
    <row r="107" spans="1:14" s="49" customFormat="1" ht="25.4" hidden="1" customHeight="1">
      <c r="A107" s="45" t="s">
        <v>226</v>
      </c>
      <c r="B107" s="41">
        <f>F106+4</f>
        <v>46045</v>
      </c>
      <c r="C107" s="58">
        <v>0.5625</v>
      </c>
      <c r="D107" s="41">
        <f>B107+1</f>
        <v>46046</v>
      </c>
      <c r="E107" s="58">
        <v>0.75</v>
      </c>
      <c r="F107" s="41">
        <f>D107+1</f>
        <v>46047</v>
      </c>
      <c r="G107" s="58">
        <v>0.25</v>
      </c>
      <c r="H107" s="20" t="s">
        <v>227</v>
      </c>
      <c r="I107" s="69"/>
    </row>
    <row r="108" spans="1:14" ht="24" hidden="1" customHeight="1">
      <c r="A108" s="43"/>
      <c r="B108" s="28"/>
      <c r="C108" s="28"/>
      <c r="D108" s="28"/>
      <c r="E108" s="28"/>
      <c r="F108" s="28"/>
      <c r="G108" s="28"/>
      <c r="H108" s="13"/>
      <c r="I108" s="39"/>
    </row>
    <row r="109" spans="1:14" ht="24" hidden="1" customHeight="1">
      <c r="A109" s="110" t="s">
        <v>228</v>
      </c>
      <c r="B109" s="117"/>
      <c r="C109" s="117"/>
      <c r="D109" s="117"/>
      <c r="E109" s="117"/>
      <c r="F109" s="117"/>
      <c r="G109" s="117"/>
      <c r="H109" s="117"/>
      <c r="I109" s="118"/>
    </row>
    <row r="110" spans="1:14" ht="24" hidden="1" customHeight="1">
      <c r="A110" s="15" t="s">
        <v>3</v>
      </c>
      <c r="B110" s="115" t="s">
        <v>4</v>
      </c>
      <c r="C110" s="116"/>
      <c r="D110" s="115" t="s">
        <v>5</v>
      </c>
      <c r="E110" s="116"/>
      <c r="F110" s="115" t="s">
        <v>6</v>
      </c>
      <c r="G110" s="116"/>
      <c r="H110" s="44" t="s">
        <v>7</v>
      </c>
      <c r="I110" s="44" t="s">
        <v>8</v>
      </c>
      <c r="N110" t="s">
        <v>193</v>
      </c>
    </row>
    <row r="111" spans="1:14" s="49" customFormat="1" ht="25.4" hidden="1" customHeight="1">
      <c r="A111" s="66" t="s">
        <v>229</v>
      </c>
      <c r="B111" s="28">
        <v>46003</v>
      </c>
      <c r="C111" s="27">
        <v>0.75</v>
      </c>
      <c r="D111" s="28">
        <f>B111+2</f>
        <v>46005</v>
      </c>
      <c r="E111" s="27">
        <v>0.50833333333333297</v>
      </c>
      <c r="F111" s="28">
        <v>46005</v>
      </c>
      <c r="G111" s="27">
        <v>0.95</v>
      </c>
      <c r="H111" s="60" t="s">
        <v>230</v>
      </c>
      <c r="I111" s="57"/>
    </row>
    <row r="112" spans="1:14" s="49" customFormat="1" ht="25.4" hidden="1" customHeight="1">
      <c r="A112" s="72" t="s">
        <v>231</v>
      </c>
      <c r="B112" s="28">
        <f>F111+1</f>
        <v>46006</v>
      </c>
      <c r="C112" s="27">
        <v>0.6875</v>
      </c>
      <c r="D112" s="28">
        <f>B112+1</f>
        <v>46007</v>
      </c>
      <c r="E112" s="27">
        <v>0.35416666666666702</v>
      </c>
      <c r="F112" s="28">
        <f>D112</f>
        <v>46007</v>
      </c>
      <c r="G112" s="40">
        <v>0.82499999999999996</v>
      </c>
      <c r="H112" s="60" t="s">
        <v>12</v>
      </c>
      <c r="I112" s="57"/>
    </row>
    <row r="113" spans="1:14" s="49" customFormat="1" ht="25.4" hidden="1" customHeight="1">
      <c r="A113" s="72" t="s">
        <v>232</v>
      </c>
      <c r="B113" s="36"/>
      <c r="C113" s="37"/>
      <c r="D113" s="36"/>
      <c r="E113" s="18"/>
      <c r="F113" s="36"/>
      <c r="G113" s="37"/>
      <c r="H113" s="20" t="s">
        <v>191</v>
      </c>
      <c r="I113" s="57"/>
    </row>
    <row r="114" spans="1:14" s="49" customFormat="1" ht="25.4" hidden="1" customHeight="1">
      <c r="A114" s="72" t="s">
        <v>233</v>
      </c>
      <c r="B114" s="28">
        <f>F112+4</f>
        <v>46011</v>
      </c>
      <c r="C114" s="27">
        <v>0.75</v>
      </c>
      <c r="D114" s="28">
        <f>B114+1</f>
        <v>46012</v>
      </c>
      <c r="E114" s="27">
        <v>0.42638888888888898</v>
      </c>
      <c r="F114" s="28">
        <f>D114</f>
        <v>46012</v>
      </c>
      <c r="G114" s="40">
        <v>0.83333333333333304</v>
      </c>
      <c r="H114" s="60" t="s">
        <v>12</v>
      </c>
      <c r="I114" s="57"/>
    </row>
    <row r="115" spans="1:14" s="49" customFormat="1" ht="25" hidden="1" customHeight="1">
      <c r="A115" s="72" t="s">
        <v>234</v>
      </c>
      <c r="B115" s="28">
        <f>F114+1</f>
        <v>46013</v>
      </c>
      <c r="C115" s="27">
        <v>0.70833333333333304</v>
      </c>
      <c r="D115" s="28">
        <v>46014</v>
      </c>
      <c r="E115" s="27">
        <v>5.83333333333333E-2</v>
      </c>
      <c r="F115" s="28">
        <f>D115</f>
        <v>46014</v>
      </c>
      <c r="G115" s="40">
        <v>0.77083333333333304</v>
      </c>
      <c r="H115" s="20" t="s">
        <v>142</v>
      </c>
      <c r="I115" s="57"/>
    </row>
    <row r="116" spans="1:14" s="49" customFormat="1" ht="25.4" hidden="1" customHeight="1">
      <c r="A116" s="66" t="s">
        <v>235</v>
      </c>
      <c r="B116" s="28">
        <f>F115+5</f>
        <v>46019</v>
      </c>
      <c r="C116" s="27">
        <v>0.58333333333333304</v>
      </c>
      <c r="D116" s="28">
        <f>B116</f>
        <v>46019</v>
      </c>
      <c r="E116" s="27">
        <v>0.86250000000000004</v>
      </c>
      <c r="F116" s="28">
        <f>D116+1</f>
        <v>46020</v>
      </c>
      <c r="G116" s="40">
        <v>0.27361111111111103</v>
      </c>
      <c r="H116" s="60" t="s">
        <v>236</v>
      </c>
      <c r="I116" s="57"/>
    </row>
    <row r="117" spans="1:14" s="49" customFormat="1" ht="25.4" hidden="1" customHeight="1">
      <c r="A117" s="35" t="s">
        <v>237</v>
      </c>
      <c r="B117" s="28">
        <f>F116</f>
        <v>46020</v>
      </c>
      <c r="C117" s="27">
        <v>0.83333333333333304</v>
      </c>
      <c r="D117" s="28">
        <f>B117+1</f>
        <v>46021</v>
      </c>
      <c r="E117" s="27">
        <v>0.58333333333333304</v>
      </c>
      <c r="F117" s="28">
        <f>D117</f>
        <v>46021</v>
      </c>
      <c r="G117" s="40">
        <v>0.95833333333333304</v>
      </c>
      <c r="H117" s="60"/>
      <c r="I117" s="57"/>
    </row>
    <row r="118" spans="1:14" s="49" customFormat="1" ht="25.4" hidden="1" customHeight="1">
      <c r="A118" s="35" t="s">
        <v>238</v>
      </c>
      <c r="B118" s="28">
        <v>46023</v>
      </c>
      <c r="C118" s="27">
        <v>0.75</v>
      </c>
      <c r="D118" s="28">
        <v>46024</v>
      </c>
      <c r="E118" s="27">
        <v>0.125</v>
      </c>
      <c r="F118" s="28">
        <v>46024</v>
      </c>
      <c r="G118" s="40">
        <v>0.375</v>
      </c>
      <c r="H118" s="60" t="s">
        <v>12</v>
      </c>
      <c r="I118" s="57"/>
    </row>
    <row r="119" spans="1:14" ht="24" hidden="1" customHeight="1">
      <c r="A119" s="45" t="s">
        <v>239</v>
      </c>
      <c r="B119" s="28">
        <v>46026</v>
      </c>
      <c r="C119" s="27">
        <v>0.54166666666666696</v>
      </c>
      <c r="D119" s="48">
        <v>46026</v>
      </c>
      <c r="E119" s="27">
        <v>0.64583333333333304</v>
      </c>
      <c r="F119" s="48">
        <v>46027</v>
      </c>
      <c r="G119" s="40">
        <v>0.27083333333333298</v>
      </c>
      <c r="H119" s="20" t="s">
        <v>98</v>
      </c>
      <c r="I119" s="10"/>
    </row>
    <row r="120" spans="1:14" ht="24" hidden="1" customHeight="1">
      <c r="A120" s="35" t="s">
        <v>240</v>
      </c>
      <c r="B120" s="28">
        <v>46027</v>
      </c>
      <c r="C120" s="27">
        <v>0.97916666666666696</v>
      </c>
      <c r="D120" s="28">
        <v>46029</v>
      </c>
      <c r="E120" s="27">
        <v>0.94166666666666698</v>
      </c>
      <c r="F120" s="48">
        <v>46030</v>
      </c>
      <c r="G120" s="40">
        <v>0.53749999999999998</v>
      </c>
      <c r="H120" s="60" t="s">
        <v>12</v>
      </c>
      <c r="I120" s="10"/>
    </row>
    <row r="121" spans="1:14" ht="24" hidden="1" customHeight="1">
      <c r="A121" s="45" t="s">
        <v>181</v>
      </c>
      <c r="B121" s="73">
        <v>46035</v>
      </c>
      <c r="C121" s="58">
        <v>0.5</v>
      </c>
      <c r="D121" s="28">
        <v>46035</v>
      </c>
      <c r="E121" s="40">
        <v>0.54166666666666696</v>
      </c>
      <c r="F121" s="24">
        <v>46036</v>
      </c>
      <c r="G121" s="40">
        <v>8.3333333333333301E-2</v>
      </c>
      <c r="H121" s="20" t="s">
        <v>241</v>
      </c>
      <c r="I121" s="10"/>
    </row>
    <row r="122" spans="1:14" ht="24" hidden="1" customHeight="1">
      <c r="A122" s="35"/>
      <c r="B122" s="40"/>
      <c r="C122" s="40"/>
      <c r="D122" s="28"/>
      <c r="E122" s="40"/>
      <c r="F122" s="28"/>
      <c r="G122" s="40"/>
      <c r="H122" s="20"/>
      <c r="I122" s="10"/>
    </row>
    <row r="123" spans="1:14" ht="24" hidden="1" customHeight="1">
      <c r="A123" s="120" t="s">
        <v>242</v>
      </c>
      <c r="B123" s="121"/>
      <c r="C123" s="121"/>
      <c r="D123" s="121"/>
      <c r="E123" s="121"/>
      <c r="F123" s="121"/>
      <c r="G123" s="121"/>
      <c r="H123" s="121"/>
      <c r="I123" s="121"/>
    </row>
    <row r="124" spans="1:14" ht="24" hidden="1" customHeight="1">
      <c r="A124" s="15" t="s">
        <v>3</v>
      </c>
      <c r="B124" s="115" t="s">
        <v>4</v>
      </c>
      <c r="C124" s="116"/>
      <c r="D124" s="115" t="s">
        <v>5</v>
      </c>
      <c r="E124" s="116"/>
      <c r="F124" s="115" t="s">
        <v>6</v>
      </c>
      <c r="G124" s="116"/>
      <c r="H124" s="44" t="s">
        <v>7</v>
      </c>
      <c r="I124" s="44" t="s">
        <v>8</v>
      </c>
      <c r="N124" t="s">
        <v>193</v>
      </c>
    </row>
    <row r="125" spans="1:14" s="49" customFormat="1" ht="25.4" hidden="1" customHeight="1">
      <c r="A125" s="45" t="s">
        <v>243</v>
      </c>
      <c r="B125" s="28">
        <v>46012</v>
      </c>
      <c r="C125" s="27">
        <v>0.95833333333333304</v>
      </c>
      <c r="D125" s="28">
        <v>46013</v>
      </c>
      <c r="E125" s="27">
        <v>0.71666666666666701</v>
      </c>
      <c r="F125" s="28">
        <v>46014</v>
      </c>
      <c r="G125" s="40">
        <v>0.14583333333333301</v>
      </c>
      <c r="H125" s="60" t="s">
        <v>244</v>
      </c>
      <c r="I125" s="57"/>
    </row>
    <row r="126" spans="1:14" s="49" customFormat="1" ht="25.4" hidden="1" customHeight="1">
      <c r="A126" s="45" t="s">
        <v>245</v>
      </c>
      <c r="B126" s="28">
        <v>46014</v>
      </c>
      <c r="C126" s="27">
        <v>0.72083333333333299</v>
      </c>
      <c r="D126" s="28">
        <v>46016</v>
      </c>
      <c r="E126" s="27">
        <v>0.90416666666666701</v>
      </c>
      <c r="F126" s="28">
        <v>46017</v>
      </c>
      <c r="G126" s="40">
        <v>0.22916666666666699</v>
      </c>
      <c r="H126" s="60" t="s">
        <v>176</v>
      </c>
      <c r="I126" s="57"/>
    </row>
    <row r="127" spans="1:14" s="49" customFormat="1" ht="25.4" hidden="1" customHeight="1">
      <c r="A127" s="35" t="s">
        <v>246</v>
      </c>
      <c r="B127" s="28">
        <v>46018</v>
      </c>
      <c r="C127" s="27">
        <v>0.72916666666666696</v>
      </c>
      <c r="D127" s="28">
        <v>46019</v>
      </c>
      <c r="E127" s="40">
        <v>8.3333333333333301E-2</v>
      </c>
      <c r="F127" s="28">
        <v>46019</v>
      </c>
      <c r="G127" s="40">
        <v>0.35416666666666702</v>
      </c>
      <c r="H127" s="60"/>
      <c r="I127" s="57"/>
    </row>
    <row r="128" spans="1:14" s="49" customFormat="1" ht="25.4" hidden="1" customHeight="1">
      <c r="A128" s="35" t="s">
        <v>247</v>
      </c>
      <c r="B128" s="28">
        <v>46021</v>
      </c>
      <c r="C128" s="27">
        <v>0.75</v>
      </c>
      <c r="D128" s="28">
        <v>46022</v>
      </c>
      <c r="E128" s="27">
        <v>0.97916666666666696</v>
      </c>
      <c r="F128" s="28">
        <v>46023</v>
      </c>
      <c r="G128" s="40">
        <v>0.41666666666666702</v>
      </c>
      <c r="H128" s="60" t="s">
        <v>12</v>
      </c>
      <c r="I128" s="57"/>
    </row>
    <row r="129" spans="1:14" s="49" customFormat="1" ht="25.4" hidden="1" customHeight="1">
      <c r="A129" s="35" t="s">
        <v>248</v>
      </c>
      <c r="B129" s="28">
        <v>46024</v>
      </c>
      <c r="C129" s="40">
        <v>0.29166666666666702</v>
      </c>
      <c r="D129" s="28">
        <v>46024</v>
      </c>
      <c r="E129" s="40">
        <v>0.39583333333333298</v>
      </c>
      <c r="F129" s="28">
        <v>46024</v>
      </c>
      <c r="G129" s="40">
        <v>0.75833333333333297</v>
      </c>
      <c r="H129" s="60" t="s">
        <v>249</v>
      </c>
      <c r="I129" s="57"/>
    </row>
    <row r="130" spans="1:14" s="49" customFormat="1" ht="25.4" hidden="1" customHeight="1">
      <c r="A130" s="45" t="s">
        <v>250</v>
      </c>
      <c r="B130" s="48">
        <v>46025</v>
      </c>
      <c r="C130" s="27">
        <v>0.41666666666666702</v>
      </c>
      <c r="D130" s="48">
        <v>46025</v>
      </c>
      <c r="E130" s="27">
        <v>0.45833333333333298</v>
      </c>
      <c r="F130" s="28">
        <v>46026</v>
      </c>
      <c r="G130" s="40">
        <v>4.1666666666666699E-2</v>
      </c>
      <c r="H130" s="60" t="s">
        <v>251</v>
      </c>
      <c r="I130" s="57"/>
    </row>
    <row r="131" spans="1:14" ht="24" customHeight="1">
      <c r="A131" s="120" t="s">
        <v>252</v>
      </c>
      <c r="B131" s="121"/>
      <c r="C131" s="121"/>
      <c r="D131" s="121"/>
      <c r="E131" s="121"/>
      <c r="F131" s="121"/>
      <c r="G131" s="121"/>
      <c r="H131" s="121"/>
      <c r="I131" s="121"/>
    </row>
    <row r="132" spans="1:14" ht="24" customHeight="1">
      <c r="A132" s="15" t="s">
        <v>3</v>
      </c>
      <c r="B132" s="115" t="s">
        <v>4</v>
      </c>
      <c r="C132" s="116"/>
      <c r="D132" s="115" t="s">
        <v>5</v>
      </c>
      <c r="E132" s="116"/>
      <c r="F132" s="115" t="s">
        <v>6</v>
      </c>
      <c r="G132" s="116"/>
      <c r="H132" s="44" t="s">
        <v>7</v>
      </c>
      <c r="I132" s="44" t="s">
        <v>8</v>
      </c>
      <c r="N132" t="s">
        <v>193</v>
      </c>
    </row>
    <row r="133" spans="1:14" ht="24" customHeight="1">
      <c r="A133" s="45" t="s">
        <v>253</v>
      </c>
      <c r="B133" s="28">
        <v>46078</v>
      </c>
      <c r="C133" s="40">
        <v>0.60416666666666663</v>
      </c>
      <c r="D133" s="28">
        <v>46078</v>
      </c>
      <c r="E133" s="40">
        <v>0.83333333333333337</v>
      </c>
      <c r="F133" s="28">
        <v>46079</v>
      </c>
      <c r="G133" s="40">
        <v>0.25</v>
      </c>
      <c r="H133" s="20" t="s">
        <v>254</v>
      </c>
      <c r="I133" s="10"/>
    </row>
    <row r="134" spans="1:14" ht="24" customHeight="1">
      <c r="A134" s="74" t="s">
        <v>255</v>
      </c>
      <c r="B134" s="28">
        <f>F133</f>
        <v>46079</v>
      </c>
      <c r="C134" s="40">
        <v>0.75</v>
      </c>
      <c r="D134" s="28">
        <f>B134+1</f>
        <v>46080</v>
      </c>
      <c r="E134" s="40">
        <v>0.16666666666666666</v>
      </c>
      <c r="F134" s="28">
        <f>D134</f>
        <v>46080</v>
      </c>
      <c r="G134" s="40">
        <v>0.58333333333333337</v>
      </c>
      <c r="H134" s="20"/>
      <c r="I134" s="13"/>
    </row>
    <row r="135" spans="1:14" ht="24" customHeight="1">
      <c r="A135" s="75" t="s">
        <v>256</v>
      </c>
      <c r="B135" s="61"/>
      <c r="C135" s="61"/>
      <c r="D135" s="61"/>
      <c r="E135" s="61"/>
      <c r="F135" s="61"/>
      <c r="G135" s="61"/>
      <c r="H135" s="60" t="s">
        <v>550</v>
      </c>
      <c r="I135" s="13"/>
    </row>
    <row r="136" spans="1:14" ht="24" customHeight="1">
      <c r="A136" s="75" t="s">
        <v>257</v>
      </c>
      <c r="B136" s="28">
        <f>F134+2</f>
        <v>46082</v>
      </c>
      <c r="C136" s="40">
        <v>0.25</v>
      </c>
      <c r="D136" s="28">
        <f t="shared" ref="D136:D139" si="7">B136</f>
        <v>46082</v>
      </c>
      <c r="E136" s="40">
        <v>0.33333333333333331</v>
      </c>
      <c r="F136" s="28">
        <f>D136</f>
        <v>46082</v>
      </c>
      <c r="G136" s="40">
        <v>0.75</v>
      </c>
      <c r="H136" s="20" t="s">
        <v>178</v>
      </c>
      <c r="I136" s="13"/>
    </row>
    <row r="137" spans="1:14" ht="24" customHeight="1">
      <c r="A137" s="74" t="s">
        <v>258</v>
      </c>
      <c r="B137" s="28">
        <f>F136+1</f>
        <v>46083</v>
      </c>
      <c r="C137" s="40">
        <v>0.70833333333333337</v>
      </c>
      <c r="D137" s="28">
        <f t="shared" si="7"/>
        <v>46083</v>
      </c>
      <c r="E137" s="40">
        <v>0.75</v>
      </c>
      <c r="F137" s="28">
        <f>D137+1</f>
        <v>46084</v>
      </c>
      <c r="G137" s="59">
        <v>8.3333333333333329E-2</v>
      </c>
      <c r="H137" s="20"/>
      <c r="I137" s="13"/>
    </row>
    <row r="138" spans="1:14" ht="24" customHeight="1">
      <c r="A138" s="35" t="s">
        <v>259</v>
      </c>
      <c r="B138" s="28">
        <f>F137+1</f>
        <v>46085</v>
      </c>
      <c r="C138" s="40">
        <v>0.54166666666666663</v>
      </c>
      <c r="D138" s="28">
        <f t="shared" si="7"/>
        <v>46085</v>
      </c>
      <c r="E138" s="40">
        <v>0.64583333333333337</v>
      </c>
      <c r="F138" s="28">
        <f>D138+1</f>
        <v>46086</v>
      </c>
      <c r="G138" s="40">
        <v>0.4375</v>
      </c>
      <c r="H138" s="20" t="s">
        <v>84</v>
      </c>
      <c r="I138" s="13"/>
    </row>
    <row r="139" spans="1:14" ht="24" customHeight="1">
      <c r="A139" s="35" t="s">
        <v>260</v>
      </c>
      <c r="B139" s="28">
        <f>F138+1</f>
        <v>46087</v>
      </c>
      <c r="C139" s="40">
        <v>0.29166666666666669</v>
      </c>
      <c r="D139" s="28">
        <f t="shared" si="7"/>
        <v>46087</v>
      </c>
      <c r="E139" s="40">
        <v>0.33333333333333331</v>
      </c>
      <c r="F139" s="28">
        <f>D139</f>
        <v>46087</v>
      </c>
      <c r="G139" s="40">
        <v>0.75</v>
      </c>
      <c r="H139" s="20"/>
      <c r="I139" s="13"/>
    </row>
    <row r="140" spans="1:14" ht="24" customHeight="1">
      <c r="A140" s="45" t="s">
        <v>498</v>
      </c>
      <c r="B140" s="28">
        <f>F139+2</f>
        <v>46089</v>
      </c>
      <c r="C140" s="40">
        <v>0.16666666666666666</v>
      </c>
      <c r="D140" s="28">
        <f t="shared" ref="D140" si="8">B140</f>
        <v>46089</v>
      </c>
      <c r="E140" s="40">
        <v>0.375</v>
      </c>
      <c r="F140" s="28">
        <f>D140</f>
        <v>46089</v>
      </c>
      <c r="G140" s="40">
        <v>0.75</v>
      </c>
      <c r="H140" s="20" t="s">
        <v>499</v>
      </c>
      <c r="I140" s="13"/>
    </row>
    <row r="141" spans="1:14" ht="24" customHeight="1">
      <c r="A141" s="110" t="s">
        <v>532</v>
      </c>
      <c r="B141" s="117"/>
      <c r="C141" s="117"/>
      <c r="D141" s="117"/>
      <c r="E141" s="117"/>
      <c r="F141" s="117"/>
      <c r="G141" s="117"/>
      <c r="H141" s="117"/>
      <c r="I141" s="118"/>
    </row>
    <row r="142" spans="1:14" ht="24" customHeight="1">
      <c r="A142" s="15" t="s">
        <v>3</v>
      </c>
      <c r="B142" s="115" t="s">
        <v>4</v>
      </c>
      <c r="C142" s="116"/>
      <c r="D142" s="115" t="s">
        <v>5</v>
      </c>
      <c r="E142" s="116"/>
      <c r="F142" s="115" t="s">
        <v>6</v>
      </c>
      <c r="G142" s="116"/>
      <c r="H142" s="44" t="s">
        <v>7</v>
      </c>
      <c r="I142" s="44" t="s">
        <v>8</v>
      </c>
      <c r="N142" t="s">
        <v>193</v>
      </c>
    </row>
    <row r="143" spans="1:14" ht="24" customHeight="1">
      <c r="A143" s="35" t="s">
        <v>533</v>
      </c>
      <c r="B143" s="41">
        <v>46081</v>
      </c>
      <c r="C143" s="23">
        <v>0.91666666666666663</v>
      </c>
      <c r="D143" s="41">
        <v>46082</v>
      </c>
      <c r="E143" s="23">
        <v>0</v>
      </c>
      <c r="F143" s="41">
        <v>46082</v>
      </c>
      <c r="G143" s="23">
        <v>0.58333333333333337</v>
      </c>
      <c r="H143" s="20" t="s">
        <v>534</v>
      </c>
      <c r="I143" s="10"/>
    </row>
    <row r="144" spans="1:14" ht="24" customHeight="1">
      <c r="A144" s="35" t="s">
        <v>535</v>
      </c>
      <c r="B144" s="41">
        <v>46083</v>
      </c>
      <c r="C144" s="23">
        <v>0.625</v>
      </c>
      <c r="D144" s="41">
        <v>46083</v>
      </c>
      <c r="E144" s="23">
        <v>0.95833333333333337</v>
      </c>
      <c r="F144" s="41">
        <v>46084</v>
      </c>
      <c r="G144" s="23">
        <v>0.375</v>
      </c>
      <c r="H144" s="86"/>
      <c r="I144" s="10"/>
    </row>
    <row r="145" spans="1:14" ht="24" customHeight="1">
      <c r="A145" s="35" t="s">
        <v>536</v>
      </c>
      <c r="B145" s="41">
        <v>46086</v>
      </c>
      <c r="C145" s="23">
        <v>0.79166666666666663</v>
      </c>
      <c r="D145" s="41">
        <v>46086</v>
      </c>
      <c r="E145" s="23">
        <v>0.83333333333333337</v>
      </c>
      <c r="F145" s="41">
        <v>46087</v>
      </c>
      <c r="G145" s="23">
        <v>0.16666666666666666</v>
      </c>
      <c r="H145" s="86"/>
      <c r="I145" s="10"/>
    </row>
    <row r="146" spans="1:14" ht="24" customHeight="1">
      <c r="A146" s="35" t="s">
        <v>537</v>
      </c>
      <c r="B146" s="41">
        <f>F145+1</f>
        <v>46088</v>
      </c>
      <c r="C146" s="23">
        <v>0.625</v>
      </c>
      <c r="D146" s="41">
        <f>B146</f>
        <v>46088</v>
      </c>
      <c r="E146" s="40">
        <v>0.72916666666666663</v>
      </c>
      <c r="F146" s="41">
        <f>D146+1</f>
        <v>46089</v>
      </c>
      <c r="G146" s="40">
        <v>0.52083333333333337</v>
      </c>
      <c r="H146" s="20" t="s">
        <v>84</v>
      </c>
      <c r="I146" s="13"/>
    </row>
    <row r="147" spans="1:14" ht="24" customHeight="1">
      <c r="A147" s="35" t="s">
        <v>538</v>
      </c>
      <c r="B147" s="41">
        <f>F146+1</f>
        <v>46090</v>
      </c>
      <c r="C147" s="23">
        <v>0.375</v>
      </c>
      <c r="D147" s="41">
        <f>B147</f>
        <v>46090</v>
      </c>
      <c r="E147" s="23">
        <v>0.41666666666666669</v>
      </c>
      <c r="F147" s="41">
        <f>D147</f>
        <v>46090</v>
      </c>
      <c r="G147" s="23">
        <v>0.83333333333333337</v>
      </c>
      <c r="H147" s="86"/>
      <c r="I147" s="13"/>
    </row>
    <row r="148" spans="1:14" ht="24" customHeight="1">
      <c r="A148" s="14"/>
      <c r="B148" s="40"/>
      <c r="C148" s="40"/>
      <c r="D148" s="28"/>
      <c r="E148" s="40"/>
      <c r="F148" s="28"/>
      <c r="G148" s="40"/>
      <c r="H148" s="87"/>
      <c r="I148" s="10"/>
    </row>
    <row r="149" spans="1:14" s="49" customFormat="1" ht="24" hidden="1" customHeight="1">
      <c r="A149" s="122" t="s">
        <v>464</v>
      </c>
      <c r="B149" s="123"/>
      <c r="C149" s="123"/>
      <c r="D149" s="123"/>
      <c r="E149" s="123"/>
      <c r="F149" s="123"/>
      <c r="G149" s="123"/>
      <c r="H149" s="123"/>
      <c r="I149" s="124"/>
    </row>
    <row r="150" spans="1:14" s="49" customFormat="1" ht="24" hidden="1" customHeight="1">
      <c r="A150" s="53" t="s">
        <v>3</v>
      </c>
      <c r="B150" s="97" t="s">
        <v>4</v>
      </c>
      <c r="C150" s="98"/>
      <c r="D150" s="97" t="s">
        <v>5</v>
      </c>
      <c r="E150" s="98"/>
      <c r="F150" s="97" t="s">
        <v>6</v>
      </c>
      <c r="G150" s="98"/>
      <c r="H150" s="54" t="s">
        <v>7</v>
      </c>
      <c r="I150" s="54" t="s">
        <v>8</v>
      </c>
      <c r="N150" s="49" t="s">
        <v>193</v>
      </c>
    </row>
    <row r="151" spans="1:14" s="49" customFormat="1" ht="24" hidden="1" customHeight="1">
      <c r="A151" s="75" t="s">
        <v>183</v>
      </c>
      <c r="B151" s="41">
        <v>46047</v>
      </c>
      <c r="C151" s="58">
        <v>0.41666666666666702</v>
      </c>
      <c r="D151" s="41">
        <v>46047</v>
      </c>
      <c r="E151" s="58">
        <v>0.875</v>
      </c>
      <c r="F151" s="41">
        <v>46048</v>
      </c>
      <c r="G151" s="58">
        <v>0.375</v>
      </c>
      <c r="H151" s="56" t="s">
        <v>261</v>
      </c>
      <c r="I151" s="57"/>
    </row>
    <row r="152" spans="1:14" s="49" customFormat="1" ht="25" hidden="1" customHeight="1">
      <c r="A152" s="74" t="s">
        <v>262</v>
      </c>
      <c r="B152" s="41">
        <v>46049</v>
      </c>
      <c r="C152" s="58">
        <v>0.20833333333333301</v>
      </c>
      <c r="D152" s="41">
        <v>46050</v>
      </c>
      <c r="E152" s="58">
        <v>0.241666666666667</v>
      </c>
      <c r="F152" s="41">
        <f>D152</f>
        <v>46050</v>
      </c>
      <c r="G152" s="58">
        <v>0.67083333333333295</v>
      </c>
      <c r="H152" s="56" t="s">
        <v>263</v>
      </c>
      <c r="I152" s="57"/>
    </row>
    <row r="153" spans="1:14" s="49" customFormat="1" ht="25" hidden="1" customHeight="1">
      <c r="A153" s="74" t="s">
        <v>264</v>
      </c>
      <c r="B153" s="41">
        <f>F152+2</f>
        <v>46052</v>
      </c>
      <c r="C153" s="58">
        <v>0</v>
      </c>
      <c r="D153" s="38">
        <f>B153</f>
        <v>46052</v>
      </c>
      <c r="E153" s="58">
        <v>4.1666666666666699E-2</v>
      </c>
      <c r="F153" s="38">
        <f>D153</f>
        <v>46052</v>
      </c>
      <c r="G153" s="58">
        <v>0.41666666666666702</v>
      </c>
      <c r="H153" s="56"/>
      <c r="I153" s="57"/>
    </row>
    <row r="154" spans="1:14" ht="24" hidden="1" customHeight="1">
      <c r="A154" s="35" t="s">
        <v>117</v>
      </c>
      <c r="B154" s="41">
        <v>46054</v>
      </c>
      <c r="C154" s="27">
        <v>0.79166666666666696</v>
      </c>
      <c r="D154" s="48">
        <f t="shared" ref="D154:D155" si="9">B154</f>
        <v>46054</v>
      </c>
      <c r="E154" s="27">
        <v>0.89583333333333304</v>
      </c>
      <c r="F154" s="38">
        <f>D154+1</f>
        <v>46055</v>
      </c>
      <c r="G154" s="40">
        <v>0.52083333333333304</v>
      </c>
      <c r="H154" s="20" t="s">
        <v>84</v>
      </c>
      <c r="I154" s="10"/>
    </row>
    <row r="155" spans="1:14" ht="24" hidden="1" customHeight="1">
      <c r="A155" s="35" t="s">
        <v>185</v>
      </c>
      <c r="B155" s="41">
        <f>F154+1</f>
        <v>46056</v>
      </c>
      <c r="C155" s="40">
        <v>0.33333333333333298</v>
      </c>
      <c r="D155" s="28">
        <f t="shared" si="9"/>
        <v>46056</v>
      </c>
      <c r="E155" s="40">
        <v>0.44166666666666698</v>
      </c>
      <c r="F155" s="41">
        <f>D155</f>
        <v>46056</v>
      </c>
      <c r="G155" s="40">
        <v>0.95833333333333304</v>
      </c>
      <c r="H155" s="20"/>
      <c r="I155" s="10"/>
    </row>
    <row r="156" spans="1:14" s="49" customFormat="1" ht="25" hidden="1" customHeight="1">
      <c r="A156" s="74" t="s">
        <v>188</v>
      </c>
      <c r="B156" s="41">
        <f>F155+4</f>
        <v>46060</v>
      </c>
      <c r="C156" s="40">
        <v>0.41666666666666702</v>
      </c>
      <c r="D156" s="28">
        <f>B156+1</f>
        <v>46061</v>
      </c>
      <c r="E156" s="40">
        <v>0.71666666666666701</v>
      </c>
      <c r="F156" s="41">
        <f>D156+1</f>
        <v>46062</v>
      </c>
      <c r="G156" s="40">
        <v>6.25E-2</v>
      </c>
      <c r="H156" s="20" t="s">
        <v>12</v>
      </c>
      <c r="I156" s="57"/>
    </row>
    <row r="157" spans="1:14" s="49" customFormat="1" ht="25" hidden="1" customHeight="1">
      <c r="A157" s="74" t="s">
        <v>186</v>
      </c>
      <c r="B157" s="38">
        <f>F156</f>
        <v>46062</v>
      </c>
      <c r="C157" s="40">
        <v>0.625</v>
      </c>
      <c r="D157" s="28">
        <f>B157+3</f>
        <v>46065</v>
      </c>
      <c r="E157" s="27">
        <v>0.70833333333333337</v>
      </c>
      <c r="F157" s="41">
        <f>D157+1</f>
        <v>46066</v>
      </c>
      <c r="G157" s="40">
        <v>9.166666666666666E-2</v>
      </c>
      <c r="H157" s="20" t="s">
        <v>12</v>
      </c>
      <c r="I157" s="57"/>
    </row>
    <row r="158" spans="1:14" s="49" customFormat="1" ht="25" hidden="1" customHeight="1">
      <c r="A158" s="74" t="s">
        <v>190</v>
      </c>
      <c r="B158" s="38">
        <v>46067</v>
      </c>
      <c r="C158" s="27">
        <v>0.83333333333333337</v>
      </c>
      <c r="D158" s="28">
        <v>46067</v>
      </c>
      <c r="E158" s="27">
        <v>0.91249999999999998</v>
      </c>
      <c r="F158" s="41">
        <v>46068</v>
      </c>
      <c r="G158" s="40">
        <v>0.31874999999999998</v>
      </c>
      <c r="H158" s="56"/>
      <c r="I158" s="57"/>
    </row>
    <row r="159" spans="1:14" ht="24" hidden="1" customHeight="1">
      <c r="A159" s="45" t="s">
        <v>197</v>
      </c>
      <c r="B159" s="38">
        <v>46070</v>
      </c>
      <c r="C159" s="27">
        <v>0.54166666666666663</v>
      </c>
      <c r="D159" s="48">
        <v>46070</v>
      </c>
      <c r="E159" s="27">
        <v>0.60416666666666663</v>
      </c>
      <c r="F159" s="41">
        <v>46070</v>
      </c>
      <c r="G159" s="40">
        <v>0.96875</v>
      </c>
      <c r="H159" s="20" t="s">
        <v>481</v>
      </c>
      <c r="I159" s="10"/>
    </row>
    <row r="160" spans="1:14" ht="24" hidden="1" customHeight="1">
      <c r="A160" s="35" t="s">
        <v>121</v>
      </c>
      <c r="B160" s="38">
        <v>46071</v>
      </c>
      <c r="C160" s="27">
        <v>0.79166666666666663</v>
      </c>
      <c r="D160" s="48">
        <v>46071</v>
      </c>
      <c r="E160" s="27">
        <v>0.90833333333333333</v>
      </c>
      <c r="F160" s="41">
        <v>46072</v>
      </c>
      <c r="G160" s="40">
        <v>0.35416666666666669</v>
      </c>
      <c r="H160" s="20" t="s">
        <v>84</v>
      </c>
      <c r="I160" s="10"/>
    </row>
    <row r="161" spans="1:9" s="49" customFormat="1" ht="25" hidden="1" customHeight="1">
      <c r="A161" s="75" t="s">
        <v>265</v>
      </c>
      <c r="B161" s="38">
        <v>46072</v>
      </c>
      <c r="C161" s="27">
        <v>0.875</v>
      </c>
      <c r="D161" s="41">
        <v>46073</v>
      </c>
      <c r="E161" s="27">
        <v>0.66666666666666663</v>
      </c>
      <c r="F161" s="41">
        <v>46074</v>
      </c>
      <c r="G161" s="40">
        <v>0.21666666666666667</v>
      </c>
      <c r="H161" s="56" t="s">
        <v>521</v>
      </c>
      <c r="I161" s="57"/>
    </row>
    <row r="162" spans="1:9" s="49" customFormat="1" ht="25" hidden="1" customHeight="1">
      <c r="A162" s="76" t="s">
        <v>266</v>
      </c>
      <c r="B162" s="38">
        <v>46075</v>
      </c>
      <c r="C162" s="84">
        <v>0.5</v>
      </c>
      <c r="D162" s="42">
        <v>46075</v>
      </c>
      <c r="E162" s="34">
        <v>0.89583333333333337</v>
      </c>
      <c r="F162" s="38">
        <v>46076</v>
      </c>
      <c r="G162" s="58">
        <v>0.66666666666666663</v>
      </c>
      <c r="H162" s="60" t="s">
        <v>125</v>
      </c>
      <c r="I162" s="57"/>
    </row>
  </sheetData>
  <mergeCells count="44">
    <mergeCell ref="A149:I149"/>
    <mergeCell ref="B150:C150"/>
    <mergeCell ref="D150:E150"/>
    <mergeCell ref="F150:G150"/>
    <mergeCell ref="B124:C124"/>
    <mergeCell ref="D124:E124"/>
    <mergeCell ref="F124:G124"/>
    <mergeCell ref="A131:I131"/>
    <mergeCell ref="B132:C132"/>
    <mergeCell ref="D132:E132"/>
    <mergeCell ref="F132:G132"/>
    <mergeCell ref="A141:I141"/>
    <mergeCell ref="B142:C142"/>
    <mergeCell ref="D142:E142"/>
    <mergeCell ref="F142:G142"/>
    <mergeCell ref="A109:I109"/>
    <mergeCell ref="B110:C110"/>
    <mergeCell ref="D110:E110"/>
    <mergeCell ref="F110:G110"/>
    <mergeCell ref="A123:I123"/>
    <mergeCell ref="B66:C66"/>
    <mergeCell ref="D66:E66"/>
    <mergeCell ref="F66:G66"/>
    <mergeCell ref="A80:I80"/>
    <mergeCell ref="B81:C81"/>
    <mergeCell ref="D81:E81"/>
    <mergeCell ref="F81:G81"/>
    <mergeCell ref="A33:I33"/>
    <mergeCell ref="B34:C34"/>
    <mergeCell ref="D34:E34"/>
    <mergeCell ref="F34:G34"/>
    <mergeCell ref="A65:I65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946" priority="2278" stopIfTrue="1" operator="equal">
      <formula>#REF!</formula>
    </cfRule>
    <cfRule type="cellIs" dxfId="945" priority="2279" stopIfTrue="1" operator="lessThan">
      <formula>#REF!</formula>
    </cfRule>
  </conditionalFormatting>
  <conditionalFormatting sqref="B6:B23 D131:D132">
    <cfRule type="cellIs" dxfId="944" priority="2234" stopIfTrue="1" operator="lessThan">
      <formula>$H$3</formula>
    </cfRule>
  </conditionalFormatting>
  <conditionalFormatting sqref="B6:B31">
    <cfRule type="cellIs" dxfId="943" priority="998" stopIfTrue="1" operator="equal">
      <formula>$H$3</formula>
    </cfRule>
  </conditionalFormatting>
  <conditionalFormatting sqref="B24:B31">
    <cfRule type="cellIs" dxfId="942" priority="627" stopIfTrue="1" operator="lessThan">
      <formula>$H$3</formula>
    </cfRule>
  </conditionalFormatting>
  <conditionalFormatting sqref="B33:B34">
    <cfRule type="cellIs" dxfId="941" priority="928" stopIfTrue="1" operator="equal">
      <formula>$H$3</formula>
    </cfRule>
    <cfRule type="cellIs" dxfId="940" priority="939" stopIfTrue="1" operator="lessThan">
      <formula>$H$3</formula>
    </cfRule>
  </conditionalFormatting>
  <conditionalFormatting sqref="B34 D34 F34 B74:B98">
    <cfRule type="cellIs" dxfId="939" priority="924" stopIfTrue="1" operator="equal">
      <formula>$H$3</formula>
    </cfRule>
    <cfRule type="cellIs" dxfId="938" priority="925" stopIfTrue="1" operator="lessThan">
      <formula>$H$3</formula>
    </cfRule>
  </conditionalFormatting>
  <conditionalFormatting sqref="B34">
    <cfRule type="cellIs" dxfId="937" priority="923" stopIfTrue="1" operator="lessThan">
      <formula>$H$3</formula>
    </cfRule>
    <cfRule type="cellIs" dxfId="936" priority="922" stopIfTrue="1" operator="equal">
      <formula>$H$3</formula>
    </cfRule>
  </conditionalFormatting>
  <conditionalFormatting sqref="B34:B54">
    <cfRule type="cellIs" dxfId="935" priority="788" stopIfTrue="1" operator="lessThan">
      <formula>$H$3</formula>
    </cfRule>
    <cfRule type="cellIs" dxfId="934" priority="787" stopIfTrue="1" operator="equal">
      <formula>$H$3</formula>
    </cfRule>
  </conditionalFormatting>
  <conditionalFormatting sqref="B35:B37 B74:B79">
    <cfRule type="cellIs" dxfId="933" priority="786" stopIfTrue="1" operator="lessThan">
      <formula>$H$3</formula>
    </cfRule>
    <cfRule type="cellIs" dxfId="932" priority="785" stopIfTrue="1" operator="equal">
      <formula>$H$3</formula>
    </cfRule>
  </conditionalFormatting>
  <conditionalFormatting sqref="B35:B37">
    <cfRule type="cellIs" dxfId="931" priority="784" stopIfTrue="1" operator="lessThan">
      <formula>$H$3</formula>
    </cfRule>
    <cfRule type="cellIs" dxfId="930" priority="781" stopIfTrue="1" operator="equal">
      <formula>$H$3</formula>
    </cfRule>
  </conditionalFormatting>
  <conditionalFormatting sqref="B38:B54 B56 B59 B61:B63">
    <cfRule type="cellIs" dxfId="929" priority="897" stopIfTrue="1" operator="equal">
      <formula>$H$3</formula>
    </cfRule>
    <cfRule type="cellIs" dxfId="928" priority="898" stopIfTrue="1" operator="lessThan">
      <formula>$H$3</formula>
    </cfRule>
  </conditionalFormatting>
  <conditionalFormatting sqref="B56 B59:B63">
    <cfRule type="cellIs" dxfId="927" priority="51" stopIfTrue="1" operator="lessThan">
      <formula>$H$3</formula>
    </cfRule>
  </conditionalFormatting>
  <conditionalFormatting sqref="B59:B63 B56">
    <cfRule type="cellIs" dxfId="926" priority="50" stopIfTrue="1" operator="equal">
      <formula>$H$3</formula>
    </cfRule>
  </conditionalFormatting>
  <conditionalFormatting sqref="B60 D60">
    <cfRule type="cellIs" dxfId="925" priority="46" stopIfTrue="1" operator="lessThan">
      <formula>$H$3</formula>
    </cfRule>
    <cfRule type="cellIs" dxfId="924" priority="45" stopIfTrue="1" operator="equal">
      <formula>$H$3</formula>
    </cfRule>
  </conditionalFormatting>
  <conditionalFormatting sqref="B64">
    <cfRule type="expression" dxfId="923" priority="9" stopIfTrue="1">
      <formula>A64&lt;$H$3</formula>
    </cfRule>
  </conditionalFormatting>
  <conditionalFormatting sqref="B65:B79">
    <cfRule type="cellIs" dxfId="922" priority="369" stopIfTrue="1" operator="equal">
      <formula>$H$3</formula>
    </cfRule>
    <cfRule type="cellIs" dxfId="921" priority="370" stopIfTrue="1" operator="lessThan">
      <formula>$H$3</formula>
    </cfRule>
  </conditionalFormatting>
  <conditionalFormatting sqref="B67:B73">
    <cfRule type="cellIs" dxfId="920" priority="365" stopIfTrue="1" operator="equal">
      <formula>$H$3</formula>
    </cfRule>
    <cfRule type="cellIs" dxfId="919" priority="366" stopIfTrue="1" operator="lessThan">
      <formula>$H$3</formula>
    </cfRule>
  </conditionalFormatting>
  <conditionalFormatting sqref="B100:B112">
    <cfRule type="cellIs" dxfId="918" priority="384" stopIfTrue="1" operator="equal">
      <formula>$H$3</formula>
    </cfRule>
    <cfRule type="cellIs" dxfId="917" priority="385" stopIfTrue="1" operator="lessThan">
      <formula>$H$3</formula>
    </cfRule>
  </conditionalFormatting>
  <conditionalFormatting sqref="B102:B104">
    <cfRule type="cellIs" dxfId="916" priority="377" stopIfTrue="1" operator="equal">
      <formula>$H$3</formula>
    </cfRule>
    <cfRule type="cellIs" dxfId="915" priority="378" stopIfTrue="1" operator="lessThan">
      <formula>$H$3</formula>
    </cfRule>
  </conditionalFormatting>
  <conditionalFormatting sqref="B105:B107">
    <cfRule type="cellIs" dxfId="914" priority="611" stopIfTrue="1" operator="lessThan">
      <formula>$H$3</formula>
    </cfRule>
    <cfRule type="cellIs" dxfId="913" priority="610" stopIfTrue="1" operator="equal">
      <formula>$H$3</formula>
    </cfRule>
  </conditionalFormatting>
  <conditionalFormatting sqref="B122">
    <cfRule type="expression" dxfId="912" priority="491" stopIfTrue="1">
      <formula>A122&lt;$H$3</formula>
    </cfRule>
  </conditionalFormatting>
  <conditionalFormatting sqref="B123:B125">
    <cfRule type="cellIs" dxfId="911" priority="756" stopIfTrue="1" operator="lessThan">
      <formula>$H$3</formula>
    </cfRule>
    <cfRule type="cellIs" dxfId="910" priority="755" stopIfTrue="1" operator="equal">
      <formula>$H$3</formula>
    </cfRule>
  </conditionalFormatting>
  <conditionalFormatting sqref="B125:B132">
    <cfRule type="cellIs" dxfId="909" priority="737" stopIfTrue="1" operator="equal">
      <formula>$H$3</formula>
    </cfRule>
    <cfRule type="cellIs" dxfId="908" priority="738" stopIfTrue="1" operator="lessThan">
      <formula>$H$3</formula>
    </cfRule>
  </conditionalFormatting>
  <conditionalFormatting sqref="B126">
    <cfRule type="cellIs" dxfId="907" priority="731" stopIfTrue="1" operator="equal">
      <formula>$H$3</formula>
    </cfRule>
    <cfRule type="cellIs" dxfId="906" priority="732" stopIfTrue="1" operator="lessThan">
      <formula>$H$3</formula>
    </cfRule>
  </conditionalFormatting>
  <conditionalFormatting sqref="B133:B134 B136:B142">
    <cfRule type="cellIs" dxfId="905" priority="44" stopIfTrue="1" operator="lessThan">
      <formula>$H$3</formula>
    </cfRule>
  </conditionalFormatting>
  <conditionalFormatting sqref="B136:B142 B133:B134">
    <cfRule type="cellIs" dxfId="904" priority="43" stopIfTrue="1" operator="equal">
      <formula>$H$3</formula>
    </cfRule>
  </conditionalFormatting>
  <conditionalFormatting sqref="B143:B147">
    <cfRule type="cellIs" dxfId="903" priority="29" stopIfTrue="1" operator="lessThan">
      <formula>$H$3</formula>
    </cfRule>
    <cfRule type="cellIs" dxfId="902" priority="25" stopIfTrue="1" operator="equal">
      <formula>$H$3</formula>
    </cfRule>
    <cfRule type="cellIs" dxfId="901" priority="28" stopIfTrue="1" operator="equal">
      <formula>$H$3</formula>
    </cfRule>
    <cfRule type="cellIs" dxfId="900" priority="26" stopIfTrue="1" operator="lessThan">
      <formula>$H$3</formula>
    </cfRule>
  </conditionalFormatting>
  <conditionalFormatting sqref="B148">
    <cfRule type="expression" dxfId="899" priority="1" stopIfTrue="1">
      <formula>A148&lt;$H$3</formula>
    </cfRule>
  </conditionalFormatting>
  <conditionalFormatting sqref="B149:B156">
    <cfRule type="cellIs" dxfId="898" priority="269" stopIfTrue="1" operator="equal">
      <formula>$H$3</formula>
    </cfRule>
    <cfRule type="cellIs" dxfId="897" priority="270" stopIfTrue="1" operator="lessThan">
      <formula>$H$3</formula>
    </cfRule>
  </conditionalFormatting>
  <conditionalFormatting sqref="B151:B156">
    <cfRule type="cellIs" dxfId="896" priority="258" stopIfTrue="1" operator="lessThan">
      <formula>$H$3</formula>
    </cfRule>
    <cfRule type="cellIs" dxfId="895" priority="257" stopIfTrue="1" operator="equal">
      <formula>$H$3</formula>
    </cfRule>
  </conditionalFormatting>
  <conditionalFormatting sqref="B151:B162">
    <cfRule type="cellIs" dxfId="894" priority="76" stopIfTrue="1" operator="lessThan">
      <formula>$H$3</formula>
    </cfRule>
    <cfRule type="cellIs" dxfId="893" priority="75" stopIfTrue="1" operator="equal">
      <formula>$H$3</formula>
    </cfRule>
  </conditionalFormatting>
  <conditionalFormatting sqref="B4:C4">
    <cfRule type="expression" dxfId="892" priority="415702" stopIfTrue="1">
      <formula>AND($B302&lt;$H$3,$B302&lt;&gt;"")</formula>
    </cfRule>
    <cfRule type="expression" dxfId="891" priority="415701" stopIfTrue="1">
      <formula>AND($B302=$H$3,$B302&lt;&gt;"")</formula>
    </cfRule>
  </conditionalFormatting>
  <conditionalFormatting sqref="B64:C64 E64 G64">
    <cfRule type="expression" dxfId="890" priority="10" stopIfTrue="1">
      <formula>$F64=$H$3</formula>
    </cfRule>
  </conditionalFormatting>
  <conditionalFormatting sqref="B65:C65">
    <cfRule type="expression" dxfId="889" priority="415674" stopIfTrue="1">
      <formula>AND($B268&lt;$H$3,$B268&lt;&gt;"")</formula>
    </cfRule>
    <cfRule type="expression" dxfId="888" priority="415673" stopIfTrue="1">
      <formula>AND($B268=$H$3,$B268&lt;&gt;"")</formula>
    </cfRule>
  </conditionalFormatting>
  <conditionalFormatting sqref="B80:C80">
    <cfRule type="expression" dxfId="887" priority="415703" stopIfTrue="1">
      <formula>AND($B287=$H$3,$B287&lt;&gt;"")</formula>
    </cfRule>
    <cfRule type="expression" dxfId="886" priority="415704" stopIfTrue="1">
      <formula>AND($B287&lt;$H$3,$B287&lt;&gt;"")</formula>
    </cfRule>
  </conditionalFormatting>
  <conditionalFormatting sqref="B109:C109">
    <cfRule type="expression" dxfId="885" priority="415705" stopIfTrue="1">
      <formula>AND($B297=$H$3,$B297&lt;&gt;"")</formula>
    </cfRule>
    <cfRule type="expression" dxfId="884" priority="415706" stopIfTrue="1">
      <formula>AND($B297&lt;$H$3,$B297&lt;&gt;"")</formula>
    </cfRule>
  </conditionalFormatting>
  <conditionalFormatting sqref="B122:C122 E153:G154 E100:G101 C100:C107 G102:G107 E102:E107 G67:G77 E133:G134 E136:G136 E137:F137 E138:G140 C133:C134 C136:C140 G151:G152 E151:E152 C6:C21 E6:E21 G6:G21 G24:G31 C25:C31 E25:E31 G34:G54 E82 G82 C82:C98 E83:G98 C111:C112 E111:E112 G111:G112 C114:C121 E114:E122 G114:G122 C125:C130 E125:G130">
    <cfRule type="expression" dxfId="883" priority="492" stopIfTrue="1">
      <formula>$F6=$H$3</formula>
    </cfRule>
  </conditionalFormatting>
  <conditionalFormatting sqref="B123:C123">
    <cfRule type="expression" dxfId="882" priority="415708" stopIfTrue="1">
      <formula>AND($B305&lt;$H$3,$B305&lt;&gt;"")</formula>
    </cfRule>
    <cfRule type="expression" dxfId="881" priority="415707" stopIfTrue="1">
      <formula>AND($B305=$H$3,$B305&lt;&gt;"")</formula>
    </cfRule>
  </conditionalFormatting>
  <conditionalFormatting sqref="B131:C131">
    <cfRule type="expression" dxfId="880" priority="415677" stopIfTrue="1">
      <formula>AND($B325=$H$3,$B325&lt;&gt;"")</formula>
    </cfRule>
    <cfRule type="expression" dxfId="879" priority="415678" stopIfTrue="1">
      <formula>AND($B325&lt;$H$3,$B325&lt;&gt;"")</formula>
    </cfRule>
  </conditionalFormatting>
  <conditionalFormatting sqref="B141:C141">
    <cfRule type="expression" dxfId="878" priority="42" stopIfTrue="1">
      <formula>AND($B362&lt;$H$3,$B362&lt;&gt;"")</formula>
    </cfRule>
    <cfRule type="expression" dxfId="877" priority="41" stopIfTrue="1">
      <formula>AND($B362=$H$3,$B362&lt;&gt;"")</formula>
    </cfRule>
  </conditionalFormatting>
  <conditionalFormatting sqref="B148:C148 E148 G148">
    <cfRule type="expression" dxfId="876" priority="2" stopIfTrue="1">
      <formula>$F148=$H$3</formula>
    </cfRule>
  </conditionalFormatting>
  <conditionalFormatting sqref="B149:C149">
    <cfRule type="expression" dxfId="875" priority="181" stopIfTrue="1">
      <formula>AND($B335&lt;$H$3,$B335&lt;&gt;"")</formula>
    </cfRule>
    <cfRule type="expression" dxfId="874" priority="180" stopIfTrue="1">
      <formula>AND($B335=$H$3,$B335&lt;&gt;"")</formula>
    </cfRule>
  </conditionalFormatting>
  <conditionalFormatting sqref="B4:G5 D23:D24 B26:B33 F6:F21 F23:F24 D33:D34 F33:F34">
    <cfRule type="cellIs" dxfId="873" priority="39135" stopIfTrue="1" operator="lessThan">
      <formula>$H$3</formula>
    </cfRule>
  </conditionalFormatting>
  <conditionalFormatting sqref="B4:G5">
    <cfRule type="cellIs" dxfId="872" priority="39176" stopIfTrue="1" operator="equal">
      <formula>$H$3</formula>
    </cfRule>
  </conditionalFormatting>
  <conditionalFormatting sqref="B22:G22 D22:D24 B32:B33 F109:F112 B108:G108 F106:F107">
    <cfRule type="cellIs" dxfId="871" priority="3827" stopIfTrue="1" operator="equal">
      <formula>$H$3</formula>
    </cfRule>
  </conditionalFormatting>
  <conditionalFormatting sqref="B22:G22">
    <cfRule type="cellIs" dxfId="870" priority="2236" stopIfTrue="1" operator="lessThan">
      <formula>$H$3</formula>
    </cfRule>
  </conditionalFormatting>
  <conditionalFormatting sqref="B32:G32">
    <cfRule type="cellIs" dxfId="869" priority="1099" stopIfTrue="1" operator="equal">
      <formula>$H$3</formula>
    </cfRule>
    <cfRule type="cellIs" dxfId="868" priority="1095" stopIfTrue="1" operator="lessThan">
      <formula>$H$3</formula>
    </cfRule>
  </conditionalFormatting>
  <conditionalFormatting sqref="B108:G108">
    <cfRule type="cellIs" dxfId="867" priority="395" stopIfTrue="1" operator="lessThan">
      <formula>$H$3</formula>
    </cfRule>
  </conditionalFormatting>
  <conditionalFormatting sqref="C5">
    <cfRule type="expression" dxfId="866" priority="2275" stopIfTrue="1">
      <formula>B5&lt;#REF!</formula>
    </cfRule>
    <cfRule type="expression" dxfId="865" priority="2274" stopIfTrue="1">
      <formula>$B5=#REF!</formula>
    </cfRule>
  </conditionalFormatting>
  <conditionalFormatting sqref="C6:C21 E6:E21 G6:G21 E23:E31 G23:G31 C24:C31 G33:G54 C34:C54 E67:E75 C105:C107 E106:E107 C114:C122 G67:G77 E100:E101 E114:E122 C125:C130 E125:E130 G125:G130 C78:C79 E33:E53">
    <cfRule type="expression" dxfId="864" priority="7769" stopIfTrue="1">
      <formula>B6&lt;$H$3</formula>
    </cfRule>
  </conditionalFormatting>
  <conditionalFormatting sqref="C35:C54 C67:C79">
    <cfRule type="expression" dxfId="863" priority="329" stopIfTrue="1">
      <formula>$F35=$H$3</formula>
    </cfRule>
  </conditionalFormatting>
  <conditionalFormatting sqref="C49:C53">
    <cfRule type="expression" dxfId="862" priority="114" stopIfTrue="1">
      <formula>B49&lt;$H$3</formula>
    </cfRule>
  </conditionalFormatting>
  <conditionalFormatting sqref="C53:C54 G74:G77 E33:E54">
    <cfRule type="expression" dxfId="861" priority="324" stopIfTrue="1">
      <formula>$B33=$H$3</formula>
    </cfRule>
  </conditionalFormatting>
  <conditionalFormatting sqref="C53:C54 G74:G77">
    <cfRule type="expression" dxfId="860" priority="323" stopIfTrue="1">
      <formula>$F53=$H$3</formula>
    </cfRule>
  </conditionalFormatting>
  <conditionalFormatting sqref="C56 C59:C60">
    <cfRule type="expression" dxfId="859" priority="48" stopIfTrue="1">
      <formula>$F56=$H$3</formula>
    </cfRule>
    <cfRule type="expression" dxfId="858" priority="49" stopIfTrue="1">
      <formula>$B56=$H$3</formula>
    </cfRule>
    <cfRule type="expression" dxfId="857" priority="47" stopIfTrue="1">
      <formula>B56&lt;$H$3</formula>
    </cfRule>
  </conditionalFormatting>
  <conditionalFormatting sqref="C64 E64">
    <cfRule type="expression" dxfId="856" priority="16" stopIfTrue="1">
      <formula>B64&lt;$H$3</formula>
    </cfRule>
  </conditionalFormatting>
  <conditionalFormatting sqref="C67 C6:C21 E6:E21 G6:G21 C23:C31 E23:E31 G23:G31 G33:G54 C102:C107 G102:G107 E106:E107 C121 E151:E153 G151:G153 C33:C53 E69 C151:C153">
    <cfRule type="expression" dxfId="855" priority="3499" stopIfTrue="1">
      <formula>$B6=$H$3</formula>
    </cfRule>
  </conditionalFormatting>
  <conditionalFormatting sqref="C67:C75">
    <cfRule type="expression" dxfId="854" priority="1913" stopIfTrue="1">
      <formula>B67&lt;$H$3</formula>
    </cfRule>
  </conditionalFormatting>
  <conditionalFormatting sqref="C76:C77">
    <cfRule type="expression" dxfId="853" priority="111" stopIfTrue="1">
      <formula>B76&lt;$H$3</formula>
    </cfRule>
    <cfRule type="expression" dxfId="852" priority="109" stopIfTrue="1">
      <formula>B76&lt;$H$3</formula>
    </cfRule>
  </conditionalFormatting>
  <conditionalFormatting sqref="C76:C79">
    <cfRule type="expression" dxfId="851" priority="110" stopIfTrue="1">
      <formula>$B76=$H$3</formula>
    </cfRule>
  </conditionalFormatting>
  <conditionalFormatting sqref="C82:C98">
    <cfRule type="expression" dxfId="850" priority="883" stopIfTrue="1">
      <formula>B82&lt;$H$3</formula>
    </cfRule>
  </conditionalFormatting>
  <conditionalFormatting sqref="C100:C107">
    <cfRule type="expression" dxfId="849" priority="375" stopIfTrue="1">
      <formula>B100&lt;$H$3</formula>
    </cfRule>
  </conditionalFormatting>
  <conditionalFormatting sqref="C111:C112 E111:E112 G111:G112">
    <cfRule type="expression" dxfId="848" priority="829" stopIfTrue="1">
      <formula>B111&lt;$H$3</formula>
    </cfRule>
  </conditionalFormatting>
  <conditionalFormatting sqref="C133:C134 C136:C140">
    <cfRule type="expression" dxfId="847" priority="142" stopIfTrue="1">
      <formula>B133&lt;$H$3</formula>
    </cfRule>
  </conditionalFormatting>
  <conditionalFormatting sqref="C148 E148">
    <cfRule type="expression" dxfId="846" priority="8" stopIfTrue="1">
      <formula>B148&lt;$H$3</formula>
    </cfRule>
  </conditionalFormatting>
  <conditionalFormatting sqref="C151:C161">
    <cfRule type="expression" dxfId="845" priority="72" stopIfTrue="1">
      <formula>B151&lt;$H$3</formula>
    </cfRule>
  </conditionalFormatting>
  <conditionalFormatting sqref="D4">
    <cfRule type="cellIs" dxfId="844" priority="2272" stopIfTrue="1" operator="equal">
      <formula>$H$3</formula>
    </cfRule>
  </conditionalFormatting>
  <conditionalFormatting sqref="D5 F5">
    <cfRule type="cellIs" dxfId="843" priority="2271" stopIfTrue="1" operator="lessThan">
      <formula>#REF!</formula>
    </cfRule>
    <cfRule type="cellIs" dxfId="842" priority="2270" stopIfTrue="1" operator="equal">
      <formula>#REF!</formula>
    </cfRule>
  </conditionalFormatting>
  <conditionalFormatting sqref="D6:D21">
    <cfRule type="cellIs" dxfId="841" priority="630" stopIfTrue="1" operator="equal">
      <formula>$H$3</formula>
    </cfRule>
  </conditionalFormatting>
  <conditionalFormatting sqref="D6:D22">
    <cfRule type="cellIs" dxfId="840" priority="1665" stopIfTrue="1" operator="lessThan">
      <formula>$H$3</formula>
    </cfRule>
  </conditionalFormatting>
  <conditionalFormatting sqref="D24">
    <cfRule type="cellIs" dxfId="839" priority="1171" stopIfTrue="1" operator="lessThan">
      <formula>$H$3</formula>
    </cfRule>
  </conditionalFormatting>
  <conditionalFormatting sqref="D25:D31">
    <cfRule type="cellIs" dxfId="838" priority="624" stopIfTrue="1" operator="lessThan">
      <formula>$H$3</formula>
    </cfRule>
  </conditionalFormatting>
  <conditionalFormatting sqref="D32:D33">
    <cfRule type="cellIs" dxfId="837" priority="1432" stopIfTrue="1" operator="equal">
      <formula>$H$3</formula>
    </cfRule>
  </conditionalFormatting>
  <conditionalFormatting sqref="D33:D34">
    <cfRule type="cellIs" dxfId="836" priority="926" stopIfTrue="1" operator="equal">
      <formula>$H$3</formula>
    </cfRule>
    <cfRule type="cellIs" dxfId="835" priority="930" stopIfTrue="1" operator="lessThan">
      <formula>$H$3</formula>
    </cfRule>
  </conditionalFormatting>
  <conditionalFormatting sqref="D34:D54">
    <cfRule type="cellIs" dxfId="834" priority="793" stopIfTrue="1" operator="equal">
      <formula>$H$3</formula>
    </cfRule>
  </conditionalFormatting>
  <conditionalFormatting sqref="D35:D37">
    <cfRule type="cellIs" dxfId="833" priority="782" stopIfTrue="1" operator="equal">
      <formula>$H$3</formula>
    </cfRule>
    <cfRule type="cellIs" dxfId="832" priority="783" stopIfTrue="1" operator="lessThan">
      <formula>$H$3</formula>
    </cfRule>
  </conditionalFormatting>
  <conditionalFormatting sqref="D38:D54 D56 D59 D61:D63">
    <cfRule type="cellIs" dxfId="831" priority="901" stopIfTrue="1" operator="equal">
      <formula>$H$3</formula>
    </cfRule>
    <cfRule type="cellIs" dxfId="830" priority="902" stopIfTrue="1" operator="lessThan">
      <formula>$H$3</formula>
    </cfRule>
  </conditionalFormatting>
  <conditionalFormatting sqref="D59:D63 D56">
    <cfRule type="cellIs" dxfId="829" priority="55" stopIfTrue="1" operator="equal">
      <formula>$H$3</formula>
    </cfRule>
  </conditionalFormatting>
  <conditionalFormatting sqref="D64">
    <cfRule type="cellIs" dxfId="828" priority="14" stopIfTrue="1" operator="equal">
      <formula>$H$3</formula>
    </cfRule>
    <cfRule type="cellIs" dxfId="827" priority="15" stopIfTrue="1" operator="lessThan">
      <formula>$H$3</formula>
    </cfRule>
  </conditionalFormatting>
  <conditionalFormatting sqref="D65:D66">
    <cfRule type="cellIs" dxfId="826" priority="511" stopIfTrue="1" operator="lessThan">
      <formula>$H$3</formula>
    </cfRule>
    <cfRule type="cellIs" dxfId="825" priority="510" stopIfTrue="1" operator="equal">
      <formula>$H$3</formula>
    </cfRule>
  </conditionalFormatting>
  <conditionalFormatting sqref="D67:D69">
    <cfRule type="cellIs" dxfId="824" priority="482" stopIfTrue="1" operator="equal">
      <formula>$H$3</formula>
    </cfRule>
    <cfRule type="cellIs" dxfId="823" priority="483" stopIfTrue="1" operator="lessThan">
      <formula>$H$3</formula>
    </cfRule>
  </conditionalFormatting>
  <conditionalFormatting sqref="D67:D77">
    <cfRule type="cellIs" dxfId="822" priority="484" stopIfTrue="1" operator="equal">
      <formula>$H$3</formula>
    </cfRule>
  </conditionalFormatting>
  <conditionalFormatting sqref="D70">
    <cfRule type="cellIs" dxfId="821" priority="498" stopIfTrue="1" operator="lessThan">
      <formula>$H$3</formula>
    </cfRule>
  </conditionalFormatting>
  <conditionalFormatting sqref="D70:D79">
    <cfRule type="cellIs" dxfId="820" priority="499" stopIfTrue="1" operator="equal">
      <formula>$H$3</formula>
    </cfRule>
  </conditionalFormatting>
  <conditionalFormatting sqref="D71:D81">
    <cfRule type="cellIs" dxfId="819" priority="1268" stopIfTrue="1" operator="lessThan">
      <formula>$H$3</formula>
    </cfRule>
  </conditionalFormatting>
  <conditionalFormatting sqref="D78:D79">
    <cfRule type="cellIs" dxfId="818" priority="302" stopIfTrue="1" operator="equal">
      <formula>$H$3</formula>
    </cfRule>
    <cfRule type="cellIs" dxfId="817" priority="308" stopIfTrue="1" operator="lessThan">
      <formula>$H$3</formula>
    </cfRule>
  </conditionalFormatting>
  <conditionalFormatting sqref="D80:D81">
    <cfRule type="cellIs" dxfId="816" priority="1267" stopIfTrue="1" operator="equal">
      <formula>$H$3</formula>
    </cfRule>
  </conditionalFormatting>
  <conditionalFormatting sqref="D82">
    <cfRule type="cellIs" dxfId="815" priority="1257" stopIfTrue="1" operator="equal">
      <formula>$H$3</formula>
    </cfRule>
    <cfRule type="cellIs" dxfId="814" priority="1255" stopIfTrue="1" operator="lessThan">
      <formula>$H$3</formula>
    </cfRule>
  </conditionalFormatting>
  <conditionalFormatting sqref="D82:D97">
    <cfRule type="cellIs" dxfId="813" priority="1253" stopIfTrue="1" operator="equal">
      <formula>$H$3</formula>
    </cfRule>
  </conditionalFormatting>
  <conditionalFormatting sqref="D83:D97">
    <cfRule type="cellIs" dxfId="812" priority="1221" stopIfTrue="1" operator="lessThan">
      <formula>$H$3</formula>
    </cfRule>
  </conditionalFormatting>
  <conditionalFormatting sqref="D87:D95">
    <cfRule type="cellIs" dxfId="811" priority="1158" stopIfTrue="1" operator="lessThan">
      <formula>$H$3</formula>
    </cfRule>
    <cfRule type="cellIs" dxfId="810" priority="1220" stopIfTrue="1" operator="equal">
      <formula>$H$3</formula>
    </cfRule>
  </conditionalFormatting>
  <conditionalFormatting sqref="D97">
    <cfRule type="cellIs" dxfId="809" priority="994" stopIfTrue="1" operator="equal">
      <formula>$H$3</formula>
    </cfRule>
  </conditionalFormatting>
  <conditionalFormatting sqref="D97:D98">
    <cfRule type="cellIs" dxfId="808" priority="4219" stopIfTrue="1" operator="lessThan">
      <formula>$H$3</formula>
    </cfRule>
  </conditionalFormatting>
  <conditionalFormatting sqref="D98 D100:D101">
    <cfRule type="cellIs" dxfId="807" priority="4220" stopIfTrue="1" operator="equal">
      <formula>$H$3</formula>
    </cfRule>
  </conditionalFormatting>
  <conditionalFormatting sqref="D102:D105">
    <cfRule type="cellIs" dxfId="806" priority="379" stopIfTrue="1" operator="equal">
      <formula>$H$3</formula>
    </cfRule>
  </conditionalFormatting>
  <conditionalFormatting sqref="D106:D107">
    <cfRule type="cellIs" dxfId="805" priority="614" stopIfTrue="1" operator="equal">
      <formula>$H$3</formula>
    </cfRule>
    <cfRule type="cellIs" dxfId="804" priority="606" stopIfTrue="1" operator="lessThan">
      <formula>$H$3</formula>
    </cfRule>
  </conditionalFormatting>
  <conditionalFormatting sqref="D106:D108">
    <cfRule type="cellIs" dxfId="803" priority="400" stopIfTrue="1" operator="equal">
      <formula>$H$3</formula>
    </cfRule>
  </conditionalFormatting>
  <conditionalFormatting sqref="D109:D110">
    <cfRule type="cellIs" dxfId="802" priority="1071" stopIfTrue="1" operator="lessThan">
      <formula>$H$3</formula>
    </cfRule>
    <cfRule type="cellIs" dxfId="801" priority="1070" stopIfTrue="1" operator="equal">
      <formula>$H$3</formula>
    </cfRule>
  </conditionalFormatting>
  <conditionalFormatting sqref="D111:D112 F111:F112">
    <cfRule type="cellIs" dxfId="800" priority="828" stopIfTrue="1" operator="lessThan">
      <formula>$H$3</formula>
    </cfRule>
  </conditionalFormatting>
  <conditionalFormatting sqref="D111:D112">
    <cfRule type="cellIs" dxfId="799" priority="827" stopIfTrue="1" operator="equal">
      <formula>$H$3</formula>
    </cfRule>
  </conditionalFormatting>
  <conditionalFormatting sqref="D114:D118 B114:B120">
    <cfRule type="cellIs" dxfId="798" priority="712" stopIfTrue="1" operator="lessThan">
      <formula>$H$3</formula>
    </cfRule>
    <cfRule type="cellIs" dxfId="797" priority="711" stopIfTrue="1" operator="equal">
      <formula>$H$3</formula>
    </cfRule>
  </conditionalFormatting>
  <conditionalFormatting sqref="D119">
    <cfRule type="cellIs" dxfId="796" priority="745" stopIfTrue="1" operator="equal">
      <formula>$H$3</formula>
    </cfRule>
    <cfRule type="cellIs" dxfId="795" priority="744" stopIfTrue="1" operator="lessThan">
      <formula>$H$3</formula>
    </cfRule>
  </conditionalFormatting>
  <conditionalFormatting sqref="D119:D121">
    <cfRule type="cellIs" dxfId="794" priority="726" stopIfTrue="1" operator="equal">
      <formula>$H$3</formula>
    </cfRule>
  </conditionalFormatting>
  <conditionalFormatting sqref="D120:D121">
    <cfRule type="cellIs" dxfId="793" priority="725" stopIfTrue="1" operator="lessThan">
      <formula>$H$3</formula>
    </cfRule>
    <cfRule type="cellIs" dxfId="792" priority="721" stopIfTrue="1" operator="equal">
      <formula>$H$3</formula>
    </cfRule>
  </conditionalFormatting>
  <conditionalFormatting sqref="D122:D124">
    <cfRule type="cellIs" dxfId="791" priority="986" stopIfTrue="1" operator="equal">
      <formula>$H$3</formula>
    </cfRule>
    <cfRule type="cellIs" dxfId="790" priority="987" stopIfTrue="1" operator="lessThan">
      <formula>$H$3</formula>
    </cfRule>
  </conditionalFormatting>
  <conditionalFormatting sqref="D125 F125">
    <cfRule type="cellIs" dxfId="789" priority="754" stopIfTrue="1" operator="lessThan">
      <formula>$H$3</formula>
    </cfRule>
  </conditionalFormatting>
  <conditionalFormatting sqref="D125:D130 F125:F130">
    <cfRule type="cellIs" dxfId="788" priority="736" stopIfTrue="1" operator="lessThan">
      <formula>$H$3</formula>
    </cfRule>
  </conditionalFormatting>
  <conditionalFormatting sqref="D126 F126">
    <cfRule type="cellIs" dxfId="787" priority="733" stopIfTrue="1" operator="equal">
      <formula>$H$3</formula>
    </cfRule>
  </conditionalFormatting>
  <conditionalFormatting sqref="D133:D134 D136:D140">
    <cfRule type="cellIs" dxfId="786" priority="166" stopIfTrue="1" operator="equal">
      <formula>$H$3</formula>
    </cfRule>
  </conditionalFormatting>
  <conditionalFormatting sqref="D136:D142 D133:D134">
    <cfRule type="cellIs" dxfId="785" priority="40" stopIfTrue="1" operator="lessThan">
      <formula>$H$3</formula>
    </cfRule>
  </conditionalFormatting>
  <conditionalFormatting sqref="D141:D142">
    <cfRule type="cellIs" dxfId="784" priority="39" stopIfTrue="1" operator="equal">
      <formula>$H$3</formula>
    </cfRule>
  </conditionalFormatting>
  <conditionalFormatting sqref="D143:D147">
    <cfRule type="cellIs" dxfId="783" priority="27" stopIfTrue="1" operator="equal">
      <formula>$H$3</formula>
    </cfRule>
    <cfRule type="cellIs" dxfId="782" priority="30" stopIfTrue="1" operator="lessThan">
      <formula>$H$3</formula>
    </cfRule>
  </conditionalFormatting>
  <conditionalFormatting sqref="D143:D148">
    <cfRule type="cellIs" dxfId="781" priority="6" stopIfTrue="1" operator="equal">
      <formula>$H$3</formula>
    </cfRule>
    <cfRule type="cellIs" dxfId="780" priority="7" stopIfTrue="1" operator="lessThan">
      <formula>$H$3</formula>
    </cfRule>
  </conditionalFormatting>
  <conditionalFormatting sqref="D149:D150">
    <cfRule type="cellIs" dxfId="779" priority="472" stopIfTrue="1" operator="equal">
      <formula>$H$3</formula>
    </cfRule>
    <cfRule type="cellIs" dxfId="778" priority="473" stopIfTrue="1" operator="lessThan">
      <formula>$H$3</formula>
    </cfRule>
  </conditionalFormatting>
  <conditionalFormatting sqref="D151:D152">
    <cfRule type="cellIs" dxfId="777" priority="254" stopIfTrue="1" operator="equal">
      <formula>$H$3</formula>
    </cfRule>
    <cfRule type="cellIs" dxfId="776" priority="256" stopIfTrue="1" operator="lessThan">
      <formula>$H$3</formula>
    </cfRule>
  </conditionalFormatting>
  <conditionalFormatting sqref="D153:D154">
    <cfRule type="cellIs" dxfId="775" priority="407" stopIfTrue="1" operator="equal">
      <formula>$H$3</formula>
    </cfRule>
    <cfRule type="cellIs" dxfId="774" priority="406" stopIfTrue="1" operator="lessThan">
      <formula>$H$3</formula>
    </cfRule>
  </conditionalFormatting>
  <conditionalFormatting sqref="D154:D158">
    <cfRule type="cellIs" dxfId="773" priority="405" stopIfTrue="1" operator="equal">
      <formula>$H$3</formula>
    </cfRule>
  </conditionalFormatting>
  <conditionalFormatting sqref="D155:D158">
    <cfRule type="cellIs" dxfId="772" priority="404" stopIfTrue="1" operator="lessThan">
      <formula>$H$3</formula>
    </cfRule>
  </conditionalFormatting>
  <conditionalFormatting sqref="D155:D160">
    <cfRule type="cellIs" dxfId="771" priority="74" stopIfTrue="1" operator="equal">
      <formula>$H$3</formula>
    </cfRule>
  </conditionalFormatting>
  <conditionalFormatting sqref="D159:D162">
    <cfRule type="cellIs" dxfId="770" priority="64" stopIfTrue="1" operator="lessThan">
      <formula>$H$3</formula>
    </cfRule>
  </conditionalFormatting>
  <conditionalFormatting sqref="D161">
    <cfRule type="cellIs" dxfId="769" priority="61" stopIfTrue="1" operator="lessThan">
      <formula>$H$3</formula>
    </cfRule>
    <cfRule type="cellIs" dxfId="768" priority="60" stopIfTrue="1" operator="equal">
      <formula>$H$3</formula>
    </cfRule>
  </conditionalFormatting>
  <conditionalFormatting sqref="D161:D162">
    <cfRule type="cellIs" dxfId="767" priority="63" stopIfTrue="1" operator="equal">
      <formula>$H$3</formula>
    </cfRule>
  </conditionalFormatting>
  <conditionalFormatting sqref="D4:E4">
    <cfRule type="expression" dxfId="766" priority="415709">
      <formula>AND($D302&lt;$H$3,$D302&lt;&gt;"")</formula>
    </cfRule>
    <cfRule type="expression" dxfId="765" priority="415710">
      <formula>AND($D302=$H$3,$D302&lt;&gt;"")</formula>
    </cfRule>
  </conditionalFormatting>
  <conditionalFormatting sqref="D65:E65">
    <cfRule type="expression" dxfId="764" priority="415680">
      <formula>AND($D268=$H$3,$D268&lt;&gt;"")</formula>
    </cfRule>
    <cfRule type="expression" dxfId="763" priority="415679">
      <formula>AND($D268&lt;$H$3,$D268&lt;&gt;"")</formula>
    </cfRule>
  </conditionalFormatting>
  <conditionalFormatting sqref="D80:E80">
    <cfRule type="expression" dxfId="762" priority="415712">
      <formula>AND($D287=$H$3,$D287&lt;&gt;"")</formula>
    </cfRule>
    <cfRule type="expression" dxfId="761" priority="415711">
      <formula>AND($D287&lt;$H$3,$D287&lt;&gt;"")</formula>
    </cfRule>
  </conditionalFormatting>
  <conditionalFormatting sqref="D109:E109">
    <cfRule type="expression" dxfId="760" priority="415713">
      <formula>AND($D297&lt;$H$3,$D297&lt;&gt;"")</formula>
    </cfRule>
    <cfRule type="expression" dxfId="759" priority="415714">
      <formula>AND($D297=$H$3,$D297&lt;&gt;"")</formula>
    </cfRule>
  </conditionalFormatting>
  <conditionalFormatting sqref="D123:E123">
    <cfRule type="expression" dxfId="758" priority="415715">
      <formula>AND($D305&lt;$H$3,$D305&lt;&gt;"")</formula>
    </cfRule>
    <cfRule type="expression" dxfId="757" priority="415716">
      <formula>AND($D305=$H$3,$D305&lt;&gt;"")</formula>
    </cfRule>
  </conditionalFormatting>
  <conditionalFormatting sqref="D131:E131">
    <cfRule type="expression" dxfId="756" priority="415683">
      <formula>AND($D325&lt;$H$3,$D325&lt;&gt;"")</formula>
    </cfRule>
    <cfRule type="expression" dxfId="755" priority="415684">
      <formula>AND($D325=$H$3,$D325&lt;&gt;"")</formula>
    </cfRule>
  </conditionalFormatting>
  <conditionalFormatting sqref="D141:E141">
    <cfRule type="expression" dxfId="754" priority="38">
      <formula>AND($D362=$H$3,$D362&lt;&gt;"")</formula>
    </cfRule>
    <cfRule type="expression" dxfId="753" priority="37">
      <formula>AND($D362&lt;$H$3,$D362&lt;&gt;"")</formula>
    </cfRule>
  </conditionalFormatting>
  <conditionalFormatting sqref="D149:E149">
    <cfRule type="expression" dxfId="752" priority="177">
      <formula>AND($D335=$H$3,$D335&lt;&gt;"")</formula>
    </cfRule>
    <cfRule type="expression" dxfId="751" priority="176">
      <formula>AND($D335&lt;$H$3,$D335&lt;&gt;"")</formula>
    </cfRule>
  </conditionalFormatting>
  <conditionalFormatting sqref="D4:F4">
    <cfRule type="cellIs" dxfId="750" priority="2266" stopIfTrue="1" operator="lessThan">
      <formula>$H$3</formula>
    </cfRule>
  </conditionalFormatting>
  <conditionalFormatting sqref="D65:F66">
    <cfRule type="cellIs" dxfId="749" priority="509" stopIfTrue="1" operator="lessThan">
      <formula>$H$3</formula>
    </cfRule>
  </conditionalFormatting>
  <conditionalFormatting sqref="D80:F81">
    <cfRule type="cellIs" dxfId="748" priority="1264" stopIfTrue="1" operator="lessThan">
      <formula>$H$3</formula>
    </cfRule>
  </conditionalFormatting>
  <conditionalFormatting sqref="D109:F110">
    <cfRule type="cellIs" dxfId="747" priority="1067" stopIfTrue="1" operator="lessThan">
      <formula>$H$3</formula>
    </cfRule>
  </conditionalFormatting>
  <conditionalFormatting sqref="D123:F124">
    <cfRule type="cellIs" dxfId="746" priority="983" stopIfTrue="1" operator="lessThan">
      <formula>$H$3</formula>
    </cfRule>
  </conditionalFormatting>
  <conditionalFormatting sqref="D131:F132">
    <cfRule type="cellIs" dxfId="745" priority="175" stopIfTrue="1" operator="lessThan">
      <formula>$H$3</formula>
    </cfRule>
  </conditionalFormatting>
  <conditionalFormatting sqref="D141:F142">
    <cfRule type="cellIs" dxfId="744" priority="36" stopIfTrue="1" operator="lessThan">
      <formula>$H$3</formula>
    </cfRule>
  </conditionalFormatting>
  <conditionalFormatting sqref="D149:F150">
    <cfRule type="cellIs" dxfId="743" priority="469" stopIfTrue="1" operator="lessThan">
      <formula>$H$3</formula>
    </cfRule>
  </conditionalFormatting>
  <conditionalFormatting sqref="E4">
    <cfRule type="expression" dxfId="742" priority="415717" stopIfTrue="1">
      <formula>$D302=$H$3</formula>
    </cfRule>
  </conditionalFormatting>
  <conditionalFormatting sqref="E5">
    <cfRule type="expression" dxfId="741" priority="2264" stopIfTrue="1">
      <formula>D5&lt;#REF!</formula>
    </cfRule>
    <cfRule type="expression" dxfId="740" priority="2263" stopIfTrue="1">
      <formula>$D5=#REF!</formula>
    </cfRule>
  </conditionalFormatting>
  <conditionalFormatting sqref="E24 E34">
    <cfRule type="expression" dxfId="739" priority="39162" stopIfTrue="1">
      <formula>$D24=$H$3</formula>
    </cfRule>
  </conditionalFormatting>
  <conditionalFormatting sqref="E35:E54">
    <cfRule type="expression" dxfId="738" priority="194" stopIfTrue="1">
      <formula>$F35=$H$3</formula>
    </cfRule>
  </conditionalFormatting>
  <conditionalFormatting sqref="E49:E54">
    <cfRule type="expression" dxfId="737" priority="113" stopIfTrue="1">
      <formula>D49&lt;$H$3</formula>
    </cfRule>
  </conditionalFormatting>
  <conditionalFormatting sqref="E56 E59 E61:E63">
    <cfRule type="expression" dxfId="736" priority="138" stopIfTrue="1">
      <formula>$F56=$H$3</formula>
    </cfRule>
    <cfRule type="expression" dxfId="735" priority="139" stopIfTrue="1">
      <formula>$B56=$H$3</formula>
    </cfRule>
  </conditionalFormatting>
  <conditionalFormatting sqref="E59:E63 E56">
    <cfRule type="expression" dxfId="734" priority="59" stopIfTrue="1">
      <formula>D56&lt;$H$3</formula>
    </cfRule>
  </conditionalFormatting>
  <conditionalFormatting sqref="E60">
    <cfRule type="expression" dxfId="733" priority="57" stopIfTrue="1">
      <formula>$B60=$H$3</formula>
    </cfRule>
  </conditionalFormatting>
  <conditionalFormatting sqref="E65">
    <cfRule type="expression" dxfId="732" priority="415685" stopIfTrue="1">
      <formula>$D268=$H$3</formula>
    </cfRule>
  </conditionalFormatting>
  <conditionalFormatting sqref="E67:E77">
    <cfRule type="expression" dxfId="731" priority="108" stopIfTrue="1">
      <formula>$F67=$H$3</formula>
    </cfRule>
  </conditionalFormatting>
  <conditionalFormatting sqref="E76:E77">
    <cfRule type="expression" dxfId="730" priority="107" stopIfTrue="1">
      <formula>D76&lt;$H$3</formula>
    </cfRule>
    <cfRule type="expression" dxfId="729" priority="106" stopIfTrue="1">
      <formula>$B76=$H$3</formula>
    </cfRule>
    <cfRule type="expression" dxfId="728" priority="105" stopIfTrue="1">
      <formula>D76&lt;$H$3</formula>
    </cfRule>
  </conditionalFormatting>
  <conditionalFormatting sqref="E79">
    <cfRule type="expression" dxfId="727" priority="120" stopIfTrue="1">
      <formula>D79&lt;$H$3</formula>
    </cfRule>
    <cfRule type="expression" dxfId="726" priority="119" stopIfTrue="1">
      <formula>$F79=$H$3</formula>
    </cfRule>
  </conditionalFormatting>
  <conditionalFormatting sqref="E80">
    <cfRule type="expression" dxfId="725" priority="415718" stopIfTrue="1">
      <formula>$D287=$H$3</formula>
    </cfRule>
  </conditionalFormatting>
  <conditionalFormatting sqref="E82:E98">
    <cfRule type="expression" dxfId="724" priority="652" stopIfTrue="1">
      <formula>D82&lt;$H$3</formula>
    </cfRule>
  </conditionalFormatting>
  <conditionalFormatting sqref="E102:E107">
    <cfRule type="expression" dxfId="723" priority="337" stopIfTrue="1">
      <formula>D102&lt;$H$3</formula>
    </cfRule>
    <cfRule type="expression" dxfId="722" priority="338" stopIfTrue="1">
      <formula>$F102=$H$3</formula>
    </cfRule>
    <cfRule type="expression" dxfId="721" priority="339" stopIfTrue="1">
      <formula>$B102=$H$3</formula>
    </cfRule>
  </conditionalFormatting>
  <conditionalFormatting sqref="E109">
    <cfRule type="expression" dxfId="720" priority="415719" stopIfTrue="1">
      <formula>$D297=$H$3</formula>
    </cfRule>
  </conditionalFormatting>
  <conditionalFormatting sqref="E123">
    <cfRule type="expression" dxfId="719" priority="415720" stopIfTrue="1">
      <formula>$D305=$H$3</formula>
    </cfRule>
  </conditionalFormatting>
  <conditionalFormatting sqref="E131">
    <cfRule type="expression" dxfId="718" priority="415691" stopIfTrue="1">
      <formula>$D325=$H$3</formula>
    </cfRule>
  </conditionalFormatting>
  <conditionalFormatting sqref="E133:E134 E136:E140">
    <cfRule type="expression" dxfId="717" priority="141" stopIfTrue="1">
      <formula>D133&lt;$H$3</formula>
    </cfRule>
  </conditionalFormatting>
  <conditionalFormatting sqref="E141">
    <cfRule type="expression" dxfId="716" priority="35" stopIfTrue="1">
      <formula>$D362=$H$3</formula>
    </cfRule>
  </conditionalFormatting>
  <conditionalFormatting sqref="E146">
    <cfRule type="expression" dxfId="715" priority="19" stopIfTrue="1">
      <formula>D146&lt;$H$3</formula>
    </cfRule>
    <cfRule type="expression" dxfId="714" priority="20" stopIfTrue="1">
      <formula>$F146=$H$3</formula>
    </cfRule>
  </conditionalFormatting>
  <conditionalFormatting sqref="E149">
    <cfRule type="expression" dxfId="713" priority="174" stopIfTrue="1">
      <formula>$D335=$H$3</formula>
    </cfRule>
  </conditionalFormatting>
  <conditionalFormatting sqref="E151:E161">
    <cfRule type="expression" dxfId="712" priority="62" stopIfTrue="1">
      <formula>D151&lt;$H$3</formula>
    </cfRule>
  </conditionalFormatting>
  <conditionalFormatting sqref="E155:E162">
    <cfRule type="expression" dxfId="711" priority="68" stopIfTrue="1">
      <formula>$F155=$H$3</formula>
    </cfRule>
  </conditionalFormatting>
  <conditionalFormatting sqref="E162">
    <cfRule type="expression" dxfId="710" priority="69" stopIfTrue="1">
      <formula>$B162=$H$3</formula>
    </cfRule>
    <cfRule type="expression" dxfId="709" priority="71" stopIfTrue="1">
      <formula>$B162=$H$3</formula>
    </cfRule>
    <cfRule type="expression" dxfId="708" priority="70" stopIfTrue="1">
      <formula>D162&lt;$H$3</formula>
    </cfRule>
  </conditionalFormatting>
  <conditionalFormatting sqref="E60:F60">
    <cfRule type="expression" dxfId="707" priority="56" stopIfTrue="1">
      <formula>$F60=$H$3</formula>
    </cfRule>
  </conditionalFormatting>
  <conditionalFormatting sqref="F4">
    <cfRule type="cellIs" dxfId="706" priority="15533" stopIfTrue="1" operator="lessThan">
      <formula>$H$3</formula>
    </cfRule>
    <cfRule type="cellIs" dxfId="705" priority="15528" stopIfTrue="1" operator="equal">
      <formula>$H$3</formula>
    </cfRule>
  </conditionalFormatting>
  <conditionalFormatting sqref="F6:F24">
    <cfRule type="cellIs" dxfId="704" priority="2235" stopIfTrue="1" operator="equal">
      <formula>$H$3</formula>
    </cfRule>
  </conditionalFormatting>
  <conditionalFormatting sqref="F23:F24">
    <cfRule type="cellIs" dxfId="703" priority="1018" stopIfTrue="1" operator="lessThan">
      <formula>$H$3</formula>
    </cfRule>
    <cfRule type="cellIs" dxfId="702" priority="1017" stopIfTrue="1" operator="equal">
      <formula>$H$3</formula>
    </cfRule>
  </conditionalFormatting>
  <conditionalFormatting sqref="F24">
    <cfRule type="cellIs" dxfId="701" priority="1016" stopIfTrue="1" operator="lessThan">
      <formula>$H$3</formula>
    </cfRule>
  </conditionalFormatting>
  <conditionalFormatting sqref="F24:F31 D23:D31">
    <cfRule type="cellIs" dxfId="700" priority="626" stopIfTrue="1" operator="equal">
      <formula>$H$3</formula>
    </cfRule>
  </conditionalFormatting>
  <conditionalFormatting sqref="F25:F31">
    <cfRule type="cellIs" dxfId="699" priority="625" stopIfTrue="1" operator="lessThan">
      <formula>$H$3</formula>
    </cfRule>
  </conditionalFormatting>
  <conditionalFormatting sqref="F32:F34">
    <cfRule type="cellIs" dxfId="698" priority="1431" stopIfTrue="1" operator="equal">
      <formula>$H$3</formula>
    </cfRule>
  </conditionalFormatting>
  <conditionalFormatting sqref="F33">
    <cfRule type="cellIs" dxfId="697" priority="933" stopIfTrue="1" operator="equal">
      <formula>$H$3</formula>
    </cfRule>
    <cfRule type="cellIs" dxfId="696" priority="934" stopIfTrue="1" operator="lessThan">
      <formula>$H$3</formula>
    </cfRule>
  </conditionalFormatting>
  <conditionalFormatting sqref="F33:F34">
    <cfRule type="cellIs" dxfId="695" priority="932" stopIfTrue="1" operator="lessThan">
      <formula>$H$3</formula>
    </cfRule>
    <cfRule type="cellIs" dxfId="694" priority="931" stopIfTrue="1" operator="equal">
      <formula>$H$3</formula>
    </cfRule>
  </conditionalFormatting>
  <conditionalFormatting sqref="F34">
    <cfRule type="cellIs" dxfId="693" priority="929" stopIfTrue="1" operator="lessThan">
      <formula>$H$3</formula>
    </cfRule>
    <cfRule type="cellIs" dxfId="692" priority="927" stopIfTrue="1" operator="equal">
      <formula>$H$3</formula>
    </cfRule>
  </conditionalFormatting>
  <conditionalFormatting sqref="F34:F54 D34:D54">
    <cfRule type="cellIs" dxfId="691" priority="795" stopIfTrue="1" operator="lessThan">
      <formula>$H$3</formula>
    </cfRule>
  </conditionalFormatting>
  <conditionalFormatting sqref="F34:F54">
    <cfRule type="cellIs" dxfId="690" priority="794" stopIfTrue="1" operator="equal">
      <formula>$H$3</formula>
    </cfRule>
  </conditionalFormatting>
  <conditionalFormatting sqref="F35:F38">
    <cfRule type="cellIs" dxfId="689" priority="791" stopIfTrue="1" operator="equal">
      <formula>$H$3</formula>
    </cfRule>
    <cfRule type="cellIs" dxfId="688" priority="792" stopIfTrue="1" operator="lessThan">
      <formula>$H$3</formula>
    </cfRule>
  </conditionalFormatting>
  <conditionalFormatting sqref="F39:F54 F56 F59 F61:F63">
    <cfRule type="cellIs" dxfId="687" priority="906" stopIfTrue="1" operator="equal">
      <formula>$H$3</formula>
    </cfRule>
    <cfRule type="cellIs" dxfId="686" priority="907" stopIfTrue="1" operator="lessThan">
      <formula>$H$3</formula>
    </cfRule>
  </conditionalFormatting>
  <conditionalFormatting sqref="F59:F63 D56 D59:D63 F56">
    <cfRule type="cellIs" dxfId="685" priority="58" stopIfTrue="1" operator="lessThan">
      <formula>$H$3</formula>
    </cfRule>
  </conditionalFormatting>
  <conditionalFormatting sqref="F59:F63 F56">
    <cfRule type="cellIs" dxfId="684" priority="54" stopIfTrue="1" operator="equal">
      <formula>$H$3</formula>
    </cfRule>
  </conditionalFormatting>
  <conditionalFormatting sqref="F60">
    <cfRule type="cellIs" dxfId="683" priority="52" stopIfTrue="1" operator="equal">
      <formula>$H$3</formula>
    </cfRule>
    <cfRule type="cellIs" dxfId="682" priority="53" stopIfTrue="1" operator="lessThan">
      <formula>$H$3</formula>
    </cfRule>
  </conditionalFormatting>
  <conditionalFormatting sqref="F64">
    <cfRule type="cellIs" dxfId="681" priority="11" stopIfTrue="1" operator="equal">
      <formula>$H$3</formula>
    </cfRule>
    <cfRule type="cellIs" dxfId="680" priority="12" stopIfTrue="1" operator="lessThan">
      <formula>$H$3</formula>
    </cfRule>
  </conditionalFormatting>
  <conditionalFormatting sqref="F65:F66">
    <cfRule type="cellIs" dxfId="679" priority="512" stopIfTrue="1" operator="equal">
      <formula>$H$3</formula>
    </cfRule>
  </conditionalFormatting>
  <conditionalFormatting sqref="F67:F73">
    <cfRule type="cellIs" dxfId="678" priority="362" stopIfTrue="1" operator="equal">
      <formula>$H$3</formula>
    </cfRule>
  </conditionalFormatting>
  <conditionalFormatting sqref="F67:F79">
    <cfRule type="cellIs" dxfId="677" priority="361" stopIfTrue="1" operator="lessThan">
      <formula>$H$3</formula>
    </cfRule>
    <cfRule type="cellIs" dxfId="676" priority="303" stopIfTrue="1" operator="equal">
      <formula>$H$3</formula>
    </cfRule>
  </conditionalFormatting>
  <conditionalFormatting sqref="F80:F90">
    <cfRule type="cellIs" dxfId="675" priority="1165" stopIfTrue="1" operator="equal">
      <formula>$H$3</formula>
    </cfRule>
  </conditionalFormatting>
  <conditionalFormatting sqref="F82">
    <cfRule type="cellIs" dxfId="674" priority="1164" stopIfTrue="1" operator="lessThan">
      <formula>$H$3</formula>
    </cfRule>
    <cfRule type="cellIs" dxfId="673" priority="1163" stopIfTrue="1" operator="equal">
      <formula>$H$3</formula>
    </cfRule>
  </conditionalFormatting>
  <conditionalFormatting sqref="F82:F90">
    <cfRule type="cellIs" dxfId="672" priority="1166" stopIfTrue="1" operator="lessThan">
      <formula>$H$3</formula>
    </cfRule>
  </conditionalFormatting>
  <conditionalFormatting sqref="F91:F98">
    <cfRule type="cellIs" dxfId="671" priority="1001" stopIfTrue="1" operator="lessThan">
      <formula>$H$3</formula>
    </cfRule>
    <cfRule type="cellIs" dxfId="670" priority="1000" stopIfTrue="1" operator="equal">
      <formula>$H$3</formula>
    </cfRule>
  </conditionalFormatting>
  <conditionalFormatting sqref="F100:F107">
    <cfRule type="cellIs" dxfId="669" priority="390" stopIfTrue="1" operator="lessThan">
      <formula>$H$3</formula>
    </cfRule>
  </conditionalFormatting>
  <conditionalFormatting sqref="F100:F108">
    <cfRule type="cellIs" dxfId="668" priority="389" stopIfTrue="1" operator="equal">
      <formula>$H$3</formula>
    </cfRule>
  </conditionalFormatting>
  <conditionalFormatting sqref="F102:F105 D100:D105">
    <cfRule type="cellIs" dxfId="667" priority="381" stopIfTrue="1" operator="lessThan">
      <formula>$H$3</formula>
    </cfRule>
  </conditionalFormatting>
  <conditionalFormatting sqref="F102:F105">
    <cfRule type="cellIs" dxfId="666" priority="380" stopIfTrue="1" operator="equal">
      <formula>$H$3</formula>
    </cfRule>
  </conditionalFormatting>
  <conditionalFormatting sqref="F114:F118">
    <cfRule type="cellIs" dxfId="665" priority="708" stopIfTrue="1" operator="lessThan">
      <formula>$H$3</formula>
    </cfRule>
  </conditionalFormatting>
  <conditionalFormatting sqref="F114:F120">
    <cfRule type="cellIs" dxfId="664" priority="562" stopIfTrue="1" operator="equal">
      <formula>$H$3</formula>
    </cfRule>
  </conditionalFormatting>
  <conditionalFormatting sqref="F119:F120">
    <cfRule type="cellIs" dxfId="663" priority="561" stopIfTrue="1" operator="lessThan">
      <formula>$H$3</formula>
    </cfRule>
    <cfRule type="cellIs" dxfId="662" priority="560" stopIfTrue="1" operator="equal">
      <formula>$H$3</formula>
    </cfRule>
  </conditionalFormatting>
  <conditionalFormatting sqref="F122">
    <cfRule type="cellIs" dxfId="661" priority="541" stopIfTrue="1" operator="lessThan">
      <formula>$H$3</formula>
    </cfRule>
    <cfRule type="cellIs" dxfId="660" priority="540" stopIfTrue="1" operator="equal">
      <formula>$H$3</formula>
    </cfRule>
  </conditionalFormatting>
  <conditionalFormatting sqref="F123:F125 D125">
    <cfRule type="cellIs" dxfId="659" priority="757" stopIfTrue="1" operator="equal">
      <formula>$H$3</formula>
    </cfRule>
  </conditionalFormatting>
  <conditionalFormatting sqref="F125:F130 D125:D132">
    <cfRule type="cellIs" dxfId="658" priority="739" stopIfTrue="1" operator="equal">
      <formula>$H$3</formula>
    </cfRule>
  </conditionalFormatting>
  <conditionalFormatting sqref="F126 D126">
    <cfRule type="cellIs" dxfId="657" priority="730" stopIfTrue="1" operator="lessThan">
      <formula>$H$3</formula>
    </cfRule>
  </conditionalFormatting>
  <conditionalFormatting sqref="F130">
    <cfRule type="cellIs" dxfId="656" priority="849" stopIfTrue="1" operator="lessThan">
      <formula>$H$3</formula>
    </cfRule>
  </conditionalFormatting>
  <conditionalFormatting sqref="F130:F132">
    <cfRule type="cellIs" dxfId="655" priority="852" stopIfTrue="1" operator="equal">
      <formula>$H$3</formula>
    </cfRule>
  </conditionalFormatting>
  <conditionalFormatting sqref="F133:F134 F136:F140">
    <cfRule type="cellIs" dxfId="654" priority="167" stopIfTrue="1" operator="lessThan">
      <formula>$H$3</formula>
    </cfRule>
  </conditionalFormatting>
  <conditionalFormatting sqref="F136:F142 F133:F134">
    <cfRule type="cellIs" dxfId="653" priority="34" stopIfTrue="1" operator="equal">
      <formula>$H$3</formula>
    </cfRule>
  </conditionalFormatting>
  <conditionalFormatting sqref="F143:F148">
    <cfRule type="cellIs" dxfId="652" priority="3" stopIfTrue="1" operator="equal">
      <formula>$H$3</formula>
    </cfRule>
    <cfRule type="cellIs" dxfId="651" priority="4" stopIfTrue="1" operator="lessThan">
      <formula>$H$3</formula>
    </cfRule>
  </conditionalFormatting>
  <conditionalFormatting sqref="F149:F154">
    <cfRule type="cellIs" dxfId="650" priority="267" stopIfTrue="1" operator="equal">
      <formula>$H$3</formula>
    </cfRule>
  </conditionalFormatting>
  <conditionalFormatting sqref="F151:F152">
    <cfRule type="cellIs" dxfId="649" priority="253" stopIfTrue="1" operator="lessThan">
      <formula>$H$3</formula>
    </cfRule>
    <cfRule type="cellIs" dxfId="648" priority="252" stopIfTrue="1" operator="equal">
      <formula>$H$3</formula>
    </cfRule>
  </conditionalFormatting>
  <conditionalFormatting sqref="F153:F154">
    <cfRule type="cellIs" dxfId="647" priority="420" stopIfTrue="1" operator="lessThan">
      <formula>$H$3</formula>
    </cfRule>
  </conditionalFormatting>
  <conditionalFormatting sqref="F155:F161">
    <cfRule type="cellIs" dxfId="646" priority="189" stopIfTrue="1" operator="lessThan">
      <formula>$H$3</formula>
    </cfRule>
    <cfRule type="cellIs" dxfId="645" priority="65" stopIfTrue="1" operator="equal">
      <formula>$H$3</formula>
    </cfRule>
  </conditionalFormatting>
  <conditionalFormatting sqref="F155:F162">
    <cfRule type="cellIs" dxfId="644" priority="81" stopIfTrue="1" operator="equal">
      <formula>$H$3</formula>
    </cfRule>
    <cfRule type="cellIs" dxfId="643" priority="66" stopIfTrue="1" operator="lessThan">
      <formula>$H$3</formula>
    </cfRule>
  </conditionalFormatting>
  <conditionalFormatting sqref="F4:G4">
    <cfRule type="expression" dxfId="642" priority="415721">
      <formula>AND($F302&lt;$H$3,$F302&lt;&gt;"")</formula>
    </cfRule>
    <cfRule type="expression" dxfId="641" priority="415722">
      <formula>AND($F302=$H$3,$F302&lt;&gt;"")</formula>
    </cfRule>
  </conditionalFormatting>
  <conditionalFormatting sqref="F65:G65">
    <cfRule type="expression" dxfId="640" priority="415693">
      <formula>AND($F268=$H$3,$F268&lt;&gt;"")</formula>
    </cfRule>
    <cfRule type="expression" dxfId="639" priority="415692">
      <formula>AND($F268&lt;$H$3,$F268&lt;&gt;"")</formula>
    </cfRule>
  </conditionalFormatting>
  <conditionalFormatting sqref="F80:G80">
    <cfRule type="expression" dxfId="638" priority="415724">
      <formula>AND($F287=$H$3,$F287&lt;&gt;"")</formula>
    </cfRule>
    <cfRule type="expression" dxfId="637" priority="415723">
      <formula>AND($F287&lt;$H$3,$F287&lt;&gt;"")</formula>
    </cfRule>
  </conditionalFormatting>
  <conditionalFormatting sqref="F109:G109">
    <cfRule type="expression" dxfId="636" priority="415725">
      <formula>AND($F297&lt;$H$3,$F297&lt;&gt;"")</formula>
    </cfRule>
    <cfRule type="expression" dxfId="635" priority="415726">
      <formula>AND($F297=$H$3,$F297&lt;&gt;"")</formula>
    </cfRule>
  </conditionalFormatting>
  <conditionalFormatting sqref="F123:G123">
    <cfRule type="expression" dxfId="634" priority="415727">
      <formula>AND($F305&lt;$H$3,$F305&lt;&gt;"")</formula>
    </cfRule>
    <cfRule type="expression" dxfId="633" priority="415728">
      <formula>AND($F305=$H$3,$F305&lt;&gt;"")</formula>
    </cfRule>
  </conditionalFormatting>
  <conditionalFormatting sqref="F131:G131">
    <cfRule type="expression" dxfId="632" priority="415697">
      <formula>AND($F325=$H$3,$F325&lt;&gt;"")</formula>
    </cfRule>
    <cfRule type="expression" dxfId="631" priority="415696">
      <formula>AND($F325&lt;$H$3,$F325&lt;&gt;"")</formula>
    </cfRule>
  </conditionalFormatting>
  <conditionalFormatting sqref="F141:G141">
    <cfRule type="expression" dxfId="630" priority="33">
      <formula>AND($F362=$H$3,$F362&lt;&gt;"")</formula>
    </cfRule>
    <cfRule type="expression" dxfId="629" priority="32">
      <formula>AND($F362&lt;$H$3,$F362&lt;&gt;"")</formula>
    </cfRule>
  </conditionalFormatting>
  <conditionalFormatting sqref="F149:G149">
    <cfRule type="expression" dxfId="628" priority="172">
      <formula>AND($F335=$H$3,$F335&lt;&gt;"")</formula>
    </cfRule>
    <cfRule type="expression" dxfId="627" priority="171">
      <formula>AND($F335&lt;$H$3,$F335&lt;&gt;"")</formula>
    </cfRule>
  </conditionalFormatting>
  <conditionalFormatting sqref="G4">
    <cfRule type="expression" dxfId="626" priority="415729" stopIfTrue="1">
      <formula>$F302=$H$3</formula>
    </cfRule>
  </conditionalFormatting>
  <conditionalFormatting sqref="G5">
    <cfRule type="expression" dxfId="625" priority="2257" stopIfTrue="1">
      <formula>F5&lt;#REF!</formula>
    </cfRule>
    <cfRule type="expression" dxfId="624" priority="2256" stopIfTrue="1">
      <formula>$F5=#REF!</formula>
    </cfRule>
  </conditionalFormatting>
  <conditionalFormatting sqref="G64">
    <cfRule type="expression" dxfId="623" priority="13" stopIfTrue="1">
      <formula>F64&lt;$H$3</formula>
    </cfRule>
  </conditionalFormatting>
  <conditionalFormatting sqref="G65">
    <cfRule type="expression" dxfId="622" priority="415698" stopIfTrue="1">
      <formula>$F268=$H$3</formula>
    </cfRule>
  </conditionalFormatting>
  <conditionalFormatting sqref="G79">
    <cfRule type="expression" dxfId="621" priority="118" stopIfTrue="1">
      <formula>F79&lt;$H$3</formula>
    </cfRule>
    <cfRule type="expression" dxfId="620" priority="117" stopIfTrue="1">
      <formula>$F79=$H$3</formula>
    </cfRule>
  </conditionalFormatting>
  <conditionalFormatting sqref="G80">
    <cfRule type="expression" dxfId="619" priority="415730" stopIfTrue="1">
      <formula>$F287=$H$3</formula>
    </cfRule>
  </conditionalFormatting>
  <conditionalFormatting sqref="G82:G98">
    <cfRule type="expression" dxfId="618" priority="696" stopIfTrue="1">
      <formula>F82&lt;$H$3</formula>
    </cfRule>
  </conditionalFormatting>
  <conditionalFormatting sqref="G100:G107">
    <cfRule type="expression" dxfId="617" priority="374" stopIfTrue="1">
      <formula>F100&lt;$H$3</formula>
    </cfRule>
  </conditionalFormatting>
  <conditionalFormatting sqref="G109">
    <cfRule type="expression" dxfId="616" priority="415731" stopIfTrue="1">
      <formula>$F297=$H$3</formula>
    </cfRule>
  </conditionalFormatting>
  <conditionalFormatting sqref="G114:G122">
    <cfRule type="expression" dxfId="615" priority="709" stopIfTrue="1">
      <formula>F114&lt;$H$3</formula>
    </cfRule>
  </conditionalFormatting>
  <conditionalFormatting sqref="G123">
    <cfRule type="expression" dxfId="614" priority="415732" stopIfTrue="1">
      <formula>$F305=$H$3</formula>
    </cfRule>
  </conditionalFormatting>
  <conditionalFormatting sqref="G131">
    <cfRule type="expression" dxfId="613" priority="415700" stopIfTrue="1">
      <formula>$F325=$H$3</formula>
    </cfRule>
  </conditionalFormatting>
  <conditionalFormatting sqref="G133:G134 G136">
    <cfRule type="expression" dxfId="612" priority="112" stopIfTrue="1">
      <formula>F133&lt;$H$3</formula>
    </cfRule>
  </conditionalFormatting>
  <conditionalFormatting sqref="G138:G140">
    <cfRule type="expression" dxfId="611" priority="146" stopIfTrue="1">
      <formula>F138&lt;$H$3</formula>
    </cfRule>
  </conditionalFormatting>
  <conditionalFormatting sqref="G141">
    <cfRule type="expression" dxfId="610" priority="31" stopIfTrue="1">
      <formula>$F362=$H$3</formula>
    </cfRule>
  </conditionalFormatting>
  <conditionalFormatting sqref="G146">
    <cfRule type="expression" dxfId="609" priority="17" stopIfTrue="1">
      <formula>F146&lt;$H$3</formula>
    </cfRule>
    <cfRule type="expression" dxfId="608" priority="18" stopIfTrue="1">
      <formula>$F146=$H$3</formula>
    </cfRule>
  </conditionalFormatting>
  <conditionalFormatting sqref="G148">
    <cfRule type="expression" dxfId="607" priority="5" stopIfTrue="1">
      <formula>F148&lt;$H$3</formula>
    </cfRule>
  </conditionalFormatting>
  <conditionalFormatting sqref="G149">
    <cfRule type="expression" dxfId="606" priority="170" stopIfTrue="1">
      <formula>$F335=$H$3</formula>
    </cfRule>
  </conditionalFormatting>
  <conditionalFormatting sqref="G151:G161">
    <cfRule type="expression" dxfId="605" priority="77" stopIfTrue="1">
      <formula>F151&lt;$H$3</formula>
    </cfRule>
  </conditionalFormatting>
  <conditionalFormatting sqref="G155:G161 C151:C161 E162:F162">
    <cfRule type="expression" dxfId="604" priority="78" stopIfTrue="1">
      <formula>$F151=$H$3</formula>
    </cfRule>
  </conditionalFormatting>
  <pageMargins left="0.7" right="0.7" top="0.75" bottom="0.75" header="0.3" footer="0.3"/>
  <pageSetup paperSize="9" orientation="portrait" r:id="rId1"/>
  <ignoredErrors>
    <ignoredError sqref="B85 F85 D85:D86 B90 D6 B27:B29 B8 D89:D91 F9:F10 F27:F28 B92 F92 D10:D12 B11 F14 F38 B13 D14 F101 F116:F117 D117 B102 D101 F104 F19:F20 B40:D41 B44 D69 D104:D105 F106 D20 B45:D46 F44 B47 F46 D70:F70 D71:D72 D74 F71:F72 B72 D49 D47 B49 F76 F154:F156 B52 B137 F137 F6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75"/>
  <sheetViews>
    <sheetView topLeftCell="A2" zoomScaleNormal="100" workbookViewId="0">
      <selection activeCell="E70" sqref="E70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ht="25" customHeight="1">
      <c r="A3" s="109"/>
      <c r="B3" s="109"/>
      <c r="C3" s="109"/>
      <c r="D3" s="109"/>
      <c r="E3" s="109"/>
      <c r="F3" s="109"/>
      <c r="G3" s="109"/>
      <c r="H3" s="32">
        <v>46076</v>
      </c>
      <c r="I3" s="3"/>
    </row>
    <row r="4" spans="1:13" s="31" customFormat="1" ht="24" hidden="1" customHeight="1">
      <c r="A4" s="125" t="s">
        <v>267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hidden="1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268</v>
      </c>
      <c r="M5" s="31" t="s">
        <v>153</v>
      </c>
    </row>
    <row r="6" spans="1:13" ht="24" hidden="1" customHeight="1">
      <c r="A6" s="35" t="s">
        <v>269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7"/>
    </row>
    <row r="7" spans="1:13" ht="24" hidden="1" customHeight="1">
      <c r="A7" s="35" t="s">
        <v>270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7"/>
    </row>
    <row r="8" spans="1:13" ht="24" hidden="1" customHeight="1">
      <c r="A8" s="35" t="s">
        <v>271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7"/>
    </row>
    <row r="9" spans="1:13" ht="24" hidden="1" customHeight="1">
      <c r="A9" s="35" t="s">
        <v>272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104</v>
      </c>
      <c r="I9" s="46"/>
    </row>
    <row r="10" spans="1:13" ht="24" hidden="1" customHeight="1">
      <c r="A10" s="35" t="s">
        <v>273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274</v>
      </c>
      <c r="I10" s="46"/>
    </row>
    <row r="11" spans="1:13" ht="24" hidden="1" customHeight="1">
      <c r="A11" s="45" t="s">
        <v>275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276</v>
      </c>
      <c r="I11" s="46"/>
    </row>
    <row r="12" spans="1:13" ht="24" hidden="1" customHeight="1">
      <c r="A12" s="35" t="s">
        <v>277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6"/>
    </row>
    <row r="13" spans="1:13" ht="24" hidden="1" customHeight="1">
      <c r="A13" s="29" t="s">
        <v>278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279</v>
      </c>
      <c r="I13" s="46"/>
    </row>
    <row r="14" spans="1:13" ht="24" customHeight="1">
      <c r="A14" s="110" t="s">
        <v>502</v>
      </c>
      <c r="B14" s="117"/>
      <c r="C14" s="117"/>
      <c r="D14" s="117"/>
      <c r="E14" s="117"/>
      <c r="F14" s="117"/>
      <c r="G14" s="117"/>
      <c r="H14" s="117"/>
      <c r="I14" s="118"/>
    </row>
    <row r="15" spans="1:13" ht="24.5" customHeight="1">
      <c r="A15" s="15" t="s">
        <v>3</v>
      </c>
      <c r="B15" s="115" t="s">
        <v>4</v>
      </c>
      <c r="C15" s="116"/>
      <c r="D15" s="115" t="s">
        <v>5</v>
      </c>
      <c r="E15" s="116"/>
      <c r="F15" s="115" t="s">
        <v>6</v>
      </c>
      <c r="G15" s="116"/>
      <c r="H15" s="44" t="s">
        <v>7</v>
      </c>
      <c r="I15" s="44" t="s">
        <v>8</v>
      </c>
      <c r="K15" t="s">
        <v>153</v>
      </c>
    </row>
    <row r="16" spans="1:13" ht="23.5" hidden="1" customHeight="1">
      <c r="A16" s="45" t="s">
        <v>280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281</v>
      </c>
      <c r="I16" s="47"/>
    </row>
    <row r="17" spans="1:9" ht="24" hidden="1" customHeight="1">
      <c r="A17" s="29" t="s">
        <v>282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7"/>
    </row>
    <row r="18" spans="1:9" ht="24" hidden="1" customHeight="1">
      <c r="A18" s="35" t="s">
        <v>283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7"/>
    </row>
    <row r="19" spans="1:9" ht="24" hidden="1" customHeight="1">
      <c r="A19" s="35" t="s">
        <v>284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104</v>
      </c>
      <c r="I19" s="47"/>
    </row>
    <row r="20" spans="1:9" ht="24" hidden="1" customHeight="1">
      <c r="A20" s="35" t="s">
        <v>285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7"/>
    </row>
    <row r="21" spans="1:9" ht="24" hidden="1" customHeight="1">
      <c r="A21" s="35" t="s">
        <v>286</v>
      </c>
      <c r="B21" s="36"/>
      <c r="C21" s="37"/>
      <c r="D21" s="36"/>
      <c r="E21" s="18"/>
      <c r="F21" s="36"/>
      <c r="G21" s="37"/>
      <c r="H21" s="20" t="s">
        <v>287</v>
      </c>
      <c r="I21" s="13"/>
    </row>
    <row r="22" spans="1:9" ht="24" hidden="1" customHeight="1">
      <c r="A22" s="35" t="s">
        <v>288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7"/>
    </row>
    <row r="23" spans="1:9" ht="24" hidden="1" customHeight="1">
      <c r="A23" s="35" t="s">
        <v>289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7"/>
    </row>
    <row r="24" spans="1:9" ht="24" hidden="1" customHeight="1">
      <c r="A24" s="35" t="s">
        <v>290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7"/>
    </row>
    <row r="25" spans="1:9" ht="24" hidden="1" customHeight="1">
      <c r="A25" s="35" t="s">
        <v>291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7"/>
    </row>
    <row r="26" spans="1:9" ht="24" hidden="1" customHeight="1">
      <c r="A26" s="35" t="s">
        <v>292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7"/>
    </row>
    <row r="27" spans="1:9" ht="24" hidden="1" customHeight="1">
      <c r="A27" s="35" t="s">
        <v>293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7"/>
    </row>
    <row r="28" spans="1:9" ht="24" hidden="1" customHeight="1">
      <c r="A28" s="35" t="s">
        <v>294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7"/>
    </row>
    <row r="29" spans="1:9" ht="24" hidden="1" customHeight="1">
      <c r="A29" s="35" t="s">
        <v>295</v>
      </c>
      <c r="B29" s="28">
        <f>F28</f>
        <v>46057</v>
      </c>
      <c r="C29" s="23">
        <v>0.41666666666666702</v>
      </c>
      <c r="D29" s="28">
        <f t="shared" ref="D29:D36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7"/>
    </row>
    <row r="30" spans="1:9" ht="24" hidden="1" customHeight="1">
      <c r="A30" s="35" t="s">
        <v>296</v>
      </c>
      <c r="B30" s="28">
        <f>F29+4</f>
        <v>46061</v>
      </c>
      <c r="C30" s="23">
        <v>0.83333333333333337</v>
      </c>
      <c r="D30" s="28">
        <f t="shared" si="1"/>
        <v>46061</v>
      </c>
      <c r="E30" s="23">
        <v>0.8569444444444444</v>
      </c>
      <c r="F30" s="28">
        <f>D30+1</f>
        <v>46062</v>
      </c>
      <c r="G30" s="23">
        <v>0.29166666666666702</v>
      </c>
      <c r="H30" s="20"/>
      <c r="I30" s="47"/>
    </row>
    <row r="31" spans="1:9" ht="24" hidden="1" customHeight="1">
      <c r="A31" s="35" t="s">
        <v>297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0.32083333333333336</v>
      </c>
      <c r="F31" s="28">
        <f>D31+1</f>
        <v>46065</v>
      </c>
      <c r="G31" s="23">
        <v>0.29166666666666669</v>
      </c>
      <c r="H31" s="20" t="s">
        <v>474</v>
      </c>
      <c r="I31" s="47"/>
    </row>
    <row r="32" spans="1:9" ht="24" hidden="1" customHeight="1">
      <c r="A32" s="35" t="s">
        <v>298</v>
      </c>
      <c r="B32" s="28">
        <f>F31</f>
        <v>46065</v>
      </c>
      <c r="C32" s="23">
        <v>0.5</v>
      </c>
      <c r="D32" s="28">
        <f>B32+1</f>
        <v>46066</v>
      </c>
      <c r="E32" s="34">
        <v>0.41666666666666669</v>
      </c>
      <c r="F32" s="28">
        <f>D32</f>
        <v>46066</v>
      </c>
      <c r="G32" s="23">
        <v>0.79583333333333328</v>
      </c>
      <c r="H32" s="20" t="s">
        <v>474</v>
      </c>
      <c r="I32" s="47"/>
    </row>
    <row r="33" spans="1:15" ht="24" customHeight="1">
      <c r="A33" s="35" t="s">
        <v>299</v>
      </c>
      <c r="B33" s="61"/>
      <c r="C33" s="61"/>
      <c r="D33" s="61"/>
      <c r="E33" s="61"/>
      <c r="F33" s="61"/>
      <c r="G33" s="61"/>
      <c r="H33" s="20" t="s">
        <v>300</v>
      </c>
      <c r="I33" s="47"/>
    </row>
    <row r="34" spans="1:15" ht="24" customHeight="1">
      <c r="A34" s="35" t="s">
        <v>301</v>
      </c>
      <c r="B34" s="28">
        <f>F32+5</f>
        <v>46071</v>
      </c>
      <c r="C34" s="23">
        <v>8.3333333333333329E-2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0.90416666666666667</v>
      </c>
      <c r="H34" s="20"/>
      <c r="I34" s="47"/>
    </row>
    <row r="35" spans="1:15" ht="24" customHeight="1">
      <c r="A35" s="35" t="s">
        <v>302</v>
      </c>
      <c r="B35" s="28">
        <f>F34+1</f>
        <v>46072</v>
      </c>
      <c r="C35" s="23">
        <v>9.583333333333334E-2</v>
      </c>
      <c r="D35" s="28">
        <f>B35+1</f>
        <v>46073</v>
      </c>
      <c r="E35" s="23">
        <v>0.95833333333333337</v>
      </c>
      <c r="F35" s="28">
        <f t="shared" ref="F35:F40" si="2">D35+1</f>
        <v>46074</v>
      </c>
      <c r="G35" s="23">
        <v>0.6333333333333333</v>
      </c>
      <c r="H35" s="20" t="s">
        <v>528</v>
      </c>
      <c r="I35" s="47"/>
    </row>
    <row r="36" spans="1:15" ht="24" customHeight="1">
      <c r="A36" s="35" t="s">
        <v>303</v>
      </c>
      <c r="B36" s="28">
        <f>F35+4</f>
        <v>46078</v>
      </c>
      <c r="C36" s="23">
        <v>0.79166666666666663</v>
      </c>
      <c r="D36" s="28">
        <f t="shared" si="1"/>
        <v>46078</v>
      </c>
      <c r="E36" s="23">
        <v>0.83333333333333337</v>
      </c>
      <c r="F36" s="28">
        <f t="shared" si="2"/>
        <v>46079</v>
      </c>
      <c r="G36" s="23">
        <v>0.29166666666666669</v>
      </c>
      <c r="H36" s="20"/>
      <c r="I36" s="47"/>
    </row>
    <row r="37" spans="1:15" ht="24" customHeight="1">
      <c r="A37" s="35" t="s">
        <v>304</v>
      </c>
      <c r="B37" s="28">
        <f>F36</f>
        <v>46079</v>
      </c>
      <c r="C37" s="23">
        <v>0.375</v>
      </c>
      <c r="D37" s="28">
        <f>B37</f>
        <v>46079</v>
      </c>
      <c r="E37" s="23">
        <v>0.5</v>
      </c>
      <c r="F37" s="28">
        <f t="shared" si="2"/>
        <v>46080</v>
      </c>
      <c r="G37" s="23">
        <v>0.375</v>
      </c>
      <c r="H37" s="20"/>
      <c r="I37" s="47"/>
    </row>
    <row r="38" spans="1:15" ht="24" customHeight="1">
      <c r="A38" s="35" t="s">
        <v>305</v>
      </c>
      <c r="B38" s="28">
        <f>F37</f>
        <v>46080</v>
      </c>
      <c r="C38" s="23">
        <v>0.58333333333333337</v>
      </c>
      <c r="D38" s="28">
        <f t="shared" ref="D38" si="3">B38</f>
        <v>46080</v>
      </c>
      <c r="E38" s="23">
        <v>0.625</v>
      </c>
      <c r="F38" s="28">
        <f t="shared" si="2"/>
        <v>46081</v>
      </c>
      <c r="G38" s="23">
        <v>4.1666666666666664E-2</v>
      </c>
      <c r="H38" s="20"/>
      <c r="I38" s="47"/>
    </row>
    <row r="39" spans="1:15" ht="24" customHeight="1">
      <c r="A39" s="35" t="s">
        <v>489</v>
      </c>
      <c r="B39" s="28">
        <f>F38+1</f>
        <v>46082</v>
      </c>
      <c r="C39" s="23">
        <v>0.70833333333333337</v>
      </c>
      <c r="D39" s="28">
        <f>B39</f>
        <v>46082</v>
      </c>
      <c r="E39" s="23">
        <v>0.79166666666666663</v>
      </c>
      <c r="F39" s="28">
        <f t="shared" si="2"/>
        <v>46083</v>
      </c>
      <c r="G39" s="23">
        <v>0.125</v>
      </c>
      <c r="H39" s="20"/>
      <c r="I39" s="47"/>
    </row>
    <row r="40" spans="1:15" ht="24" customHeight="1">
      <c r="A40" s="35" t="s">
        <v>512</v>
      </c>
      <c r="B40" s="28">
        <f>F39+2</f>
        <v>46085</v>
      </c>
      <c r="C40" s="23">
        <v>0.625</v>
      </c>
      <c r="D40" s="28">
        <f>B40</f>
        <v>46085</v>
      </c>
      <c r="E40" s="23">
        <v>0.75</v>
      </c>
      <c r="F40" s="28">
        <f t="shared" si="2"/>
        <v>46086</v>
      </c>
      <c r="G40" s="23">
        <v>0.625</v>
      </c>
      <c r="H40" s="20"/>
      <c r="I40" s="47"/>
    </row>
    <row r="41" spans="1:15" ht="24" customHeight="1">
      <c r="A41" s="35" t="s">
        <v>523</v>
      </c>
      <c r="B41" s="28">
        <f>F40</f>
        <v>46086</v>
      </c>
      <c r="C41" s="23">
        <v>0.875</v>
      </c>
      <c r="D41" s="28">
        <f>B41+1</f>
        <v>46087</v>
      </c>
      <c r="E41" s="23">
        <v>2.0833333333333332E-2</v>
      </c>
      <c r="F41" s="28">
        <f>D41</f>
        <v>46087</v>
      </c>
      <c r="G41" s="23">
        <v>0.45833333333333331</v>
      </c>
      <c r="H41" s="20"/>
      <c r="I41" s="47"/>
    </row>
    <row r="42" spans="1:15" ht="24" customHeight="1">
      <c r="A42" s="35" t="s">
        <v>553</v>
      </c>
      <c r="B42" s="28">
        <f>F41+4</f>
        <v>46091</v>
      </c>
      <c r="C42" s="23">
        <v>0.41666666666666669</v>
      </c>
      <c r="D42" s="28">
        <f t="shared" ref="D42" si="4">B42</f>
        <v>46091</v>
      </c>
      <c r="E42" s="23">
        <v>0.45833333333333331</v>
      </c>
      <c r="F42" s="28">
        <f>D42</f>
        <v>46091</v>
      </c>
      <c r="G42" s="23">
        <v>0.875</v>
      </c>
      <c r="H42" s="20"/>
      <c r="I42" s="47"/>
    </row>
    <row r="43" spans="1:15" ht="24" customHeight="1">
      <c r="A43" s="120" t="s">
        <v>516</v>
      </c>
      <c r="B43" s="121"/>
      <c r="C43" s="121"/>
      <c r="D43" s="121"/>
      <c r="E43" s="121"/>
      <c r="F43" s="121"/>
      <c r="G43" s="121"/>
      <c r="H43" s="121"/>
      <c r="I43" s="121"/>
    </row>
    <row r="44" spans="1:15" ht="22.5" customHeight="1">
      <c r="A44" s="15" t="s">
        <v>3</v>
      </c>
      <c r="B44" s="115" t="s">
        <v>4</v>
      </c>
      <c r="C44" s="116"/>
      <c r="D44" s="115" t="s">
        <v>5</v>
      </c>
      <c r="E44" s="116"/>
      <c r="F44" s="115" t="s">
        <v>6</v>
      </c>
      <c r="G44" s="116"/>
      <c r="H44" s="44" t="s">
        <v>7</v>
      </c>
      <c r="I44" s="44" t="s">
        <v>8</v>
      </c>
      <c r="K44" t="s">
        <v>153</v>
      </c>
      <c r="O44" t="s">
        <v>193</v>
      </c>
    </row>
    <row r="45" spans="1:15" ht="24" hidden="1" customHeight="1">
      <c r="A45" s="35" t="s">
        <v>306</v>
      </c>
      <c r="B45" s="28">
        <v>46004</v>
      </c>
      <c r="C45" s="23">
        <v>0.27083333333333298</v>
      </c>
      <c r="D45" s="28">
        <f>B45</f>
        <v>46004</v>
      </c>
      <c r="E45" s="23">
        <v>0.85416666666666696</v>
      </c>
      <c r="F45" s="28">
        <f>D45+1</f>
        <v>46005</v>
      </c>
      <c r="G45" s="23">
        <v>0.625</v>
      </c>
      <c r="H45" s="20" t="s">
        <v>12</v>
      </c>
      <c r="I45" s="13"/>
    </row>
    <row r="46" spans="1:15" ht="24" hidden="1" customHeight="1">
      <c r="A46" s="35" t="s">
        <v>307</v>
      </c>
      <c r="B46" s="28">
        <v>46005</v>
      </c>
      <c r="C46" s="23">
        <v>0.875</v>
      </c>
      <c r="D46" s="28">
        <v>46006</v>
      </c>
      <c r="E46" s="23">
        <v>2.0833333333333301E-2</v>
      </c>
      <c r="F46" s="28">
        <f>D46</f>
        <v>46006</v>
      </c>
      <c r="G46" s="23">
        <v>0.48055555555555601</v>
      </c>
      <c r="H46" s="20"/>
      <c r="I46" s="47"/>
    </row>
    <row r="47" spans="1:15" ht="24" hidden="1" customHeight="1">
      <c r="A47" s="35" t="s">
        <v>308</v>
      </c>
      <c r="B47" s="28">
        <v>46012</v>
      </c>
      <c r="C47" s="23">
        <v>0.41666666666666702</v>
      </c>
      <c r="D47" s="48">
        <v>46012</v>
      </c>
      <c r="E47" s="23">
        <v>0.47430555555555598</v>
      </c>
      <c r="F47" s="48">
        <v>46012</v>
      </c>
      <c r="G47" s="23">
        <v>0.875</v>
      </c>
      <c r="H47" s="62"/>
      <c r="I47" s="13"/>
    </row>
    <row r="48" spans="1:15" ht="24" hidden="1" customHeight="1">
      <c r="A48" s="35" t="s">
        <v>309</v>
      </c>
      <c r="B48" s="28">
        <v>46014</v>
      </c>
      <c r="C48" s="23">
        <v>0.33333333333333298</v>
      </c>
      <c r="D48" s="48">
        <v>46014</v>
      </c>
      <c r="E48" s="23">
        <v>0.44444444444444398</v>
      </c>
      <c r="F48" s="28">
        <v>46014</v>
      </c>
      <c r="G48" s="23">
        <v>0.97847222222222197</v>
      </c>
      <c r="H48" s="62"/>
      <c r="I48" s="13"/>
    </row>
    <row r="49" spans="1:9" ht="24" hidden="1" customHeight="1">
      <c r="A49" s="35" t="s">
        <v>310</v>
      </c>
      <c r="B49" s="28">
        <v>46017</v>
      </c>
      <c r="C49" s="23">
        <v>0.375</v>
      </c>
      <c r="D49" s="48">
        <v>46019</v>
      </c>
      <c r="E49" s="23">
        <v>8.3333333333333301E-2</v>
      </c>
      <c r="F49" s="28">
        <v>46019</v>
      </c>
      <c r="G49" s="23">
        <v>0.9375</v>
      </c>
      <c r="H49" s="20" t="s">
        <v>12</v>
      </c>
      <c r="I49" s="13"/>
    </row>
    <row r="50" spans="1:9" ht="24" hidden="1" customHeight="1">
      <c r="A50" s="35" t="s">
        <v>311</v>
      </c>
      <c r="B50" s="28">
        <f>F49+1</f>
        <v>46020</v>
      </c>
      <c r="C50" s="23">
        <v>0.16666666666666699</v>
      </c>
      <c r="D50" s="48">
        <f t="shared" ref="D50:D54" si="5">B50</f>
        <v>46020</v>
      </c>
      <c r="E50" s="23">
        <v>0.34027777777777801</v>
      </c>
      <c r="F50" s="28">
        <f>D50</f>
        <v>46020</v>
      </c>
      <c r="G50" s="23">
        <v>0.66666666666666696</v>
      </c>
      <c r="H50" s="20"/>
      <c r="I50" s="47"/>
    </row>
    <row r="51" spans="1:9" ht="24" hidden="1" customHeight="1">
      <c r="A51" s="35" t="s">
        <v>312</v>
      </c>
      <c r="B51" s="28">
        <f>F50+4</f>
        <v>46024</v>
      </c>
      <c r="C51" s="23">
        <v>0.29166666666666702</v>
      </c>
      <c r="D51" s="48">
        <f t="shared" si="5"/>
        <v>46024</v>
      </c>
      <c r="E51" s="23">
        <v>0.33333333333333298</v>
      </c>
      <c r="F51" s="28">
        <f>D51</f>
        <v>46024</v>
      </c>
      <c r="G51" s="23">
        <v>0.66666666666666696</v>
      </c>
      <c r="H51" s="20"/>
      <c r="I51" s="47"/>
    </row>
    <row r="52" spans="1:9" ht="24" hidden="1" customHeight="1">
      <c r="A52" s="35" t="s">
        <v>313</v>
      </c>
      <c r="B52" s="28">
        <f>F51</f>
        <v>46024</v>
      </c>
      <c r="C52" s="23">
        <v>0.70833333333333304</v>
      </c>
      <c r="D52" s="28">
        <f>B52+2</f>
        <v>46026</v>
      </c>
      <c r="E52" s="23">
        <v>0.62638888888888899</v>
      </c>
      <c r="F52" s="28">
        <v>46028</v>
      </c>
      <c r="G52" s="23">
        <v>0.25763888888888897</v>
      </c>
      <c r="H52" s="56" t="s">
        <v>314</v>
      </c>
      <c r="I52" s="47"/>
    </row>
    <row r="53" spans="1:9" ht="24" hidden="1" customHeight="1">
      <c r="A53" s="35" t="s">
        <v>315</v>
      </c>
      <c r="B53" s="63">
        <f>F52</f>
        <v>46028</v>
      </c>
      <c r="C53" s="23">
        <v>0.45833333333333298</v>
      </c>
      <c r="D53" s="28">
        <f t="shared" si="5"/>
        <v>46028</v>
      </c>
      <c r="E53" s="23">
        <v>0.625</v>
      </c>
      <c r="F53" s="33">
        <f>D53+1</f>
        <v>46029</v>
      </c>
      <c r="G53" s="23">
        <v>0.31458333333333299</v>
      </c>
      <c r="H53" s="20"/>
      <c r="I53" s="64"/>
    </row>
    <row r="54" spans="1:9" ht="24" hidden="1" customHeight="1">
      <c r="A54" s="35" t="s">
        <v>316</v>
      </c>
      <c r="B54" s="63">
        <f>F53+1</f>
        <v>46030</v>
      </c>
      <c r="C54" s="23">
        <v>0.89583333333333304</v>
      </c>
      <c r="D54" s="28">
        <f t="shared" si="5"/>
        <v>46030</v>
      </c>
      <c r="E54" s="23">
        <v>0.97916666666666696</v>
      </c>
      <c r="F54" s="33">
        <f>D54+2</f>
        <v>46032</v>
      </c>
      <c r="G54" s="23">
        <v>4.8611111111111098E-2</v>
      </c>
      <c r="H54" s="62"/>
      <c r="I54" s="13"/>
    </row>
    <row r="55" spans="1:9" ht="24" hidden="1" customHeight="1">
      <c r="A55" s="35" t="s">
        <v>317</v>
      </c>
      <c r="B55" s="63">
        <v>46034</v>
      </c>
      <c r="C55" s="23">
        <v>0.41666666666666702</v>
      </c>
      <c r="D55" s="28">
        <f>B55+1</f>
        <v>46035</v>
      </c>
      <c r="E55" s="34">
        <v>0.875</v>
      </c>
      <c r="F55" s="33">
        <f>D55+1</f>
        <v>46036</v>
      </c>
      <c r="G55" s="23">
        <v>0.625</v>
      </c>
      <c r="H55" s="20" t="s">
        <v>12</v>
      </c>
      <c r="I55" s="13"/>
    </row>
    <row r="56" spans="1:9" ht="24" hidden="1" customHeight="1">
      <c r="A56" s="35" t="s">
        <v>318</v>
      </c>
      <c r="B56" s="28">
        <v>46036</v>
      </c>
      <c r="C56" s="23">
        <v>0.83333333333333304</v>
      </c>
      <c r="D56" s="28">
        <f>B56+1</f>
        <v>46037</v>
      </c>
      <c r="E56" s="23">
        <v>6.25E-2</v>
      </c>
      <c r="F56" s="33">
        <f>D56</f>
        <v>46037</v>
      </c>
      <c r="G56" s="23">
        <v>0.54166666666666696</v>
      </c>
      <c r="H56" s="20"/>
      <c r="I56" s="47"/>
    </row>
    <row r="57" spans="1:9" ht="24" hidden="1" customHeight="1">
      <c r="A57" s="35" t="s">
        <v>312</v>
      </c>
      <c r="B57" s="28">
        <f>F56+4</f>
        <v>46041</v>
      </c>
      <c r="C57" s="23">
        <v>0.16666666666666699</v>
      </c>
      <c r="D57" s="28">
        <f t="shared" ref="D57" si="6">B57</f>
        <v>46041</v>
      </c>
      <c r="E57" s="23">
        <v>0.22361111111111101</v>
      </c>
      <c r="F57" s="28">
        <f>D57</f>
        <v>46041</v>
      </c>
      <c r="G57" s="23">
        <v>0.73055555555555596</v>
      </c>
      <c r="H57" s="20"/>
      <c r="I57" s="47"/>
    </row>
    <row r="58" spans="1:9" ht="24" hidden="1" customHeight="1">
      <c r="A58" s="35" t="s">
        <v>319</v>
      </c>
      <c r="B58" s="28">
        <f>F57</f>
        <v>46041</v>
      </c>
      <c r="C58" s="23">
        <v>0.78819444444444398</v>
      </c>
      <c r="D58" s="28">
        <f>B58+2</f>
        <v>46043</v>
      </c>
      <c r="E58" s="34">
        <v>0.406944444444444</v>
      </c>
      <c r="F58" s="28">
        <f t="shared" ref="F58:F62" si="7">D58+1</f>
        <v>46044</v>
      </c>
      <c r="G58" s="23">
        <v>0.33680555555555602</v>
      </c>
      <c r="H58" s="20" t="s">
        <v>12</v>
      </c>
      <c r="I58" s="47"/>
    </row>
    <row r="59" spans="1:9" ht="24" hidden="1" customHeight="1">
      <c r="A59" s="35" t="s">
        <v>320</v>
      </c>
      <c r="B59" s="28">
        <f>F58</f>
        <v>46044</v>
      </c>
      <c r="C59" s="23">
        <v>0.79166666666666696</v>
      </c>
      <c r="D59" s="28">
        <f t="shared" ref="D59:D62" si="8">B59</f>
        <v>46044</v>
      </c>
      <c r="E59" s="23">
        <v>0.91666666666666696</v>
      </c>
      <c r="F59" s="28">
        <f t="shared" si="7"/>
        <v>46045</v>
      </c>
      <c r="G59" s="23">
        <v>0.53402777777777799</v>
      </c>
      <c r="H59" s="20"/>
      <c r="I59" s="47"/>
    </row>
    <row r="60" spans="1:9" ht="24" hidden="1" customHeight="1">
      <c r="A60" s="35" t="s">
        <v>321</v>
      </c>
      <c r="B60" s="28">
        <f>F59+2</f>
        <v>46047</v>
      </c>
      <c r="C60" s="23">
        <v>0.83333333333333304</v>
      </c>
      <c r="D60" s="48">
        <f>B60+1</f>
        <v>46048</v>
      </c>
      <c r="E60" s="34">
        <v>0.58333333333333304</v>
      </c>
      <c r="F60" s="28">
        <f t="shared" si="7"/>
        <v>46049</v>
      </c>
      <c r="G60" s="23">
        <v>0.125</v>
      </c>
      <c r="H60" s="20" t="s">
        <v>12</v>
      </c>
      <c r="I60" s="47"/>
    </row>
    <row r="61" spans="1:9" ht="24" hidden="1" customHeight="1">
      <c r="A61" s="35" t="s">
        <v>322</v>
      </c>
      <c r="B61" s="63">
        <f>F60+2</f>
        <v>46051</v>
      </c>
      <c r="C61" s="23">
        <v>0.5</v>
      </c>
      <c r="D61" s="33">
        <f>B61+3</f>
        <v>46054</v>
      </c>
      <c r="E61" s="34">
        <v>0.4</v>
      </c>
      <c r="F61" s="33">
        <f t="shared" si="7"/>
        <v>46055</v>
      </c>
      <c r="G61" s="23">
        <v>0.625</v>
      </c>
      <c r="H61" s="20" t="s">
        <v>12</v>
      </c>
      <c r="I61" s="13"/>
    </row>
    <row r="62" spans="1:9" ht="24" hidden="1" customHeight="1">
      <c r="A62" s="35" t="s">
        <v>323</v>
      </c>
      <c r="B62" s="63">
        <f>F61</f>
        <v>46055</v>
      </c>
      <c r="C62" s="23">
        <v>0.83333333333333304</v>
      </c>
      <c r="D62" s="33">
        <f t="shared" si="8"/>
        <v>46055</v>
      </c>
      <c r="E62" s="34">
        <v>0.97916666666666696</v>
      </c>
      <c r="F62" s="33">
        <f t="shared" si="7"/>
        <v>46056</v>
      </c>
      <c r="G62" s="23">
        <v>0.35138888888888897</v>
      </c>
      <c r="H62" s="20"/>
      <c r="I62" s="13"/>
    </row>
    <row r="63" spans="1:9" ht="24" hidden="1" customHeight="1">
      <c r="A63" s="35" t="s">
        <v>312</v>
      </c>
      <c r="B63" s="28">
        <f>F62+3</f>
        <v>46059</v>
      </c>
      <c r="C63" s="23">
        <v>0.66666666666666696</v>
      </c>
      <c r="D63" s="33">
        <f>B63+1</f>
        <v>46060</v>
      </c>
      <c r="E63" s="34">
        <v>0.405555555555556</v>
      </c>
      <c r="F63" s="33">
        <f>D63</f>
        <v>46060</v>
      </c>
      <c r="G63" s="23">
        <v>0.79166666666666696</v>
      </c>
      <c r="H63" s="20"/>
      <c r="I63" s="13"/>
    </row>
    <row r="64" spans="1:9" ht="24" hidden="1" customHeight="1">
      <c r="A64" s="35" t="s">
        <v>324</v>
      </c>
      <c r="B64" s="28">
        <f>F63</f>
        <v>46060</v>
      </c>
      <c r="C64" s="23">
        <v>0.83333333333333304</v>
      </c>
      <c r="D64" s="33">
        <f>B64+1</f>
        <v>46061</v>
      </c>
      <c r="E64" s="34">
        <v>0.4375</v>
      </c>
      <c r="F64" s="33">
        <f>D64+1</f>
        <v>46062</v>
      </c>
      <c r="G64" s="23">
        <v>0.875</v>
      </c>
      <c r="H64" s="20"/>
      <c r="I64" s="13"/>
    </row>
    <row r="65" spans="1:9" ht="24" hidden="1" customHeight="1">
      <c r="A65" s="35" t="s">
        <v>325</v>
      </c>
      <c r="B65" s="28">
        <f>F64</f>
        <v>46062</v>
      </c>
      <c r="C65" s="23">
        <v>0.95833333333333337</v>
      </c>
      <c r="D65" s="28">
        <f>B65+1</f>
        <v>46063</v>
      </c>
      <c r="E65" s="23">
        <v>0.49236111111111114</v>
      </c>
      <c r="F65" s="28">
        <f>D65+1</f>
        <v>46064</v>
      </c>
      <c r="G65" s="23">
        <v>0.26597222222222222</v>
      </c>
      <c r="H65" s="20"/>
      <c r="I65" s="13"/>
    </row>
    <row r="66" spans="1:9" ht="24" hidden="1" customHeight="1">
      <c r="A66" s="35" t="s">
        <v>326</v>
      </c>
      <c r="B66" s="28">
        <f>F65+3</f>
        <v>46067</v>
      </c>
      <c r="C66" s="23">
        <v>0.66666666666666663</v>
      </c>
      <c r="D66" s="28">
        <f t="shared" ref="D66" si="9">B66</f>
        <v>46067</v>
      </c>
      <c r="E66" s="23">
        <v>0.85416666666666663</v>
      </c>
      <c r="F66" s="28">
        <f>D66+1</f>
        <v>46068</v>
      </c>
      <c r="G66" s="23">
        <v>0.4</v>
      </c>
      <c r="H66" s="20" t="s">
        <v>12</v>
      </c>
      <c r="I66" s="13"/>
    </row>
    <row r="67" spans="1:9" ht="24" customHeight="1">
      <c r="A67" s="45" t="s">
        <v>327</v>
      </c>
      <c r="B67" s="63">
        <f>F66+2</f>
        <v>46070</v>
      </c>
      <c r="C67" s="23">
        <v>0.89583333333333337</v>
      </c>
      <c r="D67" s="28">
        <f>B67</f>
        <v>46070</v>
      </c>
      <c r="E67" s="23">
        <v>0.98472222222222228</v>
      </c>
      <c r="F67" s="28">
        <f>D67+1</f>
        <v>46071</v>
      </c>
      <c r="G67" s="23">
        <v>0.89583333333333337</v>
      </c>
      <c r="I67" s="13"/>
    </row>
    <row r="68" spans="1:9" ht="24" customHeight="1">
      <c r="A68" s="35" t="s">
        <v>328</v>
      </c>
      <c r="B68" s="28">
        <f>F67</f>
        <v>46071</v>
      </c>
      <c r="C68" s="23">
        <v>0.97916666666666663</v>
      </c>
      <c r="D68" s="28">
        <f>B68+1</f>
        <v>46072</v>
      </c>
      <c r="E68" s="34">
        <v>0.58333333333333337</v>
      </c>
      <c r="F68" s="28">
        <f>D68+1</f>
        <v>46073</v>
      </c>
      <c r="G68" s="23">
        <v>0.41666666666666669</v>
      </c>
      <c r="H68" s="60" t="s">
        <v>125</v>
      </c>
      <c r="I68" s="13"/>
    </row>
    <row r="69" spans="1:9" ht="24" customHeight="1">
      <c r="A69" s="35" t="s">
        <v>312</v>
      </c>
      <c r="B69" s="28">
        <f>F68+4</f>
        <v>46077</v>
      </c>
      <c r="C69" s="23">
        <v>4.1666666666666664E-2</v>
      </c>
      <c r="D69" s="28">
        <f t="shared" ref="D69" si="10">B69</f>
        <v>46077</v>
      </c>
      <c r="E69" s="23">
        <v>0.16666666666666666</v>
      </c>
      <c r="F69" s="28">
        <f>D69</f>
        <v>46077</v>
      </c>
      <c r="G69" s="23">
        <v>0.66666666666666663</v>
      </c>
      <c r="H69" s="20"/>
      <c r="I69" s="13"/>
    </row>
    <row r="70" spans="1:9" ht="24" customHeight="1">
      <c r="A70" s="35" t="s">
        <v>329</v>
      </c>
      <c r="B70" s="28">
        <f t="shared" ref="B70" si="11">F69</f>
        <v>46077</v>
      </c>
      <c r="C70" s="23">
        <v>0.75</v>
      </c>
      <c r="D70" s="28">
        <f>B70+1</f>
        <v>46078</v>
      </c>
      <c r="E70" s="23">
        <v>0.25</v>
      </c>
      <c r="F70" s="28">
        <f>D70+1</f>
        <v>46079</v>
      </c>
      <c r="G70" s="23">
        <v>0.25</v>
      </c>
      <c r="H70" s="20"/>
      <c r="I70" s="13"/>
    </row>
    <row r="71" spans="1:9" ht="24" customHeight="1">
      <c r="A71" s="35" t="s">
        <v>330</v>
      </c>
      <c r="B71" s="28">
        <f>F70</f>
        <v>46079</v>
      </c>
      <c r="C71" s="23">
        <v>0.33333333333333331</v>
      </c>
      <c r="D71" s="28">
        <f>B71</f>
        <v>46079</v>
      </c>
      <c r="E71" s="23">
        <v>0.45833333333333331</v>
      </c>
      <c r="F71" s="28">
        <f>D71</f>
        <v>46079</v>
      </c>
      <c r="G71" s="23">
        <v>0.95833333333333337</v>
      </c>
      <c r="H71" s="20"/>
      <c r="I71" s="13"/>
    </row>
    <row r="72" spans="1:9" ht="24" customHeight="1">
      <c r="A72" s="35" t="s">
        <v>465</v>
      </c>
      <c r="B72" s="28">
        <f>F71+2</f>
        <v>46081</v>
      </c>
      <c r="C72" s="23">
        <v>0.4375</v>
      </c>
      <c r="D72" s="28">
        <f t="shared" ref="D72" si="12">B72</f>
        <v>46081</v>
      </c>
      <c r="E72" s="23">
        <v>0.47916666666666669</v>
      </c>
      <c r="F72" s="28">
        <f>D72+1</f>
        <v>46082</v>
      </c>
      <c r="G72" s="23">
        <v>0.1875</v>
      </c>
      <c r="H72" s="20"/>
      <c r="I72" s="13"/>
    </row>
    <row r="73" spans="1:9" ht="24" customHeight="1">
      <c r="A73" s="35" t="s">
        <v>517</v>
      </c>
      <c r="B73" s="28">
        <f>F72+2</f>
        <v>46084</v>
      </c>
      <c r="C73" s="23">
        <v>0.52083333333333337</v>
      </c>
      <c r="D73" s="28">
        <f>B73</f>
        <v>46084</v>
      </c>
      <c r="E73" s="23">
        <v>0.64583333333333337</v>
      </c>
      <c r="F73" s="28">
        <f>D73+1</f>
        <v>46085</v>
      </c>
      <c r="G73" s="23">
        <v>0.52083333333333337</v>
      </c>
      <c r="H73" s="60"/>
      <c r="I73" s="13"/>
    </row>
    <row r="74" spans="1:9" ht="24" customHeight="1">
      <c r="A74" s="35" t="s">
        <v>518</v>
      </c>
      <c r="B74" s="28">
        <f>F73</f>
        <v>46085</v>
      </c>
      <c r="C74" s="23">
        <v>0.75</v>
      </c>
      <c r="D74" s="28">
        <f>B74</f>
        <v>46085</v>
      </c>
      <c r="E74" s="23">
        <v>0.89583333333333337</v>
      </c>
      <c r="F74" s="28">
        <f>D74+1</f>
        <v>46086</v>
      </c>
      <c r="G74" s="23">
        <v>0.29166666666666669</v>
      </c>
      <c r="H74" s="60"/>
      <c r="I74" s="13"/>
    </row>
    <row r="75" spans="1:9" ht="24" customHeight="1">
      <c r="A75" s="35" t="s">
        <v>312</v>
      </c>
      <c r="B75" s="28">
        <f>F74+4</f>
        <v>46090</v>
      </c>
      <c r="C75" s="23">
        <v>0</v>
      </c>
      <c r="D75" s="28">
        <f t="shared" ref="D75" si="13">B75</f>
        <v>46090</v>
      </c>
      <c r="E75" s="23">
        <v>4.1666666666666664E-2</v>
      </c>
      <c r="F75" s="28">
        <f>D75</f>
        <v>46090</v>
      </c>
      <c r="G75" s="23">
        <v>0.5</v>
      </c>
      <c r="H75" s="20"/>
      <c r="I75" s="13"/>
    </row>
  </sheetData>
  <mergeCells count="16">
    <mergeCell ref="A43:I43"/>
    <mergeCell ref="B44:C44"/>
    <mergeCell ref="D44:E44"/>
    <mergeCell ref="F44:G44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603" priority="1267" stopIfTrue="1" operator="equal">
      <formula>$H$3</formula>
    </cfRule>
  </conditionalFormatting>
  <conditionalFormatting sqref="B5">
    <cfRule type="cellIs" dxfId="602" priority="1141" stopIfTrue="1" operator="equal">
      <formula>$H$3</formula>
    </cfRule>
    <cfRule type="cellIs" dxfId="601" priority="1266" stopIfTrue="1" operator="lessThan">
      <formula>$H$3</formula>
    </cfRule>
  </conditionalFormatting>
  <conditionalFormatting sqref="B6:B14">
    <cfRule type="cellIs" dxfId="600" priority="15960" stopIfTrue="1" operator="equal">
      <formula>$H$3</formula>
    </cfRule>
  </conditionalFormatting>
  <conditionalFormatting sqref="B14:B15">
    <cfRule type="cellIs" dxfId="599" priority="415" stopIfTrue="1" operator="equal">
      <formula>$H$3</formula>
    </cfRule>
  </conditionalFormatting>
  <conditionalFormatting sqref="B15">
    <cfRule type="cellIs" dxfId="598" priority="413" stopIfTrue="1" operator="equal">
      <formula>$H$3</formula>
    </cfRule>
    <cfRule type="cellIs" dxfId="597" priority="414" stopIfTrue="1" operator="lessThan">
      <formula>$H$3</formula>
    </cfRule>
  </conditionalFormatting>
  <conditionalFormatting sqref="B15:B20">
    <cfRule type="cellIs" dxfId="596" priority="333" stopIfTrue="1" operator="equal">
      <formula>$H$3</formula>
    </cfRule>
    <cfRule type="cellIs" dxfId="595" priority="332" stopIfTrue="1" operator="lessThan">
      <formula>$H$3</formula>
    </cfRule>
  </conditionalFormatting>
  <conditionalFormatting sqref="B22:B32 B34:B42">
    <cfRule type="cellIs" dxfId="594" priority="347" stopIfTrue="1" operator="lessThan">
      <formula>$H$3</formula>
    </cfRule>
    <cfRule type="cellIs" dxfId="593" priority="348" stopIfTrue="1" operator="equal">
      <formula>$H$3</formula>
    </cfRule>
  </conditionalFormatting>
  <conditionalFormatting sqref="B43 D43 F43 F45:F70 D45:D70">
    <cfRule type="cellIs" dxfId="592" priority="15926" stopIfTrue="1" operator="equal">
      <formula>$H$3</formula>
    </cfRule>
  </conditionalFormatting>
  <conditionalFormatting sqref="B43">
    <cfRule type="cellIs" dxfId="591" priority="15916" stopIfTrue="1" operator="lessThan">
      <formula>$H$3</formula>
    </cfRule>
  </conditionalFormatting>
  <conditionalFormatting sqref="B43:B70">
    <cfRule type="cellIs" dxfId="590" priority="4790" stopIfTrue="1" operator="equal">
      <formula>$H$3</formula>
    </cfRule>
  </conditionalFormatting>
  <conditionalFormatting sqref="B44">
    <cfRule type="cellIs" dxfId="589" priority="4740" stopIfTrue="1" operator="lessThan">
      <formula>$H$3</formula>
    </cfRule>
    <cfRule type="cellIs" dxfId="588" priority="4739" stopIfTrue="1" operator="equal">
      <formula>$H$3</formula>
    </cfRule>
  </conditionalFormatting>
  <conditionalFormatting sqref="B71:B75">
    <cfRule type="cellIs" dxfId="587" priority="4" stopIfTrue="1" operator="lessThan">
      <formula>$H$3</formula>
    </cfRule>
    <cfRule type="cellIs" dxfId="586" priority="5" stopIfTrue="1" operator="equal">
      <formula>$H$3</formula>
    </cfRule>
  </conditionalFormatting>
  <conditionalFormatting sqref="C5:C12 G43:G56">
    <cfRule type="expression" dxfId="585" priority="2618" stopIfTrue="1">
      <formula>B5&lt;$H$3</formula>
    </cfRule>
  </conditionalFormatting>
  <conditionalFormatting sqref="C5:C13 C31:C32">
    <cfRule type="expression" dxfId="584" priority="316" stopIfTrue="1">
      <formula>$B5=$H$3</formula>
    </cfRule>
  </conditionalFormatting>
  <conditionalFormatting sqref="C6:C13">
    <cfRule type="expression" dxfId="583" priority="317" stopIfTrue="1">
      <formula>$F6=$H$3</formula>
    </cfRule>
  </conditionalFormatting>
  <conditionalFormatting sqref="C13">
    <cfRule type="expression" dxfId="582" priority="315" stopIfTrue="1">
      <formula>B13&lt;$H$3</formula>
    </cfRule>
  </conditionalFormatting>
  <conditionalFormatting sqref="C16:C20 G22:G28 E6:G7 F8:G13 G15:G20 C22:C30 E8:E9 D10:E10 E16:E20 G5">
    <cfRule type="expression" dxfId="581" priority="2449" stopIfTrue="1">
      <formula>$F5=$H$3</formula>
    </cfRule>
  </conditionalFormatting>
  <conditionalFormatting sqref="C22:C30 G6:G20">
    <cfRule type="expression" dxfId="580" priority="814" stopIfTrue="1">
      <formula>$B6=$H$3</formula>
    </cfRule>
  </conditionalFormatting>
  <conditionalFormatting sqref="C29:C31">
    <cfRule type="expression" dxfId="579" priority="205" stopIfTrue="1">
      <formula>$B29=$H$3</formula>
    </cfRule>
  </conditionalFormatting>
  <conditionalFormatting sqref="C31">
    <cfRule type="expression" dxfId="578" priority="206" stopIfTrue="1">
      <formula>$F31=$H$3</formula>
    </cfRule>
  </conditionalFormatting>
  <conditionalFormatting sqref="C31:C32 G29:G32">
    <cfRule type="expression" dxfId="577" priority="199" stopIfTrue="1">
      <formula>B29&lt;$H$3</formula>
    </cfRule>
  </conditionalFormatting>
  <conditionalFormatting sqref="C32">
    <cfRule type="expression" dxfId="576" priority="201" stopIfTrue="1">
      <formula>$F32=$H$3</formula>
    </cfRule>
  </conditionalFormatting>
  <conditionalFormatting sqref="C34">
    <cfRule type="expression" dxfId="575" priority="182" stopIfTrue="1">
      <formula>$F34=$H$3</formula>
    </cfRule>
  </conditionalFormatting>
  <conditionalFormatting sqref="C34:C35 C32">
    <cfRule type="expression" dxfId="574" priority="172" stopIfTrue="1">
      <formula>$B32=$H$3</formula>
    </cfRule>
  </conditionalFormatting>
  <conditionalFormatting sqref="C34:C35">
    <cfRule type="expression" dxfId="573" priority="170" stopIfTrue="1">
      <formula>B34&lt;$H$3</formula>
    </cfRule>
  </conditionalFormatting>
  <conditionalFormatting sqref="C35">
    <cfRule type="expression" dxfId="572" priority="171" stopIfTrue="1">
      <formula>$F35=$H$3</formula>
    </cfRule>
  </conditionalFormatting>
  <conditionalFormatting sqref="C35:C37">
    <cfRule type="expression" dxfId="571" priority="100" stopIfTrue="1">
      <formula>$B35=$H$3</formula>
    </cfRule>
  </conditionalFormatting>
  <conditionalFormatting sqref="C36">
    <cfRule type="expression" dxfId="570" priority="161" stopIfTrue="1">
      <formula>$F36=$H$3</formula>
    </cfRule>
  </conditionalFormatting>
  <conditionalFormatting sqref="C36:C39 G38:G39">
    <cfRule type="expression" dxfId="569" priority="93" stopIfTrue="1">
      <formula>B36&lt;$H$3</formula>
    </cfRule>
  </conditionalFormatting>
  <conditionalFormatting sqref="C37">
    <cfRule type="expression" dxfId="568" priority="99" stopIfTrue="1">
      <formula>$F37=$H$3</formula>
    </cfRule>
  </conditionalFormatting>
  <conditionalFormatting sqref="C37:C39">
    <cfRule type="expression" dxfId="567" priority="96" stopIfTrue="1">
      <formula>$B37=$H$3</formula>
    </cfRule>
  </conditionalFormatting>
  <conditionalFormatting sqref="C38:C39 G38:G39">
    <cfRule type="expression" dxfId="566" priority="94" stopIfTrue="1">
      <formula>$F38=$H$3</formula>
    </cfRule>
  </conditionalFormatting>
  <conditionalFormatting sqref="C38:C41">
    <cfRule type="expression" dxfId="565" priority="30" stopIfTrue="1">
      <formula>$B38=$H$3</formula>
    </cfRule>
  </conditionalFormatting>
  <conditionalFormatting sqref="C40">
    <cfRule type="expression" dxfId="564" priority="78" stopIfTrue="1">
      <formula>$F40=$H$3</formula>
    </cfRule>
  </conditionalFormatting>
  <conditionalFormatting sqref="C40:C41">
    <cfRule type="expression" dxfId="563" priority="28" stopIfTrue="1">
      <formula>B40&lt;$H$3</formula>
    </cfRule>
  </conditionalFormatting>
  <conditionalFormatting sqref="C41">
    <cfRule type="expression" dxfId="562" priority="29" stopIfTrue="1">
      <formula>$F41=$H$3</formula>
    </cfRule>
  </conditionalFormatting>
  <conditionalFormatting sqref="C41:C42">
    <cfRule type="expression" dxfId="561" priority="11" stopIfTrue="1">
      <formula>$B41=$H$3</formula>
    </cfRule>
  </conditionalFormatting>
  <conditionalFormatting sqref="C42">
    <cfRule type="expression" dxfId="560" priority="15" stopIfTrue="1">
      <formula>$F42=$H$3</formula>
    </cfRule>
    <cfRule type="expression" dxfId="559" priority="10" stopIfTrue="1">
      <formula>B42&lt;$H$3</formula>
    </cfRule>
  </conditionalFormatting>
  <conditionalFormatting sqref="C43:C66">
    <cfRule type="expression" dxfId="558" priority="151" stopIfTrue="1">
      <formula>$B43=$H$3</formula>
    </cfRule>
  </conditionalFormatting>
  <conditionalFormatting sqref="C45:C66">
    <cfRule type="expression" dxfId="557" priority="152" stopIfTrue="1">
      <formula>$F45=$H$3</formula>
    </cfRule>
  </conditionalFormatting>
  <conditionalFormatting sqref="C52:C75">
    <cfRule type="expression" dxfId="556" priority="39" stopIfTrue="1">
      <formula>B52&lt;$H$3</formula>
    </cfRule>
  </conditionalFormatting>
  <conditionalFormatting sqref="C65 E66:E71 C74 G74 E74:E75">
    <cfRule type="expression" dxfId="555" priority="150" stopIfTrue="1">
      <formula>$F65=$H$3</formula>
    </cfRule>
  </conditionalFormatting>
  <conditionalFormatting sqref="C67:C71 G43:G71">
    <cfRule type="expression" dxfId="554" priority="56" stopIfTrue="1">
      <formula>$B43=$H$3</formula>
    </cfRule>
  </conditionalFormatting>
  <conditionalFormatting sqref="C72:C73">
    <cfRule type="expression" dxfId="553" priority="38" stopIfTrue="1">
      <formula>$F72=$H$3</formula>
    </cfRule>
    <cfRule type="expression" dxfId="552" priority="37" stopIfTrue="1">
      <formula>$B72=$H$3</formula>
    </cfRule>
  </conditionalFormatting>
  <conditionalFormatting sqref="D4:D5 D43">
    <cfRule type="cellIs" dxfId="551" priority="15910" stopIfTrue="1" operator="lessThan">
      <formula>$H$3</formula>
    </cfRule>
  </conditionalFormatting>
  <conditionalFormatting sqref="D4:D5">
    <cfRule type="cellIs" dxfId="550" priority="1259" stopIfTrue="1" operator="lessThan">
      <formula>$H$3</formula>
    </cfRule>
    <cfRule type="cellIs" dxfId="549" priority="1139" stopIfTrue="1" operator="equal">
      <formula>$H$3</formula>
    </cfRule>
  </conditionalFormatting>
  <conditionalFormatting sqref="D5 B5:B14">
    <cfRule type="cellIs" dxfId="548" priority="1268" stopIfTrue="1" operator="lessThan">
      <formula>$H$3</formula>
    </cfRule>
  </conditionalFormatting>
  <conditionalFormatting sqref="D5:D14">
    <cfRule type="cellIs" dxfId="547" priority="423" stopIfTrue="1" operator="lessThan">
      <formula>$H$3</formula>
    </cfRule>
  </conditionalFormatting>
  <conditionalFormatting sqref="D6:D14">
    <cfRule type="cellIs" dxfId="546" priority="422" stopIfTrue="1" operator="equal">
      <formula>$H$3</formula>
    </cfRule>
  </conditionalFormatting>
  <conditionalFormatting sqref="D14:D15">
    <cfRule type="cellIs" dxfId="545" priority="418" stopIfTrue="1" operator="lessThan">
      <formula>$H$3</formula>
    </cfRule>
    <cfRule type="cellIs" dxfId="544" priority="417" stopIfTrue="1" operator="equal">
      <formula>$H$3</formula>
    </cfRule>
  </conditionalFormatting>
  <conditionalFormatting sqref="D15 F15 B15">
    <cfRule type="cellIs" dxfId="543" priority="410" stopIfTrue="1" operator="lessThan">
      <formula>$H$3</formula>
    </cfRule>
  </conditionalFormatting>
  <conditionalFormatting sqref="D15">
    <cfRule type="cellIs" dxfId="542" priority="412" stopIfTrue="1" operator="lessThan">
      <formula>$H$3</formula>
    </cfRule>
    <cfRule type="cellIs" dxfId="541" priority="411" stopIfTrue="1" operator="equal">
      <formula>$H$3</formula>
    </cfRule>
  </conditionalFormatting>
  <conditionalFormatting sqref="D15:D20">
    <cfRule type="cellIs" dxfId="540" priority="329" stopIfTrue="1" operator="equal">
      <formula>$H$3</formula>
    </cfRule>
    <cfRule type="cellIs" dxfId="539" priority="330" stopIfTrue="1" operator="lessThan">
      <formula>$H$3</formula>
    </cfRule>
  </conditionalFormatting>
  <conditionalFormatting sqref="D22:D32 D34:D42">
    <cfRule type="cellIs" dxfId="538" priority="344" stopIfTrue="1" operator="equal">
      <formula>$H$3</formula>
    </cfRule>
    <cfRule type="cellIs" dxfId="537" priority="345" stopIfTrue="1" operator="lessThan">
      <formula>$H$3</formula>
    </cfRule>
  </conditionalFormatting>
  <conditionalFormatting sqref="D43 D4:D5">
    <cfRule type="cellIs" dxfId="536" priority="15909" stopIfTrue="1" operator="equal">
      <formula>$H$3</formula>
    </cfRule>
  </conditionalFormatting>
  <conditionalFormatting sqref="D43:D44">
    <cfRule type="cellIs" dxfId="535" priority="4799" stopIfTrue="1" operator="equal">
      <formula>$H$3</formula>
    </cfRule>
  </conditionalFormatting>
  <conditionalFormatting sqref="D43:D70">
    <cfRule type="cellIs" dxfId="534" priority="4800" stopIfTrue="1" operator="lessThan">
      <formula>$H$3</formula>
    </cfRule>
  </conditionalFormatting>
  <conditionalFormatting sqref="D44 F44 B44:B70">
    <cfRule type="cellIs" dxfId="533" priority="4780" stopIfTrue="1" operator="lessThan">
      <formula>$H$3</formula>
    </cfRule>
  </conditionalFormatting>
  <conditionalFormatting sqref="D44">
    <cfRule type="cellIs" dxfId="532" priority="4762" stopIfTrue="1" operator="lessThan">
      <formula>$H$3</formula>
    </cfRule>
    <cfRule type="cellIs" dxfId="531" priority="4759" stopIfTrue="1" operator="equal">
      <formula>$H$3</formula>
    </cfRule>
  </conditionalFormatting>
  <conditionalFormatting sqref="D56:D60">
    <cfRule type="cellIs" dxfId="530" priority="293" stopIfTrue="1" operator="lessThan">
      <formula>$H$3</formula>
    </cfRule>
  </conditionalFormatting>
  <conditionalFormatting sqref="D71:D75">
    <cfRule type="cellIs" dxfId="529" priority="6" stopIfTrue="1" operator="lessThan">
      <formula>$H$3</formula>
    </cfRule>
  </conditionalFormatting>
  <conditionalFormatting sqref="E5:E20 C15:C20">
    <cfRule type="expression" dxfId="528" priority="338" stopIfTrue="1">
      <formula>B5&lt;$H$3</formula>
    </cfRule>
  </conditionalFormatting>
  <conditionalFormatting sqref="E6:E20">
    <cfRule type="expression" dxfId="527" priority="742" stopIfTrue="1">
      <formula>$B6=$H$3</formula>
    </cfRule>
  </conditionalFormatting>
  <conditionalFormatting sqref="E11:E13">
    <cfRule type="expression" dxfId="526" priority="743" stopIfTrue="1">
      <formula>$F11=$H$3</formula>
    </cfRule>
  </conditionalFormatting>
  <conditionalFormatting sqref="E22:E32">
    <cfRule type="expression" dxfId="525" priority="189" stopIfTrue="1">
      <formula>$F22=$H$3</formula>
    </cfRule>
    <cfRule type="expression" dxfId="524" priority="187" stopIfTrue="1">
      <formula>D22&lt;$H$3</formula>
    </cfRule>
    <cfRule type="expression" dxfId="523" priority="188" stopIfTrue="1">
      <formula>$B22=$H$3</formula>
    </cfRule>
  </conditionalFormatting>
  <conditionalFormatting sqref="E28:E29">
    <cfRule type="expression" dxfId="522" priority="184" stopIfTrue="1">
      <formula>$B28=$H$3</formula>
    </cfRule>
  </conditionalFormatting>
  <conditionalFormatting sqref="E29">
    <cfRule type="expression" dxfId="521" priority="185" stopIfTrue="1">
      <formula>$F29=$H$3</formula>
    </cfRule>
    <cfRule type="expression" dxfId="520" priority="183" stopIfTrue="1">
      <formula>D29&lt;$H$3</formula>
    </cfRule>
  </conditionalFormatting>
  <conditionalFormatting sqref="E34:E36">
    <cfRule type="expression" dxfId="519" priority="156" stopIfTrue="1">
      <formula>D34&lt;$H$3</formula>
    </cfRule>
    <cfRule type="expression" dxfId="518" priority="158" stopIfTrue="1">
      <formula>$F34=$H$3</formula>
    </cfRule>
    <cfRule type="expression" dxfId="517" priority="157" stopIfTrue="1">
      <formula>$B34=$H$3</formula>
    </cfRule>
  </conditionalFormatting>
  <conditionalFormatting sqref="E38:E40">
    <cfRule type="expression" dxfId="516" priority="75" stopIfTrue="1">
      <formula>$F38=$H$3</formula>
    </cfRule>
  </conditionalFormatting>
  <conditionalFormatting sqref="E38:E41">
    <cfRule type="expression" dxfId="515" priority="24" stopIfTrue="1">
      <formula>D38&lt;$H$3</formula>
    </cfRule>
    <cfRule type="expression" dxfId="514" priority="26" stopIfTrue="1">
      <formula>$B38=$H$3</formula>
    </cfRule>
  </conditionalFormatting>
  <conditionalFormatting sqref="E41">
    <cfRule type="expression" dxfId="513" priority="25" stopIfTrue="1">
      <formula>$F41=$H$3</formula>
    </cfRule>
  </conditionalFormatting>
  <conditionalFormatting sqref="E41:E42">
    <cfRule type="expression" dxfId="512" priority="13" stopIfTrue="1">
      <formula>$B41=$H$3</formula>
    </cfRule>
  </conditionalFormatting>
  <conditionalFormatting sqref="E42">
    <cfRule type="expression" dxfId="511" priority="12" stopIfTrue="1">
      <formula>D42&lt;$H$3</formula>
    </cfRule>
    <cfRule type="expression" dxfId="510" priority="14" stopIfTrue="1">
      <formula>$F42=$H$3</formula>
    </cfRule>
  </conditionalFormatting>
  <conditionalFormatting sqref="E43:E58 C44:C55 C57:C58">
    <cfRule type="expression" dxfId="509" priority="809" stopIfTrue="1">
      <formula>B43&lt;$H$3</formula>
    </cfRule>
  </conditionalFormatting>
  <conditionalFormatting sqref="E43:E68">
    <cfRule type="expression" dxfId="508" priority="146" stopIfTrue="1">
      <formula>$B43=$H$3</formula>
    </cfRule>
  </conditionalFormatting>
  <conditionalFormatting sqref="E44 E15 E5">
    <cfRule type="expression" dxfId="507" priority="15939" stopIfTrue="1">
      <formula>$D5=$H$3</formula>
    </cfRule>
  </conditionalFormatting>
  <conditionalFormatting sqref="E45:E68">
    <cfRule type="expression" dxfId="506" priority="147" stopIfTrue="1">
      <formula>$F45=$H$3</formula>
    </cfRule>
  </conditionalFormatting>
  <conditionalFormatting sqref="E47:E55 G58:G68">
    <cfRule type="expression" dxfId="505" priority="453" stopIfTrue="1">
      <formula>$F47=$H$3</formula>
    </cfRule>
    <cfRule type="expression" dxfId="504" priority="452" stopIfTrue="1">
      <formula>$B47=$H$3</formula>
    </cfRule>
  </conditionalFormatting>
  <conditionalFormatting sqref="E47:E73">
    <cfRule type="expression" dxfId="503" priority="36" stopIfTrue="1">
      <formula>D47&lt;$H$3</formula>
    </cfRule>
  </conditionalFormatting>
  <conditionalFormatting sqref="E57:E58">
    <cfRule type="expression" dxfId="502" priority="1304" stopIfTrue="1">
      <formula>$B57=$H$3</formula>
    </cfRule>
  </conditionalFormatting>
  <conditionalFormatting sqref="E65">
    <cfRule type="expression" dxfId="501" priority="145" stopIfTrue="1">
      <formula>$F65=$H$3</formula>
    </cfRule>
    <cfRule type="expression" dxfId="500" priority="144" stopIfTrue="1">
      <formula>$B65=$H$3</formula>
    </cfRule>
  </conditionalFormatting>
  <conditionalFormatting sqref="E66:E71 E74:E75 C65 C74 G74">
    <cfRule type="expression" dxfId="499" priority="149" stopIfTrue="1">
      <formula>$B65=$H$3</formula>
    </cfRule>
  </conditionalFormatting>
  <conditionalFormatting sqref="E72:E74">
    <cfRule type="expression" dxfId="498" priority="35" stopIfTrue="1">
      <formula>$F72=$H$3</formula>
    </cfRule>
    <cfRule type="expression" dxfId="497" priority="34" stopIfTrue="1">
      <formula>$B72=$H$3</formula>
    </cfRule>
  </conditionalFormatting>
  <conditionalFormatting sqref="E74">
    <cfRule type="expression" dxfId="496" priority="120" stopIfTrue="1">
      <formula>D74&lt;$H$3</formula>
    </cfRule>
    <cfRule type="expression" dxfId="495" priority="82" stopIfTrue="1">
      <formula>$B74=$H$3</formula>
    </cfRule>
    <cfRule type="expression" dxfId="494" priority="83" stopIfTrue="1">
      <formula>$F74=$H$3</formula>
    </cfRule>
  </conditionalFormatting>
  <conditionalFormatting sqref="E75">
    <cfRule type="expression" dxfId="493" priority="1" stopIfTrue="1">
      <formula>D75&lt;$H$3</formula>
    </cfRule>
  </conditionalFormatting>
  <conditionalFormatting sqref="F4:F5">
    <cfRule type="cellIs" dxfId="492" priority="1254" stopIfTrue="1" operator="equal">
      <formula>$H$3</formula>
    </cfRule>
    <cfRule type="cellIs" dxfId="491" priority="1255" stopIfTrue="1" operator="lessThan">
      <formula>$H$3</formula>
    </cfRule>
  </conditionalFormatting>
  <conditionalFormatting sqref="F5:F13">
    <cfRule type="cellIs" dxfId="490" priority="648" stopIfTrue="1" operator="lessThan">
      <formula>$H$3</formula>
    </cfRule>
  </conditionalFormatting>
  <conditionalFormatting sqref="F5:F14">
    <cfRule type="cellIs" dxfId="489" priority="424" stopIfTrue="1" operator="equal">
      <formula>$H$3</formula>
    </cfRule>
  </conditionalFormatting>
  <conditionalFormatting sqref="F14:F15">
    <cfRule type="cellIs" dxfId="488" priority="419" stopIfTrue="1" operator="lessThan">
      <formula>$H$3</formula>
    </cfRule>
    <cfRule type="cellIs" dxfId="487" priority="416" stopIfTrue="1" operator="equal">
      <formula>$H$3</formula>
    </cfRule>
  </conditionalFormatting>
  <conditionalFormatting sqref="F15 D15">
    <cfRule type="cellIs" dxfId="486" priority="409" stopIfTrue="1" operator="equal">
      <formula>$H$3</formula>
    </cfRule>
  </conditionalFormatting>
  <conditionalFormatting sqref="F15">
    <cfRule type="cellIs" dxfId="485" priority="402" stopIfTrue="1" operator="lessThan">
      <formula>$H$3</formula>
    </cfRule>
  </conditionalFormatting>
  <conditionalFormatting sqref="F15:F20">
    <cfRule type="cellIs" dxfId="484" priority="331" stopIfTrue="1" operator="equal">
      <formula>$H$3</formula>
    </cfRule>
  </conditionalFormatting>
  <conditionalFormatting sqref="F16:F20">
    <cfRule type="cellIs" dxfId="483" priority="328" stopIfTrue="1" operator="lessThan">
      <formula>$H$3</formula>
    </cfRule>
  </conditionalFormatting>
  <conditionalFormatting sqref="F22:F32 F34:F42">
    <cfRule type="cellIs" dxfId="482" priority="244" stopIfTrue="1" operator="lessThan">
      <formula>$H$3</formula>
    </cfRule>
    <cfRule type="cellIs" dxfId="481" priority="245" stopIfTrue="1" operator="equal">
      <formula>$H$3</formula>
    </cfRule>
  </conditionalFormatting>
  <conditionalFormatting sqref="F43:F44">
    <cfRule type="cellIs" dxfId="480" priority="4789" stopIfTrue="1" operator="equal">
      <formula>$H$3</formula>
    </cfRule>
  </conditionalFormatting>
  <conditionalFormatting sqref="F43:F70">
    <cfRule type="cellIs" dxfId="479" priority="4802" stopIfTrue="1" operator="lessThan">
      <formula>$H$3</formula>
    </cfRule>
  </conditionalFormatting>
  <conditionalFormatting sqref="F44 D44 B44">
    <cfRule type="cellIs" dxfId="478" priority="4779" stopIfTrue="1" operator="equal">
      <formula>$H$3</formula>
    </cfRule>
  </conditionalFormatting>
  <conditionalFormatting sqref="F44">
    <cfRule type="cellIs" dxfId="477" priority="4766" stopIfTrue="1" operator="lessThan">
      <formula>$H$3</formula>
    </cfRule>
    <cfRule type="cellIs" dxfId="476" priority="4765" stopIfTrue="1" operator="equal">
      <formula>$H$3</formula>
    </cfRule>
  </conditionalFormatting>
  <conditionalFormatting sqref="F71:F75 D71:D75">
    <cfRule type="cellIs" dxfId="475" priority="8" stopIfTrue="1" operator="equal">
      <formula>$H$3</formula>
    </cfRule>
  </conditionalFormatting>
  <conditionalFormatting sqref="F71:F75">
    <cfRule type="cellIs" dxfId="474" priority="7" stopIfTrue="1" operator="lessThan">
      <formula>$H$3</formula>
    </cfRule>
  </conditionalFormatting>
  <conditionalFormatting sqref="G5:G20">
    <cfRule type="expression" dxfId="473" priority="290" stopIfTrue="1">
      <formula>F5&lt;$H$3</formula>
    </cfRule>
  </conditionalFormatting>
  <conditionalFormatting sqref="G22:G25">
    <cfRule type="expression" dxfId="472" priority="246" stopIfTrue="1">
      <formula>$B22=$H$3</formula>
    </cfRule>
  </conditionalFormatting>
  <conditionalFormatting sqref="G22:G28 C22:C30">
    <cfRule type="expression" dxfId="471" priority="376" stopIfTrue="1">
      <formula>B22&lt;$H$3</formula>
    </cfRule>
  </conditionalFormatting>
  <conditionalFormatting sqref="G26:G28 C14:C20">
    <cfRule type="expression" dxfId="470" priority="2448" stopIfTrue="1">
      <formula>$B14=$H$3</formula>
    </cfRule>
  </conditionalFormatting>
  <conditionalFormatting sqref="G29:G32">
    <cfRule type="expression" dxfId="469" priority="215" stopIfTrue="1">
      <formula>$F29=$H$3</formula>
    </cfRule>
    <cfRule type="expression" dxfId="468" priority="214" stopIfTrue="1">
      <formula>$B29=$H$3</formula>
    </cfRule>
  </conditionalFormatting>
  <conditionalFormatting sqref="G34:G35">
    <cfRule type="expression" dxfId="467" priority="67" stopIfTrue="1">
      <formula>F34&lt;$H$3</formula>
    </cfRule>
    <cfRule type="expression" dxfId="466" priority="69" stopIfTrue="1">
      <formula>$F34=$H$3</formula>
    </cfRule>
  </conditionalFormatting>
  <conditionalFormatting sqref="G34:G36">
    <cfRule type="expression" dxfId="465" priority="68" stopIfTrue="1">
      <formula>$B34=$H$3</formula>
    </cfRule>
  </conditionalFormatting>
  <conditionalFormatting sqref="G36">
    <cfRule type="expression" dxfId="464" priority="165" stopIfTrue="1">
      <formula>$B36=$H$3</formula>
    </cfRule>
    <cfRule type="expression" dxfId="463" priority="164" stopIfTrue="1">
      <formula>$F36=$H$3</formula>
    </cfRule>
    <cfRule type="expression" dxfId="462" priority="163" stopIfTrue="1">
      <formula>F36&lt;$H$3</formula>
    </cfRule>
  </conditionalFormatting>
  <conditionalFormatting sqref="G38:G39">
    <cfRule type="expression" dxfId="461" priority="95" stopIfTrue="1">
      <formula>$B38=$H$3</formula>
    </cfRule>
  </conditionalFormatting>
  <conditionalFormatting sqref="G38:G41">
    <cfRule type="expression" dxfId="460" priority="22" stopIfTrue="1">
      <formula>$B38=$H$3</formula>
    </cfRule>
  </conditionalFormatting>
  <conditionalFormatting sqref="G40">
    <cfRule type="expression" dxfId="459" priority="72" stopIfTrue="1">
      <formula>$F40=$H$3</formula>
    </cfRule>
  </conditionalFormatting>
  <conditionalFormatting sqref="G40:G42">
    <cfRule type="expression" dxfId="458" priority="16" stopIfTrue="1">
      <formula>F40&lt;$H$3</formula>
    </cfRule>
  </conditionalFormatting>
  <conditionalFormatting sqref="G41">
    <cfRule type="expression" dxfId="457" priority="21" stopIfTrue="1">
      <formula>$F41=$H$3</formula>
    </cfRule>
  </conditionalFormatting>
  <conditionalFormatting sqref="G41:G42">
    <cfRule type="expression" dxfId="456" priority="18" stopIfTrue="1">
      <formula>$B41=$H$3</formula>
    </cfRule>
  </conditionalFormatting>
  <conditionalFormatting sqref="G42">
    <cfRule type="expression" dxfId="455" priority="17" stopIfTrue="1">
      <formula>$F42=$H$3</formula>
    </cfRule>
    <cfRule type="expression" dxfId="454" priority="9" stopIfTrue="1">
      <formula>$B42=$H$3</formula>
    </cfRule>
  </conditionalFormatting>
  <conditionalFormatting sqref="G44:G71 C67:C71">
    <cfRule type="expression" dxfId="453" priority="57" stopIfTrue="1">
      <formula>$F44=$H$3</formula>
    </cfRule>
  </conditionalFormatting>
  <conditionalFormatting sqref="G57:G75">
    <cfRule type="expression" dxfId="452" priority="33" stopIfTrue="1">
      <formula>F57&lt;$H$3</formula>
    </cfRule>
  </conditionalFormatting>
  <conditionalFormatting sqref="G72:G75 C75">
    <cfRule type="expression" dxfId="451" priority="3" stopIfTrue="1">
      <formula>$F72=$H$3</formula>
    </cfRule>
    <cfRule type="expression" dxfId="450" priority="2" stopIfTrue="1">
      <formula>$B72=$H$3</formula>
    </cfRule>
  </conditionalFormatting>
  <pageMargins left="0.7" right="0.7" top="0.75" bottom="0.75" header="0.3" footer="0.3"/>
  <pageSetup paperSize="9" orientation="portrait"/>
  <ignoredErrors>
    <ignoredError sqref="D35:D36 F8:F10 B8 D9 B51 F19 D19 F54:F55 B57 D55 B24 F23 D57:D58 F57 B26 F26 F28:F29 B30 D60 F60:F63 D62 D31 B63 F64 D66 B69 D68 F35 D72 D73 F73 F71 D41 F69 D70:F70 D6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3"/>
  <sheetViews>
    <sheetView workbookViewId="0">
      <selection activeCell="A29" sqref="A29:XFD29"/>
    </sheetView>
  </sheetViews>
  <sheetFormatPr defaultColWidth="9" defaultRowHeight="25.4" customHeight="1"/>
  <cols>
    <col min="1" max="1" width="16.5" style="49" customWidth="1"/>
    <col min="2" max="7" width="11.58203125" style="49" customWidth="1"/>
    <col min="8" max="8" width="61.33203125" style="50" customWidth="1"/>
    <col min="9" max="9" width="13.08203125" style="49" customWidth="1"/>
    <col min="10" max="16384" width="9" style="49"/>
  </cols>
  <sheetData>
    <row r="1" spans="1:14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4" ht="23.1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4" ht="25.4" customHeight="1">
      <c r="A3" s="96"/>
      <c r="B3" s="96"/>
      <c r="C3" s="96"/>
      <c r="D3" s="96"/>
      <c r="E3" s="96"/>
      <c r="F3" s="96"/>
      <c r="G3" s="96"/>
      <c r="H3" s="32">
        <v>46076</v>
      </c>
      <c r="I3" s="51"/>
    </row>
    <row r="4" spans="1:14" ht="24" customHeight="1">
      <c r="A4" s="113" t="s">
        <v>506</v>
      </c>
      <c r="B4" s="114"/>
      <c r="C4" s="114"/>
      <c r="D4" s="114"/>
      <c r="E4" s="114"/>
      <c r="F4" s="114"/>
      <c r="G4" s="114"/>
      <c r="H4" s="114"/>
      <c r="I4" s="114"/>
    </row>
    <row r="5" spans="1:14" ht="24" customHeight="1">
      <c r="A5" s="53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54" t="s">
        <v>7</v>
      </c>
      <c r="I5" s="54" t="s">
        <v>8</v>
      </c>
      <c r="N5" s="49" t="s">
        <v>193</v>
      </c>
    </row>
    <row r="6" spans="1:14" ht="25" hidden="1" customHeight="1">
      <c r="A6" s="55" t="s">
        <v>331</v>
      </c>
      <c r="B6" s="28">
        <v>46017</v>
      </c>
      <c r="C6" s="23">
        <v>0.35416666666666702</v>
      </c>
      <c r="D6" s="48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6" t="s">
        <v>332</v>
      </c>
      <c r="I6" s="57"/>
    </row>
    <row r="7" spans="1:14" ht="25" hidden="1" customHeight="1">
      <c r="A7" s="52" t="s">
        <v>333</v>
      </c>
      <c r="B7" s="28">
        <f>F6</f>
        <v>46018</v>
      </c>
      <c r="C7" s="23">
        <v>0.95833333333333304</v>
      </c>
      <c r="D7" s="48">
        <f>B7+1</f>
        <v>46019</v>
      </c>
      <c r="E7" s="23">
        <v>0.375</v>
      </c>
      <c r="F7" s="28">
        <f>D7</f>
        <v>46019</v>
      </c>
      <c r="G7" s="23">
        <v>0.97916666666666696</v>
      </c>
      <c r="H7" s="56" t="s">
        <v>12</v>
      </c>
      <c r="I7" s="57"/>
    </row>
    <row r="8" spans="1:14" ht="25.4" hidden="1" customHeight="1">
      <c r="A8" s="52" t="s">
        <v>334</v>
      </c>
      <c r="B8" s="28">
        <f>F7+5</f>
        <v>46024</v>
      </c>
      <c r="C8" s="23">
        <v>0.20833333333333301</v>
      </c>
      <c r="D8" s="48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6"/>
      <c r="I8" s="57"/>
    </row>
    <row r="9" spans="1:14" ht="25.4" hidden="1" customHeight="1">
      <c r="A9" s="52" t="s">
        <v>335</v>
      </c>
      <c r="B9" s="28">
        <f>F8</f>
        <v>46024</v>
      </c>
      <c r="C9" s="23">
        <v>0.625</v>
      </c>
      <c r="D9" s="48">
        <f>B9+2</f>
        <v>46026</v>
      </c>
      <c r="E9" s="23">
        <v>0.51249999999999996</v>
      </c>
      <c r="F9" s="28">
        <f>D9+1</f>
        <v>46027</v>
      </c>
      <c r="G9" s="23">
        <v>0.25</v>
      </c>
      <c r="H9" s="56" t="s">
        <v>314</v>
      </c>
      <c r="I9" s="57"/>
    </row>
    <row r="10" spans="1:14" ht="25.4" hidden="1" customHeight="1">
      <c r="A10" s="52" t="s">
        <v>336</v>
      </c>
      <c r="B10" s="28">
        <f>F9</f>
        <v>46027</v>
      </c>
      <c r="C10" s="23">
        <v>0.27083333333333298</v>
      </c>
      <c r="D10" s="48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6"/>
      <c r="I10" s="57"/>
    </row>
    <row r="11" spans="1:14" ht="25.4" hidden="1" customHeight="1">
      <c r="A11" s="52" t="s">
        <v>337</v>
      </c>
      <c r="B11" s="28">
        <f>F10</f>
        <v>46027</v>
      </c>
      <c r="C11" s="23">
        <v>0.83333333333333304</v>
      </c>
      <c r="D11" s="48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6"/>
      <c r="I11" s="57"/>
    </row>
    <row r="12" spans="1:14" ht="25" hidden="1" customHeight="1">
      <c r="A12" s="52" t="s">
        <v>294</v>
      </c>
      <c r="B12" s="28">
        <f>F11+5</f>
        <v>46033</v>
      </c>
      <c r="C12" s="23">
        <v>0.875</v>
      </c>
      <c r="D12" s="48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6"/>
      <c r="I12" s="57"/>
    </row>
    <row r="13" spans="1:14" ht="25" hidden="1" customHeight="1">
      <c r="A13" s="52" t="s">
        <v>338</v>
      </c>
      <c r="B13" s="28">
        <f>F12</f>
        <v>46035</v>
      </c>
      <c r="C13" s="23">
        <v>0.54166666666666696</v>
      </c>
      <c r="D13" s="48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7"/>
    </row>
    <row r="14" spans="1:14" ht="25.4" hidden="1" customHeight="1">
      <c r="A14" s="52" t="s">
        <v>339</v>
      </c>
      <c r="B14" s="28">
        <f>F13+4</f>
        <v>46041</v>
      </c>
      <c r="C14" s="23">
        <v>0.375</v>
      </c>
      <c r="D14" s="48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6"/>
      <c r="I14" s="57"/>
    </row>
    <row r="15" spans="1:14" ht="25.4" hidden="1" customHeight="1">
      <c r="A15" s="52" t="s">
        <v>297</v>
      </c>
      <c r="B15" s="28">
        <f>F14+1</f>
        <v>46042</v>
      </c>
      <c r="C15" s="23">
        <v>0.106944444444444</v>
      </c>
      <c r="D15" s="48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6"/>
      <c r="I15" s="57"/>
    </row>
    <row r="16" spans="1:14" ht="25.4" hidden="1" customHeight="1">
      <c r="A16" s="52" t="s">
        <v>340</v>
      </c>
      <c r="B16" s="28">
        <f>F15</f>
        <v>46044</v>
      </c>
      <c r="C16" s="23">
        <v>0.1875</v>
      </c>
      <c r="D16" s="48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6"/>
      <c r="I16" s="57"/>
    </row>
    <row r="17" spans="1:9" ht="25.4" hidden="1" customHeight="1">
      <c r="A17" s="52" t="s">
        <v>298</v>
      </c>
      <c r="B17" s="28">
        <f>F16</f>
        <v>46044</v>
      </c>
      <c r="C17" s="23">
        <v>0.83333333333333304</v>
      </c>
      <c r="D17" s="48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6"/>
      <c r="I17" s="57"/>
    </row>
    <row r="18" spans="1:9" ht="25" hidden="1" customHeight="1">
      <c r="A18" s="52" t="s">
        <v>266</v>
      </c>
      <c r="B18" s="28">
        <f>F17+5</f>
        <v>46050</v>
      </c>
      <c r="C18" s="23">
        <v>0.20833333333333301</v>
      </c>
      <c r="D18" s="48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7"/>
    </row>
    <row r="19" spans="1:9" ht="25" hidden="1" customHeight="1">
      <c r="A19" s="52" t="s">
        <v>341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7"/>
    </row>
    <row r="20" spans="1:9" ht="25" hidden="1" customHeight="1">
      <c r="A20" s="52" t="s">
        <v>342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7"/>
    </row>
    <row r="21" spans="1:9" ht="25" hidden="1" customHeight="1">
      <c r="A21" s="52" t="s">
        <v>343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104</v>
      </c>
      <c r="I21" s="57"/>
    </row>
    <row r="22" spans="1:9" ht="25" hidden="1" customHeight="1">
      <c r="A22" s="52" t="s">
        <v>344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0.33333333333333331</v>
      </c>
      <c r="H22" s="20"/>
      <c r="I22" s="57"/>
    </row>
    <row r="23" spans="1:9" ht="25" hidden="1" customHeight="1">
      <c r="A23" s="52" t="s">
        <v>345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1.6666666666666666E-2</v>
      </c>
      <c r="H23" s="20"/>
      <c r="I23" s="57"/>
    </row>
    <row r="24" spans="1:9" ht="25" customHeight="1">
      <c r="A24" s="52" t="s">
        <v>346</v>
      </c>
      <c r="B24" s="28">
        <f>F23+4</f>
        <v>46068</v>
      </c>
      <c r="C24" s="23">
        <v>0.45833333333333331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0.9458333333333333</v>
      </c>
      <c r="H24" s="60" t="s">
        <v>473</v>
      </c>
      <c r="I24" s="57"/>
    </row>
    <row r="25" spans="1:9" ht="25" customHeight="1">
      <c r="A25" s="52" t="s">
        <v>347</v>
      </c>
      <c r="B25" s="28">
        <f>F24+1</f>
        <v>46070</v>
      </c>
      <c r="C25" s="23">
        <v>0.16666666666666666</v>
      </c>
      <c r="D25" s="28">
        <f>B25+2</f>
        <v>46072</v>
      </c>
      <c r="E25" s="23">
        <v>0</v>
      </c>
      <c r="F25" s="28">
        <f>D25</f>
        <v>46072</v>
      </c>
      <c r="G25" s="23">
        <v>0.49305555555555558</v>
      </c>
      <c r="H25" s="56" t="s">
        <v>474</v>
      </c>
      <c r="I25" s="57"/>
    </row>
    <row r="26" spans="1:9" ht="25" customHeight="1">
      <c r="A26" s="52" t="s">
        <v>348</v>
      </c>
      <c r="B26" s="28">
        <f>F25+4</f>
        <v>46076</v>
      </c>
      <c r="C26" s="23">
        <v>0.66666666666666663</v>
      </c>
      <c r="D26" s="28">
        <f>B26+1</f>
        <v>46077</v>
      </c>
      <c r="E26" s="58">
        <v>0.625</v>
      </c>
      <c r="F26" s="38">
        <f>D26+1</f>
        <v>46078</v>
      </c>
      <c r="G26" s="58">
        <v>0.16666666666666666</v>
      </c>
      <c r="H26" s="56" t="s">
        <v>474</v>
      </c>
      <c r="I26" s="57"/>
    </row>
    <row r="27" spans="1:9" ht="25" customHeight="1">
      <c r="A27" s="52" t="s">
        <v>349</v>
      </c>
      <c r="B27" s="38">
        <f>F26</f>
        <v>46078</v>
      </c>
      <c r="C27" s="58">
        <v>0.25</v>
      </c>
      <c r="D27" s="38">
        <v>46079</v>
      </c>
      <c r="E27" s="58">
        <v>0.33333333333333331</v>
      </c>
      <c r="F27" s="38">
        <f>D27</f>
        <v>46079</v>
      </c>
      <c r="G27" s="58">
        <v>0.95833333333333337</v>
      </c>
      <c r="H27" s="56" t="s">
        <v>474</v>
      </c>
      <c r="I27" s="57"/>
    </row>
    <row r="28" spans="1:9" ht="25" customHeight="1">
      <c r="A28" s="52" t="s">
        <v>350</v>
      </c>
      <c r="B28" s="38">
        <f>F27</f>
        <v>46079</v>
      </c>
      <c r="C28" s="58">
        <v>0.97916666666666663</v>
      </c>
      <c r="D28" s="38">
        <f t="shared" si="1"/>
        <v>46079</v>
      </c>
      <c r="E28" s="58">
        <v>0.99930555555555556</v>
      </c>
      <c r="F28" s="38">
        <f>D28+1</f>
        <v>46080</v>
      </c>
      <c r="G28" s="58">
        <v>0.41666666666666669</v>
      </c>
      <c r="H28" s="56"/>
      <c r="I28" s="57"/>
    </row>
    <row r="29" spans="1:9" ht="25" customHeight="1">
      <c r="A29" s="52" t="s">
        <v>351</v>
      </c>
      <c r="B29" s="28">
        <f>F28</f>
        <v>46080</v>
      </c>
      <c r="C29" s="23">
        <v>0.625</v>
      </c>
      <c r="D29" s="28">
        <f t="shared" ref="D29" si="2">B29</f>
        <v>46080</v>
      </c>
      <c r="E29" s="23">
        <v>0.66666666666666663</v>
      </c>
      <c r="F29" s="38">
        <f>D29+1</f>
        <v>46081</v>
      </c>
      <c r="G29" s="23">
        <v>0</v>
      </c>
      <c r="H29" s="20"/>
      <c r="I29" s="57"/>
    </row>
    <row r="30" spans="1:9" ht="25" customHeight="1">
      <c r="A30" s="52" t="s">
        <v>483</v>
      </c>
      <c r="B30" s="28">
        <f>F29+4</f>
        <v>46085</v>
      </c>
      <c r="C30" s="23">
        <v>0.20833333333333334</v>
      </c>
      <c r="D30" s="28">
        <f>B30</f>
        <v>46085</v>
      </c>
      <c r="E30" s="23">
        <v>0.33333333333333331</v>
      </c>
      <c r="F30" s="38">
        <f>D30+1</f>
        <v>46086</v>
      </c>
      <c r="G30" s="23">
        <v>0.16666666666666666</v>
      </c>
      <c r="H30" s="60" t="s">
        <v>125</v>
      </c>
      <c r="I30" s="57"/>
    </row>
    <row r="31" spans="1:9" ht="25" customHeight="1">
      <c r="A31" s="52" t="s">
        <v>513</v>
      </c>
      <c r="B31" s="28">
        <f>F30</f>
        <v>46086</v>
      </c>
      <c r="C31" s="23">
        <v>0.41666666666666669</v>
      </c>
      <c r="D31" s="28">
        <f>B31</f>
        <v>46086</v>
      </c>
      <c r="E31" s="23">
        <v>0.54166666666666663</v>
      </c>
      <c r="F31" s="38">
        <f>D31+1</f>
        <v>46087</v>
      </c>
      <c r="G31" s="23">
        <v>4.1666666666666664E-2</v>
      </c>
      <c r="H31" s="60"/>
      <c r="I31" s="57"/>
    </row>
    <row r="32" spans="1:9" ht="25" customHeight="1">
      <c r="A32" s="52" t="s">
        <v>554</v>
      </c>
      <c r="B32" s="38">
        <f>F31+4</f>
        <v>46091</v>
      </c>
      <c r="C32" s="58">
        <v>0.25</v>
      </c>
      <c r="D32" s="38">
        <f t="shared" ref="D32" si="3">B32</f>
        <v>46091</v>
      </c>
      <c r="E32" s="58">
        <v>0.29166666666666669</v>
      </c>
      <c r="F32" s="38">
        <f>D32</f>
        <v>46091</v>
      </c>
      <c r="G32" s="58">
        <v>0.70833333333333337</v>
      </c>
      <c r="H32" s="56"/>
      <c r="I32" s="57"/>
    </row>
    <row r="33" spans="1:14" ht="25" customHeight="1">
      <c r="A33" s="52"/>
      <c r="B33" s="28"/>
      <c r="C33" s="23"/>
      <c r="D33" s="28"/>
      <c r="E33" s="23"/>
      <c r="F33" s="28"/>
      <c r="G33" s="23"/>
      <c r="H33" s="60"/>
      <c r="I33" s="57"/>
    </row>
    <row r="34" spans="1:14" ht="24" hidden="1" customHeight="1">
      <c r="A34" s="113" t="s">
        <v>466</v>
      </c>
      <c r="B34" s="114"/>
      <c r="C34" s="114"/>
      <c r="D34" s="114"/>
      <c r="E34" s="114"/>
      <c r="F34" s="114"/>
      <c r="G34" s="114"/>
      <c r="H34" s="114"/>
      <c r="I34" s="114"/>
    </row>
    <row r="35" spans="1:14" ht="24" hidden="1" customHeight="1">
      <c r="A35" s="53" t="s">
        <v>3</v>
      </c>
      <c r="B35" s="97" t="s">
        <v>4</v>
      </c>
      <c r="C35" s="98"/>
      <c r="D35" s="97" t="s">
        <v>5</v>
      </c>
      <c r="E35" s="98"/>
      <c r="F35" s="97" t="s">
        <v>6</v>
      </c>
      <c r="G35" s="98"/>
      <c r="H35" s="54" t="s">
        <v>7</v>
      </c>
      <c r="I35" s="54" t="s">
        <v>8</v>
      </c>
      <c r="N35" s="49" t="s">
        <v>193</v>
      </c>
    </row>
    <row r="36" spans="1:14" ht="25.4" hidden="1" customHeight="1">
      <c r="A36" s="52" t="s">
        <v>488</v>
      </c>
      <c r="B36" s="28">
        <v>46025</v>
      </c>
      <c r="C36" s="23">
        <v>0.25</v>
      </c>
      <c r="D36" s="48">
        <v>46027</v>
      </c>
      <c r="E36" s="23">
        <v>2.0833333333333301E-2</v>
      </c>
      <c r="F36" s="28">
        <v>46027</v>
      </c>
      <c r="G36" s="23">
        <v>0.95833333333333304</v>
      </c>
      <c r="H36" s="56" t="s">
        <v>352</v>
      </c>
      <c r="I36" s="57"/>
    </row>
    <row r="37" spans="1:14" ht="25.4" hidden="1" customHeight="1">
      <c r="A37" s="52" t="s">
        <v>353</v>
      </c>
      <c r="B37" s="28">
        <v>46028</v>
      </c>
      <c r="C37" s="23">
        <v>0.20833333333333301</v>
      </c>
      <c r="D37" s="48">
        <v>46028</v>
      </c>
      <c r="E37" s="23">
        <v>0.27916666666666701</v>
      </c>
      <c r="F37" s="28">
        <v>46028</v>
      </c>
      <c r="G37" s="23">
        <v>0.86944444444444402</v>
      </c>
      <c r="H37" s="56"/>
      <c r="I37" s="57"/>
    </row>
    <row r="38" spans="1:14" ht="25.4" hidden="1" customHeight="1">
      <c r="A38" s="52" t="s">
        <v>354</v>
      </c>
      <c r="B38" s="28">
        <v>46032</v>
      </c>
      <c r="C38" s="23">
        <v>0.5</v>
      </c>
      <c r="D38" s="48">
        <v>46032</v>
      </c>
      <c r="E38" s="23">
        <v>0.56041666666666701</v>
      </c>
      <c r="F38" s="28">
        <v>46033</v>
      </c>
      <c r="G38" s="23">
        <v>8.3333333333333301E-2</v>
      </c>
      <c r="H38" s="56"/>
      <c r="I38" s="57"/>
    </row>
    <row r="39" spans="1:14" ht="25.4" hidden="1" customHeight="1">
      <c r="A39" s="52" t="s">
        <v>291</v>
      </c>
      <c r="B39" s="28">
        <v>46033</v>
      </c>
      <c r="C39" s="23">
        <v>0.16666666666666699</v>
      </c>
      <c r="D39" s="28">
        <v>46034</v>
      </c>
      <c r="E39" s="34">
        <v>0.375</v>
      </c>
      <c r="F39" s="28">
        <v>46035</v>
      </c>
      <c r="G39" s="23">
        <v>0.29166666666666702</v>
      </c>
      <c r="H39" s="56"/>
      <c r="I39" s="57"/>
    </row>
    <row r="40" spans="1:14" ht="25.4" hidden="1" customHeight="1">
      <c r="A40" s="52" t="s">
        <v>355</v>
      </c>
      <c r="B40" s="28">
        <v>46035</v>
      </c>
      <c r="C40" s="23">
        <v>0.3125</v>
      </c>
      <c r="D40" s="28">
        <v>46035</v>
      </c>
      <c r="E40" s="23">
        <v>0.33333333333333298</v>
      </c>
      <c r="F40" s="28">
        <v>46036</v>
      </c>
      <c r="G40" s="23">
        <v>0.25</v>
      </c>
      <c r="H40" s="56"/>
      <c r="I40" s="57"/>
    </row>
    <row r="41" spans="1:14" ht="25" hidden="1" customHeight="1">
      <c r="A41" s="52" t="s">
        <v>292</v>
      </c>
      <c r="B41" s="28">
        <v>46036</v>
      </c>
      <c r="C41" s="23">
        <v>0.33333333333333298</v>
      </c>
      <c r="D41" s="28">
        <v>46036</v>
      </c>
      <c r="E41" s="23">
        <v>0.41666666666666702</v>
      </c>
      <c r="F41" s="28">
        <v>46037</v>
      </c>
      <c r="G41" s="23">
        <v>8.3333333333333301E-2</v>
      </c>
      <c r="H41" s="56"/>
      <c r="I41" s="57"/>
    </row>
    <row r="42" spans="1:14" ht="25.4" hidden="1" customHeight="1">
      <c r="A42" s="52" t="s">
        <v>301</v>
      </c>
      <c r="B42" s="28">
        <v>46040</v>
      </c>
      <c r="C42" s="23">
        <v>0.83333333333333304</v>
      </c>
      <c r="D42" s="28">
        <v>46042</v>
      </c>
      <c r="E42" s="23">
        <v>1.38888888888889E-2</v>
      </c>
      <c r="F42" s="28">
        <v>46042</v>
      </c>
      <c r="G42" s="23">
        <v>0.97499999999999998</v>
      </c>
      <c r="H42" s="20" t="s">
        <v>12</v>
      </c>
      <c r="I42" s="57"/>
    </row>
    <row r="43" spans="1:14" ht="25.4" hidden="1" customHeight="1">
      <c r="A43" s="52" t="s">
        <v>356</v>
      </c>
      <c r="B43" s="28">
        <v>46043</v>
      </c>
      <c r="C43" s="23">
        <v>0.25</v>
      </c>
      <c r="D43" s="28">
        <v>46043</v>
      </c>
      <c r="E43" s="23">
        <v>0.83333333333333304</v>
      </c>
      <c r="F43" s="28">
        <v>46044</v>
      </c>
      <c r="G43" s="23">
        <v>0.66666666666666696</v>
      </c>
      <c r="H43" s="56"/>
      <c r="I43" s="57"/>
    </row>
    <row r="44" spans="1:14" ht="25.4" hidden="1" customHeight="1">
      <c r="A44" s="52" t="s">
        <v>357</v>
      </c>
      <c r="B44" s="28">
        <v>46048</v>
      </c>
      <c r="C44" s="23">
        <v>0.40069444444444402</v>
      </c>
      <c r="D44" s="48">
        <v>46049</v>
      </c>
      <c r="E44" s="34">
        <v>0.44722222222222202</v>
      </c>
      <c r="F44" s="28">
        <v>46050</v>
      </c>
      <c r="G44" s="23">
        <v>0</v>
      </c>
      <c r="H44" s="20" t="s">
        <v>12</v>
      </c>
      <c r="I44" s="57"/>
    </row>
    <row r="45" spans="1:14" ht="25.4" hidden="1" customHeight="1">
      <c r="A45" s="52" t="s">
        <v>304</v>
      </c>
      <c r="B45" s="28">
        <v>46050</v>
      </c>
      <c r="C45" s="23">
        <v>8.3333333333333301E-2</v>
      </c>
      <c r="D45" s="48">
        <v>46051</v>
      </c>
      <c r="E45" s="34">
        <v>8.3333333333333301E-2</v>
      </c>
      <c r="F45" s="48">
        <v>46052</v>
      </c>
      <c r="G45" s="34">
        <v>8.3333333333333301E-2</v>
      </c>
      <c r="H45" s="20" t="s">
        <v>12</v>
      </c>
      <c r="I45" s="57"/>
    </row>
    <row r="46" spans="1:14" ht="25.4" hidden="1" customHeight="1">
      <c r="A46" s="52" t="s">
        <v>358</v>
      </c>
      <c r="B46" s="28">
        <v>46052</v>
      </c>
      <c r="C46" s="23">
        <v>0.104166666666667</v>
      </c>
      <c r="D46" s="48">
        <v>46052</v>
      </c>
      <c r="E46" s="34">
        <v>0.125</v>
      </c>
      <c r="F46" s="48">
        <v>46053</v>
      </c>
      <c r="G46" s="34">
        <v>0.16666666666666699</v>
      </c>
      <c r="H46" s="56"/>
      <c r="I46" s="57"/>
    </row>
    <row r="47" spans="1:14" ht="25" hidden="1" customHeight="1">
      <c r="A47" s="52" t="s">
        <v>305</v>
      </c>
      <c r="B47" s="28">
        <v>46053</v>
      </c>
      <c r="C47" s="23">
        <v>0.29166666666666702</v>
      </c>
      <c r="D47" s="48">
        <v>46053</v>
      </c>
      <c r="E47" s="34">
        <v>0.359027777777778</v>
      </c>
      <c r="F47" s="48">
        <v>46053</v>
      </c>
      <c r="G47" s="34">
        <v>0.88402777777777797</v>
      </c>
      <c r="H47" s="56"/>
      <c r="I47" s="57"/>
    </row>
    <row r="48" spans="1:14" ht="25" hidden="1" customHeight="1">
      <c r="A48" s="52" t="s">
        <v>359</v>
      </c>
      <c r="B48" s="28">
        <v>46057</v>
      </c>
      <c r="C48" s="23">
        <v>0.45833333333333331</v>
      </c>
      <c r="D48" s="48">
        <v>46061</v>
      </c>
      <c r="E48" s="34">
        <v>0.75</v>
      </c>
      <c r="F48" s="48">
        <v>46062</v>
      </c>
      <c r="G48" s="34">
        <v>0.70833333333333337</v>
      </c>
      <c r="H48" s="56" t="s">
        <v>12</v>
      </c>
      <c r="I48" s="57"/>
    </row>
    <row r="49" spans="1:14" ht="25" hidden="1" customHeight="1">
      <c r="A49" s="52" t="s">
        <v>360</v>
      </c>
      <c r="B49" s="28">
        <v>46063</v>
      </c>
      <c r="C49" s="23">
        <v>0</v>
      </c>
      <c r="D49" s="48">
        <v>46063</v>
      </c>
      <c r="E49" s="34">
        <v>0.375</v>
      </c>
      <c r="F49" s="48">
        <v>46064</v>
      </c>
      <c r="G49" s="34">
        <v>4.1666666666666664E-2</v>
      </c>
      <c r="H49" s="56" t="s">
        <v>361</v>
      </c>
      <c r="I49" s="57"/>
    </row>
    <row r="50" spans="1:14" ht="24" customHeight="1">
      <c r="A50" s="113" t="s">
        <v>555</v>
      </c>
      <c r="B50" s="114"/>
      <c r="C50" s="114"/>
      <c r="D50" s="114"/>
      <c r="E50" s="114"/>
      <c r="F50" s="114"/>
      <c r="G50" s="114"/>
      <c r="H50" s="114"/>
      <c r="I50" s="114"/>
    </row>
    <row r="51" spans="1:14" ht="24" customHeight="1">
      <c r="A51" s="53" t="s">
        <v>3</v>
      </c>
      <c r="B51" s="97" t="s">
        <v>4</v>
      </c>
      <c r="C51" s="98"/>
      <c r="D51" s="97" t="s">
        <v>5</v>
      </c>
      <c r="E51" s="98"/>
      <c r="F51" s="97" t="s">
        <v>6</v>
      </c>
      <c r="G51" s="98"/>
      <c r="H51" s="54" t="s">
        <v>7</v>
      </c>
      <c r="I51" s="54" t="s">
        <v>8</v>
      </c>
      <c r="N51" s="49" t="s">
        <v>193</v>
      </c>
    </row>
    <row r="52" spans="1:14" ht="25.4" hidden="1" customHeight="1">
      <c r="A52" s="52" t="s">
        <v>362</v>
      </c>
      <c r="B52" s="28">
        <v>46059</v>
      </c>
      <c r="C52" s="23">
        <v>0.66666666666666696</v>
      </c>
      <c r="D52" s="28">
        <f>B52+4</f>
        <v>46063</v>
      </c>
      <c r="E52" s="34">
        <v>4.1666666666666664E-2</v>
      </c>
      <c r="F52" s="28">
        <f>D52</f>
        <v>46063</v>
      </c>
      <c r="G52" s="23">
        <v>0.8041666666666667</v>
      </c>
      <c r="H52" s="56" t="s">
        <v>475</v>
      </c>
      <c r="I52" s="57"/>
    </row>
    <row r="53" spans="1:14" ht="25.4" hidden="1" customHeight="1">
      <c r="A53" s="52" t="s">
        <v>478</v>
      </c>
      <c r="B53" s="28">
        <f>F52+1</f>
        <v>46064</v>
      </c>
      <c r="C53" s="23">
        <v>8.3333333333333329E-2</v>
      </c>
      <c r="D53" s="28">
        <f>B53+1</f>
        <v>46065</v>
      </c>
      <c r="E53" s="34">
        <v>0.91666666666666663</v>
      </c>
      <c r="F53" s="28">
        <f>D53+1</f>
        <v>46066</v>
      </c>
      <c r="G53" s="23">
        <v>0.45694444444444443</v>
      </c>
      <c r="H53" s="20" t="s">
        <v>474</v>
      </c>
      <c r="I53" s="57"/>
    </row>
    <row r="54" spans="1:14" ht="25.4" hidden="1" customHeight="1">
      <c r="A54" s="52" t="s">
        <v>519</v>
      </c>
      <c r="B54" s="28">
        <f>F53+4</f>
        <v>46070</v>
      </c>
      <c r="C54" s="23">
        <v>0.66666666666666663</v>
      </c>
      <c r="D54" s="28">
        <f t="shared" ref="D54:D56" si="4">B54</f>
        <v>46070</v>
      </c>
      <c r="E54" s="34">
        <v>0.70833333333333337</v>
      </c>
      <c r="F54" s="28">
        <f>D54+1</f>
        <v>46071</v>
      </c>
      <c r="G54" s="23">
        <v>0.21319444444444444</v>
      </c>
      <c r="H54" s="20"/>
      <c r="I54" s="57"/>
    </row>
    <row r="55" spans="1:14" ht="25.4" customHeight="1">
      <c r="A55" s="52" t="s">
        <v>363</v>
      </c>
      <c r="B55" s="28">
        <f>F54</f>
        <v>46071</v>
      </c>
      <c r="C55" s="23">
        <v>0.32083333333333336</v>
      </c>
      <c r="D55" s="48">
        <f>B55+1</f>
        <v>46072</v>
      </c>
      <c r="E55" s="34">
        <v>0.32500000000000001</v>
      </c>
      <c r="F55" s="28">
        <f>D55</f>
        <v>46072</v>
      </c>
      <c r="G55" s="23">
        <v>0.70833333333333337</v>
      </c>
      <c r="H55" s="20" t="s">
        <v>474</v>
      </c>
      <c r="I55" s="57"/>
    </row>
    <row r="56" spans="1:14" ht="24.5" customHeight="1">
      <c r="A56" s="52" t="s">
        <v>364</v>
      </c>
      <c r="B56" s="28">
        <f>F55</f>
        <v>46072</v>
      </c>
      <c r="C56" s="23">
        <v>0.72916666666666663</v>
      </c>
      <c r="D56" s="28">
        <f t="shared" si="4"/>
        <v>46072</v>
      </c>
      <c r="E56" s="23">
        <v>0.75</v>
      </c>
      <c r="F56" s="28">
        <f>D56+1</f>
        <v>46073</v>
      </c>
      <c r="G56" s="23">
        <v>0.29166666666666669</v>
      </c>
      <c r="H56" s="20"/>
      <c r="I56" s="57"/>
    </row>
    <row r="57" spans="1:14" ht="25.4" customHeight="1">
      <c r="A57" s="52" t="s">
        <v>365</v>
      </c>
      <c r="B57" s="28">
        <f>F56</f>
        <v>46073</v>
      </c>
      <c r="C57" s="23">
        <v>0.5</v>
      </c>
      <c r="D57" s="28">
        <f>B57+1</f>
        <v>46074</v>
      </c>
      <c r="E57" s="23">
        <v>0.20902777777777778</v>
      </c>
      <c r="F57" s="28">
        <f>D57</f>
        <v>46074</v>
      </c>
      <c r="G57" s="23">
        <v>0.59791666666666665</v>
      </c>
      <c r="H57" s="20"/>
      <c r="I57" s="57"/>
    </row>
    <row r="58" spans="1:14" ht="25.4" customHeight="1">
      <c r="A58" s="52" t="s">
        <v>366</v>
      </c>
      <c r="B58" s="28">
        <f>F57+4</f>
        <v>46078</v>
      </c>
      <c r="C58" s="23">
        <v>0.6875</v>
      </c>
      <c r="D58" s="28">
        <f>B58+1</f>
        <v>46079</v>
      </c>
      <c r="E58" s="23">
        <v>0</v>
      </c>
      <c r="F58" s="38">
        <f>D58</f>
        <v>46079</v>
      </c>
      <c r="G58" s="23">
        <v>0.95833333333333337</v>
      </c>
      <c r="H58" s="60" t="s">
        <v>125</v>
      </c>
      <c r="I58" s="57"/>
    </row>
    <row r="59" spans="1:14" ht="25.4" customHeight="1">
      <c r="A59" s="52" t="s">
        <v>479</v>
      </c>
      <c r="B59" s="28">
        <f>F58+1</f>
        <v>46080</v>
      </c>
      <c r="C59" s="23">
        <v>0.20833333333333334</v>
      </c>
      <c r="D59" s="28">
        <f>B59</f>
        <v>46080</v>
      </c>
      <c r="E59" s="23">
        <v>0.33333333333333331</v>
      </c>
      <c r="F59" s="38">
        <f>D59</f>
        <v>46080</v>
      </c>
      <c r="G59" s="23">
        <v>0.83333333333333337</v>
      </c>
      <c r="H59" s="60"/>
      <c r="I59" s="57"/>
    </row>
    <row r="60" spans="1:14" ht="25.4" customHeight="1">
      <c r="A60" s="52" t="s">
        <v>520</v>
      </c>
      <c r="B60" s="28">
        <f>F59+5</f>
        <v>46085</v>
      </c>
      <c r="C60" s="23">
        <v>4.1666666666666664E-2</v>
      </c>
      <c r="D60" s="28">
        <f>B60</f>
        <v>46085</v>
      </c>
      <c r="E60" s="23">
        <v>8.3333333333333329E-2</v>
      </c>
      <c r="F60" s="38">
        <f>D60</f>
        <v>46085</v>
      </c>
      <c r="G60" s="23">
        <v>0.5</v>
      </c>
      <c r="H60" s="60"/>
      <c r="I60" s="57"/>
    </row>
    <row r="61" spans="1:14" ht="25.4" customHeight="1">
      <c r="A61" s="52" t="s">
        <v>524</v>
      </c>
      <c r="B61" s="28">
        <f>F60</f>
        <v>46085</v>
      </c>
      <c r="C61" s="23">
        <v>0.58333333333333337</v>
      </c>
      <c r="D61" s="28">
        <f>B61</f>
        <v>46085</v>
      </c>
      <c r="E61" s="23">
        <v>0.70833333333333337</v>
      </c>
      <c r="F61" s="38">
        <f>D61+1</f>
        <v>46086</v>
      </c>
      <c r="G61" s="23">
        <v>0.58333333333333337</v>
      </c>
      <c r="H61" s="60"/>
      <c r="I61" s="57"/>
    </row>
    <row r="62" spans="1:14" ht="25.4" customHeight="1">
      <c r="A62" s="52" t="s">
        <v>527</v>
      </c>
      <c r="B62" s="28">
        <f>F61</f>
        <v>46086</v>
      </c>
      <c r="C62" s="23">
        <v>0.60416666666666663</v>
      </c>
      <c r="D62" s="28">
        <f>B62</f>
        <v>46086</v>
      </c>
      <c r="E62" s="23">
        <v>0.625</v>
      </c>
      <c r="F62" s="38">
        <f>D62+1</f>
        <v>46087</v>
      </c>
      <c r="G62" s="23">
        <v>4.1666666666666664E-2</v>
      </c>
      <c r="H62" s="60"/>
      <c r="I62" s="57"/>
    </row>
    <row r="63" spans="1:14" ht="25.4" customHeight="1">
      <c r="A63" s="52" t="s">
        <v>556</v>
      </c>
      <c r="B63" s="28">
        <f>F62</f>
        <v>46087</v>
      </c>
      <c r="C63" s="23">
        <v>0.25</v>
      </c>
      <c r="D63" s="28">
        <f>B63</f>
        <v>46087</v>
      </c>
      <c r="E63" s="23">
        <v>0.29166666666666669</v>
      </c>
      <c r="F63" s="38">
        <f>D63</f>
        <v>46087</v>
      </c>
      <c r="G63" s="23">
        <v>0.70833333333333337</v>
      </c>
      <c r="H63" s="60"/>
      <c r="I63" s="57"/>
    </row>
  </sheetData>
  <mergeCells count="17">
    <mergeCell ref="B35:C35"/>
    <mergeCell ref="D35:E35"/>
    <mergeCell ref="F35:G35"/>
    <mergeCell ref="A50:I50"/>
    <mergeCell ref="B51:C51"/>
    <mergeCell ref="D51:E51"/>
    <mergeCell ref="F51:G51"/>
    <mergeCell ref="A4:I4"/>
    <mergeCell ref="B5:C5"/>
    <mergeCell ref="D5:E5"/>
    <mergeCell ref="F5:G5"/>
    <mergeCell ref="A34:I34"/>
    <mergeCell ref="A1:B1"/>
    <mergeCell ref="C1:I1"/>
    <mergeCell ref="A2:B2"/>
    <mergeCell ref="C2:I2"/>
    <mergeCell ref="A3:G3"/>
  </mergeCells>
  <phoneticPr fontId="47" type="noConversion"/>
  <conditionalFormatting sqref="B29:B31 D29:D31 B33 D33">
    <cfRule type="cellIs" dxfId="449" priority="43" stopIfTrue="1" operator="lessThan">
      <formula>$H$3</formula>
    </cfRule>
    <cfRule type="cellIs" dxfId="448" priority="44" stopIfTrue="1" operator="equal">
      <formula>$H$3</formula>
    </cfRule>
  </conditionalFormatting>
  <conditionalFormatting sqref="B36:B49">
    <cfRule type="cellIs" dxfId="447" priority="139" stopIfTrue="1" operator="equal">
      <formula>$H$3</formula>
    </cfRule>
    <cfRule type="cellIs" dxfId="446" priority="136" stopIfTrue="1" operator="lessThan">
      <formula>$H$3</formula>
    </cfRule>
  </conditionalFormatting>
  <conditionalFormatting sqref="B52:B63">
    <cfRule type="cellIs" dxfId="445" priority="55" stopIfTrue="1" operator="equal">
      <formula>$H$3</formula>
    </cfRule>
    <cfRule type="cellIs" dxfId="444" priority="52" stopIfTrue="1" operator="lessThan">
      <formula>$H$3</formula>
    </cfRule>
  </conditionalFormatting>
  <conditionalFormatting sqref="C6:C12 E6:E21">
    <cfRule type="expression" dxfId="443" priority="214" stopIfTrue="1">
      <formula>B6&lt;$H$3</formula>
    </cfRule>
  </conditionalFormatting>
  <conditionalFormatting sqref="C6:C12">
    <cfRule type="expression" dxfId="442" priority="209" stopIfTrue="1">
      <formula>$B6=$H$3</formula>
    </cfRule>
  </conditionalFormatting>
  <conditionalFormatting sqref="C6:C18 E6:E21">
    <cfRule type="expression" dxfId="441" priority="216" stopIfTrue="1">
      <formula>$F6=$H$3</formula>
    </cfRule>
  </conditionalFormatting>
  <conditionalFormatting sqref="C6:C18">
    <cfRule type="expression" dxfId="440" priority="215" stopIfTrue="1">
      <formula>$B6=$H$3</formula>
    </cfRule>
  </conditionalFormatting>
  <conditionalFormatting sqref="C6:C26">
    <cfRule type="expression" dxfId="439" priority="97" stopIfTrue="1">
      <formula>B6&lt;$H$3</formula>
    </cfRule>
  </conditionalFormatting>
  <conditionalFormatting sqref="C19:C26">
    <cfRule type="expression" dxfId="438" priority="98" stopIfTrue="1">
      <formula>$B19=$H$3</formula>
    </cfRule>
    <cfRule type="expression" dxfId="437" priority="99" stopIfTrue="1">
      <formula>$F19=$H$3</formula>
    </cfRule>
  </conditionalFormatting>
  <conditionalFormatting sqref="C29:C30 C33">
    <cfRule type="expression" dxfId="436" priority="41" stopIfTrue="1">
      <formula>$B29=$H$3</formula>
    </cfRule>
    <cfRule type="expression" dxfId="435" priority="40" stopIfTrue="1">
      <formula>B29&lt;$H$3</formula>
    </cfRule>
    <cfRule type="expression" dxfId="434" priority="42" stopIfTrue="1">
      <formula>$F29=$H$3</formula>
    </cfRule>
  </conditionalFormatting>
  <conditionalFormatting sqref="C36:C39">
    <cfRule type="expression" dxfId="433" priority="202" stopIfTrue="1">
      <formula>$F36=$H$3</formula>
    </cfRule>
    <cfRule type="expression" dxfId="432" priority="201" stopIfTrue="1">
      <formula>$B36=$H$3</formula>
    </cfRule>
    <cfRule type="expression" dxfId="431" priority="200" stopIfTrue="1">
      <formula>B36&lt;$H$3</formula>
    </cfRule>
  </conditionalFormatting>
  <conditionalFormatting sqref="C36:C49">
    <cfRule type="expression" dxfId="430" priority="141" stopIfTrue="1">
      <formula>$B36=$H$3</formula>
    </cfRule>
    <cfRule type="expression" dxfId="429" priority="140" stopIfTrue="1">
      <formula>B36&lt;$H$3</formula>
    </cfRule>
  </conditionalFormatting>
  <conditionalFormatting sqref="C40:C49">
    <cfRule type="expression" dxfId="428" priority="142" stopIfTrue="1">
      <formula>$F40=$H$3</formula>
    </cfRule>
  </conditionalFormatting>
  <conditionalFormatting sqref="C46:C49">
    <cfRule type="expression" dxfId="427" priority="135" stopIfTrue="1">
      <formula>B46&lt;$H$3</formula>
    </cfRule>
    <cfRule type="expression" dxfId="426" priority="137" stopIfTrue="1">
      <formula>$B46=$H$3</formula>
    </cfRule>
    <cfRule type="expression" dxfId="425" priority="138" stopIfTrue="1">
      <formula>$F46=$H$3</formula>
    </cfRule>
  </conditionalFormatting>
  <conditionalFormatting sqref="C52">
    <cfRule type="expression" dxfId="424" priority="51" stopIfTrue="1">
      <formula>B52&lt;$H$3</formula>
    </cfRule>
    <cfRule type="expression" dxfId="423" priority="54" stopIfTrue="1">
      <formula>$F52=$H$3</formula>
    </cfRule>
    <cfRule type="expression" dxfId="422" priority="53" stopIfTrue="1">
      <formula>$B52=$H$3</formula>
    </cfRule>
  </conditionalFormatting>
  <conditionalFormatting sqref="C52:C54">
    <cfRule type="expression" dxfId="421" priority="56" stopIfTrue="1">
      <formula>B52&lt;$H$3</formula>
    </cfRule>
    <cfRule type="expression" dxfId="420" priority="57" stopIfTrue="1">
      <formula>$B52=$H$3</formula>
    </cfRule>
    <cfRule type="expression" dxfId="419" priority="58" stopIfTrue="1">
      <formula>$F52=$H$3</formula>
    </cfRule>
  </conditionalFormatting>
  <conditionalFormatting sqref="C55:C60">
    <cfRule type="expression" dxfId="418" priority="47" stopIfTrue="1">
      <formula>$F55=$H$3</formula>
    </cfRule>
    <cfRule type="expression" dxfId="417" priority="45" stopIfTrue="1">
      <formula>B55&lt;$H$3</formula>
    </cfRule>
    <cfRule type="expression" dxfId="416" priority="46" stopIfTrue="1">
      <formula>$B55=$H$3</formula>
    </cfRule>
  </conditionalFormatting>
  <conditionalFormatting sqref="C63">
    <cfRule type="expression" dxfId="415" priority="4" stopIfTrue="1">
      <formula>B63&lt;$H$3</formula>
    </cfRule>
    <cfRule type="expression" dxfId="414" priority="5" stopIfTrue="1">
      <formula>$B63=$H$3</formula>
    </cfRule>
    <cfRule type="expression" dxfId="413" priority="6" stopIfTrue="1">
      <formula>$F63=$H$3</formula>
    </cfRule>
  </conditionalFormatting>
  <conditionalFormatting sqref="D36:D49">
    <cfRule type="cellIs" dxfId="412" priority="134" stopIfTrue="1" operator="equal">
      <formula>$H$3</formula>
    </cfRule>
    <cfRule type="cellIs" dxfId="411" priority="130" stopIfTrue="1" operator="lessThan">
      <formula>$H$3</formula>
    </cfRule>
  </conditionalFormatting>
  <conditionalFormatting sqref="D52:D63">
    <cfRule type="cellIs" dxfId="410" priority="33" stopIfTrue="1" operator="equal">
      <formula>$H$3</formula>
    </cfRule>
    <cfRule type="cellIs" dxfId="409" priority="30" stopIfTrue="1" operator="lessThan">
      <formula>$H$3</formula>
    </cfRule>
  </conditionalFormatting>
  <conditionalFormatting sqref="E6:E21">
    <cfRule type="expression" dxfId="408" priority="207" stopIfTrue="1">
      <formula>$B6=$H$3</formula>
    </cfRule>
  </conditionalFormatting>
  <conditionalFormatting sqref="E6:E25">
    <cfRule type="expression" dxfId="407" priority="64" stopIfTrue="1">
      <formula>$F6=$H$3</formula>
    </cfRule>
    <cfRule type="expression" dxfId="406" priority="63" stopIfTrue="1">
      <formula>$B6=$H$3</formula>
    </cfRule>
    <cfRule type="expression" dxfId="405" priority="62" stopIfTrue="1">
      <formula>D6&lt;$H$3</formula>
    </cfRule>
  </conditionalFormatting>
  <conditionalFormatting sqref="E29:E30 E33">
    <cfRule type="expression" dxfId="404" priority="37" stopIfTrue="1">
      <formula>D29&lt;$H$3</formula>
    </cfRule>
    <cfRule type="expression" dxfId="403" priority="38" stopIfTrue="1">
      <formula>$B29=$H$3</formula>
    </cfRule>
    <cfRule type="expression" dxfId="402" priority="39" stopIfTrue="1">
      <formula>$F29=$H$3</formula>
    </cfRule>
  </conditionalFormatting>
  <conditionalFormatting sqref="E36:E38">
    <cfRule type="expression" dxfId="401" priority="193" stopIfTrue="1">
      <formula>D36&lt;$H$3</formula>
    </cfRule>
    <cfRule type="expression" dxfId="400" priority="189" stopIfTrue="1">
      <formula>$B36=$H$3</formula>
    </cfRule>
    <cfRule type="expression" dxfId="399" priority="195" stopIfTrue="1">
      <formula>$F36=$H$3</formula>
    </cfRule>
  </conditionalFormatting>
  <conditionalFormatting sqref="E36:E49">
    <cfRule type="expression" dxfId="398" priority="183" stopIfTrue="1">
      <formula>$B36=$H$3</formula>
    </cfRule>
    <cfRule type="expression" dxfId="397" priority="184" stopIfTrue="1">
      <formula>$F36=$H$3</formula>
    </cfRule>
    <cfRule type="expression" dxfId="396" priority="182" stopIfTrue="1">
      <formula>D36&lt;$H$3</formula>
    </cfRule>
  </conditionalFormatting>
  <conditionalFormatting sqref="E39">
    <cfRule type="expression" dxfId="395" priority="180" stopIfTrue="1">
      <formula>$B39=$H$3</formula>
    </cfRule>
    <cfRule type="expression" dxfId="394" priority="179" stopIfTrue="1">
      <formula>D39&lt;$H$3</formula>
    </cfRule>
  </conditionalFormatting>
  <conditionalFormatting sqref="E52:E54">
    <cfRule type="expression" dxfId="393" priority="29" stopIfTrue="1">
      <formula>D52&lt;$H$3</formula>
    </cfRule>
    <cfRule type="expression" dxfId="392" priority="32" stopIfTrue="1">
      <formula>$F52=$H$3</formula>
    </cfRule>
    <cfRule type="expression" dxfId="391" priority="31" stopIfTrue="1">
      <formula>$B52=$H$3</formula>
    </cfRule>
  </conditionalFormatting>
  <conditionalFormatting sqref="E52:E60">
    <cfRule type="expression" dxfId="390" priority="34" stopIfTrue="1">
      <formula>D52&lt;$H$3</formula>
    </cfRule>
    <cfRule type="expression" dxfId="389" priority="35" stopIfTrue="1">
      <formula>$B52=$H$3</formula>
    </cfRule>
    <cfRule type="expression" dxfId="388" priority="36" stopIfTrue="1">
      <formula>$F52=$H$3</formula>
    </cfRule>
  </conditionalFormatting>
  <conditionalFormatting sqref="E62:E63">
    <cfRule type="expression" dxfId="387" priority="2" stopIfTrue="1">
      <formula>$B62=$H$3</formula>
    </cfRule>
    <cfRule type="expression" dxfId="386" priority="3" stopIfTrue="1">
      <formula>$F62=$H$3</formula>
    </cfRule>
    <cfRule type="expression" dxfId="385" priority="1" stopIfTrue="1">
      <formula>D62&lt;$H$3</formula>
    </cfRule>
  </conditionalFormatting>
  <conditionalFormatting sqref="F6:F25 B6:B26 D6:D26">
    <cfRule type="cellIs" dxfId="384" priority="173" stopIfTrue="1" operator="lessThan">
      <formula>$H$3</formula>
    </cfRule>
    <cfRule type="cellIs" dxfId="383" priority="176" stopIfTrue="1" operator="equal">
      <formula>$H$3</formula>
    </cfRule>
  </conditionalFormatting>
  <conditionalFormatting sqref="F33">
    <cfRule type="cellIs" dxfId="382" priority="20" stopIfTrue="1" operator="equal">
      <formula>$H$3</formula>
    </cfRule>
    <cfRule type="cellIs" dxfId="381" priority="19" stopIfTrue="1" operator="lessThan">
      <formula>$H$3</formula>
    </cfRule>
  </conditionalFormatting>
  <conditionalFormatting sqref="F36:F49">
    <cfRule type="cellIs" dxfId="380" priority="65" stopIfTrue="1" operator="lessThan">
      <formula>$H$3</formula>
    </cfRule>
    <cfRule type="cellIs" dxfId="379" priority="66" stopIfTrue="1" operator="equal">
      <formula>$H$3</formula>
    </cfRule>
  </conditionalFormatting>
  <conditionalFormatting sqref="F52:F57">
    <cfRule type="cellIs" dxfId="378" priority="25" stopIfTrue="1" operator="equal">
      <formula>$H$3</formula>
    </cfRule>
    <cfRule type="cellIs" dxfId="377" priority="22" stopIfTrue="1" operator="lessThan">
      <formula>$H$3</formula>
    </cfRule>
  </conditionalFormatting>
  <conditionalFormatting sqref="G6:G25">
    <cfRule type="expression" dxfId="376" priority="101" stopIfTrue="1">
      <formula>$B6=$H$3</formula>
    </cfRule>
    <cfRule type="expression" dxfId="375" priority="102" stopIfTrue="1">
      <formula>$F6=$H$3</formula>
    </cfRule>
    <cfRule type="expression" dxfId="374" priority="100" stopIfTrue="1">
      <formula>F6&lt;$H$3</formula>
    </cfRule>
  </conditionalFormatting>
  <conditionalFormatting sqref="G31 G33">
    <cfRule type="expression" dxfId="373" priority="13" stopIfTrue="1">
      <formula>F31&lt;$H$3</formula>
    </cfRule>
    <cfRule type="expression" dxfId="372" priority="14" stopIfTrue="1">
      <formula>$B31=$H$3</formula>
    </cfRule>
    <cfRule type="expression" dxfId="371" priority="15" stopIfTrue="1">
      <formula>$F31=$H$3</formula>
    </cfRule>
  </conditionalFormatting>
  <conditionalFormatting sqref="G36:G49">
    <cfRule type="expression" dxfId="370" priority="68" stopIfTrue="1">
      <formula>$B36=$H$3</formula>
    </cfRule>
    <cfRule type="expression" dxfId="369" priority="69" stopIfTrue="1">
      <formula>$F36=$H$3</formula>
    </cfRule>
    <cfRule type="expression" dxfId="368" priority="67" stopIfTrue="1">
      <formula>F36&lt;$H$3</formula>
    </cfRule>
  </conditionalFormatting>
  <conditionalFormatting sqref="G52:G57">
    <cfRule type="expression" dxfId="367" priority="23" stopIfTrue="1">
      <formula>$B52=$H$3</formula>
    </cfRule>
    <cfRule type="expression" dxfId="366" priority="26" stopIfTrue="1">
      <formula>F52&lt;$H$3</formula>
    </cfRule>
    <cfRule type="expression" dxfId="365" priority="27" stopIfTrue="1">
      <formula>$B52=$H$3</formula>
    </cfRule>
    <cfRule type="expression" dxfId="364" priority="21" stopIfTrue="1">
      <formula>F52&lt;$H$3</formula>
    </cfRule>
    <cfRule type="expression" dxfId="363" priority="24" stopIfTrue="1">
      <formula>$F52=$H$3</formula>
    </cfRule>
    <cfRule type="expression" dxfId="362" priority="28" stopIfTrue="1">
      <formula>$F52=$H$3</formula>
    </cfRule>
  </conditionalFormatting>
  <conditionalFormatting sqref="G62">
    <cfRule type="expression" dxfId="361" priority="7" stopIfTrue="1">
      <formula>F62&lt;$H$3</formula>
    </cfRule>
    <cfRule type="expression" dxfId="360" priority="8" stopIfTrue="1">
      <formula>$B62=$H$3</formula>
    </cfRule>
    <cfRule type="expression" dxfId="359" priority="9" stopIfTrue="1">
      <formula>$F62=$H$3</formula>
    </cfRule>
  </conditionalFormatting>
  <pageMargins left="0.7" right="0.7" top="0.75" bottom="0.75" header="0.3" footer="0.3"/>
  <pageSetup paperSize="9" orientation="portrait"/>
  <ignoredErrors>
    <ignoredError sqref="B8 F9:F10 D9 F12 B12:B14 F14 D14 D15:F17 B18:B21 F18:F19 D20:D22 D18 B24 F53 F59 D54:D56 B25:D25 F25 B26 B28 D28 B29:B31 D29 F29 D30 F30 F55:F56 F26:F2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04"/>
  <sheetViews>
    <sheetView topLeftCell="A32" zoomScaleNormal="100" workbookViewId="0">
      <selection activeCell="D64" sqref="D64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s="30" customFormat="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s="30" customFormat="1" ht="25" customHeight="1">
      <c r="A3" s="126"/>
      <c r="B3" s="126"/>
      <c r="C3" s="126"/>
      <c r="D3" s="126"/>
      <c r="E3" s="126"/>
      <c r="F3" s="126"/>
      <c r="G3" s="126"/>
      <c r="H3" s="32">
        <v>46076</v>
      </c>
      <c r="I3" s="3"/>
    </row>
    <row r="4" spans="1:13" s="31" customFormat="1" ht="24" customHeight="1">
      <c r="A4" s="125" t="s">
        <v>557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268</v>
      </c>
      <c r="M5" s="31" t="s">
        <v>153</v>
      </c>
    </row>
    <row r="6" spans="1:13" ht="24" hidden="1" customHeight="1">
      <c r="A6" s="29" t="s">
        <v>367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368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369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370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371</v>
      </c>
      <c r="B10" s="36"/>
      <c r="C10" s="37"/>
      <c r="D10" s="17"/>
      <c r="E10" s="37"/>
      <c r="F10" s="17"/>
      <c r="G10" s="37"/>
      <c r="H10" s="20" t="s">
        <v>372</v>
      </c>
      <c r="I10" s="10"/>
    </row>
    <row r="11" spans="1:13" ht="24" hidden="1" customHeight="1">
      <c r="A11" s="29" t="s">
        <v>373</v>
      </c>
      <c r="B11" s="36"/>
      <c r="C11" s="37"/>
      <c r="D11" s="17"/>
      <c r="E11" s="37"/>
      <c r="F11" s="17"/>
      <c r="G11" s="37"/>
      <c r="H11" s="20" t="s">
        <v>374</v>
      </c>
      <c r="I11" s="10"/>
    </row>
    <row r="12" spans="1:13" ht="24" hidden="1" customHeight="1">
      <c r="A12" s="29" t="s">
        <v>375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376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275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377</v>
      </c>
      <c r="I14" s="10"/>
    </row>
    <row r="15" spans="1:13" ht="24" hidden="1" customHeight="1">
      <c r="A15" s="35" t="s">
        <v>378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277</v>
      </c>
      <c r="B16" s="36"/>
      <c r="C16" s="37"/>
      <c r="D16" s="17"/>
      <c r="E16" s="37"/>
      <c r="F16" s="17"/>
      <c r="G16" s="37"/>
      <c r="H16" s="20" t="s">
        <v>372</v>
      </c>
      <c r="I16" s="10"/>
    </row>
    <row r="17" spans="1:9" ht="24" hidden="1" customHeight="1">
      <c r="A17" s="29" t="s">
        <v>379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380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381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382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383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384</v>
      </c>
      <c r="B22" s="36"/>
      <c r="C22" s="37"/>
      <c r="D22" s="17"/>
      <c r="E22" s="37"/>
      <c r="F22" s="17"/>
      <c r="G22" s="37"/>
      <c r="H22" s="20" t="s">
        <v>372</v>
      </c>
      <c r="I22" s="39"/>
    </row>
    <row r="23" spans="1:9" ht="24" hidden="1" customHeight="1">
      <c r="A23" s="35" t="s">
        <v>385</v>
      </c>
      <c r="B23" s="36"/>
      <c r="C23" s="37"/>
      <c r="D23" s="17"/>
      <c r="E23" s="37"/>
      <c r="F23" s="17"/>
      <c r="G23" s="37"/>
      <c r="H23" s="20" t="s">
        <v>374</v>
      </c>
      <c r="I23" s="39"/>
    </row>
    <row r="24" spans="1:9" ht="24" hidden="1" customHeight="1">
      <c r="A24" s="29" t="s">
        <v>386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387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474</v>
      </c>
      <c r="I25" s="39"/>
    </row>
    <row r="26" spans="1:9" ht="24" hidden="1" customHeight="1">
      <c r="A26" s="35" t="s">
        <v>467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389</v>
      </c>
      <c r="B27" s="38">
        <f>F26+2</f>
        <v>46064</v>
      </c>
      <c r="C27" s="34">
        <v>0</v>
      </c>
      <c r="D27" s="38">
        <f>B27</f>
        <v>46064</v>
      </c>
      <c r="E27" s="34">
        <v>8.3333333333333329E-2</v>
      </c>
      <c r="F27" s="38">
        <f>D27</f>
        <v>46064</v>
      </c>
      <c r="G27" s="34">
        <v>0.84791666666666665</v>
      </c>
      <c r="H27" s="20"/>
      <c r="I27" s="10"/>
    </row>
    <row r="28" spans="1:9" ht="24" customHeight="1">
      <c r="A28" s="29" t="s">
        <v>390</v>
      </c>
      <c r="B28" s="41">
        <v>46068</v>
      </c>
      <c r="C28" s="34">
        <v>0.83333333333333337</v>
      </c>
      <c r="D28" s="38">
        <v>46071</v>
      </c>
      <c r="E28" s="34">
        <v>0.52430555555555558</v>
      </c>
      <c r="F28" s="38">
        <v>46071</v>
      </c>
      <c r="G28" s="34">
        <v>0.90138888888888891</v>
      </c>
      <c r="H28" s="20" t="s">
        <v>474</v>
      </c>
      <c r="I28" s="10"/>
    </row>
    <row r="29" spans="1:9" ht="24" customHeight="1">
      <c r="A29" s="29" t="s">
        <v>391</v>
      </c>
      <c r="B29" s="41">
        <f>F28+4</f>
        <v>46075</v>
      </c>
      <c r="C29" s="34">
        <v>0.25</v>
      </c>
      <c r="D29" s="38">
        <f>B29</f>
        <v>46075</v>
      </c>
      <c r="E29" s="34">
        <v>0.41666666666666669</v>
      </c>
      <c r="F29" s="38">
        <f>D29</f>
        <v>46075</v>
      </c>
      <c r="G29" s="34">
        <v>0.95833333333333337</v>
      </c>
      <c r="H29" s="20"/>
      <c r="I29" s="10"/>
    </row>
    <row r="30" spans="1:9" ht="24" customHeight="1">
      <c r="A30" s="29" t="s">
        <v>392</v>
      </c>
      <c r="B30" s="41">
        <f>F29+1</f>
        <v>46076</v>
      </c>
      <c r="C30" s="34">
        <v>0.83333333333333337</v>
      </c>
      <c r="D30" s="38">
        <f>B30+1</f>
        <v>46077</v>
      </c>
      <c r="E30" s="23">
        <v>0.375</v>
      </c>
      <c r="F30" s="38">
        <f>D30</f>
        <v>46077</v>
      </c>
      <c r="G30" s="23">
        <v>0.95833333333333337</v>
      </c>
      <c r="H30" s="20" t="s">
        <v>474</v>
      </c>
      <c r="I30" s="10"/>
    </row>
    <row r="31" spans="1:9" ht="24" customHeight="1">
      <c r="A31" s="29" t="s">
        <v>468</v>
      </c>
      <c r="B31" s="41">
        <f>F30+1</f>
        <v>46078</v>
      </c>
      <c r="C31" s="23">
        <v>0.95833333333333337</v>
      </c>
      <c r="D31" s="41">
        <f>B31+2</f>
        <v>46080</v>
      </c>
      <c r="E31" s="23">
        <v>0</v>
      </c>
      <c r="F31" s="41">
        <f>D31</f>
        <v>46080</v>
      </c>
      <c r="G31" s="23">
        <v>0.5</v>
      </c>
      <c r="H31" s="20" t="s">
        <v>12</v>
      </c>
      <c r="I31" s="10"/>
    </row>
    <row r="32" spans="1:9" ht="24" customHeight="1">
      <c r="A32" s="35" t="s">
        <v>469</v>
      </c>
      <c r="B32" s="41">
        <f>F31+5</f>
        <v>46085</v>
      </c>
      <c r="C32" s="23">
        <v>0</v>
      </c>
      <c r="D32" s="41">
        <f>B32</f>
        <v>46085</v>
      </c>
      <c r="E32" s="23">
        <v>0.16666666666666666</v>
      </c>
      <c r="F32" s="41">
        <f>D32</f>
        <v>46085</v>
      </c>
      <c r="G32" s="23">
        <v>0.66666666666666663</v>
      </c>
      <c r="H32" s="20"/>
      <c r="I32" s="10"/>
    </row>
    <row r="33" spans="1:13" ht="24" customHeight="1">
      <c r="A33" s="29" t="s">
        <v>514</v>
      </c>
      <c r="B33" s="41">
        <f>F32+2</f>
        <v>46087</v>
      </c>
      <c r="C33" s="23">
        <v>0.41666666666666669</v>
      </c>
      <c r="D33" s="41">
        <f>B33</f>
        <v>46087</v>
      </c>
      <c r="E33" s="23">
        <v>0.45833333333333331</v>
      </c>
      <c r="F33" s="41">
        <f>D33+1</f>
        <v>46088</v>
      </c>
      <c r="G33" s="23">
        <v>0.125</v>
      </c>
      <c r="H33" s="20"/>
      <c r="I33" s="13"/>
    </row>
    <row r="34" spans="1:13" ht="24" customHeight="1">
      <c r="A34" s="29" t="s">
        <v>531</v>
      </c>
      <c r="B34" s="41">
        <f>F33+4</f>
        <v>46092</v>
      </c>
      <c r="C34" s="23">
        <v>0.16666666666666666</v>
      </c>
      <c r="D34" s="41">
        <f>B34</f>
        <v>46092</v>
      </c>
      <c r="E34" s="23">
        <v>0.29166666666666669</v>
      </c>
      <c r="F34" s="41">
        <f>D34</f>
        <v>46092</v>
      </c>
      <c r="G34" s="23">
        <v>0.79166666666666663</v>
      </c>
      <c r="H34" s="85"/>
      <c r="I34" s="10"/>
    </row>
    <row r="35" spans="1:13" s="31" customFormat="1" ht="24" customHeight="1">
      <c r="A35" s="125" t="s">
        <v>470</v>
      </c>
      <c r="B35" s="111"/>
      <c r="C35" s="111"/>
      <c r="D35" s="111"/>
      <c r="E35" s="111"/>
      <c r="F35" s="111"/>
      <c r="G35" s="111"/>
      <c r="H35" s="111"/>
      <c r="I35" s="112"/>
    </row>
    <row r="36" spans="1:13" s="31" customFormat="1" ht="24" customHeight="1">
      <c r="A36" s="15" t="s">
        <v>3</v>
      </c>
      <c r="B36" s="115" t="s">
        <v>4</v>
      </c>
      <c r="C36" s="116"/>
      <c r="D36" s="115" t="s">
        <v>5</v>
      </c>
      <c r="E36" s="116"/>
      <c r="F36" s="115" t="s">
        <v>6</v>
      </c>
      <c r="G36" s="116"/>
      <c r="H36" s="15" t="s">
        <v>7</v>
      </c>
      <c r="I36" s="15" t="s">
        <v>268</v>
      </c>
      <c r="M36" s="31" t="s">
        <v>153</v>
      </c>
    </row>
    <row r="37" spans="1:13" ht="24" hidden="1" customHeight="1">
      <c r="A37" s="35" t="s">
        <v>393</v>
      </c>
      <c r="B37" s="36"/>
      <c r="C37" s="37"/>
      <c r="D37" s="17"/>
      <c r="E37" s="37"/>
      <c r="F37" s="17"/>
      <c r="G37" s="37"/>
      <c r="H37" s="20" t="s">
        <v>374</v>
      </c>
      <c r="I37" s="10"/>
    </row>
    <row r="38" spans="1:13" ht="24" hidden="1" customHeight="1">
      <c r="A38" s="29" t="s">
        <v>394</v>
      </c>
      <c r="B38" s="38">
        <v>45998</v>
      </c>
      <c r="C38" s="23">
        <v>0.625</v>
      </c>
      <c r="D38" s="38">
        <v>45999</v>
      </c>
      <c r="E38" s="34">
        <v>0.49305555555555602</v>
      </c>
      <c r="F38" s="38">
        <v>46000</v>
      </c>
      <c r="G38" s="23">
        <v>0.17361111111111099</v>
      </c>
      <c r="H38" s="20"/>
      <c r="I38" s="39"/>
    </row>
    <row r="39" spans="1:13" ht="24" hidden="1" customHeight="1">
      <c r="A39" s="14" t="s">
        <v>395</v>
      </c>
      <c r="B39" s="38">
        <v>46001</v>
      </c>
      <c r="C39" s="23">
        <v>0.16666666666666699</v>
      </c>
      <c r="D39" s="42">
        <v>46001</v>
      </c>
      <c r="E39" s="34">
        <v>0.77083333333333304</v>
      </c>
      <c r="F39" s="38">
        <v>46002</v>
      </c>
      <c r="G39" s="23">
        <v>8.3333333333333301E-2</v>
      </c>
      <c r="H39" s="20"/>
      <c r="I39" s="39"/>
    </row>
    <row r="40" spans="1:13" ht="24" hidden="1" customHeight="1">
      <c r="A40" s="29" t="s">
        <v>396</v>
      </c>
      <c r="B40" s="38">
        <v>46006</v>
      </c>
      <c r="C40" s="23">
        <v>0.41666666666666702</v>
      </c>
      <c r="D40" s="42">
        <v>46006</v>
      </c>
      <c r="E40" s="34">
        <v>0.55555555555555602</v>
      </c>
      <c r="F40" s="38">
        <v>46007</v>
      </c>
      <c r="G40" s="23">
        <v>8.3333333333333301E-2</v>
      </c>
      <c r="H40" s="20" t="s">
        <v>377</v>
      </c>
      <c r="I40" s="39"/>
    </row>
    <row r="41" spans="1:13" ht="24" hidden="1" customHeight="1">
      <c r="A41" s="29" t="s">
        <v>397</v>
      </c>
      <c r="B41" s="38">
        <v>46009</v>
      </c>
      <c r="C41" s="23">
        <v>0</v>
      </c>
      <c r="D41" s="42">
        <v>46009</v>
      </c>
      <c r="E41" s="34">
        <v>0.91666666666666696</v>
      </c>
      <c r="F41" s="38">
        <v>46010</v>
      </c>
      <c r="G41" s="23">
        <v>0.58333333333333304</v>
      </c>
      <c r="H41" s="20"/>
      <c r="I41" s="39"/>
    </row>
    <row r="42" spans="1:13" ht="24" hidden="1" customHeight="1">
      <c r="A42" s="29" t="s">
        <v>398</v>
      </c>
      <c r="B42" s="36"/>
      <c r="C42" s="37"/>
      <c r="D42" s="17"/>
      <c r="E42" s="37"/>
      <c r="F42" s="17"/>
      <c r="G42" s="37"/>
      <c r="H42" s="20" t="s">
        <v>372</v>
      </c>
      <c r="I42" s="13"/>
    </row>
    <row r="43" spans="1:13" ht="24" hidden="1" customHeight="1">
      <c r="A43" s="35" t="s">
        <v>399</v>
      </c>
      <c r="B43" s="36"/>
      <c r="C43" s="37"/>
      <c r="D43" s="17"/>
      <c r="E43" s="37"/>
      <c r="F43" s="17"/>
      <c r="G43" s="37"/>
      <c r="H43" s="20" t="s">
        <v>374</v>
      </c>
      <c r="I43" s="10"/>
    </row>
    <row r="44" spans="1:13" ht="24" hidden="1" customHeight="1">
      <c r="A44" s="29" t="s">
        <v>400</v>
      </c>
      <c r="B44" s="38">
        <v>46017</v>
      </c>
      <c r="C44" s="23">
        <v>0.5</v>
      </c>
      <c r="D44" s="42">
        <v>46018</v>
      </c>
      <c r="E44" s="34">
        <v>0.27916666666666701</v>
      </c>
      <c r="F44" s="38">
        <v>46018</v>
      </c>
      <c r="G44" s="23">
        <v>0.95833333333333304</v>
      </c>
      <c r="H44" s="20" t="s">
        <v>12</v>
      </c>
      <c r="I44" s="39"/>
    </row>
    <row r="45" spans="1:13" ht="24" hidden="1" customHeight="1">
      <c r="A45" s="14" t="s">
        <v>401</v>
      </c>
      <c r="B45" s="38">
        <v>46019</v>
      </c>
      <c r="C45" s="23">
        <v>0.83333333333333304</v>
      </c>
      <c r="D45" s="42">
        <v>46022</v>
      </c>
      <c r="E45" s="34">
        <v>0.45833333333333298</v>
      </c>
      <c r="F45" s="38">
        <v>46022</v>
      </c>
      <c r="G45" s="23">
        <v>0.85416666666666696</v>
      </c>
      <c r="H45" s="20" t="s">
        <v>12</v>
      </c>
      <c r="I45" s="39"/>
    </row>
    <row r="46" spans="1:13" ht="24" hidden="1" customHeight="1">
      <c r="A46" s="29" t="s">
        <v>402</v>
      </c>
      <c r="B46" s="38">
        <f>F45+5</f>
        <v>46027</v>
      </c>
      <c r="C46" s="23">
        <v>0.125</v>
      </c>
      <c r="D46" s="42">
        <f>B46</f>
        <v>46027</v>
      </c>
      <c r="E46" s="34">
        <v>0.65416666666666701</v>
      </c>
      <c r="F46" s="42">
        <f>D46+1</f>
        <v>46028</v>
      </c>
      <c r="G46" s="23">
        <v>0.22916666666666699</v>
      </c>
      <c r="H46" s="20"/>
      <c r="I46" s="39"/>
    </row>
    <row r="47" spans="1:13" ht="24" hidden="1" customHeight="1">
      <c r="A47" s="29" t="s">
        <v>403</v>
      </c>
      <c r="B47" s="38">
        <f>F46+1</f>
        <v>46029</v>
      </c>
      <c r="C47" s="23">
        <v>0.75</v>
      </c>
      <c r="D47" s="42">
        <f>B47</f>
        <v>46029</v>
      </c>
      <c r="E47" s="34">
        <v>0.79166666666666696</v>
      </c>
      <c r="F47" s="38">
        <f>D47+1</f>
        <v>46030</v>
      </c>
      <c r="G47" s="23">
        <v>0.468055555555556</v>
      </c>
      <c r="H47" s="20"/>
      <c r="I47" s="39"/>
    </row>
    <row r="48" spans="1:13" ht="24" hidden="1" customHeight="1">
      <c r="A48" s="29" t="s">
        <v>404</v>
      </c>
      <c r="B48" s="36"/>
      <c r="C48" s="37"/>
      <c r="D48" s="17"/>
      <c r="E48" s="37"/>
      <c r="F48" s="17"/>
      <c r="G48" s="37"/>
      <c r="H48" s="20" t="s">
        <v>372</v>
      </c>
      <c r="I48" s="13"/>
    </row>
    <row r="49" spans="1:9" ht="24" hidden="1" customHeight="1">
      <c r="A49" s="35" t="s">
        <v>405</v>
      </c>
      <c r="B49" s="36"/>
      <c r="C49" s="37"/>
      <c r="D49" s="17"/>
      <c r="E49" s="37"/>
      <c r="F49" s="17"/>
      <c r="G49" s="37"/>
      <c r="H49" s="20" t="s">
        <v>374</v>
      </c>
      <c r="I49" s="10"/>
    </row>
    <row r="50" spans="1:9" ht="24" hidden="1" customHeight="1">
      <c r="A50" s="29" t="s">
        <v>406</v>
      </c>
      <c r="B50" s="38">
        <v>46036</v>
      </c>
      <c r="C50" s="23">
        <v>0.70833333333333304</v>
      </c>
      <c r="D50" s="42">
        <v>46037</v>
      </c>
      <c r="E50" s="34">
        <v>0.29166666666666702</v>
      </c>
      <c r="F50" s="38">
        <v>46037</v>
      </c>
      <c r="G50" s="23">
        <v>0.83333333333333304</v>
      </c>
      <c r="H50" s="20"/>
      <c r="I50" s="39"/>
    </row>
    <row r="51" spans="1:9" ht="24" hidden="1" customHeight="1">
      <c r="A51" s="14" t="s">
        <v>407</v>
      </c>
      <c r="B51" s="38">
        <v>46038</v>
      </c>
      <c r="C51" s="23">
        <v>0.83333333333333304</v>
      </c>
      <c r="D51" s="42">
        <v>46041</v>
      </c>
      <c r="E51" s="34">
        <v>0.5625</v>
      </c>
      <c r="F51" s="38">
        <v>46042</v>
      </c>
      <c r="G51" s="23">
        <v>4.8611111111111103E-3</v>
      </c>
      <c r="H51" s="20" t="s">
        <v>12</v>
      </c>
      <c r="I51" s="39"/>
    </row>
    <row r="52" spans="1:9" ht="24" hidden="1" customHeight="1">
      <c r="A52" s="29" t="s">
        <v>408</v>
      </c>
      <c r="B52" s="38">
        <f>F51+4</f>
        <v>46046</v>
      </c>
      <c r="C52" s="23">
        <v>0.41666666666666702</v>
      </c>
      <c r="D52" s="42">
        <f>B52</f>
        <v>46046</v>
      </c>
      <c r="E52" s="34">
        <v>0.70833333333333304</v>
      </c>
      <c r="F52" s="38">
        <f t="shared" ref="F52:F55" si="0">D52+1</f>
        <v>46047</v>
      </c>
      <c r="G52" s="23">
        <v>0.16666666666666699</v>
      </c>
      <c r="H52" s="20"/>
      <c r="I52" s="39"/>
    </row>
    <row r="53" spans="1:9" ht="24" hidden="1" customHeight="1">
      <c r="A53" s="29" t="s">
        <v>409</v>
      </c>
      <c r="B53" s="38">
        <f>F52+1</f>
        <v>46048</v>
      </c>
      <c r="C53" s="23">
        <v>0.91666666666666696</v>
      </c>
      <c r="D53" s="42">
        <f>B53+2</f>
        <v>46050</v>
      </c>
      <c r="E53" s="34">
        <v>8.3333333333333301E-2</v>
      </c>
      <c r="F53" s="38">
        <f t="shared" si="0"/>
        <v>46051</v>
      </c>
      <c r="G53" s="23">
        <v>0.20833333333333301</v>
      </c>
      <c r="H53" s="20" t="s">
        <v>12</v>
      </c>
      <c r="I53" s="39"/>
    </row>
    <row r="54" spans="1:9" ht="24" hidden="1" customHeight="1">
      <c r="A54" s="29" t="s">
        <v>410</v>
      </c>
      <c r="B54" s="38">
        <f>F53+3</f>
        <v>46054</v>
      </c>
      <c r="C54" s="23">
        <v>0.95833333333333304</v>
      </c>
      <c r="D54" s="42">
        <f>B54+1</f>
        <v>46055</v>
      </c>
      <c r="E54" s="34">
        <v>0.625</v>
      </c>
      <c r="F54" s="38">
        <f t="shared" si="0"/>
        <v>46056</v>
      </c>
      <c r="G54" s="23">
        <v>0.249305555555556</v>
      </c>
      <c r="H54" s="20"/>
      <c r="I54" s="39"/>
    </row>
    <row r="55" spans="1:9" ht="24" hidden="1" customHeight="1">
      <c r="A55" s="29" t="s">
        <v>411</v>
      </c>
      <c r="B55" s="28">
        <f>F54+3</f>
        <v>46059</v>
      </c>
      <c r="C55" s="23">
        <v>0.5</v>
      </c>
      <c r="D55" s="28">
        <f>B55</f>
        <v>46059</v>
      </c>
      <c r="E55" s="23">
        <v>0.624305555555556</v>
      </c>
      <c r="F55" s="38">
        <f t="shared" si="0"/>
        <v>46060</v>
      </c>
      <c r="G55" s="23">
        <v>0.54444444444444395</v>
      </c>
      <c r="H55" s="20"/>
      <c r="I55" s="39"/>
    </row>
    <row r="56" spans="1:9" ht="24" customHeight="1">
      <c r="A56" s="29" t="s">
        <v>412</v>
      </c>
      <c r="B56" s="28">
        <f>F55+1</f>
        <v>46061</v>
      </c>
      <c r="C56" s="23">
        <v>0.41666666666666702</v>
      </c>
      <c r="D56" s="28">
        <f>B56+4</f>
        <v>46065</v>
      </c>
      <c r="E56" s="23">
        <v>0.27083333333333331</v>
      </c>
      <c r="F56" s="38">
        <f>D56+1</f>
        <v>46066</v>
      </c>
      <c r="G56" s="23">
        <v>6.6666666666666666E-2</v>
      </c>
      <c r="H56" s="20" t="s">
        <v>480</v>
      </c>
      <c r="I56" s="39"/>
    </row>
    <row r="57" spans="1:9" ht="24" customHeight="1">
      <c r="A57" s="14" t="s">
        <v>413</v>
      </c>
      <c r="B57" s="28">
        <f>F56+1</f>
        <v>46067</v>
      </c>
      <c r="C57" s="23">
        <v>4.1666666666666664E-2</v>
      </c>
      <c r="D57" s="28">
        <f>B57+5</f>
        <v>46072</v>
      </c>
      <c r="E57" s="34">
        <v>0.18124999999999999</v>
      </c>
      <c r="F57" s="38">
        <f>D57</f>
        <v>46072</v>
      </c>
      <c r="G57" s="23">
        <v>0.625</v>
      </c>
      <c r="H57" s="20" t="s">
        <v>474</v>
      </c>
      <c r="I57" s="39"/>
    </row>
    <row r="58" spans="1:9" ht="24" customHeight="1">
      <c r="A58" s="29" t="s">
        <v>414</v>
      </c>
      <c r="B58" s="28">
        <f>F57+4</f>
        <v>46076</v>
      </c>
      <c r="C58" s="23">
        <v>0.79166666666666663</v>
      </c>
      <c r="D58" s="28">
        <f>B58+1</f>
        <v>46077</v>
      </c>
      <c r="E58" s="40">
        <v>0.25</v>
      </c>
      <c r="F58" s="28">
        <f>D58</f>
        <v>46077</v>
      </c>
      <c r="G58" s="40">
        <v>0.66666666666666663</v>
      </c>
      <c r="H58" s="20"/>
      <c r="I58" s="39"/>
    </row>
    <row r="59" spans="1:9" ht="24" customHeight="1">
      <c r="A59" s="29" t="s">
        <v>415</v>
      </c>
      <c r="B59" s="28">
        <f>F58+2</f>
        <v>46079</v>
      </c>
      <c r="C59" s="40">
        <v>0.29166666666666669</v>
      </c>
      <c r="D59" s="28">
        <f>B59</f>
        <v>46079</v>
      </c>
      <c r="E59" s="40">
        <v>0.83333333333333337</v>
      </c>
      <c r="F59" s="28">
        <f>D59+2</f>
        <v>46081</v>
      </c>
      <c r="G59" s="40">
        <v>4.1666666666666664E-2</v>
      </c>
      <c r="H59" s="20"/>
      <c r="I59" s="39"/>
    </row>
    <row r="60" spans="1:9" ht="24" customHeight="1">
      <c r="A60" s="29" t="s">
        <v>416</v>
      </c>
      <c r="B60" s="36"/>
      <c r="C60" s="37"/>
      <c r="D60" s="17"/>
      <c r="E60" s="37"/>
      <c r="F60" s="17"/>
      <c r="G60" s="37"/>
      <c r="H60" s="20" t="s">
        <v>372</v>
      </c>
      <c r="I60" s="39"/>
    </row>
    <row r="61" spans="1:9" ht="24" customHeight="1">
      <c r="A61" s="29" t="s">
        <v>471</v>
      </c>
      <c r="B61" s="36"/>
      <c r="C61" s="37"/>
      <c r="D61" s="17"/>
      <c r="E61" s="37"/>
      <c r="F61" s="17"/>
      <c r="G61" s="37"/>
      <c r="H61" s="20" t="s">
        <v>374</v>
      </c>
      <c r="I61" s="39"/>
    </row>
    <row r="62" spans="1:9" ht="24" customHeight="1">
      <c r="A62" s="29" t="s">
        <v>486</v>
      </c>
      <c r="B62" s="28">
        <f>F59+6</f>
        <v>46087</v>
      </c>
      <c r="C62" s="40">
        <v>0</v>
      </c>
      <c r="D62" s="28">
        <f>B62</f>
        <v>46087</v>
      </c>
      <c r="E62" s="40">
        <v>0.54166666666666663</v>
      </c>
      <c r="F62" s="28">
        <f>D62+1</f>
        <v>46088</v>
      </c>
      <c r="G62" s="40">
        <v>0.125</v>
      </c>
      <c r="H62" s="20"/>
      <c r="I62" s="39"/>
    </row>
    <row r="63" spans="1:9" ht="24" customHeight="1">
      <c r="A63" s="14" t="s">
        <v>509</v>
      </c>
      <c r="B63" s="28">
        <f>F62+1</f>
        <v>46089</v>
      </c>
      <c r="C63" s="40">
        <v>4.1666666666666664E-2</v>
      </c>
      <c r="D63" s="28">
        <f>B63</f>
        <v>46089</v>
      </c>
      <c r="E63" s="40">
        <v>0.70833333333333337</v>
      </c>
      <c r="F63" s="28">
        <f>D63+1</f>
        <v>46090</v>
      </c>
      <c r="G63" s="40">
        <v>0.20833333333333334</v>
      </c>
      <c r="H63" s="20"/>
      <c r="I63" s="39"/>
    </row>
    <row r="64" spans="1:9" ht="24" customHeight="1">
      <c r="A64" s="29" t="s">
        <v>558</v>
      </c>
      <c r="B64" s="28">
        <f>F63+4</f>
        <v>46094</v>
      </c>
      <c r="C64" s="40">
        <v>0.29166666666666669</v>
      </c>
      <c r="D64" s="28">
        <f>B64</f>
        <v>46094</v>
      </c>
      <c r="E64" s="40">
        <v>0.33333333333333331</v>
      </c>
      <c r="F64" s="28">
        <f>D64</f>
        <v>46094</v>
      </c>
      <c r="G64" s="40">
        <v>0.83333333333333337</v>
      </c>
      <c r="H64" s="20"/>
      <c r="I64" s="39"/>
    </row>
    <row r="65" spans="1:11" ht="24" customHeight="1">
      <c r="A65" s="43"/>
      <c r="B65" s="28"/>
      <c r="C65" s="28"/>
      <c r="D65" s="28"/>
      <c r="E65" s="28"/>
      <c r="F65" s="28"/>
      <c r="G65" s="28"/>
      <c r="H65" s="13"/>
      <c r="I65" s="39"/>
    </row>
    <row r="66" spans="1:11" ht="24" hidden="1" customHeight="1">
      <c r="A66" s="110" t="s">
        <v>417</v>
      </c>
      <c r="B66" s="117"/>
      <c r="C66" s="117"/>
      <c r="D66" s="117"/>
      <c r="E66" s="117"/>
      <c r="F66" s="117"/>
      <c r="G66" s="117"/>
      <c r="H66" s="117"/>
      <c r="I66" s="118"/>
    </row>
    <row r="67" spans="1:11" ht="24.5" hidden="1" customHeight="1">
      <c r="A67" s="15" t="s">
        <v>3</v>
      </c>
      <c r="B67" s="115" t="s">
        <v>4</v>
      </c>
      <c r="C67" s="116"/>
      <c r="D67" s="115" t="s">
        <v>5</v>
      </c>
      <c r="E67" s="116"/>
      <c r="F67" s="115" t="s">
        <v>6</v>
      </c>
      <c r="G67" s="116"/>
      <c r="H67" s="44" t="s">
        <v>7</v>
      </c>
      <c r="I67" s="44" t="s">
        <v>8</v>
      </c>
      <c r="K67" t="s">
        <v>153</v>
      </c>
    </row>
    <row r="68" spans="1:11" ht="24" hidden="1" customHeight="1">
      <c r="A68" s="29" t="s">
        <v>418</v>
      </c>
      <c r="B68" s="28">
        <v>45979</v>
      </c>
      <c r="C68" s="23">
        <v>0.29166666666666702</v>
      </c>
      <c r="D68" s="28">
        <v>45981</v>
      </c>
      <c r="E68" s="23">
        <v>0.116666666666667</v>
      </c>
      <c r="F68" s="28">
        <v>45981</v>
      </c>
      <c r="G68" s="23">
        <v>0.89583333333333304</v>
      </c>
      <c r="H68" s="20" t="s">
        <v>419</v>
      </c>
      <c r="I68" s="13"/>
    </row>
    <row r="69" spans="1:11" ht="24" hidden="1" customHeight="1">
      <c r="A69" s="29" t="s">
        <v>420</v>
      </c>
      <c r="B69" s="28">
        <v>45983</v>
      </c>
      <c r="C69" s="23">
        <v>4.1666666666666699E-2</v>
      </c>
      <c r="D69" s="28">
        <v>45983</v>
      </c>
      <c r="E69" s="23">
        <v>0.29166666666666702</v>
      </c>
      <c r="F69" s="28">
        <v>45983</v>
      </c>
      <c r="G69" s="23">
        <v>0.70833333333333304</v>
      </c>
      <c r="H69" s="20"/>
      <c r="I69" s="13"/>
    </row>
    <row r="70" spans="1:11" ht="24" hidden="1" customHeight="1">
      <c r="A70" s="29" t="s">
        <v>421</v>
      </c>
      <c r="B70" s="28">
        <f>F69+5</f>
        <v>45988</v>
      </c>
      <c r="C70" s="23">
        <v>0.95833333333333304</v>
      </c>
      <c r="D70" s="28">
        <f>B70+1</f>
        <v>45989</v>
      </c>
      <c r="E70" s="23">
        <v>0.20833333333333301</v>
      </c>
      <c r="F70" s="28">
        <f>D70</f>
        <v>45989</v>
      </c>
      <c r="G70" s="23">
        <v>0.72916666666666696</v>
      </c>
      <c r="H70" s="20"/>
      <c r="I70" s="13"/>
    </row>
    <row r="71" spans="1:11" ht="24" hidden="1" customHeight="1">
      <c r="A71" s="29" t="s">
        <v>422</v>
      </c>
      <c r="B71" s="28">
        <f>F70+2</f>
        <v>45991</v>
      </c>
      <c r="C71" s="23">
        <v>0.5</v>
      </c>
      <c r="D71" s="28">
        <f t="shared" ref="D71:D73" si="1">B71</f>
        <v>45991</v>
      </c>
      <c r="E71" s="23">
        <v>0.54166666666666696</v>
      </c>
      <c r="F71" s="28">
        <f t="shared" ref="F71:F73" si="2">D71+1</f>
        <v>45992</v>
      </c>
      <c r="G71" s="23">
        <v>0.25</v>
      </c>
      <c r="H71" s="20"/>
      <c r="I71" s="13"/>
    </row>
    <row r="72" spans="1:11" ht="24" hidden="1" customHeight="1">
      <c r="A72" s="29" t="s">
        <v>423</v>
      </c>
      <c r="B72" s="28">
        <f>F71+4</f>
        <v>45996</v>
      </c>
      <c r="C72" s="23">
        <v>0.45833333333333298</v>
      </c>
      <c r="D72" s="28">
        <f t="shared" si="1"/>
        <v>45996</v>
      </c>
      <c r="E72" s="23">
        <v>0.71666666666666701</v>
      </c>
      <c r="F72" s="28">
        <f t="shared" si="2"/>
        <v>45997</v>
      </c>
      <c r="G72" s="23">
        <v>0.2</v>
      </c>
      <c r="H72" s="20"/>
      <c r="I72" s="13"/>
    </row>
    <row r="73" spans="1:11" ht="24" hidden="1" customHeight="1">
      <c r="A73" s="29" t="s">
        <v>424</v>
      </c>
      <c r="B73" s="28">
        <f>F72+3</f>
        <v>46000</v>
      </c>
      <c r="C73" s="23">
        <v>0.66666666666666696</v>
      </c>
      <c r="D73" s="28">
        <f t="shared" si="1"/>
        <v>46000</v>
      </c>
      <c r="E73" s="23">
        <v>0.71666666666666701</v>
      </c>
      <c r="F73" s="28">
        <f t="shared" si="2"/>
        <v>46001</v>
      </c>
      <c r="G73" s="23">
        <v>0.28333333333333299</v>
      </c>
      <c r="H73" s="20"/>
      <c r="I73" s="13"/>
    </row>
    <row r="74" spans="1:11" ht="24" hidden="1" customHeight="1">
      <c r="A74" s="29" t="s">
        <v>425</v>
      </c>
      <c r="B74" s="28">
        <f>F73+1</f>
        <v>46002</v>
      </c>
      <c r="C74" s="23">
        <v>0.41666666666666702</v>
      </c>
      <c r="D74" s="28">
        <f>B74+3</f>
        <v>46005</v>
      </c>
      <c r="E74" s="23">
        <v>2.5000000000000001E-2</v>
      </c>
      <c r="F74" s="28">
        <v>46005</v>
      </c>
      <c r="G74" s="23">
        <v>0.87083333333333302</v>
      </c>
      <c r="H74" s="20" t="s">
        <v>426</v>
      </c>
      <c r="I74" s="13"/>
    </row>
    <row r="75" spans="1:11" ht="24" hidden="1" customHeight="1">
      <c r="A75" s="29" t="s">
        <v>427</v>
      </c>
      <c r="B75" s="28">
        <f>F74+2</f>
        <v>46007</v>
      </c>
      <c r="C75" s="23">
        <v>8.3333333333333301E-2</v>
      </c>
      <c r="D75" s="28">
        <v>46007</v>
      </c>
      <c r="E75" s="23">
        <v>0.86666666666666703</v>
      </c>
      <c r="F75" s="28">
        <f>D75+1</f>
        <v>46008</v>
      </c>
      <c r="G75" s="23">
        <v>0.35416666666666702</v>
      </c>
      <c r="H75" s="20" t="s">
        <v>12</v>
      </c>
      <c r="I75" s="13"/>
    </row>
    <row r="76" spans="1:11" ht="24" hidden="1" customHeight="1">
      <c r="A76" s="29" t="s">
        <v>428</v>
      </c>
      <c r="B76" s="28">
        <f>F75+5</f>
        <v>46013</v>
      </c>
      <c r="C76" s="23">
        <v>6.9444444444444404E-4</v>
      </c>
      <c r="D76" s="28">
        <v>46013</v>
      </c>
      <c r="E76" s="23">
        <v>0.2</v>
      </c>
      <c r="F76" s="28">
        <f>D76</f>
        <v>46013</v>
      </c>
      <c r="G76" s="23">
        <v>0.5</v>
      </c>
      <c r="H76" s="20" t="s">
        <v>377</v>
      </c>
      <c r="I76" s="13"/>
    </row>
    <row r="77" spans="1:11" ht="24" hidden="1" customHeight="1">
      <c r="A77" s="29" t="s">
        <v>429</v>
      </c>
      <c r="B77" s="28">
        <f>F76+2</f>
        <v>46015</v>
      </c>
      <c r="C77" s="23">
        <v>0.54166666666666696</v>
      </c>
      <c r="D77" s="28">
        <f t="shared" ref="D77" si="3">B77</f>
        <v>46015</v>
      </c>
      <c r="E77" s="23">
        <v>0.57499999999999996</v>
      </c>
      <c r="F77" s="28">
        <f>D77+1</f>
        <v>46016</v>
      </c>
      <c r="G77" s="23">
        <v>0.120833333333333</v>
      </c>
      <c r="H77" s="20" t="s">
        <v>430</v>
      </c>
      <c r="I77" s="13"/>
    </row>
    <row r="78" spans="1:11" ht="24" hidden="1" customHeight="1">
      <c r="A78" s="45" t="s">
        <v>431</v>
      </c>
      <c r="B78" s="28">
        <v>46016</v>
      </c>
      <c r="C78" s="23">
        <v>0.233333333333333</v>
      </c>
      <c r="D78" s="28">
        <v>46017</v>
      </c>
      <c r="E78" s="23">
        <v>0.36666666666666697</v>
      </c>
      <c r="F78" s="28">
        <v>46017</v>
      </c>
      <c r="G78" s="23">
        <v>0.66666666666666696</v>
      </c>
      <c r="H78" s="20" t="s">
        <v>432</v>
      </c>
      <c r="I78" s="46"/>
    </row>
    <row r="79" spans="1:11" ht="24" hidden="1" customHeight="1">
      <c r="A79" s="29" t="s">
        <v>429</v>
      </c>
      <c r="B79" s="28">
        <v>46017</v>
      </c>
      <c r="C79" s="23">
        <v>0.875</v>
      </c>
      <c r="D79" s="28">
        <v>46018</v>
      </c>
      <c r="E79" s="23">
        <v>0.05</v>
      </c>
      <c r="F79" s="28">
        <v>46018</v>
      </c>
      <c r="G79" s="23">
        <v>0.54583333333333295</v>
      </c>
      <c r="H79" s="20" t="s">
        <v>433</v>
      </c>
      <c r="I79" s="13"/>
    </row>
    <row r="80" spans="1:11" ht="24" hidden="1" customHeight="1">
      <c r="A80" s="29" t="s">
        <v>434</v>
      </c>
      <c r="B80" s="28">
        <v>46021</v>
      </c>
      <c r="C80" s="23">
        <v>0.75</v>
      </c>
      <c r="D80" s="28">
        <v>46022</v>
      </c>
      <c r="E80" s="34">
        <v>0.66666666666666696</v>
      </c>
      <c r="F80" s="28">
        <v>46022</v>
      </c>
      <c r="G80" s="34">
        <v>0.95833333333333304</v>
      </c>
      <c r="H80" s="20" t="s">
        <v>12</v>
      </c>
      <c r="I80" s="13"/>
    </row>
    <row r="81" spans="1:13" ht="24" hidden="1" customHeight="1">
      <c r="A81" s="45" t="s">
        <v>280</v>
      </c>
      <c r="B81" s="28">
        <v>46025</v>
      </c>
      <c r="C81" s="23">
        <v>0</v>
      </c>
      <c r="D81" s="28">
        <v>46025</v>
      </c>
      <c r="E81" s="23">
        <v>0.58333333333333304</v>
      </c>
      <c r="F81" s="28">
        <v>46026</v>
      </c>
      <c r="G81" s="23">
        <v>0.45833333333333298</v>
      </c>
      <c r="H81" s="20" t="s">
        <v>281</v>
      </c>
      <c r="I81" s="47"/>
    </row>
    <row r="82" spans="1:13" s="31" customFormat="1" ht="24" customHeight="1">
      <c r="A82" s="125" t="s">
        <v>559</v>
      </c>
      <c r="B82" s="111"/>
      <c r="C82" s="111"/>
      <c r="D82" s="111"/>
      <c r="E82" s="111"/>
      <c r="F82" s="111"/>
      <c r="G82" s="111"/>
      <c r="H82" s="111"/>
      <c r="I82" s="112"/>
    </row>
    <row r="83" spans="1:13" s="31" customFormat="1" ht="24" customHeight="1">
      <c r="A83" s="15" t="s">
        <v>3</v>
      </c>
      <c r="B83" s="115" t="s">
        <v>4</v>
      </c>
      <c r="C83" s="116"/>
      <c r="D83" s="115" t="s">
        <v>5</v>
      </c>
      <c r="E83" s="116"/>
      <c r="F83" s="115" t="s">
        <v>6</v>
      </c>
      <c r="G83" s="116"/>
      <c r="H83" s="15" t="s">
        <v>7</v>
      </c>
      <c r="I83" s="15" t="s">
        <v>268</v>
      </c>
      <c r="M83" s="31" t="s">
        <v>153</v>
      </c>
    </row>
    <row r="84" spans="1:13" ht="24" hidden="1" customHeight="1">
      <c r="A84" s="29" t="s">
        <v>278</v>
      </c>
      <c r="B84" s="48">
        <v>46020</v>
      </c>
      <c r="C84" s="34">
        <v>0.5</v>
      </c>
      <c r="D84" s="28">
        <v>46020</v>
      </c>
      <c r="E84" s="23">
        <v>0.54166666666666696</v>
      </c>
      <c r="F84" s="28">
        <v>46021</v>
      </c>
      <c r="G84" s="23">
        <v>0</v>
      </c>
      <c r="H84" s="20" t="s">
        <v>279</v>
      </c>
      <c r="I84" s="46"/>
    </row>
    <row r="85" spans="1:13" ht="24" hidden="1" customHeight="1">
      <c r="A85" s="29" t="s">
        <v>435</v>
      </c>
      <c r="B85" s="28">
        <f>F84+1</f>
        <v>46022</v>
      </c>
      <c r="C85" s="23">
        <v>0</v>
      </c>
      <c r="D85" s="28">
        <f>B85</f>
        <v>46022</v>
      </c>
      <c r="E85" s="23">
        <v>0.625</v>
      </c>
      <c r="F85" s="28">
        <f t="shared" ref="F85:F89" si="4">D85+1</f>
        <v>46023</v>
      </c>
      <c r="G85" s="23">
        <v>0.46111111111111103</v>
      </c>
      <c r="H85" s="20" t="s">
        <v>12</v>
      </c>
      <c r="I85" s="46"/>
    </row>
    <row r="86" spans="1:13" ht="24" hidden="1" customHeight="1">
      <c r="A86" s="29" t="s">
        <v>436</v>
      </c>
      <c r="B86" s="28">
        <f>F85+1</f>
        <v>46024</v>
      </c>
      <c r="C86" s="23">
        <v>0.45833333333333298</v>
      </c>
      <c r="D86" s="28">
        <f>B86+3</f>
        <v>46027</v>
      </c>
      <c r="E86" s="23">
        <v>0.72916666666666696</v>
      </c>
      <c r="F86" s="28">
        <f t="shared" si="4"/>
        <v>46028</v>
      </c>
      <c r="G86" s="23">
        <v>6.25E-2</v>
      </c>
      <c r="H86" s="20" t="s">
        <v>12</v>
      </c>
      <c r="I86" s="46"/>
    </row>
    <row r="87" spans="1:13" ht="24" hidden="1" customHeight="1">
      <c r="A87" s="29" t="s">
        <v>437</v>
      </c>
      <c r="B87" s="28">
        <v>46032</v>
      </c>
      <c r="C87" s="23">
        <v>0.70833333333333304</v>
      </c>
      <c r="D87" s="28">
        <f>B87</f>
        <v>46032</v>
      </c>
      <c r="E87" s="23">
        <v>0.91666666666666696</v>
      </c>
      <c r="F87" s="28">
        <f t="shared" si="4"/>
        <v>46033</v>
      </c>
      <c r="G87" s="23">
        <v>0.42916666666666697</v>
      </c>
      <c r="H87" s="20"/>
      <c r="I87" s="46"/>
    </row>
    <row r="88" spans="1:13" ht="24" hidden="1" customHeight="1">
      <c r="A88" s="29" t="s">
        <v>438</v>
      </c>
      <c r="B88" s="28">
        <v>46035</v>
      </c>
      <c r="C88" s="23">
        <v>0.25</v>
      </c>
      <c r="D88" s="28">
        <f t="shared" ref="D88" si="5">B88</f>
        <v>46035</v>
      </c>
      <c r="E88" s="23">
        <v>0.28333333333333299</v>
      </c>
      <c r="F88" s="28">
        <f t="shared" si="4"/>
        <v>46036</v>
      </c>
      <c r="G88" s="23">
        <v>0.16666666666666699</v>
      </c>
      <c r="H88" s="20"/>
      <c r="I88" s="13"/>
    </row>
    <row r="89" spans="1:13" ht="24" hidden="1" customHeight="1">
      <c r="A89" s="29" t="s">
        <v>439</v>
      </c>
      <c r="B89" s="28">
        <v>46040</v>
      </c>
      <c r="C89" s="23">
        <v>0.26250000000000001</v>
      </c>
      <c r="D89" s="28">
        <f>B89+1</f>
        <v>46041</v>
      </c>
      <c r="E89" s="23">
        <v>0.44166666666666698</v>
      </c>
      <c r="F89" s="28">
        <f t="shared" si="4"/>
        <v>46042</v>
      </c>
      <c r="G89" s="23">
        <v>0.163888888888889</v>
      </c>
      <c r="H89" s="20" t="s">
        <v>12</v>
      </c>
      <c r="I89" s="13"/>
    </row>
    <row r="90" spans="1:13" ht="24" hidden="1" customHeight="1">
      <c r="A90" s="29" t="s">
        <v>379</v>
      </c>
      <c r="B90" s="28">
        <f>F89+4</f>
        <v>46046</v>
      </c>
      <c r="C90" s="23">
        <v>0.16666666666666699</v>
      </c>
      <c r="D90" s="28">
        <f>B90</f>
        <v>46046</v>
      </c>
      <c r="E90" s="23">
        <v>0.21249999999999999</v>
      </c>
      <c r="F90" s="28">
        <f>D90</f>
        <v>46046</v>
      </c>
      <c r="G90" s="23">
        <v>0.76666666666666705</v>
      </c>
      <c r="H90" s="20" t="s">
        <v>173</v>
      </c>
      <c r="I90" s="46"/>
    </row>
    <row r="91" spans="1:13" ht="24.5" hidden="1" customHeight="1">
      <c r="A91" s="29" t="s">
        <v>380</v>
      </c>
      <c r="B91" s="28">
        <f>F90+1</f>
        <v>46047</v>
      </c>
      <c r="C91" s="23">
        <v>0.53749999999999998</v>
      </c>
      <c r="D91" s="28">
        <f>B91+2</f>
        <v>46049</v>
      </c>
      <c r="E91" s="34">
        <v>0.58333333333333304</v>
      </c>
      <c r="F91" s="28">
        <f>D91+1</f>
        <v>46050</v>
      </c>
      <c r="G91" s="23">
        <v>0.25</v>
      </c>
      <c r="H91" s="20" t="s">
        <v>182</v>
      </c>
      <c r="I91" s="47"/>
    </row>
    <row r="92" spans="1:13" ht="24" hidden="1" customHeight="1">
      <c r="A92" s="29" t="s">
        <v>381</v>
      </c>
      <c r="B92" s="28">
        <f>F91+1</f>
        <v>46051</v>
      </c>
      <c r="C92" s="23">
        <v>0.3125</v>
      </c>
      <c r="D92" s="28">
        <f>B92+4</f>
        <v>46055</v>
      </c>
      <c r="E92" s="34">
        <v>3.7499999999999999E-2</v>
      </c>
      <c r="F92" s="28">
        <f>D92</f>
        <v>46055</v>
      </c>
      <c r="G92" s="23">
        <v>0.55833333333333302</v>
      </c>
      <c r="H92" s="20" t="s">
        <v>12</v>
      </c>
      <c r="I92" s="47"/>
    </row>
    <row r="93" spans="1:13" ht="24" hidden="1" customHeight="1">
      <c r="A93" s="29" t="s">
        <v>382</v>
      </c>
      <c r="B93" s="28">
        <f>F92+5</f>
        <v>46060</v>
      </c>
      <c r="C93" s="23">
        <v>0.125</v>
      </c>
      <c r="D93" s="28">
        <f>B93</f>
        <v>46060</v>
      </c>
      <c r="E93" s="23">
        <v>0.329166666666667</v>
      </c>
      <c r="F93" s="28">
        <f>D93+1</f>
        <v>46061</v>
      </c>
      <c r="G93" s="23">
        <v>0.141666666666667</v>
      </c>
      <c r="H93" s="20"/>
      <c r="I93" s="46"/>
    </row>
    <row r="94" spans="1:13" ht="24" hidden="1" customHeight="1">
      <c r="A94" s="29" t="s">
        <v>383</v>
      </c>
      <c r="B94" s="28">
        <f>F93+1</f>
        <v>46062</v>
      </c>
      <c r="C94" s="23">
        <v>0.999305555555556</v>
      </c>
      <c r="D94" s="28">
        <f>B94+1</f>
        <v>46063</v>
      </c>
      <c r="E94" s="23">
        <v>1.2500000000000001E-2</v>
      </c>
      <c r="F94" s="28">
        <f>D94+1</f>
        <v>46064</v>
      </c>
      <c r="G94" s="23">
        <v>4.1666666666666666E-3</v>
      </c>
      <c r="H94" s="20"/>
      <c r="I94" s="46"/>
    </row>
    <row r="95" spans="1:13" ht="24" customHeight="1">
      <c r="A95" s="29" t="s">
        <v>384</v>
      </c>
      <c r="B95" s="36"/>
      <c r="C95" s="37"/>
      <c r="D95" s="17"/>
      <c r="E95" s="37"/>
      <c r="F95" s="17"/>
      <c r="G95" s="37"/>
      <c r="H95" s="20" t="s">
        <v>485</v>
      </c>
      <c r="I95" s="46"/>
    </row>
    <row r="96" spans="1:13" ht="24" customHeight="1">
      <c r="A96" s="35" t="s">
        <v>385</v>
      </c>
      <c r="B96" s="36"/>
      <c r="C96" s="37"/>
      <c r="D96" s="17"/>
      <c r="E96" s="37"/>
      <c r="F96" s="17"/>
      <c r="G96" s="37"/>
      <c r="H96" s="20" t="s">
        <v>374</v>
      </c>
      <c r="I96" s="46"/>
    </row>
    <row r="97" spans="1:9" ht="24" customHeight="1">
      <c r="A97" s="29" t="s">
        <v>386</v>
      </c>
      <c r="B97" s="28">
        <f>F94+7</f>
        <v>46071</v>
      </c>
      <c r="C97" s="23">
        <v>0.22916666666666666</v>
      </c>
      <c r="D97" s="28">
        <f>B97+2</f>
        <v>46073</v>
      </c>
      <c r="E97" s="23">
        <v>0.40833333333333333</v>
      </c>
      <c r="F97" s="28">
        <f>D97+1</f>
        <v>46074</v>
      </c>
      <c r="G97" s="23">
        <v>2.5000000000000001E-2</v>
      </c>
      <c r="H97" s="20" t="s">
        <v>474</v>
      </c>
      <c r="I97" s="47"/>
    </row>
    <row r="98" spans="1:9" ht="24" customHeight="1">
      <c r="A98" s="29" t="s">
        <v>387</v>
      </c>
      <c r="B98" s="28">
        <f>F97+1</f>
        <v>46075</v>
      </c>
      <c r="C98" s="23">
        <v>6.9444444444444447E-4</v>
      </c>
      <c r="D98" s="28">
        <f>B98</f>
        <v>46075</v>
      </c>
      <c r="E98" s="23">
        <v>0.73333333333333328</v>
      </c>
      <c r="F98" s="28">
        <f>D98+1</f>
        <v>46076</v>
      </c>
      <c r="G98" s="23">
        <v>0.17499999999999999</v>
      </c>
      <c r="H98" s="20" t="s">
        <v>560</v>
      </c>
      <c r="I98" s="47"/>
    </row>
    <row r="99" spans="1:9" ht="24" customHeight="1">
      <c r="A99" s="29" t="s">
        <v>388</v>
      </c>
      <c r="B99" s="28">
        <f>F98+5</f>
        <v>46081</v>
      </c>
      <c r="C99" s="23">
        <v>0.41666666666666669</v>
      </c>
      <c r="D99" s="24">
        <f t="shared" ref="D99:D100" si="6">B99</f>
        <v>46081</v>
      </c>
      <c r="E99" s="23">
        <v>0.58333333333333337</v>
      </c>
      <c r="F99" s="24">
        <f>D99+1</f>
        <v>46082</v>
      </c>
      <c r="G99" s="23">
        <v>8.3333333333333329E-2</v>
      </c>
      <c r="H99" s="20"/>
      <c r="I99" s="47"/>
    </row>
    <row r="100" spans="1:9" ht="24" customHeight="1">
      <c r="A100" s="29" t="s">
        <v>389</v>
      </c>
      <c r="B100" s="28">
        <f>F99+2</f>
        <v>46084</v>
      </c>
      <c r="C100" s="23">
        <v>8.3333333333333329E-2</v>
      </c>
      <c r="D100" s="24">
        <f t="shared" si="6"/>
        <v>46084</v>
      </c>
      <c r="E100" s="23">
        <v>0.125</v>
      </c>
      <c r="F100" s="24">
        <f>D100</f>
        <v>46084</v>
      </c>
      <c r="G100" s="23">
        <v>0.54166666666666663</v>
      </c>
      <c r="H100" s="20"/>
      <c r="I100" s="47"/>
    </row>
    <row r="101" spans="1:9" ht="24" customHeight="1">
      <c r="A101" s="29" t="s">
        <v>472</v>
      </c>
      <c r="B101" s="36"/>
      <c r="C101" s="37"/>
      <c r="D101" s="17"/>
      <c r="E101" s="37"/>
      <c r="F101" s="17"/>
      <c r="G101" s="37"/>
      <c r="H101" s="20" t="s">
        <v>372</v>
      </c>
      <c r="I101" s="47"/>
    </row>
    <row r="102" spans="1:9" ht="24" customHeight="1">
      <c r="A102" s="35" t="s">
        <v>510</v>
      </c>
      <c r="B102" s="36"/>
      <c r="C102" s="37"/>
      <c r="D102" s="17"/>
      <c r="E102" s="37"/>
      <c r="F102" s="17"/>
      <c r="G102" s="37"/>
      <c r="H102" s="20" t="s">
        <v>374</v>
      </c>
      <c r="I102" s="47"/>
    </row>
    <row r="103" spans="1:9" ht="24" customHeight="1">
      <c r="A103" s="29" t="s">
        <v>525</v>
      </c>
      <c r="B103" s="28">
        <f>F100+7</f>
        <v>46091</v>
      </c>
      <c r="C103" s="23">
        <v>0.33333333333333331</v>
      </c>
      <c r="D103" s="24">
        <f>B103</f>
        <v>46091</v>
      </c>
      <c r="E103" s="23">
        <v>0.41666666666666669</v>
      </c>
      <c r="F103" s="24">
        <f>D103+1</f>
        <v>46092</v>
      </c>
      <c r="G103" s="23">
        <v>8.3333333333333329E-2</v>
      </c>
      <c r="H103" s="20"/>
      <c r="I103" s="47"/>
    </row>
    <row r="104" spans="1:9" ht="24" customHeight="1">
      <c r="A104" s="29" t="s">
        <v>468</v>
      </c>
      <c r="B104" s="28">
        <f>F103+1</f>
        <v>46093</v>
      </c>
      <c r="C104" s="23">
        <v>0.125</v>
      </c>
      <c r="D104" s="24">
        <f>B104</f>
        <v>46093</v>
      </c>
      <c r="E104" s="23">
        <v>0.5</v>
      </c>
      <c r="F104" s="24">
        <f>D104</f>
        <v>46093</v>
      </c>
      <c r="G104" s="23">
        <v>0.91666666666666663</v>
      </c>
      <c r="H104" s="20"/>
      <c r="I104" s="47"/>
    </row>
  </sheetData>
  <mergeCells count="20">
    <mergeCell ref="B83:C83"/>
    <mergeCell ref="D83:E83"/>
    <mergeCell ref="F83:G83"/>
    <mergeCell ref="A66:I66"/>
    <mergeCell ref="B67:C67"/>
    <mergeCell ref="D67:E67"/>
    <mergeCell ref="F67:G67"/>
    <mergeCell ref="A82:I82"/>
    <mergeCell ref="B5:C5"/>
    <mergeCell ref="D5:E5"/>
    <mergeCell ref="F5:G5"/>
    <mergeCell ref="A35:I35"/>
    <mergeCell ref="B36:C36"/>
    <mergeCell ref="D36:E36"/>
    <mergeCell ref="F36:G36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358" priority="2402" stopIfTrue="1" operator="equal">
      <formula>$H$3</formula>
    </cfRule>
  </conditionalFormatting>
  <conditionalFormatting sqref="B5 F5:F9">
    <cfRule type="cellIs" dxfId="357" priority="2403" stopIfTrue="1" operator="lessThan">
      <formula>$H$3</formula>
    </cfRule>
  </conditionalFormatting>
  <conditionalFormatting sqref="B5">
    <cfRule type="cellIs" dxfId="356" priority="2401" stopIfTrue="1" operator="lessThan">
      <formula>$H$3</formula>
    </cfRule>
  </conditionalFormatting>
  <conditionalFormatting sqref="B12:B15">
    <cfRule type="cellIs" dxfId="355" priority="326" stopIfTrue="1" operator="lessThan">
      <formula>$H$3</formula>
    </cfRule>
    <cfRule type="cellIs" dxfId="354" priority="465" stopIfTrue="1" operator="equal">
      <formula>$H$3</formula>
    </cfRule>
  </conditionalFormatting>
  <conditionalFormatting sqref="B17:B20 F5:F9">
    <cfRule type="cellIs" dxfId="353" priority="335" stopIfTrue="1" operator="equal">
      <formula>$H$3</formula>
    </cfRule>
  </conditionalFormatting>
  <conditionalFormatting sqref="B17:B21">
    <cfRule type="cellIs" dxfId="352" priority="194" stopIfTrue="1" operator="lessThan">
      <formula>$H$3</formula>
    </cfRule>
  </conditionalFormatting>
  <conditionalFormatting sqref="B21">
    <cfRule type="cellIs" dxfId="351" priority="193" stopIfTrue="1" operator="equal">
      <formula>$H$3</formula>
    </cfRule>
  </conditionalFormatting>
  <conditionalFormatting sqref="B24:B27">
    <cfRule type="cellIs" dxfId="350" priority="70" stopIfTrue="1" operator="equal">
      <formula>$H$3</formula>
    </cfRule>
  </conditionalFormatting>
  <conditionalFormatting sqref="B24:B34">
    <cfRule type="cellIs" dxfId="349" priority="71" stopIfTrue="1" operator="lessThan">
      <formula>$H$3</formula>
    </cfRule>
  </conditionalFormatting>
  <conditionalFormatting sqref="B28:B34">
    <cfRule type="cellIs" dxfId="348" priority="134" stopIfTrue="1" operator="equal">
      <formula>$H$3</formula>
    </cfRule>
  </conditionalFormatting>
  <conditionalFormatting sqref="B36 F36 D36">
    <cfRule type="cellIs" dxfId="347" priority="250395" stopIfTrue="1" operator="lessThan">
      <formula>$H$3</formula>
    </cfRule>
  </conditionalFormatting>
  <conditionalFormatting sqref="B36 F36">
    <cfRule type="cellIs" dxfId="346" priority="250394" stopIfTrue="1" operator="equal">
      <formula>$H$3</formula>
    </cfRule>
  </conditionalFormatting>
  <conditionalFormatting sqref="B36">
    <cfRule type="cellIs" dxfId="345" priority="174723" stopIfTrue="1" operator="lessThan">
      <formula>$H$3</formula>
    </cfRule>
    <cfRule type="cellIs" dxfId="344" priority="174722" stopIfTrue="1" operator="equal">
      <formula>$H$3</formula>
    </cfRule>
  </conditionalFormatting>
  <conditionalFormatting sqref="B38:B41">
    <cfRule type="cellIs" dxfId="343" priority="413" stopIfTrue="1" operator="equal">
      <formula>$H$3</formula>
    </cfRule>
    <cfRule type="cellIs" dxfId="342" priority="414" stopIfTrue="1" operator="lessThan">
      <formula>$H$3</formula>
    </cfRule>
  </conditionalFormatting>
  <conditionalFormatting sqref="B44:B47">
    <cfRule type="cellIs" dxfId="341" priority="378" stopIfTrue="1" operator="lessThan">
      <formula>$H$3</formula>
    </cfRule>
    <cfRule type="cellIs" dxfId="340" priority="377" stopIfTrue="1" operator="equal">
      <formula>$H$3</formula>
    </cfRule>
  </conditionalFormatting>
  <conditionalFormatting sqref="B50:B54">
    <cfRule type="cellIs" dxfId="339" priority="127" stopIfTrue="1" operator="lessThan">
      <formula>$H$3</formula>
    </cfRule>
  </conditionalFormatting>
  <conditionalFormatting sqref="B50:B59">
    <cfRule type="cellIs" dxfId="338" priority="109" stopIfTrue="1" operator="equal">
      <formula>$H$3</formula>
    </cfRule>
  </conditionalFormatting>
  <conditionalFormatting sqref="B55:B59">
    <cfRule type="cellIs" dxfId="337" priority="108" stopIfTrue="1" operator="lessThan">
      <formula>$H$3</formula>
    </cfRule>
  </conditionalFormatting>
  <conditionalFormatting sqref="B62:B64">
    <cfRule type="cellIs" dxfId="336" priority="42" stopIfTrue="1" operator="lessThan">
      <formula>$H$3</formula>
    </cfRule>
    <cfRule type="cellIs" dxfId="335" priority="43" stopIfTrue="1" operator="equal">
      <formula>$H$3</formula>
    </cfRule>
  </conditionalFormatting>
  <conditionalFormatting sqref="B65">
    <cfRule type="cellIs" dxfId="334" priority="5432" stopIfTrue="1" operator="lessThan">
      <formula>$H$3</formula>
    </cfRule>
  </conditionalFormatting>
  <conditionalFormatting sqref="B66">
    <cfRule type="cellIs" dxfId="333" priority="620" stopIfTrue="1" operator="lessThan">
      <formula>$H$3</formula>
    </cfRule>
    <cfRule type="cellIs" dxfId="332" priority="621" stopIfTrue="1" operator="equal">
      <formula>$H$3</formula>
    </cfRule>
  </conditionalFormatting>
  <conditionalFormatting sqref="B66:B67">
    <cfRule type="cellIs" dxfId="331" priority="615" stopIfTrue="1" operator="equal">
      <formula>$H$3</formula>
    </cfRule>
  </conditionalFormatting>
  <conditionalFormatting sqref="B67">
    <cfRule type="cellIs" dxfId="330" priority="613" stopIfTrue="1" operator="equal">
      <formula>$H$3</formula>
    </cfRule>
    <cfRule type="cellIs" dxfId="329" priority="614" stopIfTrue="1" operator="lessThan">
      <formula>$H$3</formula>
    </cfRule>
  </conditionalFormatting>
  <conditionalFormatting sqref="B67:B81">
    <cfRule type="cellIs" dxfId="328" priority="353" stopIfTrue="1" operator="equal">
      <formula>$H$3</formula>
    </cfRule>
    <cfRule type="cellIs" dxfId="327" priority="352" stopIfTrue="1" operator="lessThan">
      <formula>$H$3</formula>
    </cfRule>
  </conditionalFormatting>
  <conditionalFormatting sqref="B83 D83">
    <cfRule type="cellIs" dxfId="326" priority="294" stopIfTrue="1" operator="lessThan">
      <formula>$H$3</formula>
    </cfRule>
    <cfRule type="cellIs" dxfId="325" priority="293" stopIfTrue="1" operator="equal">
      <formula>$H$3</formula>
    </cfRule>
  </conditionalFormatting>
  <conditionalFormatting sqref="B83">
    <cfRule type="cellIs" dxfId="324" priority="292" stopIfTrue="1" operator="lessThan">
      <formula>$H$3</formula>
    </cfRule>
  </conditionalFormatting>
  <conditionalFormatting sqref="B83:B94">
    <cfRule type="cellIs" dxfId="323" priority="246" stopIfTrue="1" operator="equal">
      <formula>$H$3</formula>
    </cfRule>
  </conditionalFormatting>
  <conditionalFormatting sqref="B84:B94">
    <cfRule type="cellIs" dxfId="322" priority="245" stopIfTrue="1" operator="lessThan">
      <formula>$H$3</formula>
    </cfRule>
  </conditionalFormatting>
  <conditionalFormatting sqref="B97:B98">
    <cfRule type="cellIs" dxfId="321" priority="28" stopIfTrue="1" operator="equal">
      <formula>$H$3</formula>
    </cfRule>
    <cfRule type="cellIs" dxfId="320" priority="27" stopIfTrue="1" operator="lessThan">
      <formula>$H$3</formula>
    </cfRule>
  </conditionalFormatting>
  <conditionalFormatting sqref="B65:G65">
    <cfRule type="cellIs" dxfId="319" priority="770" stopIfTrue="1" operator="lessThan">
      <formula>$H$3</formula>
    </cfRule>
    <cfRule type="cellIs" dxfId="318" priority="773" stopIfTrue="1" operator="equal">
      <formula>$H$3</formula>
    </cfRule>
  </conditionalFormatting>
  <conditionalFormatting sqref="C5 C83:C94 G6:G9">
    <cfRule type="expression" dxfId="317" priority="2399" stopIfTrue="1">
      <formula>$B5=$H$3</formula>
    </cfRule>
  </conditionalFormatting>
  <conditionalFormatting sqref="C5:C9 C83:C94">
    <cfRule type="expression" dxfId="316" priority="2390" stopIfTrue="1">
      <formula>B5&lt;$H$3</formula>
    </cfRule>
  </conditionalFormatting>
  <conditionalFormatting sqref="C6:C9">
    <cfRule type="expression" dxfId="315" priority="662" stopIfTrue="1">
      <formula>$B6=$H$3</formula>
    </cfRule>
    <cfRule type="expression" dxfId="314" priority="658" stopIfTrue="1">
      <formula>$F6=$H$3</formula>
    </cfRule>
  </conditionalFormatting>
  <conditionalFormatting sqref="C24:C30">
    <cfRule type="expression" dxfId="313" priority="72" stopIfTrue="1">
      <formula>B24&lt;$H$3</formula>
    </cfRule>
    <cfRule type="expression" dxfId="312" priority="73" stopIfTrue="1">
      <formula>$F24=$H$3</formula>
    </cfRule>
    <cfRule type="expression" dxfId="311" priority="74" stopIfTrue="1">
      <formula>$B24=$H$3</formula>
    </cfRule>
  </conditionalFormatting>
  <conditionalFormatting sqref="C36 E36 G36">
    <cfRule type="expression" dxfId="310" priority="3555" stopIfTrue="1">
      <formula>B36&lt;$H$3</formula>
    </cfRule>
  </conditionalFormatting>
  <conditionalFormatting sqref="C36 E66:E81 E84:E94 C44:C47 C66:C81 G84:G94">
    <cfRule type="expression" dxfId="309" priority="3556" stopIfTrue="1">
      <formula>$B36=$H$3</formula>
    </cfRule>
  </conditionalFormatting>
  <conditionalFormatting sqref="C38:C41 E38:E41 G38:G41 E44:E47 G44:G47 E50:E57 G50:G57 G67:G80">
    <cfRule type="expression" dxfId="308" priority="1602" stopIfTrue="1">
      <formula>$F38=$H$3</formula>
    </cfRule>
  </conditionalFormatting>
  <conditionalFormatting sqref="C38:C41 E38:E41 G38:G41 E44:E47 G44:G47 E50:E57 G50:G57">
    <cfRule type="expression" dxfId="307" priority="1601" stopIfTrue="1">
      <formula>$B38=$H$3</formula>
    </cfRule>
  </conditionalFormatting>
  <conditionalFormatting sqref="C38:C41 E38:E41 G38:G41 E44:E47 G44:G47">
    <cfRule type="expression" dxfId="306" priority="1600" stopIfTrue="1">
      <formula>B38&lt;$H$3</formula>
    </cfRule>
  </conditionalFormatting>
  <conditionalFormatting sqref="C44:C47 E66:E81 C67:C81">
    <cfRule type="expression" dxfId="305" priority="234" stopIfTrue="1">
      <formula>B44&lt;$H$3</formula>
    </cfRule>
  </conditionalFormatting>
  <conditionalFormatting sqref="C44:C47 E68:E71 C68:C81 E72:F76 E77:E81 G83:G92 E84:E92 F93:G94 G36 G6:G9 C84:C94 C55:C58">
    <cfRule type="expression" dxfId="304" priority="3557" stopIfTrue="1">
      <formula>$F6=$H$3</formula>
    </cfRule>
  </conditionalFormatting>
  <conditionalFormatting sqref="C97:C98">
    <cfRule type="expression" dxfId="303" priority="31" stopIfTrue="1">
      <formula>$F97=$H$3</formula>
    </cfRule>
  </conditionalFormatting>
  <conditionalFormatting sqref="C97:C99">
    <cfRule type="expression" dxfId="302" priority="30" stopIfTrue="1">
      <formula>$B97=$H$3</formula>
    </cfRule>
  </conditionalFormatting>
  <conditionalFormatting sqref="C97:C100">
    <cfRule type="expression" dxfId="301" priority="24" stopIfTrue="1">
      <formula>B97&lt;$H$3</formula>
    </cfRule>
  </conditionalFormatting>
  <conditionalFormatting sqref="C99:C100">
    <cfRule type="expression" dxfId="300" priority="26" stopIfTrue="1">
      <formula>$F99=$H$3</formula>
    </cfRule>
  </conditionalFormatting>
  <conditionalFormatting sqref="C100">
    <cfRule type="expression" dxfId="299" priority="25" stopIfTrue="1">
      <formula>$B100=$H$3</formula>
    </cfRule>
  </conditionalFormatting>
  <conditionalFormatting sqref="C103:C104">
    <cfRule type="expression" dxfId="298" priority="11" stopIfTrue="1">
      <formula>$B103=$H$3</formula>
    </cfRule>
    <cfRule type="expression" dxfId="297" priority="10" stopIfTrue="1">
      <formula>B103&lt;$H$3</formula>
    </cfRule>
    <cfRule type="expression" dxfId="296" priority="12" stopIfTrue="1">
      <formula>$F103=$H$3</formula>
    </cfRule>
  </conditionalFormatting>
  <conditionalFormatting sqref="D4:D5 F4:F5">
    <cfRule type="cellIs" dxfId="295" priority="2398" stopIfTrue="1" operator="lessThan">
      <formula>$H$3</formula>
    </cfRule>
    <cfRule type="cellIs" dxfId="294" priority="2397" stopIfTrue="1" operator="equal">
      <formula>$H$3</formula>
    </cfRule>
  </conditionalFormatting>
  <conditionalFormatting sqref="D4:D5">
    <cfRule type="cellIs" dxfId="293" priority="2396" stopIfTrue="1" operator="lessThan">
      <formula>$H$3</formula>
    </cfRule>
  </conditionalFormatting>
  <conditionalFormatting sqref="D4:D9 B5:B9">
    <cfRule type="cellIs" dxfId="292" priority="1935" stopIfTrue="1" operator="equal">
      <formula>$H$3</formula>
    </cfRule>
  </conditionalFormatting>
  <conditionalFormatting sqref="D5:D9 B6:B9">
    <cfRule type="cellIs" dxfId="291" priority="1934" stopIfTrue="1" operator="lessThan">
      <formula>$H$3</formula>
    </cfRule>
  </conditionalFormatting>
  <conditionalFormatting sqref="D12:D15">
    <cfRule type="cellIs" dxfId="290" priority="316" stopIfTrue="1" operator="equal">
      <formula>$H$3</formula>
    </cfRule>
    <cfRule type="cellIs" dxfId="289" priority="315" stopIfTrue="1" operator="lessThan">
      <formula>$H$3</formula>
    </cfRule>
  </conditionalFormatting>
  <conditionalFormatting sqref="D17:D21">
    <cfRule type="cellIs" dxfId="288" priority="153" stopIfTrue="1" operator="lessThan">
      <formula>$H$3</formula>
    </cfRule>
    <cfRule type="cellIs" dxfId="287" priority="154" stopIfTrue="1" operator="equal">
      <formula>$H$3</formula>
    </cfRule>
  </conditionalFormatting>
  <conditionalFormatting sqref="D24:D30">
    <cfRule type="cellIs" dxfId="286" priority="66" stopIfTrue="1" operator="lessThan">
      <formula>$H$3</formula>
    </cfRule>
  </conditionalFormatting>
  <conditionalFormatting sqref="D24:D34">
    <cfRule type="cellIs" dxfId="285" priority="59" stopIfTrue="1" operator="equal">
      <formula>$H$3</formula>
    </cfRule>
  </conditionalFormatting>
  <conditionalFormatting sqref="D31:D34">
    <cfRule type="cellIs" dxfId="284" priority="58" stopIfTrue="1" operator="lessThan">
      <formula>$H$3</formula>
    </cfRule>
  </conditionalFormatting>
  <conditionalFormatting sqref="D35:D36 F35:F36">
    <cfRule type="cellIs" dxfId="283" priority="250403" stopIfTrue="1" operator="lessThan">
      <formula>$H$3</formula>
    </cfRule>
    <cfRule type="cellIs" dxfId="282" priority="250402" stopIfTrue="1" operator="equal">
      <formula>$H$3</formula>
    </cfRule>
  </conditionalFormatting>
  <conditionalFormatting sqref="D35:D36">
    <cfRule type="cellIs" dxfId="281" priority="250396" stopIfTrue="1" operator="equal">
      <formula>$H$3</formula>
    </cfRule>
    <cfRule type="cellIs" dxfId="280" priority="250397" stopIfTrue="1" operator="lessThan">
      <formula>$H$3</formula>
    </cfRule>
  </conditionalFormatting>
  <conditionalFormatting sqref="D36">
    <cfRule type="cellIs" dxfId="279" priority="208687" stopIfTrue="1" operator="lessThan">
      <formula>$H$3</formula>
    </cfRule>
    <cfRule type="cellIs" dxfId="278" priority="208703" stopIfTrue="1" operator="equal">
      <formula>$H$3</formula>
    </cfRule>
  </conditionalFormatting>
  <conditionalFormatting sqref="D38:D41">
    <cfRule type="cellIs" dxfId="277" priority="409" stopIfTrue="1" operator="lessThan">
      <formula>$H$3</formula>
    </cfRule>
    <cfRule type="cellIs" dxfId="276" priority="408" stopIfTrue="1" operator="equal">
      <formula>$H$3</formula>
    </cfRule>
  </conditionalFormatting>
  <conditionalFormatting sqref="D44:D47">
    <cfRule type="cellIs" dxfId="275" priority="209" stopIfTrue="1" operator="equal">
      <formula>$H$3</formula>
    </cfRule>
    <cfRule type="cellIs" dxfId="274" priority="210" stopIfTrue="1" operator="lessThan">
      <formula>$H$3</formula>
    </cfRule>
  </conditionalFormatting>
  <conditionalFormatting sqref="D50:D59">
    <cfRule type="cellIs" dxfId="273" priority="106" stopIfTrue="1" operator="equal">
      <formula>$H$3</formula>
    </cfRule>
    <cfRule type="cellIs" dxfId="272" priority="107" stopIfTrue="1" operator="lessThan">
      <formula>$H$3</formula>
    </cfRule>
  </conditionalFormatting>
  <conditionalFormatting sqref="D62:D64">
    <cfRule type="cellIs" dxfId="271" priority="40" stopIfTrue="1" operator="equal">
      <formula>$H$3</formula>
    </cfRule>
    <cfRule type="cellIs" dxfId="270" priority="41" stopIfTrue="1" operator="lessThan">
      <formula>$H$3</formula>
    </cfRule>
  </conditionalFormatting>
  <conditionalFormatting sqref="D65">
    <cfRule type="cellIs" dxfId="269" priority="771" stopIfTrue="1" operator="equal">
      <formula>$H$3</formula>
    </cfRule>
    <cfRule type="cellIs" dxfId="268" priority="772" stopIfTrue="1" operator="lessThan">
      <formula>$H$3</formula>
    </cfRule>
  </conditionalFormatting>
  <conditionalFormatting sqref="D66">
    <cfRule type="cellIs" dxfId="267" priority="623" stopIfTrue="1" operator="lessThan">
      <formula>$H$3</formula>
    </cfRule>
    <cfRule type="cellIs" dxfId="266" priority="622" stopIfTrue="1" operator="equal">
      <formula>$H$3</formula>
    </cfRule>
  </conditionalFormatting>
  <conditionalFormatting sqref="D66:D67">
    <cfRule type="cellIs" dxfId="265" priority="617" stopIfTrue="1" operator="equal">
      <formula>$H$3</formula>
    </cfRule>
    <cfRule type="cellIs" dxfId="264" priority="618" stopIfTrue="1" operator="lessThan">
      <formula>$H$3</formula>
    </cfRule>
  </conditionalFormatting>
  <conditionalFormatting sqref="D67 D70:D85">
    <cfRule type="cellIs" dxfId="263" priority="592" stopIfTrue="1" operator="lessThan">
      <formula>$H$3</formula>
    </cfRule>
  </conditionalFormatting>
  <conditionalFormatting sqref="D67 F67 B67">
    <cfRule type="cellIs" dxfId="262" priority="610" stopIfTrue="1" operator="lessThan">
      <formula>$H$3</formula>
    </cfRule>
  </conditionalFormatting>
  <conditionalFormatting sqref="D67 F67">
    <cfRule type="cellIs" dxfId="261" priority="609" stopIfTrue="1" operator="equal">
      <formula>$H$3</formula>
    </cfRule>
  </conditionalFormatting>
  <conditionalFormatting sqref="D67">
    <cfRule type="cellIs" dxfId="260" priority="611" stopIfTrue="1" operator="equal">
      <formula>$H$3</formula>
    </cfRule>
    <cfRule type="cellIs" dxfId="259" priority="612" stopIfTrue="1" operator="lessThan">
      <formula>$H$3</formula>
    </cfRule>
  </conditionalFormatting>
  <conditionalFormatting sqref="D68:D69 F68:F71">
    <cfRule type="cellIs" dxfId="258" priority="531" stopIfTrue="1" operator="lessThan">
      <formula>$H$3</formula>
    </cfRule>
  </conditionalFormatting>
  <conditionalFormatting sqref="D82:D83">
    <cfRule type="cellIs" dxfId="257" priority="280" stopIfTrue="1" operator="equal">
      <formula>$H$3</formula>
    </cfRule>
    <cfRule type="cellIs" dxfId="256" priority="288" stopIfTrue="1" operator="lessThan">
      <formula>$H$3</formula>
    </cfRule>
  </conditionalFormatting>
  <conditionalFormatting sqref="D83">
    <cfRule type="cellIs" dxfId="255" priority="244" stopIfTrue="1" operator="lessThan">
      <formula>$H$3</formula>
    </cfRule>
  </conditionalFormatting>
  <conditionalFormatting sqref="D86:D94">
    <cfRule type="cellIs" dxfId="254" priority="184" stopIfTrue="1" operator="equal">
      <formula>$H$3</formula>
    </cfRule>
    <cfRule type="cellIs" dxfId="253" priority="185" stopIfTrue="1" operator="lessThan">
      <formula>$H$3</formula>
    </cfRule>
  </conditionalFormatting>
  <conditionalFormatting sqref="D97:D98">
    <cfRule type="cellIs" dxfId="252" priority="14" stopIfTrue="1" operator="lessThan">
      <formula>$H$3</formula>
    </cfRule>
    <cfRule type="cellIs" dxfId="251" priority="13" stopIfTrue="1" operator="equal">
      <formula>$H$3</formula>
    </cfRule>
  </conditionalFormatting>
  <conditionalFormatting sqref="E5 E67 E83">
    <cfRule type="expression" dxfId="250" priority="2392" stopIfTrue="1">
      <formula>D5&lt;$H$3</formula>
    </cfRule>
  </conditionalFormatting>
  <conditionalFormatting sqref="E6:E9 C12:C15 E12:E15 C17:C21 E17:E21 C50:C54">
    <cfRule type="expression" dxfId="249" priority="310" stopIfTrue="1">
      <formula>$F6=$H$3</formula>
    </cfRule>
  </conditionalFormatting>
  <conditionalFormatting sqref="E6:E9 C12:C15 E12:E15 C17:C21 E17:E21 C50:C58">
    <cfRule type="expression" dxfId="248" priority="309" stopIfTrue="1">
      <formula>B6&lt;$H$3</formula>
    </cfRule>
    <cfRule type="expression" dxfId="247" priority="311" stopIfTrue="1">
      <formula>$B6=$H$3</formula>
    </cfRule>
  </conditionalFormatting>
  <conditionalFormatting sqref="E24:E29">
    <cfRule type="expression" dxfId="246" priority="68" stopIfTrue="1">
      <formula>$F24=$H$3</formula>
    </cfRule>
    <cfRule type="expression" dxfId="245" priority="69" stopIfTrue="1">
      <formula>$B24=$H$3</formula>
    </cfRule>
    <cfRule type="expression" dxfId="244" priority="67" stopIfTrue="1">
      <formula>D24&lt;$H$3</formula>
    </cfRule>
  </conditionalFormatting>
  <conditionalFormatting sqref="E36">
    <cfRule type="expression" dxfId="243" priority="410270" stopIfTrue="1">
      <formula>$D36=$H$3</formula>
    </cfRule>
  </conditionalFormatting>
  <conditionalFormatting sqref="E50:E57">
    <cfRule type="expression" dxfId="242" priority="111" stopIfTrue="1">
      <formula>D50&lt;$H$3</formula>
    </cfRule>
  </conditionalFormatting>
  <conditionalFormatting sqref="E67 E5 E83">
    <cfRule type="expression" dxfId="241" priority="2391" stopIfTrue="1">
      <formula>$D5=$H$3</formula>
    </cfRule>
  </conditionalFormatting>
  <conditionalFormatting sqref="E97:E98">
    <cfRule type="expression" dxfId="240" priority="16" stopIfTrue="1">
      <formula>$F97=$H$3</formula>
    </cfRule>
  </conditionalFormatting>
  <conditionalFormatting sqref="E97:E100 E103:E104">
    <cfRule type="expression" dxfId="239" priority="17" stopIfTrue="1">
      <formula>$B97=$H$3</formula>
    </cfRule>
    <cfRule type="expression" dxfId="238" priority="15" stopIfTrue="1">
      <formula>D97&lt;$H$3</formula>
    </cfRule>
  </conditionalFormatting>
  <conditionalFormatting sqref="E99:E100 E103:E104">
    <cfRule type="expression" dxfId="237" priority="23" stopIfTrue="1">
      <formula>$F99=$H$3</formula>
    </cfRule>
  </conditionalFormatting>
  <conditionalFormatting sqref="F5">
    <cfRule type="cellIs" dxfId="236" priority="2381" stopIfTrue="1" operator="lessThan">
      <formula>$H$3</formula>
    </cfRule>
  </conditionalFormatting>
  <conditionalFormatting sqref="F12:F15">
    <cfRule type="cellIs" dxfId="235" priority="320" stopIfTrue="1" operator="equal">
      <formula>$H$3</formula>
    </cfRule>
    <cfRule type="cellIs" dxfId="234" priority="459" stopIfTrue="1" operator="lessThan">
      <formula>$H$3</formula>
    </cfRule>
  </conditionalFormatting>
  <conditionalFormatting sqref="F17:F19">
    <cfRule type="cellIs" dxfId="233" priority="192" stopIfTrue="1" operator="lessThan">
      <formula>$H$3</formula>
    </cfRule>
  </conditionalFormatting>
  <conditionalFormatting sqref="F17:F21">
    <cfRule type="cellIs" dxfId="232" priority="79" stopIfTrue="1" operator="equal">
      <formula>$H$3</formula>
    </cfRule>
  </conditionalFormatting>
  <conditionalFormatting sqref="F20:F21">
    <cfRule type="cellIs" dxfId="231" priority="75" stopIfTrue="1" operator="lessThan">
      <formula>$H$3</formula>
    </cfRule>
  </conditionalFormatting>
  <conditionalFormatting sqref="F24:F34">
    <cfRule type="cellIs" dxfId="230" priority="61" stopIfTrue="1" operator="lessThan">
      <formula>$H$3</formula>
    </cfRule>
    <cfRule type="cellIs" dxfId="229" priority="60" stopIfTrue="1" operator="equal">
      <formula>$H$3</formula>
    </cfRule>
  </conditionalFormatting>
  <conditionalFormatting sqref="F36">
    <cfRule type="cellIs" dxfId="228" priority="169198" stopIfTrue="1" operator="lessThan">
      <formula>$H$3</formula>
    </cfRule>
    <cfRule type="cellIs" dxfId="227" priority="169197" stopIfTrue="1" operator="equal">
      <formula>$H$3</formula>
    </cfRule>
  </conditionalFormatting>
  <conditionalFormatting sqref="F38:F41">
    <cfRule type="cellIs" dxfId="226" priority="482" stopIfTrue="1" operator="lessThan">
      <formula>$H$3</formula>
    </cfRule>
    <cfRule type="cellIs" dxfId="225" priority="481" stopIfTrue="1" operator="equal">
      <formula>$H$3</formula>
    </cfRule>
  </conditionalFormatting>
  <conditionalFormatting sqref="F44:F47">
    <cfRule type="cellIs" dxfId="224" priority="214" stopIfTrue="1" operator="equal">
      <formula>$H$3</formula>
    </cfRule>
    <cfRule type="cellIs" dxfId="223" priority="215" stopIfTrue="1" operator="lessThan">
      <formula>$H$3</formula>
    </cfRule>
  </conditionalFormatting>
  <conditionalFormatting sqref="F50:F59">
    <cfRule type="cellIs" dxfId="222" priority="45" stopIfTrue="1" operator="lessThan">
      <formula>$H$3</formula>
    </cfRule>
    <cfRule type="cellIs" dxfId="221" priority="44" stopIfTrue="1" operator="equal">
      <formula>$H$3</formula>
    </cfRule>
  </conditionalFormatting>
  <conditionalFormatting sqref="F62:F64">
    <cfRule type="cellIs" dxfId="220" priority="39" stopIfTrue="1" operator="lessThan">
      <formula>$H$3</formula>
    </cfRule>
    <cfRule type="cellIs" dxfId="219" priority="38" stopIfTrue="1" operator="equal">
      <formula>$H$3</formula>
    </cfRule>
  </conditionalFormatting>
  <conditionalFormatting sqref="F66">
    <cfRule type="cellIs" dxfId="218" priority="624" stopIfTrue="1" operator="equal">
      <formula>$H$3</formula>
    </cfRule>
  </conditionalFormatting>
  <conditionalFormatting sqref="F66:F67">
    <cfRule type="cellIs" dxfId="217" priority="616" stopIfTrue="1" operator="equal">
      <formula>$H$3</formula>
    </cfRule>
    <cfRule type="cellIs" dxfId="216" priority="619" stopIfTrue="1" operator="lessThan">
      <formula>$H$3</formula>
    </cfRule>
  </conditionalFormatting>
  <conditionalFormatting sqref="F67 F72:F85">
    <cfRule type="cellIs" dxfId="215" priority="590" stopIfTrue="1" operator="lessThan">
      <formula>$H$3</formula>
    </cfRule>
  </conditionalFormatting>
  <conditionalFormatting sqref="F67:F79 D67:D85">
    <cfRule type="cellIs" dxfId="214" priority="532" stopIfTrue="1" operator="equal">
      <formula>$H$3</formula>
    </cfRule>
  </conditionalFormatting>
  <conditionalFormatting sqref="F80:F83">
    <cfRule type="cellIs" dxfId="213" priority="285" stopIfTrue="1" operator="equal">
      <formula>$H$3</formula>
    </cfRule>
  </conditionalFormatting>
  <conditionalFormatting sqref="F83:F85">
    <cfRule type="cellIs" dxfId="212" priority="204" stopIfTrue="1" operator="equal">
      <formula>$H$3</formula>
    </cfRule>
  </conditionalFormatting>
  <conditionalFormatting sqref="F86:F88 F83">
    <cfRule type="cellIs" dxfId="211" priority="265" stopIfTrue="1" operator="lessThan">
      <formula>$H$3</formula>
    </cfRule>
  </conditionalFormatting>
  <conditionalFormatting sqref="F86:F88">
    <cfRule type="cellIs" dxfId="210" priority="262" stopIfTrue="1" operator="equal">
      <formula>$H$3</formula>
    </cfRule>
    <cfRule type="expression" dxfId="209" priority="259" stopIfTrue="1">
      <formula>$F86=$H$3</formula>
    </cfRule>
  </conditionalFormatting>
  <conditionalFormatting sqref="F89">
    <cfRule type="cellIs" dxfId="208" priority="243" stopIfTrue="1" operator="equal">
      <formula>$H$3</formula>
    </cfRule>
  </conditionalFormatting>
  <conditionalFormatting sqref="F89:F94">
    <cfRule type="cellIs" dxfId="207" priority="138" stopIfTrue="1" operator="lessThan">
      <formula>$H$3</formula>
    </cfRule>
  </conditionalFormatting>
  <conditionalFormatting sqref="F90:F94">
    <cfRule type="cellIs" dxfId="206" priority="137" stopIfTrue="1" operator="equal">
      <formula>$H$3</formula>
    </cfRule>
  </conditionalFormatting>
  <conditionalFormatting sqref="F97:F98">
    <cfRule type="cellIs" dxfId="205" priority="3" stopIfTrue="1" operator="lessThan">
      <formula>$H$3</formula>
    </cfRule>
    <cfRule type="cellIs" dxfId="204" priority="2" stopIfTrue="1" operator="equal">
      <formula>$H$3</formula>
    </cfRule>
  </conditionalFormatting>
  <conditionalFormatting sqref="F97:G97">
    <cfRule type="expression" dxfId="203" priority="6" stopIfTrue="1">
      <formula>$F97=$H$3</formula>
    </cfRule>
  </conditionalFormatting>
  <conditionalFormatting sqref="F98:G98">
    <cfRule type="expression" dxfId="202" priority="1" stopIfTrue="1">
      <formula>$F98=$H$3</formula>
    </cfRule>
  </conditionalFormatting>
  <conditionalFormatting sqref="G5 E93:E94">
    <cfRule type="expression" dxfId="201" priority="544" stopIfTrue="1">
      <formula>$F5=$H$3</formula>
    </cfRule>
  </conditionalFormatting>
  <conditionalFormatting sqref="G5:G9 E84:E94">
    <cfRule type="expression" dxfId="200" priority="542" stopIfTrue="1">
      <formula>D5&lt;$H$3</formula>
    </cfRule>
  </conditionalFormatting>
  <conditionalFormatting sqref="G12:G15 G17:G19">
    <cfRule type="expression" dxfId="199" priority="323" stopIfTrue="1">
      <formula>$B12=$H$3</formula>
    </cfRule>
    <cfRule type="expression" dxfId="198" priority="322" stopIfTrue="1">
      <formula>F12&lt;$H$3</formula>
    </cfRule>
  </conditionalFormatting>
  <conditionalFormatting sqref="G12:G15">
    <cfRule type="expression" dxfId="197" priority="321" stopIfTrue="1">
      <formula>$F12=$H$3</formula>
    </cfRule>
  </conditionalFormatting>
  <conditionalFormatting sqref="G17:G21">
    <cfRule type="expression" dxfId="196" priority="77" stopIfTrue="1">
      <formula>$F17=$H$3</formula>
    </cfRule>
  </conditionalFormatting>
  <conditionalFormatting sqref="G20:G21">
    <cfRule type="expression" dxfId="195" priority="78" stopIfTrue="1">
      <formula>$B20=$H$3</formula>
    </cfRule>
    <cfRule type="expression" dxfId="194" priority="76" stopIfTrue="1">
      <formula>F20&lt;$H$3</formula>
    </cfRule>
  </conditionalFormatting>
  <conditionalFormatting sqref="G24:G29">
    <cfRule type="expression" dxfId="193" priority="62" stopIfTrue="1">
      <formula>F24&lt;$H$3</formula>
    </cfRule>
    <cfRule type="expression" dxfId="192" priority="63" stopIfTrue="1">
      <formula>$F24=$H$3</formula>
    </cfRule>
    <cfRule type="expression" dxfId="191" priority="64" stopIfTrue="1">
      <formula>$B24=$H$3</formula>
    </cfRule>
  </conditionalFormatting>
  <conditionalFormatting sqref="G50:G57">
    <cfRule type="expression" dxfId="190" priority="110" stopIfTrue="1">
      <formula>F50&lt;$H$3</formula>
    </cfRule>
  </conditionalFormatting>
  <conditionalFormatting sqref="G66:G67">
    <cfRule type="expression" dxfId="189" priority="602" stopIfTrue="1">
      <formula>F66&lt;$H$3</formula>
    </cfRule>
  </conditionalFormatting>
  <conditionalFormatting sqref="G66:G80">
    <cfRule type="expression" dxfId="188" priority="600" stopIfTrue="1">
      <formula>$B66=$H$3</formula>
    </cfRule>
  </conditionalFormatting>
  <conditionalFormatting sqref="G68:G80">
    <cfRule type="expression" dxfId="187" priority="533" stopIfTrue="1">
      <formula>F68&lt;$H$3</formula>
    </cfRule>
  </conditionalFormatting>
  <conditionalFormatting sqref="G83:G94">
    <cfRule type="expression" dxfId="186" priority="140" stopIfTrue="1">
      <formula>F83&lt;$H$3</formula>
    </cfRule>
  </conditionalFormatting>
  <conditionalFormatting sqref="G97:G100">
    <cfRule type="expression" dxfId="185" priority="5" stopIfTrue="1">
      <formula>$B97=$H$3</formula>
    </cfRule>
    <cfRule type="expression" dxfId="184" priority="4" stopIfTrue="1">
      <formula>F97&lt;$H$3</formula>
    </cfRule>
  </conditionalFormatting>
  <conditionalFormatting sqref="G99:G100">
    <cfRule type="expression" dxfId="183" priority="20" stopIfTrue="1">
      <formula>$F99=$H$3</formula>
    </cfRule>
  </conditionalFormatting>
  <conditionalFormatting sqref="G103:G104">
    <cfRule type="expression" dxfId="182" priority="8" stopIfTrue="1">
      <formula>$B103=$H$3</formula>
    </cfRule>
    <cfRule type="expression" dxfId="181" priority="7" stopIfTrue="1">
      <formula>F103&lt;$H$3</formula>
    </cfRule>
    <cfRule type="expression" dxfId="180" priority="9" stopIfTrue="1">
      <formula>$F103=$H$3</formula>
    </cfRule>
  </conditionalFormatting>
  <pageMargins left="0.75" right="0.75" top="1" bottom="1" header="0.5" footer="0.5"/>
  <pageSetup paperSize="9" orientation="portrait"/>
  <ignoredErrors>
    <ignoredError sqref="B71 F71 F76 B76 D86 F87 D20 B56 D89:D91 F90:F93 B53 D55 D53:E53 B26 B93 D100 D30 D32 F57 B58 F100 B32 F3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1" ht="25" customHeight="1">
      <c r="A3" s="109"/>
      <c r="B3" s="109"/>
      <c r="C3" s="109"/>
      <c r="D3" s="109"/>
      <c r="E3" s="109"/>
      <c r="F3" s="109"/>
      <c r="G3" s="109"/>
      <c r="H3" s="2">
        <v>45727</v>
      </c>
      <c r="I3" s="3"/>
    </row>
    <row r="4" spans="1:11" ht="24" customHeight="1">
      <c r="A4" s="127" t="s">
        <v>440</v>
      </c>
      <c r="B4" s="128"/>
      <c r="C4" s="128"/>
      <c r="D4" s="128"/>
      <c r="E4" s="128"/>
      <c r="F4" s="128"/>
      <c r="G4" s="128"/>
      <c r="H4" s="128"/>
      <c r="I4" s="129"/>
    </row>
    <row r="5" spans="1:11" ht="24" customHeight="1">
      <c r="A5" s="4" t="s">
        <v>3</v>
      </c>
      <c r="B5" s="130" t="s">
        <v>4</v>
      </c>
      <c r="C5" s="131"/>
      <c r="D5" s="130" t="s">
        <v>5</v>
      </c>
      <c r="E5" s="131"/>
      <c r="F5" s="130" t="s">
        <v>6</v>
      </c>
      <c r="G5" s="131"/>
      <c r="H5" s="4" t="s">
        <v>7</v>
      </c>
      <c r="I5" s="4" t="s">
        <v>268</v>
      </c>
      <c r="K5" t="s">
        <v>153</v>
      </c>
    </row>
    <row r="6" spans="1:11" ht="24" customHeight="1">
      <c r="A6" s="5" t="s">
        <v>441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442</v>
      </c>
      <c r="I6" s="10"/>
    </row>
    <row r="7" spans="1:11" ht="24" customHeight="1">
      <c r="A7" s="5" t="s">
        <v>443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444</v>
      </c>
      <c r="I7" s="10"/>
    </row>
    <row r="8" spans="1:11" ht="24" customHeight="1">
      <c r="A8" s="11" t="s">
        <v>445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446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447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448</v>
      </c>
      <c r="I10" s="13"/>
    </row>
    <row r="11" spans="1:11" ht="24" customHeight="1">
      <c r="A11" s="125" t="s">
        <v>449</v>
      </c>
      <c r="B11" s="111"/>
      <c r="C11" s="111"/>
      <c r="D11" s="111"/>
      <c r="E11" s="111"/>
      <c r="F11" s="111"/>
      <c r="G11" s="111"/>
      <c r="H11" s="111"/>
      <c r="I11" s="112"/>
    </row>
    <row r="12" spans="1:11" ht="24" customHeight="1">
      <c r="A12" s="15" t="s">
        <v>3</v>
      </c>
      <c r="B12" s="115" t="s">
        <v>4</v>
      </c>
      <c r="C12" s="116"/>
      <c r="D12" s="115" t="s">
        <v>5</v>
      </c>
      <c r="E12" s="116"/>
      <c r="F12" s="115" t="s">
        <v>6</v>
      </c>
      <c r="G12" s="116"/>
      <c r="H12" s="15" t="s">
        <v>7</v>
      </c>
      <c r="I12" s="15" t="s">
        <v>268</v>
      </c>
      <c r="K12" t="s">
        <v>153</v>
      </c>
    </row>
    <row r="13" spans="1:11" ht="24" customHeight="1">
      <c r="A13" s="16" t="s">
        <v>450</v>
      </c>
      <c r="B13" s="17"/>
      <c r="C13" s="18"/>
      <c r="D13" s="17"/>
      <c r="E13" s="18"/>
      <c r="F13" s="19"/>
      <c r="G13" s="18"/>
      <c r="H13" s="20" t="s">
        <v>372</v>
      </c>
      <c r="I13" s="21"/>
    </row>
    <row r="14" spans="1:11" ht="24" customHeight="1">
      <c r="A14" s="16" t="s">
        <v>451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452</v>
      </c>
      <c r="I14" s="21"/>
    </row>
    <row r="15" spans="1:11" ht="24" customHeight="1">
      <c r="A15" s="25" t="s">
        <v>453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454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455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456</v>
      </c>
      <c r="I17" s="21"/>
    </row>
    <row r="18" spans="1:11" ht="24" customHeight="1">
      <c r="A18" s="125" t="s">
        <v>457</v>
      </c>
      <c r="B18" s="111"/>
      <c r="C18" s="111"/>
      <c r="D18" s="111"/>
      <c r="E18" s="111"/>
      <c r="F18" s="111"/>
      <c r="G18" s="111"/>
      <c r="H18" s="111"/>
      <c r="I18" s="112"/>
    </row>
    <row r="19" spans="1:11" ht="24" customHeight="1">
      <c r="A19" s="15" t="s">
        <v>3</v>
      </c>
      <c r="B19" s="115" t="s">
        <v>4</v>
      </c>
      <c r="C19" s="116"/>
      <c r="D19" s="115" t="s">
        <v>5</v>
      </c>
      <c r="E19" s="116"/>
      <c r="F19" s="115" t="s">
        <v>6</v>
      </c>
      <c r="G19" s="116"/>
      <c r="H19" s="15" t="s">
        <v>7</v>
      </c>
      <c r="I19" s="15" t="s">
        <v>268</v>
      </c>
      <c r="K19" t="s">
        <v>153</v>
      </c>
    </row>
    <row r="20" spans="1:11" ht="24" customHeight="1">
      <c r="A20" s="26" t="s">
        <v>458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459</v>
      </c>
      <c r="I20" s="10"/>
    </row>
    <row r="21" spans="1:11" ht="24" customHeight="1">
      <c r="A21" s="29" t="s">
        <v>460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461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462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463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2026-02-23T08:39:07Z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