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evin\Desktop\船期表\"/>
    </mc:Choice>
  </mc:AlternateContent>
  <xr:revisionPtr revIDLastSave="0" documentId="13_ncr:1_{957DC7F2-CF8C-4608-B071-2D63E1E324F5}" xr6:coauthVersionLast="47" xr6:coauthVersionMax="47" xr10:uidLastSave="{00000000-0000-0000-0000-000000000000}"/>
  <bookViews>
    <workbookView xWindow="-108" yWindow="-108" windowWidth="23256" windowHeight="12576" xr2:uid="{5CA1096C-B026-453F-A96F-72692C93354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6" i="1" l="1"/>
  <c r="J86" i="1" s="1"/>
  <c r="G86" i="1"/>
  <c r="F86" i="1"/>
  <c r="I85" i="1"/>
  <c r="J85" i="1" s="1"/>
  <c r="G85" i="1"/>
  <c r="F85" i="1"/>
  <c r="I84" i="1"/>
  <c r="J84" i="1" s="1"/>
  <c r="G84" i="1"/>
  <c r="F84" i="1"/>
  <c r="I83" i="1"/>
  <c r="J83" i="1" s="1"/>
  <c r="G83" i="1"/>
  <c r="F83" i="1"/>
  <c r="I82" i="1"/>
  <c r="J82" i="1" s="1"/>
  <c r="G82" i="1"/>
  <c r="F82" i="1"/>
  <c r="I81" i="1"/>
  <c r="J81" i="1" s="1"/>
  <c r="G81" i="1"/>
  <c r="F81" i="1"/>
  <c r="I76" i="1"/>
  <c r="J76" i="1" s="1"/>
  <c r="G76" i="1"/>
  <c r="F76" i="1"/>
  <c r="I75" i="1"/>
  <c r="J75" i="1" s="1"/>
  <c r="G75" i="1"/>
  <c r="F75" i="1"/>
  <c r="I74" i="1"/>
  <c r="J74" i="1" s="1"/>
  <c r="G74" i="1"/>
  <c r="F74" i="1"/>
  <c r="I73" i="1"/>
  <c r="J73" i="1" s="1"/>
  <c r="G73" i="1"/>
  <c r="F73" i="1"/>
  <c r="I72" i="1"/>
  <c r="J72" i="1" s="1"/>
  <c r="G72" i="1"/>
  <c r="F72" i="1"/>
  <c r="I67" i="1"/>
  <c r="J67" i="1" s="1"/>
  <c r="G67" i="1"/>
  <c r="F67" i="1"/>
  <c r="I66" i="1"/>
  <c r="J66" i="1" s="1"/>
  <c r="G66" i="1"/>
  <c r="F66" i="1"/>
  <c r="I65" i="1"/>
  <c r="J65" i="1" s="1"/>
  <c r="G65" i="1"/>
  <c r="F65" i="1"/>
  <c r="I64" i="1"/>
  <c r="J64" i="1" s="1"/>
  <c r="G64" i="1"/>
  <c r="F64" i="1"/>
  <c r="I62" i="1"/>
  <c r="J62" i="1" s="1"/>
  <c r="G62" i="1"/>
  <c r="F62" i="1"/>
  <c r="I57" i="1"/>
  <c r="J57" i="1" s="1"/>
  <c r="G57" i="1"/>
  <c r="F57" i="1"/>
  <c r="I55" i="1"/>
  <c r="J55" i="1" s="1"/>
  <c r="G55" i="1"/>
  <c r="F55" i="1"/>
  <c r="I53" i="1"/>
  <c r="J53" i="1" s="1"/>
  <c r="G53" i="1"/>
  <c r="F53" i="1"/>
  <c r="I52" i="1"/>
  <c r="J52" i="1" s="1"/>
  <c r="G52" i="1"/>
  <c r="F52" i="1"/>
  <c r="I47" i="1"/>
  <c r="G47" i="1"/>
  <c r="F47" i="1"/>
  <c r="I46" i="1"/>
  <c r="G46" i="1"/>
  <c r="F46" i="1"/>
  <c r="I45" i="1"/>
  <c r="G45" i="1"/>
  <c r="F45" i="1"/>
  <c r="I44" i="1"/>
  <c r="G44" i="1"/>
  <c r="F44" i="1"/>
  <c r="I43" i="1"/>
  <c r="G43" i="1"/>
  <c r="F43" i="1"/>
  <c r="I38" i="1"/>
  <c r="G38" i="1"/>
  <c r="F38" i="1"/>
  <c r="I37" i="1"/>
  <c r="G37" i="1"/>
  <c r="F37" i="1"/>
  <c r="I36" i="1"/>
  <c r="G36" i="1"/>
  <c r="F36" i="1"/>
  <c r="G35" i="1"/>
  <c r="F35" i="1"/>
  <c r="I34" i="1"/>
  <c r="G34" i="1"/>
  <c r="F34" i="1"/>
  <c r="I33" i="1"/>
  <c r="G33" i="1"/>
  <c r="F33" i="1"/>
  <c r="I28" i="1"/>
  <c r="J28" i="1" s="1"/>
  <c r="K28" i="1" s="1"/>
  <c r="G28" i="1"/>
  <c r="F28" i="1"/>
  <c r="I27" i="1"/>
  <c r="J27" i="1" s="1"/>
  <c r="K27" i="1" s="1"/>
  <c r="G27" i="1"/>
  <c r="F27" i="1"/>
  <c r="G26" i="1"/>
  <c r="F26" i="1"/>
  <c r="G24" i="1"/>
  <c r="F24" i="1"/>
  <c r="G22" i="1"/>
  <c r="F22" i="1"/>
  <c r="J17" i="1"/>
  <c r="I17" i="1"/>
  <c r="G17" i="1"/>
  <c r="F17" i="1"/>
  <c r="G16" i="1"/>
  <c r="F16" i="1"/>
  <c r="G15" i="1"/>
  <c r="F15" i="1"/>
  <c r="I14" i="1"/>
  <c r="G14" i="1"/>
  <c r="F14" i="1"/>
  <c r="J12" i="1"/>
  <c r="G12" i="1"/>
  <c r="F12" i="1"/>
</calcChain>
</file>

<file path=xl/sharedStrings.xml><?xml version="1.0" encoding="utf-8"?>
<sst xmlns="http://schemas.openxmlformats.org/spreadsheetml/2006/main" count="356" uniqueCount="188">
  <si>
    <t>亚海航运上海口岸船期表2026-02</t>
    <phoneticPr fontId="2" type="noConversion"/>
  </si>
  <si>
    <t>服  务</t>
  </si>
  <si>
    <t>诚  信</t>
  </si>
  <si>
    <t>平  衡</t>
  </si>
  <si>
    <t>ASEAN SEAS LINE CO.,LIMITED</t>
  </si>
  <si>
    <t>尊  重</t>
  </si>
  <si>
    <t>上海市虹口区四川北路1350号利通广场1004室</t>
  </si>
  <si>
    <t>ADD:ROOM 1004,SHANGHAI LITONG PLAZA,NO.1350 NORTH SICHUAN ROAD,SHANGHAI,CHINA, ZIP CODE:200080</t>
  </si>
  <si>
    <r>
      <rPr>
        <sz val="12"/>
        <color theme="1"/>
        <rFont val="等线"/>
        <family val="3"/>
        <charset val="134"/>
      </rPr>
      <t>香港</t>
    </r>
    <r>
      <rPr>
        <sz val="12"/>
        <color theme="1"/>
        <rFont val="Times New Roman"/>
        <family val="1"/>
      </rPr>
      <t>-</t>
    </r>
    <r>
      <rPr>
        <sz val="12"/>
        <color theme="1"/>
        <rFont val="等线"/>
        <family val="3"/>
        <charset val="134"/>
      </rPr>
      <t>海防航线</t>
    </r>
    <r>
      <rPr>
        <sz val="12"/>
        <color theme="1"/>
        <rFont val="Times New Roman"/>
        <family val="1"/>
      </rPr>
      <t xml:space="preserve"> HHX1         </t>
    </r>
    <r>
      <rPr>
        <sz val="12"/>
        <color rgb="FFFF0000"/>
        <rFont val="Times New Roman"/>
        <family val="1"/>
      </rPr>
      <t xml:space="preserve">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外代</t>
    </r>
  </si>
  <si>
    <r>
      <rPr>
        <sz val="11"/>
        <color theme="1"/>
        <rFont val="Times New Roman"/>
        <family val="1"/>
      </rPr>
      <t xml:space="preserve">ETD SHA : </t>
    </r>
    <r>
      <rPr>
        <sz val="11"/>
        <color theme="1"/>
        <rFont val="等线"/>
        <family val="3"/>
        <charset val="134"/>
      </rPr>
      <t>周五</t>
    </r>
    <r>
      <rPr>
        <sz val="11"/>
        <color theme="1"/>
        <rFont val="Times New Roman"/>
        <family val="1"/>
      </rPr>
      <t xml:space="preserve">         </t>
    </r>
    <r>
      <rPr>
        <sz val="11"/>
        <color theme="1"/>
        <rFont val="等线"/>
        <family val="3"/>
        <charset val="134"/>
      </rPr>
      <t>上海码头：外高桥五期</t>
    </r>
    <r>
      <rPr>
        <sz val="11"/>
        <color theme="1"/>
        <rFont val="Times New Roman"/>
        <family val="1"/>
      </rPr>
      <t xml:space="preserve">     </t>
    </r>
    <r>
      <rPr>
        <sz val="11"/>
        <color theme="1"/>
        <rFont val="等线"/>
        <family val="3"/>
        <charset val="134"/>
      </rPr>
      <t>海防码头：</t>
    </r>
    <r>
      <rPr>
        <sz val="11"/>
        <color theme="1"/>
        <rFont val="Times New Roman"/>
        <family val="1"/>
      </rPr>
      <t xml:space="preserve">NAM DINH VU  </t>
    </r>
    <r>
      <rPr>
        <sz val="11"/>
        <color theme="1"/>
        <rFont val="等线"/>
        <family val="3"/>
        <charset val="134"/>
      </rPr>
      <t>岘港码头：</t>
    </r>
    <r>
      <rPr>
        <sz val="11"/>
        <color theme="1"/>
        <rFont val="Times New Roman"/>
        <family val="1"/>
      </rPr>
      <t>TIEN SA SEAPORT</t>
    </r>
  </si>
  <si>
    <t>船名</t>
  </si>
  <si>
    <t>航次</t>
  </si>
  <si>
    <t xml:space="preserve">船名航次缩写       </t>
  </si>
  <si>
    <t>中文船名</t>
  </si>
  <si>
    <t>航线代码</t>
  </si>
  <si>
    <t>进箱日</t>
  </si>
  <si>
    <t>截港日</t>
  </si>
  <si>
    <t>离港 ETD</t>
  </si>
  <si>
    <r>
      <rPr>
        <sz val="11"/>
        <color theme="1"/>
        <rFont val="宋体"/>
        <family val="3"/>
        <charset val="134"/>
      </rPr>
      <t>到港</t>
    </r>
    <r>
      <rPr>
        <sz val="11"/>
        <color theme="1"/>
        <rFont val="Times New Roman"/>
        <family val="1"/>
      </rPr>
      <t xml:space="preserve"> ETA</t>
    </r>
  </si>
  <si>
    <t>VESSEL</t>
  </si>
  <si>
    <t>VOY</t>
  </si>
  <si>
    <t>（在线订舱）</t>
  </si>
  <si>
    <t>LINES</t>
  </si>
  <si>
    <t>SHANGHAI</t>
  </si>
  <si>
    <t>HAIPHONG</t>
  </si>
  <si>
    <t>DA NANG</t>
  </si>
  <si>
    <t>CA  OSAKA</t>
    <phoneticPr fontId="2" type="noConversion"/>
  </si>
  <si>
    <t>V.2602W</t>
    <phoneticPr fontId="2" type="noConversion"/>
  </si>
  <si>
    <t>HHX1</t>
  </si>
  <si>
    <t>TBN</t>
  </si>
  <si>
    <t>BLANK SAILING</t>
    <phoneticPr fontId="2" type="noConversion"/>
  </si>
  <si>
    <t>CA  OSAKA</t>
  </si>
  <si>
    <t>V.2603W</t>
    <phoneticPr fontId="2" type="noConversion"/>
  </si>
  <si>
    <t>CA SAIGON</t>
  </si>
  <si>
    <t>HOPE C</t>
  </si>
  <si>
    <t>V.2604W</t>
    <phoneticPr fontId="2" type="noConversion"/>
  </si>
  <si>
    <t>Q0604</t>
    <phoneticPr fontId="2" type="noConversion"/>
  </si>
  <si>
    <t>V.2605W</t>
    <phoneticPr fontId="2" type="noConversion"/>
  </si>
  <si>
    <r>
      <rPr>
        <sz val="12"/>
        <color theme="1"/>
        <rFont val="等线"/>
        <family val="3"/>
        <charset val="134"/>
      </rPr>
      <t>香港</t>
    </r>
    <r>
      <rPr>
        <sz val="12"/>
        <color theme="1"/>
        <rFont val="Times New Roman"/>
        <family val="1"/>
      </rPr>
      <t>-</t>
    </r>
    <r>
      <rPr>
        <sz val="12"/>
        <color theme="1"/>
        <rFont val="等线"/>
        <family val="3"/>
        <charset val="134"/>
      </rPr>
      <t>海防</t>
    </r>
    <r>
      <rPr>
        <sz val="12"/>
        <color theme="1"/>
        <rFont val="Times New Roman"/>
        <family val="1"/>
      </rPr>
      <t>-</t>
    </r>
    <r>
      <rPr>
        <sz val="12"/>
        <color theme="1"/>
        <rFont val="等线"/>
        <family val="3"/>
        <charset val="134"/>
      </rPr>
      <t>岘港航线</t>
    </r>
    <r>
      <rPr>
        <sz val="12"/>
        <color theme="1"/>
        <rFont val="Times New Roman"/>
        <family val="1"/>
      </rPr>
      <t xml:space="preserve"> HHX2 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外代</t>
    </r>
  </si>
  <si>
    <r>
      <rPr>
        <sz val="11"/>
        <color theme="1"/>
        <rFont val="Times New Roman"/>
        <family val="1"/>
      </rPr>
      <t xml:space="preserve">ETD SHA : </t>
    </r>
    <r>
      <rPr>
        <sz val="11"/>
        <color theme="1"/>
        <rFont val="等线"/>
        <family val="3"/>
        <charset val="134"/>
      </rPr>
      <t>周日</t>
    </r>
    <r>
      <rPr>
        <sz val="11"/>
        <color theme="1"/>
        <rFont val="Times New Roman"/>
        <family val="1"/>
      </rPr>
      <t xml:space="preserve">          </t>
    </r>
    <r>
      <rPr>
        <sz val="11"/>
        <color theme="1"/>
        <rFont val="等线"/>
        <family val="3"/>
        <charset val="134"/>
      </rPr>
      <t>上海码头：外高桥五期</t>
    </r>
    <r>
      <rPr>
        <sz val="11"/>
        <color theme="1"/>
        <rFont val="Times New Roman"/>
        <family val="1"/>
      </rPr>
      <t xml:space="preserve">     </t>
    </r>
    <r>
      <rPr>
        <sz val="11"/>
        <color theme="1"/>
        <rFont val="等线"/>
        <family val="3"/>
        <charset val="134"/>
      </rPr>
      <t>香港码头：</t>
    </r>
    <r>
      <rPr>
        <sz val="11"/>
        <color theme="1"/>
        <rFont val="Times New Roman"/>
        <family val="1"/>
      </rPr>
      <t xml:space="preserve">CSX  </t>
    </r>
    <r>
      <rPr>
        <sz val="11"/>
        <color theme="1"/>
        <rFont val="等线"/>
        <family val="3"/>
        <charset val="134"/>
      </rPr>
      <t>海防码头：</t>
    </r>
    <r>
      <rPr>
        <sz val="11"/>
        <color theme="1"/>
        <rFont val="Times New Roman"/>
        <family val="1"/>
      </rPr>
      <t xml:space="preserve">NAM DINH VU  </t>
    </r>
    <r>
      <rPr>
        <sz val="11"/>
        <color theme="1"/>
        <rFont val="等线"/>
        <family val="3"/>
        <charset val="134"/>
      </rPr>
      <t>岘港码头：</t>
    </r>
    <r>
      <rPr>
        <sz val="11"/>
        <color theme="1"/>
        <rFont val="Times New Roman"/>
        <family val="1"/>
      </rPr>
      <t>TIEN SA SEAPORT</t>
    </r>
  </si>
  <si>
    <t>船名航次缩写</t>
  </si>
  <si>
    <t>到港 ETA</t>
  </si>
  <si>
    <t>VOY</t>
    <phoneticPr fontId="2" type="noConversion"/>
  </si>
  <si>
    <t>HONGKONG</t>
  </si>
  <si>
    <t xml:space="preserve">CA KOBE </t>
  </si>
  <si>
    <t>89603</t>
    <phoneticPr fontId="2" type="noConversion"/>
  </si>
  <si>
    <t>HHX2</t>
  </si>
  <si>
    <t>SLIDE ONE WEEK</t>
    <phoneticPr fontId="2" type="noConversion"/>
  </si>
  <si>
    <t>Westbound combined with  CA SAIGON 2603W</t>
    <phoneticPr fontId="2" type="noConversion"/>
  </si>
  <si>
    <t>CA KOBE</t>
  </si>
  <si>
    <r>
      <rPr>
        <sz val="12"/>
        <color indexed="8"/>
        <rFont val="等线"/>
        <family val="3"/>
        <charset val="134"/>
      </rPr>
      <t>菲律宾航线</t>
    </r>
    <r>
      <rPr>
        <sz val="12"/>
        <color indexed="8"/>
        <rFont val="Times New Roman"/>
        <family val="1"/>
      </rPr>
      <t xml:space="preserve">NPX                   </t>
    </r>
    <r>
      <rPr>
        <b/>
        <sz val="12"/>
        <color indexed="8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船代：中联</t>
    </r>
    <phoneticPr fontId="2" type="noConversion"/>
  </si>
  <si>
    <r>
      <rPr>
        <sz val="11"/>
        <color indexed="8"/>
        <rFont val="Times New Roman"/>
        <family val="1"/>
      </rPr>
      <t xml:space="preserve">ETD SHA : </t>
    </r>
    <r>
      <rPr>
        <sz val="11"/>
        <color indexed="8"/>
        <rFont val="宋体"/>
        <family val="3"/>
        <charset val="134"/>
      </rPr>
      <t>周六</t>
    </r>
    <r>
      <rPr>
        <sz val="11"/>
        <color indexed="8"/>
        <rFont val="Times New Roman"/>
        <family val="1"/>
      </rPr>
      <t xml:space="preserve">   </t>
    </r>
    <r>
      <rPr>
        <sz val="11"/>
        <color indexed="8"/>
        <rFont val="宋体"/>
        <family val="3"/>
        <charset val="134"/>
      </rPr>
      <t>上海码头：</t>
    </r>
    <r>
      <rPr>
        <sz val="11"/>
        <color indexed="8"/>
        <rFont val="Times New Roman"/>
        <family val="1"/>
      </rPr>
      <t xml:space="preserve"> </t>
    </r>
    <r>
      <rPr>
        <sz val="11"/>
        <color indexed="8"/>
        <rFont val="宋体"/>
        <family val="3"/>
        <charset val="134"/>
      </rPr>
      <t>外高桥五期</t>
    </r>
    <r>
      <rPr>
        <sz val="11"/>
        <color indexed="8"/>
        <rFont val="Times New Roman"/>
        <family val="1"/>
      </rPr>
      <t xml:space="preserve">  </t>
    </r>
    <r>
      <rPr>
        <sz val="11"/>
        <color indexed="8"/>
        <rFont val="宋体"/>
        <family val="3"/>
        <charset val="134"/>
      </rPr>
      <t>马北码头：</t>
    </r>
    <r>
      <rPr>
        <sz val="11"/>
        <color indexed="8"/>
        <rFont val="Times New Roman"/>
        <family val="1"/>
      </rPr>
      <t>ICTSI</t>
    </r>
  </si>
  <si>
    <r>
      <rPr>
        <sz val="11"/>
        <rFont val="宋体"/>
        <family val="3"/>
        <charset val="134"/>
      </rPr>
      <t>到港</t>
    </r>
    <r>
      <rPr>
        <sz val="11"/>
        <rFont val="Times New Roman"/>
        <family val="1"/>
      </rPr>
      <t xml:space="preserve"> ETA</t>
    </r>
  </si>
  <si>
    <t>MANILA(N)</t>
  </si>
  <si>
    <t>JY BONITO</t>
    <phoneticPr fontId="2" type="noConversion"/>
  </si>
  <si>
    <t>V.2609S</t>
    <phoneticPr fontId="2" type="noConversion"/>
  </si>
  <si>
    <t>0Z609</t>
    <phoneticPr fontId="2" type="noConversion"/>
  </si>
  <si>
    <t>NPX</t>
  </si>
  <si>
    <t>OPHELIA</t>
  </si>
  <si>
    <t>V.67S</t>
    <phoneticPr fontId="2" type="noConversion"/>
  </si>
  <si>
    <t>O367S</t>
    <phoneticPr fontId="2" type="noConversion"/>
  </si>
  <si>
    <t>CA KOBE</t>
    <phoneticPr fontId="2" type="noConversion"/>
  </si>
  <si>
    <t>V.2604S</t>
    <phoneticPr fontId="2" type="noConversion"/>
  </si>
  <si>
    <t>89604</t>
    <phoneticPr fontId="2" type="noConversion"/>
  </si>
  <si>
    <t>V.2610S</t>
    <phoneticPr fontId="2" type="noConversion"/>
  </si>
  <si>
    <t>0Z610</t>
    <phoneticPr fontId="2" type="noConversion"/>
  </si>
  <si>
    <t>V.68S</t>
    <phoneticPr fontId="2" type="noConversion"/>
  </si>
  <si>
    <t>O368S</t>
    <phoneticPr fontId="2" type="noConversion"/>
  </si>
  <si>
    <t>JY BONITO</t>
  </si>
  <si>
    <t>V.2611S</t>
    <phoneticPr fontId="2" type="noConversion"/>
  </si>
  <si>
    <t>0Z611</t>
    <phoneticPr fontId="2" type="noConversion"/>
  </si>
  <si>
    <r>
      <rPr>
        <sz val="12"/>
        <color theme="1"/>
        <rFont val="等线"/>
        <family val="3"/>
        <charset val="134"/>
      </rPr>
      <t>菲律宾航线</t>
    </r>
    <r>
      <rPr>
        <sz val="12"/>
        <color theme="1"/>
        <rFont val="Times New Roman"/>
        <family val="1"/>
      </rPr>
      <t xml:space="preserve"> NPX 2                </t>
    </r>
    <r>
      <rPr>
        <b/>
        <sz val="12"/>
        <color rgb="FFFF0000"/>
        <rFont val="等线"/>
        <family val="3"/>
        <charset val="134"/>
      </rPr>
      <t>船代：中联</t>
    </r>
  </si>
  <si>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宋体"/>
        <family val="3"/>
        <charset val="134"/>
      </rPr>
      <t>上海码头：外高桥四期</t>
    </r>
    <r>
      <rPr>
        <sz val="11"/>
        <color theme="1"/>
        <rFont val="Times New Roman"/>
        <family val="1"/>
      </rPr>
      <t xml:space="preserve">    </t>
    </r>
    <r>
      <rPr>
        <sz val="11"/>
        <color theme="1"/>
        <rFont val="宋体"/>
        <family val="3"/>
        <charset val="134"/>
      </rPr>
      <t>马南码头：</t>
    </r>
    <r>
      <rPr>
        <sz val="11"/>
        <color theme="1"/>
        <rFont val="Times New Roman"/>
        <family val="1"/>
      </rPr>
      <t xml:space="preserve">ATI  </t>
    </r>
  </si>
  <si>
    <t>VESSEL</t>
    <phoneticPr fontId="2" type="noConversion"/>
  </si>
  <si>
    <t>MANILA(S)</t>
  </si>
  <si>
    <t>XIAN FENG JU HE</t>
  </si>
  <si>
    <t>V.2602S</t>
    <phoneticPr fontId="2" type="noConversion"/>
  </si>
  <si>
    <t>A3602</t>
    <phoneticPr fontId="2" type="noConversion"/>
  </si>
  <si>
    <t>NPX2</t>
  </si>
  <si>
    <t>UGL SHENZHEN</t>
  </si>
  <si>
    <t>V.2605S</t>
    <phoneticPr fontId="2" type="noConversion"/>
  </si>
  <si>
    <t>F0605</t>
    <phoneticPr fontId="2" type="noConversion"/>
  </si>
  <si>
    <t>V.2603S</t>
    <phoneticPr fontId="2" type="noConversion"/>
  </si>
  <si>
    <t>A3603</t>
    <phoneticPr fontId="2" type="noConversion"/>
  </si>
  <si>
    <t>V.2607S</t>
    <phoneticPr fontId="2" type="noConversion"/>
  </si>
  <si>
    <t>F0607</t>
    <phoneticPr fontId="2" type="noConversion"/>
  </si>
  <si>
    <t>A3604</t>
    <phoneticPr fontId="2" type="noConversion"/>
  </si>
  <si>
    <r>
      <rPr>
        <sz val="12"/>
        <color indexed="8"/>
        <rFont val="等线"/>
        <family val="3"/>
        <charset val="134"/>
      </rPr>
      <t>泰国航线</t>
    </r>
    <r>
      <rPr>
        <sz val="12"/>
        <color indexed="8"/>
        <rFont val="Times New Roman"/>
        <family val="1"/>
      </rPr>
      <t xml:space="preserve"> CSE     </t>
    </r>
    <r>
      <rPr>
        <b/>
        <sz val="12"/>
        <color indexed="8"/>
        <rFont val="Times New Roman"/>
        <family val="1"/>
      </rPr>
      <t xml:space="preserve">                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外代</t>
    </r>
  </si>
  <si>
    <r>
      <rPr>
        <sz val="11"/>
        <color indexed="8"/>
        <rFont val="Times New Roman"/>
        <family val="1"/>
      </rPr>
      <t xml:space="preserve">ETD SHA : </t>
    </r>
    <r>
      <rPr>
        <sz val="11"/>
        <color indexed="8"/>
        <rFont val="宋体"/>
        <family val="3"/>
        <charset val="134"/>
      </rPr>
      <t>周五</t>
    </r>
    <r>
      <rPr>
        <sz val="11"/>
        <color indexed="8"/>
        <rFont val="Times New Roman"/>
        <family val="1"/>
      </rPr>
      <t xml:space="preserve">       </t>
    </r>
    <r>
      <rPr>
        <sz val="11"/>
        <color indexed="8"/>
        <rFont val="宋体"/>
        <family val="3"/>
        <charset val="134"/>
      </rPr>
      <t>上海码头：外高桥五期</t>
    </r>
    <r>
      <rPr>
        <sz val="11"/>
        <color indexed="8"/>
        <rFont val="Times New Roman"/>
        <family val="1"/>
      </rPr>
      <t xml:space="preserve">   </t>
    </r>
    <r>
      <rPr>
        <sz val="11"/>
        <color indexed="8"/>
        <rFont val="宋体"/>
        <family val="3"/>
        <charset val="134"/>
      </rPr>
      <t>曼谷码头：</t>
    </r>
    <r>
      <rPr>
        <sz val="11"/>
        <color indexed="8"/>
        <rFont val="Times New Roman"/>
        <family val="1"/>
      </rPr>
      <t xml:space="preserve">PAT   </t>
    </r>
    <r>
      <rPr>
        <sz val="11"/>
        <color indexed="8"/>
        <rFont val="宋体"/>
        <family val="3"/>
        <charset val="134"/>
      </rPr>
      <t>林查班码头：</t>
    </r>
    <r>
      <rPr>
        <sz val="11"/>
        <color indexed="8"/>
        <rFont val="Times New Roman"/>
        <family val="1"/>
      </rPr>
      <t xml:space="preserve"> ESCO  </t>
    </r>
  </si>
  <si>
    <r>
      <rPr>
        <sz val="11"/>
        <rFont val="宋体"/>
        <family val="3"/>
        <charset val="134"/>
      </rPr>
      <t>离港</t>
    </r>
    <r>
      <rPr>
        <sz val="11"/>
        <rFont val="Times New Roman"/>
        <family val="1"/>
      </rPr>
      <t xml:space="preserve"> ETD</t>
    </r>
  </si>
  <si>
    <t>BANGKOK</t>
  </si>
  <si>
    <t>LAEM CHABANG</t>
  </si>
  <si>
    <t>KUO LONG</t>
  </si>
  <si>
    <t>V.0XSP3S</t>
    <phoneticPr fontId="2" type="noConversion"/>
  </si>
  <si>
    <t>3KP3S</t>
    <phoneticPr fontId="2" type="noConversion"/>
  </si>
  <si>
    <t>CSE</t>
  </si>
  <si>
    <t>ZHONG GU BO HAI</t>
    <phoneticPr fontId="2" type="noConversion"/>
  </si>
  <si>
    <t>V.0XSUBS</t>
    <phoneticPr fontId="2" type="noConversion"/>
  </si>
  <si>
    <t>Z5UBS</t>
    <phoneticPr fontId="2" type="noConversion"/>
  </si>
  <si>
    <t>SEA OF LUCK</t>
    <phoneticPr fontId="2" type="noConversion"/>
  </si>
  <si>
    <t>V.0XSP9S</t>
    <phoneticPr fontId="2" type="noConversion"/>
  </si>
  <si>
    <t>E1P9S</t>
    <phoneticPr fontId="2" type="noConversion"/>
  </si>
  <si>
    <t>CNC MARS</t>
    <phoneticPr fontId="2" type="noConversion"/>
  </si>
  <si>
    <t>V.0XSPBS</t>
    <phoneticPr fontId="2" type="noConversion"/>
  </si>
  <si>
    <t>R7PBS</t>
    <phoneticPr fontId="2" type="noConversion"/>
  </si>
  <si>
    <r>
      <rPr>
        <sz val="12"/>
        <color indexed="8"/>
        <rFont val="等线"/>
        <family val="3"/>
        <charset val="134"/>
      </rPr>
      <t>泰越航线CVT2</t>
    </r>
    <r>
      <rPr>
        <b/>
        <sz val="12"/>
        <color indexed="8"/>
        <rFont val="等线"/>
        <family val="3"/>
        <charset val="134"/>
      </rPr>
      <t xml:space="preserve">                   </t>
    </r>
    <r>
      <rPr>
        <b/>
        <sz val="12"/>
        <color rgb="FFFF0000"/>
        <rFont val="等线"/>
        <family val="3"/>
        <charset val="134"/>
      </rPr>
      <t>船代：中联</t>
    </r>
  </si>
  <si>
    <r>
      <t xml:space="preserve">ETD SHA : </t>
    </r>
    <r>
      <rPr>
        <sz val="11"/>
        <color theme="1"/>
        <rFont val="宋体"/>
        <family val="3"/>
        <charset val="134"/>
      </rPr>
      <t>周三</t>
    </r>
    <r>
      <rPr>
        <sz val="11"/>
        <color theme="1"/>
        <rFont val="Times New Roman"/>
        <family val="1"/>
      </rPr>
      <t xml:space="preserve">        </t>
    </r>
    <r>
      <rPr>
        <sz val="11"/>
        <color theme="1"/>
        <rFont val="宋体"/>
        <family val="3"/>
        <charset val="134"/>
      </rPr>
      <t>上海码头：外高桥二期</t>
    </r>
    <r>
      <rPr>
        <sz val="11"/>
        <color theme="1"/>
        <rFont val="Times New Roman"/>
        <family val="1"/>
      </rPr>
      <t xml:space="preserve">   </t>
    </r>
    <r>
      <rPr>
        <sz val="11"/>
        <color theme="1"/>
        <rFont val="宋体"/>
        <family val="3"/>
        <charset val="134"/>
      </rPr>
      <t>胡志明码头：</t>
    </r>
    <r>
      <rPr>
        <sz val="11"/>
        <color theme="1"/>
        <rFont val="Times New Roman"/>
        <family val="1"/>
      </rPr>
      <t xml:space="preserve">SPITC </t>
    </r>
    <r>
      <rPr>
        <sz val="11"/>
        <color theme="1"/>
        <rFont val="宋体"/>
        <family val="3"/>
        <charset val="134"/>
      </rPr>
      <t>林查班码头：</t>
    </r>
    <r>
      <rPr>
        <sz val="11"/>
        <color theme="1"/>
        <rFont val="Times New Roman"/>
        <family val="1"/>
      </rPr>
      <t xml:space="preserve"> C3  </t>
    </r>
    <phoneticPr fontId="2" type="noConversion"/>
  </si>
  <si>
    <t>HO CHI MINH</t>
  </si>
  <si>
    <t>REN JIAN 6</t>
  </si>
  <si>
    <t>3D602</t>
    <phoneticPr fontId="2" type="noConversion"/>
  </si>
  <si>
    <t>CVT2</t>
  </si>
  <si>
    <t>POS BANGKOK</t>
  </si>
  <si>
    <t>V.1080S</t>
    <phoneticPr fontId="2" type="noConversion"/>
  </si>
  <si>
    <t>ASL QINGDAO</t>
  </si>
  <si>
    <t>3D603</t>
    <phoneticPr fontId="2" type="noConversion"/>
  </si>
  <si>
    <t>V.1081S</t>
    <phoneticPr fontId="2" type="noConversion"/>
  </si>
  <si>
    <r>
      <rPr>
        <sz val="12"/>
        <color indexed="8"/>
        <rFont val="等线"/>
        <family val="3"/>
        <charset val="134"/>
      </rPr>
      <t>印尼航线</t>
    </r>
    <r>
      <rPr>
        <sz val="12"/>
        <color indexed="8"/>
        <rFont val="Times New Roman"/>
        <family val="1"/>
      </rPr>
      <t xml:space="preserve"> CHINA-1 </t>
    </r>
    <r>
      <rPr>
        <b/>
        <sz val="12"/>
        <color indexed="8"/>
        <rFont val="Times New Roman"/>
        <family val="1"/>
      </rPr>
      <t xml:space="preserve">           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外代</t>
    </r>
  </si>
  <si>
    <r>
      <rPr>
        <sz val="11"/>
        <color indexed="8"/>
        <rFont val="Times New Roman"/>
        <family val="1"/>
      </rPr>
      <t xml:space="preserve">ETD SHA : </t>
    </r>
    <r>
      <rPr>
        <sz val="11"/>
        <color indexed="8"/>
        <rFont val="等线"/>
        <family val="3"/>
        <charset val="134"/>
      </rPr>
      <t>周六</t>
    </r>
    <r>
      <rPr>
        <sz val="11"/>
        <color indexed="8"/>
        <rFont val="Times New Roman"/>
        <family val="1"/>
      </rPr>
      <t xml:space="preserve">           </t>
    </r>
    <r>
      <rPr>
        <sz val="11"/>
        <color indexed="8"/>
        <rFont val="等线"/>
        <family val="3"/>
        <charset val="134"/>
      </rPr>
      <t>上海码头：外高桥二期</t>
    </r>
    <r>
      <rPr>
        <sz val="11"/>
        <color indexed="8"/>
        <rFont val="Times New Roman"/>
        <family val="1"/>
      </rPr>
      <t xml:space="preserve">  </t>
    </r>
    <r>
      <rPr>
        <sz val="11"/>
        <color indexed="8"/>
        <rFont val="等线"/>
        <family val="3"/>
        <charset val="134"/>
      </rPr>
      <t>雅加达码头：</t>
    </r>
    <r>
      <rPr>
        <sz val="11"/>
        <color indexed="8"/>
        <rFont val="Times New Roman"/>
        <family val="1"/>
      </rPr>
      <t xml:space="preserve">JICT1   </t>
    </r>
    <r>
      <rPr>
        <sz val="11"/>
        <color indexed="8"/>
        <rFont val="等线"/>
        <family val="3"/>
        <charset val="134"/>
      </rPr>
      <t>泗水码头：</t>
    </r>
    <r>
      <rPr>
        <sz val="11"/>
        <color indexed="8"/>
        <rFont val="Times New Roman"/>
        <family val="1"/>
      </rPr>
      <t>TPS</t>
    </r>
  </si>
  <si>
    <t>JAKARTA</t>
  </si>
  <si>
    <t>SURABAYA</t>
  </si>
  <si>
    <t>ZHONG GU FU ZHOU</t>
  </si>
  <si>
    <t>V.1QAL8S</t>
    <phoneticPr fontId="39" type="noConversion"/>
  </si>
  <si>
    <t>L7L8S</t>
    <phoneticPr fontId="2" type="noConversion"/>
  </si>
  <si>
    <t>CHINA-1</t>
  </si>
  <si>
    <t>XIN YAN TAI</t>
  </si>
  <si>
    <t>V.267S</t>
    <phoneticPr fontId="2" type="noConversion"/>
  </si>
  <si>
    <t>39267</t>
    <phoneticPr fontId="2" type="noConversion"/>
  </si>
  <si>
    <t>新烟台</t>
    <phoneticPr fontId="2" type="noConversion"/>
  </si>
  <si>
    <t>ZHONG GU JI NAN</t>
  </si>
  <si>
    <t>V.1QALCS</t>
    <phoneticPr fontId="2" type="noConversion"/>
  </si>
  <si>
    <t xml:space="preserve"> CYLCS</t>
    <phoneticPr fontId="2" type="noConversion"/>
  </si>
  <si>
    <t>XIN YAN TIAN</t>
  </si>
  <si>
    <t>V.114S</t>
    <phoneticPr fontId="2" type="noConversion"/>
  </si>
  <si>
    <t>73114</t>
    <phoneticPr fontId="2" type="noConversion"/>
  </si>
  <si>
    <t>新盐田</t>
    <phoneticPr fontId="2" type="noConversion"/>
  </si>
  <si>
    <t>V.1QALGS</t>
    <phoneticPr fontId="2" type="noConversion"/>
  </si>
  <si>
    <t>L7LGS</t>
    <phoneticPr fontId="2" type="noConversion"/>
  </si>
  <si>
    <r>
      <rPr>
        <sz val="12"/>
        <color theme="1"/>
        <rFont val="Times New Roman"/>
        <family val="1"/>
      </rPr>
      <t>RBC1</t>
    </r>
    <r>
      <rPr>
        <sz val="12"/>
        <color theme="1"/>
        <rFont val="等线"/>
        <family val="3"/>
        <charset val="134"/>
      </rPr>
      <t>航线</t>
    </r>
    <r>
      <rPr>
        <sz val="12"/>
        <color theme="1"/>
        <rFont val="Times New Roman"/>
        <family val="1"/>
      </rPr>
      <t xml:space="preserve">    </t>
    </r>
    <r>
      <rPr>
        <b/>
        <sz val="12"/>
        <color theme="1"/>
        <rFont val="Times New Roman"/>
        <family val="1"/>
      </rPr>
      <t xml:space="preserve">                  </t>
    </r>
    <r>
      <rPr>
        <b/>
        <sz val="12"/>
        <color theme="1"/>
        <rFont val="等线"/>
        <family val="3"/>
        <charset val="134"/>
      </rPr>
      <t>船代：</t>
    </r>
    <r>
      <rPr>
        <b/>
        <sz val="12"/>
        <color theme="1"/>
        <rFont val="Times New Roman"/>
        <family val="1"/>
      </rPr>
      <t xml:space="preserve"> </t>
    </r>
    <r>
      <rPr>
        <b/>
        <sz val="12"/>
        <color theme="1"/>
        <rFont val="等线"/>
        <family val="3"/>
        <charset val="134"/>
      </rPr>
      <t>中联</t>
    </r>
  </si>
  <si>
    <r>
      <rPr>
        <sz val="11"/>
        <color theme="1"/>
        <rFont val="Times New Roman"/>
        <family val="1"/>
      </rPr>
      <t xml:space="preserve">ETD SHA : </t>
    </r>
    <r>
      <rPr>
        <sz val="11"/>
        <color theme="1"/>
        <rFont val="宋体"/>
        <family val="3"/>
        <charset val="134"/>
      </rPr>
      <t>周日</t>
    </r>
    <r>
      <rPr>
        <sz val="11"/>
        <color theme="1"/>
        <rFont val="Times New Roman"/>
        <family val="1"/>
      </rPr>
      <t xml:space="preserve">    </t>
    </r>
    <r>
      <rPr>
        <sz val="11"/>
        <color theme="1"/>
        <rFont val="宋体"/>
        <family val="3"/>
        <charset val="134"/>
      </rPr>
      <t>上海码头：外高桥一期</t>
    </r>
    <r>
      <rPr>
        <sz val="11"/>
        <color theme="1"/>
        <rFont val="Times New Roman"/>
        <family val="1"/>
      </rPr>
      <t xml:space="preserve">   </t>
    </r>
    <r>
      <rPr>
        <sz val="11"/>
        <color theme="1"/>
        <rFont val="宋体"/>
        <family val="3"/>
        <charset val="134"/>
      </rPr>
      <t>曼谷码头：</t>
    </r>
    <r>
      <rPr>
        <sz val="11"/>
        <color theme="1"/>
        <rFont val="Times New Roman"/>
        <family val="1"/>
      </rPr>
      <t xml:space="preserve">PAT   </t>
    </r>
    <r>
      <rPr>
        <sz val="11"/>
        <color theme="1"/>
        <rFont val="宋体"/>
        <family val="3"/>
        <charset val="134"/>
      </rPr>
      <t>林查班码头：</t>
    </r>
    <r>
      <rPr>
        <sz val="11"/>
        <color theme="1"/>
        <rFont val="Times New Roman"/>
        <family val="1"/>
      </rPr>
      <t xml:space="preserve"> B4</t>
    </r>
  </si>
  <si>
    <r>
      <rPr>
        <sz val="11"/>
        <color theme="1"/>
        <rFont val="宋体"/>
        <family val="3"/>
        <charset val="134"/>
      </rPr>
      <t>离港</t>
    </r>
    <r>
      <rPr>
        <sz val="11"/>
        <color theme="1"/>
        <rFont val="Times New Roman"/>
        <family val="1"/>
      </rPr>
      <t xml:space="preserve"> ETD</t>
    </r>
  </si>
  <si>
    <t>CUL YANGPU</t>
  </si>
  <si>
    <t>V.2602S</t>
    <phoneticPr fontId="39" type="noConversion"/>
  </si>
  <si>
    <t>1U602</t>
    <phoneticPr fontId="2" type="noConversion"/>
  </si>
  <si>
    <t>RBC1</t>
  </si>
  <si>
    <t>LITTLE WARRIOR</t>
  </si>
  <si>
    <t>V.032S</t>
    <phoneticPr fontId="2" type="noConversion"/>
  </si>
  <si>
    <t>KHUNA BHUM</t>
  </si>
  <si>
    <t>V.075S</t>
    <phoneticPr fontId="2" type="noConversion"/>
  </si>
  <si>
    <t>4K075</t>
    <phoneticPr fontId="2" type="noConversion"/>
  </si>
  <si>
    <t>1U605</t>
    <phoneticPr fontId="2" type="noConversion"/>
  </si>
  <si>
    <t>V.033S</t>
    <phoneticPr fontId="2" type="noConversion"/>
  </si>
  <si>
    <t>V.076S</t>
    <phoneticPr fontId="2" type="noConversion"/>
  </si>
  <si>
    <t>4K076</t>
    <phoneticPr fontId="2" type="noConversion"/>
  </si>
  <si>
    <t>外代现场放箱: 王祎斌 座机：80331557 上海市虹口区吴淞路531号6楼</t>
  </si>
  <si>
    <t>中联现场放箱: 黄灵洁 座机: +86-21-5020-0720 手机: 138-1775-3240 上海市浦东新区高桥镇港建路248号联检大楼辅楼401室</t>
  </si>
  <si>
    <t>Customer service and documentation:</t>
  </si>
  <si>
    <t xml:space="preserve">Shanghai office: </t>
  </si>
  <si>
    <t>Customer service &amp; documentation :</t>
  </si>
  <si>
    <t>Pavel Yu Tel (021) 6587 5259 /Fax:65878611 Email:Pavel.Yu@logistics-asl.com</t>
  </si>
  <si>
    <t>Zero Lian  Tel: (021)-65878615 /Fax: 65878611   Email:  zero.lian@logistics-asl.com</t>
  </si>
  <si>
    <t>SHIJIA SUN TEL: (021) 65878607/Fax:65878611 Email: shijia.sun@logistics-asl.com</t>
  </si>
  <si>
    <t>KAKA KUAI  TEL:</t>
  </si>
  <si>
    <t>(021)65873951/Fax:65878611 Email: kaka.kuai@logistics-asl.com</t>
  </si>
  <si>
    <t>Group email: aslshbkg@logistics-asl.com</t>
  </si>
  <si>
    <t>Sales and marketing:</t>
  </si>
  <si>
    <t>Jason Jiang-Tel :(021)65878613/Fax:65878611 Email: jason.jiang@logistics-asl.com</t>
  </si>
  <si>
    <t>Kevin.Lv-Tel:86-21-65878605  Email: qy.lv@logistics-asl.com</t>
  </si>
  <si>
    <t>Anfernee.Zhao-Tel:(021)65876461 /Fax:65878611 Email: anfernee@logistics-asl.com</t>
  </si>
  <si>
    <t xml:space="preserve">Jenny.jiang   TEL: </t>
  </si>
  <si>
    <t>86-21-65877031/Fax: 65878611 Email: jenny.jiang@logistics-asl.com</t>
  </si>
  <si>
    <t>Group email: aslshline@logistics-asl.com</t>
  </si>
  <si>
    <t xml:space="preserve">Hongkong agent: </t>
  </si>
  <si>
    <t>Customer service &amp; documentation: Ms.Pinky - Tel:00852-2853 8362  Fax :2815 3910 / Email:asl@benline.com.hk</t>
  </si>
  <si>
    <t xml:space="preserve">Haiphong agent: </t>
  </si>
  <si>
    <t>Customer service &amp; documentation: Ms La Quynh Diep -Tel: +84-313-250106  /Email:  hph.import@benline.com.vn</t>
  </si>
  <si>
    <t xml:space="preserve">Jakarta agent : </t>
  </si>
  <si>
    <t>Customer service-Import : Ms Dewi Sulastri    Email: dewi@kcargoagencies.com  Mobile phone: +628176617436</t>
  </si>
  <si>
    <t xml:space="preserve">Surabaya agent: </t>
  </si>
  <si>
    <t>Customer service-Export : Mrs Dinar   Email: sby-aslcsd@simbalogistics.co.id   tel phone: +62818501923</t>
  </si>
  <si>
    <t xml:space="preserve">Manila agent: </t>
  </si>
  <si>
    <t>Customer service  : Marihorie B .Bergorio   Email: Marj.bergorio@sinocargoworks.net  +62818501923</t>
  </si>
  <si>
    <t>Thailand agent:</t>
  </si>
  <si>
    <t>Customer service: Kanlayanee Siripoonpakdee  Email:kanlayanee@fujitrans.co.th   +66 2632 7711 ext 133</t>
  </si>
  <si>
    <t>Sirikanda   Email: sirikanda@fujitrans.co.th +66 2632 7711 ext 136</t>
  </si>
  <si>
    <r>
      <rPr>
        <sz val="11"/>
        <color theme="1"/>
        <rFont val="宋体"/>
        <family val="3"/>
        <charset val="134"/>
        <scheme val="minor"/>
      </rPr>
      <t>V</t>
    </r>
    <r>
      <rPr>
        <sz val="11"/>
        <color theme="1"/>
        <rFont val="宋体"/>
        <family val="3"/>
        <charset val="134"/>
        <scheme val="minor"/>
      </rPr>
      <t xml:space="preserve">ietam agent: </t>
    </r>
  </si>
  <si>
    <t xml:space="preserve">Customer service: </t>
  </si>
  <si>
    <t>Nguyen Tran Mai Anh</t>
  </si>
  <si>
    <t>Email:maianh.nguyen@benline.com  +84-28-38256148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</si>
</sst>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000&quot;S&quot;"/>
    <numFmt numFmtId="177" formatCode="[$-409]d\-mmm;@"/>
    <numFmt numFmtId="178" formatCode="[$-409]d/mmm;@"/>
  </numFmts>
  <fonts count="43" x14ac:knownFonts="1"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26"/>
      <color indexed="8"/>
      <name val="等线"/>
      <family val="3"/>
      <charset val="134"/>
    </font>
    <font>
      <b/>
      <sz val="14"/>
      <color rgb="FFFF0000"/>
      <name val="宋体"/>
      <family val="3"/>
      <charset val="134"/>
      <scheme val="minor"/>
    </font>
    <font>
      <sz val="12"/>
      <color theme="1"/>
      <name val="Times New Roman"/>
      <family val="1"/>
    </font>
    <font>
      <sz val="12"/>
      <color indexed="8"/>
      <name val="等线"/>
      <family val="3"/>
      <charset val="134"/>
    </font>
    <font>
      <sz val="10"/>
      <color theme="1"/>
      <name val="Times New Roman"/>
      <family val="1"/>
    </font>
    <font>
      <sz val="12"/>
      <color theme="1"/>
      <name val="等线"/>
      <family val="3"/>
      <charset val="134"/>
    </font>
    <font>
      <sz val="12"/>
      <color rgb="FFFF0000"/>
      <name val="Times New Roman"/>
      <family val="1"/>
    </font>
    <font>
      <b/>
      <sz val="12"/>
      <color rgb="FFFF0000"/>
      <name val="等线"/>
      <family val="3"/>
      <charset val="134"/>
    </font>
    <font>
      <b/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theme="1"/>
      <name val="等线"/>
      <family val="3"/>
      <charset val="134"/>
    </font>
    <font>
      <sz val="11"/>
      <color theme="1"/>
      <name val="宋体"/>
      <family val="3"/>
      <charset val="134"/>
    </font>
    <font>
      <b/>
      <sz val="9"/>
      <color rgb="FF00B0F0"/>
      <name val="Times New Roman"/>
      <family val="1"/>
    </font>
    <font>
      <sz val="12"/>
      <name val="宋体"/>
      <family val="3"/>
      <charset val="134"/>
    </font>
    <font>
      <b/>
      <sz val="9"/>
      <color theme="1"/>
      <name val="Times New Roman"/>
      <family val="1"/>
    </font>
    <font>
      <sz val="11"/>
      <name val="Times New Roman"/>
      <family val="1"/>
    </font>
    <font>
      <b/>
      <sz val="11"/>
      <color rgb="FFFF0000"/>
      <name val="宋体"/>
      <family val="3"/>
      <charset val="134"/>
      <scheme val="minor"/>
    </font>
    <font>
      <b/>
      <sz val="9"/>
      <color rgb="FFFF0000"/>
      <name val="Times New Roman"/>
      <family val="1"/>
    </font>
    <font>
      <b/>
      <sz val="11"/>
      <color rgb="FFFF0000"/>
      <name val="Times New Roman"/>
      <family val="1"/>
    </font>
    <font>
      <b/>
      <sz val="9"/>
      <color rgb="FF92D050"/>
      <name val="Times New Roman"/>
      <family val="1"/>
    </font>
    <font>
      <sz val="11"/>
      <color rgb="FFFF0000"/>
      <name val="宋体"/>
      <family val="3"/>
      <charset val="134"/>
      <scheme val="minor"/>
    </font>
    <font>
      <b/>
      <sz val="9"/>
      <name val="Times New Roman"/>
      <family val="1"/>
    </font>
    <font>
      <sz val="12"/>
      <color indexed="8"/>
      <name val="Times New Roman"/>
      <family val="3"/>
      <charset val="134"/>
    </font>
    <font>
      <sz val="12"/>
      <color indexed="8"/>
      <name val="Times New Roman"/>
      <family val="1"/>
    </font>
    <font>
      <b/>
      <sz val="12"/>
      <color indexed="8"/>
      <name val="Times New Roman"/>
      <family val="1"/>
    </font>
    <font>
      <sz val="11"/>
      <color indexed="8"/>
      <name val="Times New Roman"/>
      <family val="1"/>
    </font>
    <font>
      <sz val="11"/>
      <color indexed="8"/>
      <name val="宋体"/>
      <family val="3"/>
      <charset val="134"/>
    </font>
    <font>
      <sz val="11"/>
      <name val="宋体"/>
      <family val="3"/>
      <charset val="134"/>
    </font>
    <font>
      <b/>
      <sz val="9"/>
      <color rgb="FF00B050"/>
      <name val="Times New Roman"/>
      <family val="1"/>
    </font>
    <font>
      <sz val="12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sz val="12"/>
      <name val="新細明體"/>
      <family val="1"/>
    </font>
    <font>
      <b/>
      <sz val="12"/>
      <color indexed="8"/>
      <name val="等线"/>
      <family val="3"/>
      <charset val="134"/>
    </font>
    <font>
      <sz val="12"/>
      <color indexed="8"/>
      <name val="宋体"/>
      <family val="3"/>
      <charset val="134"/>
    </font>
    <font>
      <b/>
      <sz val="9"/>
      <color rgb="FFED0000"/>
      <name val="Times New Roman"/>
      <family val="1"/>
    </font>
    <font>
      <sz val="11"/>
      <color indexed="8"/>
      <name val="等线"/>
      <family val="3"/>
      <charset val="134"/>
    </font>
    <font>
      <sz val="9"/>
      <name val="宋体"/>
      <family val="3"/>
      <charset val="134"/>
    </font>
    <font>
      <b/>
      <sz val="12"/>
      <color theme="1"/>
      <name val="Times New Roman"/>
      <family val="1"/>
    </font>
    <font>
      <b/>
      <sz val="12"/>
      <color theme="1"/>
      <name val="等线"/>
      <family val="3"/>
      <charset val="134"/>
    </font>
    <font>
      <sz val="11"/>
      <name val="宋体"/>
      <family val="3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16" fillId="0" borderId="0"/>
    <xf numFmtId="178" fontId="34" fillId="0" borderId="0"/>
    <xf numFmtId="0" fontId="34" fillId="0" borderId="0"/>
  </cellStyleXfs>
  <cellXfs count="144">
    <xf numFmtId="0" fontId="0" fillId="0" borderId="0" xfId="0"/>
    <xf numFmtId="0" fontId="0" fillId="0" borderId="0" xfId="0" applyAlignment="1">
      <alignment vertical="center" shrinkToFit="1"/>
    </xf>
    <xf numFmtId="0" fontId="0" fillId="0" borderId="0" xfId="0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2" fillId="3" borderId="4" xfId="0" applyFont="1" applyFill="1" applyBorder="1" applyAlignment="1">
      <alignment horizontal="center" vertical="center" shrinkToFit="1"/>
    </xf>
    <xf numFmtId="0" fontId="14" fillId="3" borderId="4" xfId="0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 wrapText="1" shrinkToFit="1"/>
    </xf>
    <xf numFmtId="0" fontId="14" fillId="3" borderId="4" xfId="0" applyFont="1" applyFill="1" applyBorder="1" applyAlignment="1">
      <alignment horizontal="center" vertical="center" shrinkToFit="1"/>
    </xf>
    <xf numFmtId="0" fontId="12" fillId="3" borderId="4" xfId="0" applyFont="1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 shrinkToFit="1"/>
    </xf>
    <xf numFmtId="0" fontId="15" fillId="0" borderId="4" xfId="0" applyFont="1" applyBorder="1" applyAlignment="1">
      <alignment horizontal="center" vertical="center"/>
    </xf>
    <xf numFmtId="0" fontId="17" fillId="0" borderId="5" xfId="1" applyFont="1" applyBorder="1" applyAlignment="1">
      <alignment horizontal="center"/>
    </xf>
    <xf numFmtId="0" fontId="18" fillId="0" borderId="4" xfId="1" applyFont="1" applyBorder="1" applyAlignment="1">
      <alignment horizontal="center"/>
    </xf>
    <xf numFmtId="176" fontId="14" fillId="4" borderId="4" xfId="0" applyNumberFormat="1" applyFont="1" applyFill="1" applyBorder="1" applyAlignment="1">
      <alignment horizontal="center" vertical="center" wrapText="1" shrinkToFit="1"/>
    </xf>
    <xf numFmtId="0" fontId="18" fillId="4" borderId="4" xfId="0" applyFont="1" applyFill="1" applyBorder="1" applyAlignment="1">
      <alignment horizontal="center" vertical="center"/>
    </xf>
    <xf numFmtId="177" fontId="18" fillId="4" borderId="4" xfId="0" applyNumberFormat="1" applyFont="1" applyFill="1" applyBorder="1" applyAlignment="1">
      <alignment horizontal="center" vertical="center"/>
    </xf>
    <xf numFmtId="16" fontId="18" fillId="4" borderId="4" xfId="1" applyNumberFormat="1" applyFont="1" applyFill="1" applyBorder="1" applyAlignment="1">
      <alignment horizontal="center" vertical="center"/>
    </xf>
    <xf numFmtId="0" fontId="19" fillId="0" borderId="0" xfId="0" applyFont="1" applyAlignment="1">
      <alignment horizontal="center"/>
    </xf>
    <xf numFmtId="0" fontId="0" fillId="4" borderId="0" xfId="0" applyFill="1"/>
    <xf numFmtId="0" fontId="20" fillId="0" borderId="4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22" fillId="0" borderId="4" xfId="1" applyFont="1" applyBorder="1" applyAlignment="1">
      <alignment horizontal="center"/>
    </xf>
    <xf numFmtId="0" fontId="22" fillId="0" borderId="5" xfId="1" applyFont="1" applyBorder="1" applyAlignment="1">
      <alignment horizontal="center"/>
    </xf>
    <xf numFmtId="176" fontId="14" fillId="0" borderId="4" xfId="0" applyNumberFormat="1" applyFont="1" applyBorder="1" applyAlignment="1">
      <alignment horizontal="center" vertical="center" wrapText="1" shrinkToFit="1"/>
    </xf>
    <xf numFmtId="0" fontId="18" fillId="0" borderId="4" xfId="0" applyFont="1" applyBorder="1" applyAlignment="1">
      <alignment horizontal="center" vertical="center"/>
    </xf>
    <xf numFmtId="177" fontId="18" fillId="0" borderId="4" xfId="0" applyNumberFormat="1" applyFont="1" applyBorder="1" applyAlignment="1">
      <alignment horizontal="center" vertical="center"/>
    </xf>
    <xf numFmtId="16" fontId="18" fillId="0" borderId="4" xfId="1" applyNumberFormat="1" applyFont="1" applyBorder="1" applyAlignment="1">
      <alignment horizontal="center" vertical="center"/>
    </xf>
    <xf numFmtId="0" fontId="15" fillId="0" borderId="0" xfId="1" applyFont="1" applyAlignment="1">
      <alignment horizontal="center"/>
    </xf>
    <xf numFmtId="0" fontId="17" fillId="0" borderId="4" xfId="1" applyFont="1" applyBorder="1" applyAlignment="1">
      <alignment horizontal="center"/>
    </xf>
    <xf numFmtId="0" fontId="20" fillId="4" borderId="4" xfId="1" applyFont="1" applyFill="1" applyBorder="1" applyAlignment="1">
      <alignment horizontal="center"/>
    </xf>
    <xf numFmtId="49" fontId="18" fillId="4" borderId="1" xfId="0" applyNumberFormat="1" applyFont="1" applyFill="1" applyBorder="1" applyAlignment="1">
      <alignment horizontal="center" vertical="center"/>
    </xf>
    <xf numFmtId="0" fontId="12" fillId="4" borderId="4" xfId="0" applyFont="1" applyFill="1" applyBorder="1" applyAlignment="1">
      <alignment horizontal="center" vertical="center"/>
    </xf>
    <xf numFmtId="177" fontId="12" fillId="4" borderId="4" xfId="0" applyNumberFormat="1" applyFont="1" applyFill="1" applyBorder="1" applyAlignment="1">
      <alignment horizontal="center" vertical="center"/>
    </xf>
    <xf numFmtId="16" fontId="12" fillId="4" borderId="4" xfId="1" applyNumberFormat="1" applyFont="1" applyFill="1" applyBorder="1" applyAlignment="1">
      <alignment horizontal="center" vertical="center"/>
    </xf>
    <xf numFmtId="0" fontId="23" fillId="4" borderId="0" xfId="0" applyFont="1" applyFill="1"/>
    <xf numFmtId="0" fontId="23" fillId="0" borderId="0" xfId="0" applyFont="1"/>
    <xf numFmtId="0" fontId="12" fillId="0" borderId="1" xfId="0" applyFont="1" applyBorder="1" applyAlignment="1">
      <alignment horizontal="center" vertical="center"/>
    </xf>
    <xf numFmtId="0" fontId="0" fillId="0" borderId="4" xfId="0" applyBorder="1" applyAlignment="1">
      <alignment vertical="center" shrinkToFit="1"/>
    </xf>
    <xf numFmtId="0" fontId="12" fillId="0" borderId="4" xfId="0" applyFont="1" applyBorder="1" applyAlignment="1">
      <alignment horizontal="center" vertical="center"/>
    </xf>
    <xf numFmtId="177" fontId="12" fillId="0" borderId="4" xfId="0" applyNumberFormat="1" applyFont="1" applyBorder="1" applyAlignment="1">
      <alignment horizontal="center" vertical="center"/>
    </xf>
    <xf numFmtId="16" fontId="12" fillId="0" borderId="4" xfId="1" applyNumberFormat="1" applyFont="1" applyBorder="1" applyAlignment="1">
      <alignment horizontal="center" vertical="center"/>
    </xf>
    <xf numFmtId="0" fontId="20" fillId="0" borderId="4" xfId="1" applyFont="1" applyBorder="1" applyAlignment="1">
      <alignment horizontal="center"/>
    </xf>
    <xf numFmtId="0" fontId="0" fillId="4" borderId="4" xfId="0" applyFill="1" applyBorder="1" applyAlignment="1">
      <alignment vertical="center" shrinkToFit="1"/>
    </xf>
    <xf numFmtId="0" fontId="15" fillId="0" borderId="4" xfId="1" applyFont="1" applyBorder="1" applyAlignment="1">
      <alignment horizontal="center"/>
    </xf>
    <xf numFmtId="0" fontId="24" fillId="0" borderId="4" xfId="1" applyFont="1" applyBorder="1" applyAlignment="1">
      <alignment horizontal="center"/>
    </xf>
    <xf numFmtId="0" fontId="18" fillId="3" borderId="4" xfId="0" applyFont="1" applyFill="1" applyBorder="1" applyAlignment="1">
      <alignment horizontal="center" vertical="center" shrinkToFit="1"/>
    </xf>
    <xf numFmtId="0" fontId="30" fillId="3" borderId="4" xfId="0" applyFont="1" applyFill="1" applyBorder="1" applyAlignment="1">
      <alignment horizontal="center" vertical="center"/>
    </xf>
    <xf numFmtId="0" fontId="30" fillId="3" borderId="4" xfId="0" applyFont="1" applyFill="1" applyBorder="1" applyAlignment="1">
      <alignment horizontal="center" vertical="center" wrapText="1"/>
    </xf>
    <xf numFmtId="0" fontId="30" fillId="3" borderId="4" xfId="0" applyFont="1" applyFill="1" applyBorder="1" applyAlignment="1">
      <alignment horizontal="center" vertical="center" shrinkToFit="1"/>
    </xf>
    <xf numFmtId="0" fontId="18" fillId="3" borderId="4" xfId="0" applyFont="1" applyFill="1" applyBorder="1" applyAlignment="1">
      <alignment horizontal="center" vertical="center"/>
    </xf>
    <xf numFmtId="0" fontId="31" fillId="0" borderId="4" xfId="1" applyFont="1" applyBorder="1" applyAlignment="1">
      <alignment horizontal="center"/>
    </xf>
    <xf numFmtId="0" fontId="14" fillId="4" borderId="4" xfId="0" applyFont="1" applyFill="1" applyBorder="1" applyAlignment="1">
      <alignment horizontal="center" vertical="center"/>
    </xf>
    <xf numFmtId="0" fontId="14" fillId="0" borderId="0" xfId="0" applyFont="1"/>
    <xf numFmtId="0" fontId="14" fillId="4" borderId="0" xfId="0" applyFont="1" applyFill="1"/>
    <xf numFmtId="49" fontId="18" fillId="0" borderId="4" xfId="0" applyNumberFormat="1" applyFont="1" applyBorder="1" applyAlignment="1">
      <alignment horizontal="center" vertical="center"/>
    </xf>
    <xf numFmtId="0" fontId="32" fillId="0" borderId="0" xfId="0" applyFont="1"/>
    <xf numFmtId="0" fontId="33" fillId="0" borderId="0" xfId="0" applyFont="1"/>
    <xf numFmtId="0" fontId="14" fillId="3" borderId="4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 shrinkToFit="1"/>
    </xf>
    <xf numFmtId="0" fontId="24" fillId="0" borderId="4" xfId="0" applyFont="1" applyBorder="1" applyAlignment="1">
      <alignment horizontal="center" vertical="center"/>
    </xf>
    <xf numFmtId="0" fontId="1" fillId="0" borderId="0" xfId="0" applyFont="1"/>
    <xf numFmtId="0" fontId="1" fillId="4" borderId="0" xfId="0" applyFont="1" applyFill="1"/>
    <xf numFmtId="0" fontId="20" fillId="4" borderId="4" xfId="0" applyFont="1" applyFill="1" applyBorder="1" applyAlignment="1">
      <alignment horizontal="center" vertical="center"/>
    </xf>
    <xf numFmtId="0" fontId="24" fillId="4" borderId="4" xfId="0" applyFont="1" applyFill="1" applyBorder="1" applyAlignment="1">
      <alignment horizontal="center" vertical="center"/>
    </xf>
    <xf numFmtId="0" fontId="24" fillId="4" borderId="4" xfId="1" applyFont="1" applyFill="1" applyBorder="1" applyAlignment="1">
      <alignment horizontal="center"/>
    </xf>
    <xf numFmtId="0" fontId="6" fillId="2" borderId="1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/>
    </xf>
    <xf numFmtId="0" fontId="29" fillId="0" borderId="0" xfId="0" applyFont="1"/>
    <xf numFmtId="0" fontId="29" fillId="3" borderId="4" xfId="0" applyFont="1" applyFill="1" applyBorder="1" applyAlignment="1">
      <alignment horizontal="center" vertical="center" shrinkToFit="1"/>
    </xf>
    <xf numFmtId="178" fontId="17" fillId="0" borderId="4" xfId="2" applyFont="1" applyBorder="1" applyAlignment="1">
      <alignment horizontal="center"/>
    </xf>
    <xf numFmtId="0" fontId="35" fillId="2" borderId="6" xfId="0" applyFont="1" applyFill="1" applyBorder="1" applyAlignment="1">
      <alignment horizontal="left" vertical="center"/>
    </xf>
    <xf numFmtId="0" fontId="6" fillId="2" borderId="7" xfId="0" applyFont="1" applyFill="1" applyBorder="1" applyAlignment="1">
      <alignment horizontal="left" vertical="center"/>
    </xf>
    <xf numFmtId="0" fontId="6" fillId="2" borderId="8" xfId="0" applyFont="1" applyFill="1" applyBorder="1" applyAlignment="1">
      <alignment horizontal="left" vertical="center"/>
    </xf>
    <xf numFmtId="0" fontId="36" fillId="0" borderId="0" xfId="0" applyFont="1"/>
    <xf numFmtId="0" fontId="18" fillId="3" borderId="1" xfId="0" applyFont="1" applyFill="1" applyBorder="1" applyAlignment="1">
      <alignment horizontal="center" vertical="center" shrinkToFit="1"/>
    </xf>
    <xf numFmtId="0" fontId="29" fillId="3" borderId="0" xfId="0" applyFont="1" applyFill="1" applyAlignment="1">
      <alignment horizontal="center" vertical="center" shrinkToFit="1"/>
    </xf>
    <xf numFmtId="0" fontId="18" fillId="0" borderId="2" xfId="0" applyFont="1" applyBorder="1" applyAlignment="1">
      <alignment horizontal="center" vertical="center"/>
    </xf>
    <xf numFmtId="16" fontId="12" fillId="4" borderId="4" xfId="0" applyNumberFormat="1" applyFont="1" applyFill="1" applyBorder="1" applyAlignment="1">
      <alignment horizontal="center" vertical="center" shrinkToFit="1"/>
    </xf>
    <xf numFmtId="0" fontId="14" fillId="0" borderId="0" xfId="0" applyFont="1" applyAlignment="1">
      <alignment horizontal="center"/>
    </xf>
    <xf numFmtId="0" fontId="14" fillId="4" borderId="0" xfId="0" applyFont="1" applyFill="1" applyAlignment="1">
      <alignment horizontal="center"/>
    </xf>
    <xf numFmtId="176" fontId="17" fillId="0" borderId="4" xfId="0" applyNumberFormat="1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178" fontId="17" fillId="4" borderId="4" xfId="2" applyFont="1" applyFill="1" applyBorder="1" applyAlignment="1">
      <alignment horizontal="center"/>
    </xf>
    <xf numFmtId="176" fontId="17" fillId="4" borderId="4" xfId="0" applyNumberFormat="1" applyFont="1" applyFill="1" applyBorder="1" applyAlignment="1">
      <alignment horizontal="center" vertical="center"/>
    </xf>
    <xf numFmtId="49" fontId="12" fillId="5" borderId="4" xfId="0" applyNumberFormat="1" applyFont="1" applyFill="1" applyBorder="1" applyAlignment="1">
      <alignment horizontal="center" vertical="center"/>
    </xf>
    <xf numFmtId="176" fontId="14" fillId="5" borderId="2" xfId="0" applyNumberFormat="1" applyFont="1" applyFill="1" applyBorder="1" applyAlignment="1">
      <alignment horizontal="center" vertical="center"/>
    </xf>
    <xf numFmtId="176" fontId="12" fillId="0" borderId="4" xfId="0" applyNumberFormat="1" applyFont="1" applyBorder="1" applyAlignment="1">
      <alignment horizontal="center" vertical="center"/>
    </xf>
    <xf numFmtId="49" fontId="12" fillId="0" borderId="4" xfId="0" applyNumberFormat="1" applyFont="1" applyBorder="1" applyAlignment="1">
      <alignment horizontal="center" vertical="center"/>
    </xf>
    <xf numFmtId="176" fontId="14" fillId="5" borderId="4" xfId="0" applyNumberFormat="1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left" vertical="center"/>
    </xf>
    <xf numFmtId="0" fontId="12" fillId="3" borderId="1" xfId="0" applyFont="1" applyFill="1" applyBorder="1" applyAlignment="1">
      <alignment horizontal="center" vertical="center" shrinkToFit="1"/>
    </xf>
    <xf numFmtId="0" fontId="14" fillId="3" borderId="0" xfId="0" applyFont="1" applyFill="1" applyAlignment="1">
      <alignment horizontal="center" vertical="center" shrinkToFit="1"/>
    </xf>
    <xf numFmtId="0" fontId="17" fillId="4" borderId="4" xfId="0" applyFont="1" applyFill="1" applyBorder="1" applyAlignment="1">
      <alignment horizontal="center" vertical="center"/>
    </xf>
    <xf numFmtId="0" fontId="24" fillId="4" borderId="5" xfId="1" applyFont="1" applyFill="1" applyBorder="1" applyAlignment="1">
      <alignment horizontal="center"/>
    </xf>
    <xf numFmtId="176" fontId="12" fillId="0" borderId="1" xfId="0" applyNumberFormat="1" applyFont="1" applyBorder="1" applyAlignment="1">
      <alignment horizontal="center" vertical="center"/>
    </xf>
    <xf numFmtId="176" fontId="14" fillId="4" borderId="4" xfId="0" applyNumberFormat="1" applyFont="1" applyFill="1" applyBorder="1" applyAlignment="1">
      <alignment horizontal="center" vertical="center" shrinkToFit="1"/>
    </xf>
    <xf numFmtId="0" fontId="20" fillId="0" borderId="5" xfId="1" applyFont="1" applyBorder="1" applyAlignment="1">
      <alignment horizontal="center"/>
    </xf>
    <xf numFmtId="0" fontId="12" fillId="4" borderId="1" xfId="0" applyFont="1" applyFill="1" applyBorder="1" applyAlignment="1">
      <alignment horizontal="center" vertical="center"/>
    </xf>
    <xf numFmtId="0" fontId="24" fillId="0" borderId="5" xfId="1" applyFont="1" applyBorder="1" applyAlignment="1">
      <alignment horizontal="center"/>
    </xf>
    <xf numFmtId="176" fontId="12" fillId="4" borderId="1" xfId="0" applyNumberFormat="1" applyFont="1" applyFill="1" applyBorder="1" applyAlignment="1">
      <alignment horizontal="center" vertical="center"/>
    </xf>
    <xf numFmtId="16" fontId="28" fillId="0" borderId="0" xfId="0" applyNumberFormat="1" applyFont="1" applyAlignment="1">
      <alignment horizontal="center" vertical="center" shrinkToFit="1"/>
    </xf>
    <xf numFmtId="0" fontId="42" fillId="0" borderId="0" xfId="3" applyFont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2" fillId="3" borderId="4" xfId="0" applyFont="1" applyFill="1" applyBorder="1" applyAlignment="1">
      <alignment horizontal="left" vertical="center"/>
    </xf>
    <xf numFmtId="0" fontId="37" fillId="0" borderId="1" xfId="0" applyFont="1" applyBorder="1" applyAlignment="1">
      <alignment horizontal="center" vertical="center"/>
    </xf>
    <xf numFmtId="0" fontId="37" fillId="0" borderId="2" xfId="0" applyFont="1" applyBorder="1" applyAlignment="1">
      <alignment horizontal="center" vertical="center"/>
    </xf>
    <xf numFmtId="0" fontId="37" fillId="0" borderId="3" xfId="0" applyFont="1" applyBorder="1" applyAlignment="1">
      <alignment horizontal="center" vertical="center"/>
    </xf>
    <xf numFmtId="0" fontId="6" fillId="2" borderId="6" xfId="0" applyFont="1" applyFill="1" applyBorder="1" applyAlignment="1">
      <alignment horizontal="left" vertical="center"/>
    </xf>
    <xf numFmtId="0" fontId="6" fillId="2" borderId="7" xfId="0" applyFont="1" applyFill="1" applyBorder="1" applyAlignment="1">
      <alignment horizontal="left" vertical="center"/>
    </xf>
    <xf numFmtId="0" fontId="6" fillId="2" borderId="8" xfId="0" applyFont="1" applyFill="1" applyBorder="1" applyAlignment="1">
      <alignment horizontal="left" vertical="center"/>
    </xf>
    <xf numFmtId="0" fontId="28" fillId="3" borderId="1" xfId="0" applyFont="1" applyFill="1" applyBorder="1" applyAlignment="1">
      <alignment horizontal="left" vertical="center"/>
    </xf>
    <xf numFmtId="0" fontId="28" fillId="3" borderId="2" xfId="0" applyFont="1" applyFill="1" applyBorder="1" applyAlignment="1">
      <alignment horizontal="left" vertical="center"/>
    </xf>
    <xf numFmtId="0" fontId="28" fillId="3" borderId="3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left" vertical="center"/>
    </xf>
    <xf numFmtId="0" fontId="28" fillId="3" borderId="4" xfId="0" applyFont="1" applyFill="1" applyBorder="1" applyAlignment="1">
      <alignment horizontal="left" vertical="center"/>
    </xf>
    <xf numFmtId="0" fontId="20" fillId="4" borderId="1" xfId="0" applyFont="1" applyFill="1" applyBorder="1" applyAlignment="1">
      <alignment horizontal="center" vertical="center"/>
    </xf>
    <xf numFmtId="0" fontId="20" fillId="4" borderId="2" xfId="0" applyFont="1" applyFill="1" applyBorder="1" applyAlignment="1">
      <alignment horizontal="center" vertical="center"/>
    </xf>
    <xf numFmtId="0" fontId="20" fillId="4" borderId="3" xfId="0" applyFont="1" applyFill="1" applyBorder="1" applyAlignment="1">
      <alignment horizontal="center" vertical="center"/>
    </xf>
    <xf numFmtId="177" fontId="21" fillId="4" borderId="1" xfId="0" applyNumberFormat="1" applyFont="1" applyFill="1" applyBorder="1" applyAlignment="1">
      <alignment horizontal="center" vertical="center"/>
    </xf>
    <xf numFmtId="177" fontId="21" fillId="4" borderId="2" xfId="0" applyNumberFormat="1" applyFont="1" applyFill="1" applyBorder="1" applyAlignment="1">
      <alignment horizontal="center" vertical="center"/>
    </xf>
    <xf numFmtId="177" fontId="21" fillId="4" borderId="3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12" fillId="3" borderId="1" xfId="0" applyFont="1" applyFill="1" applyBorder="1" applyAlignment="1">
      <alignment horizontal="left" vertical="center"/>
    </xf>
    <xf numFmtId="0" fontId="12" fillId="3" borderId="2" xfId="0" applyFont="1" applyFill="1" applyBorder="1" applyAlignment="1">
      <alignment horizontal="left" vertical="center"/>
    </xf>
    <xf numFmtId="0" fontId="12" fillId="3" borderId="3" xfId="0" applyFont="1" applyFill="1" applyBorder="1" applyAlignment="1">
      <alignment horizontal="left" vertical="center"/>
    </xf>
    <xf numFmtId="0" fontId="20" fillId="0" borderId="1" xfId="1" applyFont="1" applyBorder="1" applyAlignment="1">
      <alignment horizontal="center"/>
    </xf>
    <xf numFmtId="0" fontId="20" fillId="0" borderId="2" xfId="1" applyFont="1" applyBorder="1" applyAlignment="1">
      <alignment horizontal="center"/>
    </xf>
    <xf numFmtId="0" fontId="20" fillId="0" borderId="3" xfId="1" applyFont="1" applyBorder="1" applyAlignment="1">
      <alignment horizontal="center"/>
    </xf>
    <xf numFmtId="16" fontId="21" fillId="0" borderId="1" xfId="1" applyNumberFormat="1" applyFont="1" applyBorder="1" applyAlignment="1">
      <alignment horizontal="center" vertical="center"/>
    </xf>
    <xf numFmtId="16" fontId="21" fillId="0" borderId="2" xfId="1" applyNumberFormat="1" applyFont="1" applyBorder="1" applyAlignment="1">
      <alignment horizontal="center" vertical="center"/>
    </xf>
    <xf numFmtId="16" fontId="21" fillId="0" borderId="3" xfId="1" applyNumberFormat="1" applyFont="1" applyBorder="1" applyAlignment="1">
      <alignment horizontal="center" vertical="center"/>
    </xf>
    <xf numFmtId="0" fontId="25" fillId="2" borderId="6" xfId="0" applyFont="1" applyFill="1" applyBorder="1" applyAlignment="1">
      <alignment horizontal="left" vertical="center"/>
    </xf>
    <xf numFmtId="0" fontId="26" fillId="2" borderId="7" xfId="0" applyFont="1" applyFill="1" applyBorder="1" applyAlignment="1">
      <alignment horizontal="left" vertical="center"/>
    </xf>
    <xf numFmtId="0" fontId="26" fillId="2" borderId="8" xfId="0" applyFont="1" applyFill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4">
    <cellStyle name="常规" xfId="0" builtinId="0"/>
    <cellStyle name="常规_Sheet1" xfId="1" xr:uid="{9159FF89-0DE4-4FCF-8C64-ECD641EDF5C6}"/>
    <cellStyle name="一般_2005-03-01 Long Term Schedule-China-1" xfId="3" xr:uid="{9E584549-6906-48E0-A170-50758B970942}"/>
    <cellStyle name="一般_2005-03-01 Long Term Schedule-China-1 2" xfId="2" xr:uid="{BE050469-23DB-4431-8BDC-00611A3BB48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19883</xdr:rowOff>
    </xdr:from>
    <xdr:to>
      <xdr:col>1</xdr:col>
      <xdr:colOff>91440</xdr:colOff>
      <xdr:row>5</xdr:row>
      <xdr:rowOff>121921</xdr:rowOff>
    </xdr:to>
    <xdr:pic>
      <xdr:nvPicPr>
        <xdr:cNvPr id="2" name="图片 2">
          <a:extLst>
            <a:ext uri="{FF2B5EF4-FFF2-40B4-BE49-F238E27FC236}">
              <a16:creationId xmlns:a16="http://schemas.microsoft.com/office/drawing/2014/main" id="{375CF649-3CA8-4050-B212-A834C08C36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9883"/>
          <a:ext cx="1943100" cy="1168838"/>
        </a:xfrm>
        <a:prstGeom prst="rect">
          <a:avLst/>
        </a:prstGeom>
        <a:ln w="127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F11E3F-0FEC-417D-AD1D-8F51FA949AAC}">
  <dimension ref="A1:AS112"/>
  <sheetViews>
    <sheetView tabSelected="1" topLeftCell="A40" zoomScaleNormal="100" workbookViewId="0">
      <selection activeCell="A56" sqref="A56:J56"/>
    </sheetView>
  </sheetViews>
  <sheetFormatPr defaultColWidth="9" defaultRowHeight="14.4" x14ac:dyDescent="0.25"/>
  <cols>
    <col min="1" max="1" width="27" style="1" customWidth="1"/>
    <col min="2" max="2" width="18.6640625" style="2" customWidth="1"/>
    <col min="3" max="3" width="16.44140625" style="2" customWidth="1"/>
    <col min="4" max="4" width="55.88671875" style="1" customWidth="1"/>
    <col min="5" max="5" width="15.109375" style="2" customWidth="1"/>
    <col min="6" max="6" width="30.21875" style="2" customWidth="1"/>
    <col min="7" max="7" width="11.6640625" style="2" customWidth="1"/>
    <col min="8" max="8" width="19.33203125" style="2" customWidth="1"/>
    <col min="9" max="9" width="18" style="2" customWidth="1"/>
    <col min="10" max="10" width="13.77734375" customWidth="1"/>
    <col min="11" max="11" width="19.44140625" customWidth="1"/>
    <col min="12" max="12" width="17.88671875" customWidth="1"/>
    <col min="13" max="13" width="13.88671875" customWidth="1"/>
  </cols>
  <sheetData>
    <row r="1" spans="1:30" ht="14.4" customHeight="1" x14ac:dyDescent="0.25">
      <c r="C1" s="140" t="s">
        <v>0</v>
      </c>
      <c r="D1" s="140"/>
      <c r="E1" s="140"/>
      <c r="F1" s="140"/>
      <c r="G1" s="140"/>
      <c r="H1" s="140"/>
      <c r="I1" s="140"/>
    </row>
    <row r="2" spans="1:30" ht="17.399999999999999" customHeight="1" x14ac:dyDescent="0.25">
      <c r="B2" s="3" t="s">
        <v>1</v>
      </c>
      <c r="C2" s="140"/>
      <c r="D2" s="140"/>
      <c r="E2" s="140"/>
      <c r="F2" s="140"/>
      <c r="G2" s="140"/>
      <c r="H2" s="140"/>
      <c r="I2" s="140"/>
    </row>
    <row r="3" spans="1:30" ht="17.399999999999999" customHeight="1" x14ac:dyDescent="0.25">
      <c r="B3" s="3" t="s">
        <v>2</v>
      </c>
      <c r="C3" s="140"/>
      <c r="D3" s="140"/>
      <c r="E3" s="140"/>
      <c r="F3" s="140"/>
      <c r="G3" s="140"/>
      <c r="H3" s="140"/>
      <c r="I3" s="140"/>
    </row>
    <row r="4" spans="1:30" ht="17.399999999999999" x14ac:dyDescent="0.25">
      <c r="B4" s="3" t="s">
        <v>3</v>
      </c>
      <c r="C4" s="141" t="s">
        <v>4</v>
      </c>
      <c r="D4" s="141"/>
      <c r="E4" s="141"/>
      <c r="F4" s="141"/>
      <c r="G4" s="141"/>
      <c r="H4" s="141"/>
      <c r="I4" s="141"/>
    </row>
    <row r="5" spans="1:30" ht="17.399999999999999" x14ac:dyDescent="0.25">
      <c r="B5" s="3" t="s">
        <v>5</v>
      </c>
      <c r="C5" s="142" t="s">
        <v>6</v>
      </c>
      <c r="D5" s="142"/>
      <c r="E5" s="142"/>
      <c r="F5" s="142"/>
      <c r="G5" s="142"/>
      <c r="H5" s="142"/>
      <c r="I5" s="142"/>
    </row>
    <row r="6" spans="1:30" x14ac:dyDescent="0.25">
      <c r="C6" s="143" t="s">
        <v>7</v>
      </c>
      <c r="D6" s="143"/>
      <c r="E6" s="143"/>
      <c r="F6" s="143"/>
      <c r="G6" s="143"/>
      <c r="H6" s="143"/>
      <c r="I6" s="143"/>
    </row>
    <row r="7" spans="1:30" ht="15.6" x14ac:dyDescent="0.25">
      <c r="C7" s="4"/>
      <c r="D7" s="4"/>
      <c r="E7" s="4"/>
      <c r="F7" s="4"/>
      <c r="G7" s="4"/>
      <c r="H7" s="4"/>
      <c r="I7" s="4"/>
    </row>
    <row r="8" spans="1:30" ht="15.6" x14ac:dyDescent="0.25">
      <c r="A8" s="125" t="s">
        <v>8</v>
      </c>
      <c r="B8" s="126"/>
      <c r="C8" s="126"/>
      <c r="D8" s="126"/>
      <c r="E8" s="126"/>
      <c r="F8" s="126"/>
      <c r="G8" s="126"/>
      <c r="H8" s="126"/>
      <c r="I8" s="127"/>
    </row>
    <row r="9" spans="1:30" x14ac:dyDescent="0.25">
      <c r="A9" s="128" t="s">
        <v>9</v>
      </c>
      <c r="B9" s="129"/>
      <c r="C9" s="129"/>
      <c r="D9" s="129"/>
      <c r="E9" s="129"/>
      <c r="F9" s="129"/>
      <c r="G9" s="129"/>
      <c r="H9" s="129"/>
      <c r="I9" s="130"/>
    </row>
    <row r="10" spans="1:30" x14ac:dyDescent="0.25">
      <c r="A10" s="5" t="s">
        <v>10</v>
      </c>
      <c r="B10" s="6" t="s">
        <v>11</v>
      </c>
      <c r="C10" s="7" t="s">
        <v>12</v>
      </c>
      <c r="D10" s="8" t="s">
        <v>13</v>
      </c>
      <c r="E10" s="6" t="s">
        <v>14</v>
      </c>
      <c r="F10" s="9" t="s">
        <v>15</v>
      </c>
      <c r="G10" s="9" t="s">
        <v>16</v>
      </c>
      <c r="H10" s="9" t="s">
        <v>17</v>
      </c>
      <c r="I10" s="9" t="s">
        <v>18</v>
      </c>
      <c r="J10" s="9" t="s">
        <v>18</v>
      </c>
    </row>
    <row r="11" spans="1:30" x14ac:dyDescent="0.25">
      <c r="A11" s="5" t="s">
        <v>19</v>
      </c>
      <c r="B11" s="9" t="s">
        <v>20</v>
      </c>
      <c r="C11" s="7" t="s">
        <v>21</v>
      </c>
      <c r="D11" s="10"/>
      <c r="E11" s="5" t="s">
        <v>22</v>
      </c>
      <c r="F11" s="5"/>
      <c r="G11" s="5"/>
      <c r="H11" s="5" t="s">
        <v>23</v>
      </c>
      <c r="I11" s="5" t="s">
        <v>24</v>
      </c>
      <c r="J11" s="5" t="s">
        <v>25</v>
      </c>
    </row>
    <row r="12" spans="1:30" s="19" customFormat="1" ht="16.2" customHeight="1" x14ac:dyDescent="0.25">
      <c r="A12" s="11" t="s">
        <v>26</v>
      </c>
      <c r="B12" s="12" t="s">
        <v>27</v>
      </c>
      <c r="C12" s="13">
        <v>66602</v>
      </c>
      <c r="D12" s="14"/>
      <c r="E12" s="15" t="s">
        <v>28</v>
      </c>
      <c r="F12" s="16">
        <f>H12-4</f>
        <v>46040</v>
      </c>
      <c r="G12" s="16">
        <f>H12-1</f>
        <v>46043</v>
      </c>
      <c r="H12" s="17">
        <v>46044</v>
      </c>
      <c r="I12" s="16">
        <v>46050</v>
      </c>
      <c r="J12" s="16">
        <f>I12+3</f>
        <v>46053</v>
      </c>
      <c r="K12" s="18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</row>
    <row r="13" spans="1:30" s="19" customFormat="1" ht="16.2" customHeight="1" x14ac:dyDescent="0.25">
      <c r="A13" s="20" t="s">
        <v>29</v>
      </c>
      <c r="B13" s="12"/>
      <c r="C13" s="13"/>
      <c r="D13" s="14"/>
      <c r="E13" s="15" t="s">
        <v>28</v>
      </c>
      <c r="F13" s="122" t="s">
        <v>30</v>
      </c>
      <c r="G13" s="123"/>
      <c r="H13" s="123"/>
      <c r="I13" s="123"/>
      <c r="J13" s="124"/>
      <c r="K13" s="18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</row>
    <row r="14" spans="1:30" s="19" customFormat="1" ht="16.2" customHeight="1" x14ac:dyDescent="0.25">
      <c r="A14" s="21" t="s">
        <v>31</v>
      </c>
      <c r="B14" s="12" t="s">
        <v>32</v>
      </c>
      <c r="C14" s="13">
        <v>66603</v>
      </c>
      <c r="D14" s="14"/>
      <c r="E14" s="15" t="s">
        <v>28</v>
      </c>
      <c r="F14" s="16">
        <f t="shared" ref="F14:F17" si="0">H14-4</f>
        <v>46055</v>
      </c>
      <c r="G14" s="16">
        <f t="shared" ref="G14:G17" si="1">H14-1</f>
        <v>46058</v>
      </c>
      <c r="H14" s="17">
        <v>46059</v>
      </c>
      <c r="I14" s="16">
        <f t="shared" ref="I14:I17" si="2">H14+5</f>
        <v>46064</v>
      </c>
      <c r="J14" s="16">
        <v>46065</v>
      </c>
      <c r="K14" s="18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</row>
    <row r="15" spans="1:30" ht="16.2" customHeight="1" x14ac:dyDescent="0.25">
      <c r="A15" s="22" t="s">
        <v>33</v>
      </c>
      <c r="B15" s="23" t="s">
        <v>32</v>
      </c>
      <c r="C15" s="13">
        <v>97603</v>
      </c>
      <c r="D15" s="24"/>
      <c r="E15" s="25" t="s">
        <v>28</v>
      </c>
      <c r="F15" s="26">
        <f t="shared" si="0"/>
        <v>46062</v>
      </c>
      <c r="G15" s="26">
        <f t="shared" si="1"/>
        <v>46065</v>
      </c>
      <c r="H15" s="27">
        <v>46066</v>
      </c>
      <c r="I15" s="26">
        <v>46072</v>
      </c>
      <c r="J15" s="26">
        <v>46074</v>
      </c>
      <c r="K15" s="18"/>
    </row>
    <row r="16" spans="1:30" ht="16.2" customHeight="1" x14ac:dyDescent="0.25">
      <c r="A16" s="11" t="s">
        <v>34</v>
      </c>
      <c r="B16" s="28" t="s">
        <v>35</v>
      </c>
      <c r="C16" s="13" t="s">
        <v>36</v>
      </c>
      <c r="D16" s="24"/>
      <c r="E16" s="25" t="s">
        <v>28</v>
      </c>
      <c r="F16" s="26">
        <f t="shared" si="0"/>
        <v>46069</v>
      </c>
      <c r="G16" s="26">
        <f t="shared" si="1"/>
        <v>46072</v>
      </c>
      <c r="H16" s="27">
        <v>46073</v>
      </c>
      <c r="I16" s="26">
        <v>46080</v>
      </c>
      <c r="J16" s="26">
        <v>46082</v>
      </c>
      <c r="K16" s="18"/>
    </row>
    <row r="17" spans="1:30" s="19" customFormat="1" ht="16.2" customHeight="1" x14ac:dyDescent="0.25">
      <c r="A17" s="20" t="s">
        <v>31</v>
      </c>
      <c r="B17" s="29" t="s">
        <v>37</v>
      </c>
      <c r="C17" s="13">
        <v>66605</v>
      </c>
      <c r="D17" s="14"/>
      <c r="E17" s="15" t="s">
        <v>28</v>
      </c>
      <c r="F17" s="16">
        <f t="shared" si="0"/>
        <v>46076</v>
      </c>
      <c r="G17" s="16">
        <f t="shared" si="1"/>
        <v>46079</v>
      </c>
      <c r="H17" s="17">
        <v>46080</v>
      </c>
      <c r="I17" s="16">
        <f t="shared" si="2"/>
        <v>46085</v>
      </c>
      <c r="J17" s="16">
        <f t="shared" ref="J17" si="3">I17+3</f>
        <v>46088</v>
      </c>
      <c r="K17" s="18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</row>
    <row r="18" spans="1:30" ht="15.6" x14ac:dyDescent="0.25">
      <c r="A18" s="125" t="s">
        <v>38</v>
      </c>
      <c r="B18" s="126"/>
      <c r="C18" s="126"/>
      <c r="D18" s="126"/>
      <c r="E18" s="126"/>
      <c r="F18" s="126"/>
      <c r="G18" s="126"/>
      <c r="H18" s="126"/>
      <c r="I18" s="127"/>
    </row>
    <row r="19" spans="1:30" x14ac:dyDescent="0.25">
      <c r="A19" s="128" t="s">
        <v>39</v>
      </c>
      <c r="B19" s="129"/>
      <c r="C19" s="129"/>
      <c r="D19" s="129"/>
      <c r="E19" s="129"/>
      <c r="F19" s="129"/>
      <c r="G19" s="129"/>
      <c r="H19" s="129"/>
      <c r="I19" s="130"/>
    </row>
    <row r="20" spans="1:30" x14ac:dyDescent="0.25">
      <c r="A20" s="5" t="s">
        <v>10</v>
      </c>
      <c r="B20" s="9" t="s">
        <v>11</v>
      </c>
      <c r="C20" s="7" t="s">
        <v>40</v>
      </c>
      <c r="D20" s="8" t="s">
        <v>13</v>
      </c>
      <c r="E20" s="6" t="s">
        <v>14</v>
      </c>
      <c r="F20" s="9" t="s">
        <v>15</v>
      </c>
      <c r="G20" s="9" t="s">
        <v>16</v>
      </c>
      <c r="H20" s="9" t="s">
        <v>17</v>
      </c>
      <c r="I20" s="9" t="s">
        <v>41</v>
      </c>
      <c r="J20" s="9" t="s">
        <v>18</v>
      </c>
      <c r="K20" s="9" t="s">
        <v>18</v>
      </c>
    </row>
    <row r="21" spans="1:30" x14ac:dyDescent="0.25">
      <c r="A21" s="5" t="s">
        <v>19</v>
      </c>
      <c r="B21" s="9" t="s">
        <v>42</v>
      </c>
      <c r="C21" s="7" t="s">
        <v>21</v>
      </c>
      <c r="D21" s="10"/>
      <c r="E21" s="5" t="s">
        <v>22</v>
      </c>
      <c r="F21" s="5"/>
      <c r="G21" s="5"/>
      <c r="H21" s="5" t="s">
        <v>23</v>
      </c>
      <c r="I21" s="5" t="s">
        <v>43</v>
      </c>
      <c r="J21" s="5" t="s">
        <v>24</v>
      </c>
      <c r="K21" s="9" t="s">
        <v>25</v>
      </c>
    </row>
    <row r="22" spans="1:30" s="35" customFormat="1" x14ac:dyDescent="0.25">
      <c r="A22" s="30" t="s">
        <v>44</v>
      </c>
      <c r="B22" s="30" t="s">
        <v>32</v>
      </c>
      <c r="C22" s="31" t="s">
        <v>45</v>
      </c>
      <c r="D22" s="14"/>
      <c r="E22" s="32" t="s">
        <v>46</v>
      </c>
      <c r="F22" s="33">
        <f>H22-4</f>
        <v>46043</v>
      </c>
      <c r="G22" s="33">
        <f>H22-1</f>
        <v>46046</v>
      </c>
      <c r="H22" s="34">
        <v>46047</v>
      </c>
      <c r="I22" s="33">
        <v>46050</v>
      </c>
      <c r="J22" s="33">
        <v>46058</v>
      </c>
      <c r="K22" s="33">
        <v>46060</v>
      </c>
    </row>
    <row r="23" spans="1:30" s="36" customFormat="1" ht="15" customHeight="1" x14ac:dyDescent="0.25">
      <c r="A23" s="131" t="s">
        <v>47</v>
      </c>
      <c r="B23" s="132"/>
      <c r="C23" s="132"/>
      <c r="D23" s="132"/>
      <c r="E23" s="132"/>
      <c r="F23" s="132"/>
      <c r="G23" s="132"/>
      <c r="H23" s="132"/>
      <c r="I23" s="132"/>
      <c r="J23" s="132"/>
      <c r="K23" s="133"/>
    </row>
    <row r="24" spans="1:30" x14ac:dyDescent="0.25">
      <c r="A24" s="22" t="s">
        <v>33</v>
      </c>
      <c r="B24" s="22" t="s">
        <v>32</v>
      </c>
      <c r="C24" s="37">
        <v>97603</v>
      </c>
      <c r="D24" s="38"/>
      <c r="E24" s="39" t="s">
        <v>46</v>
      </c>
      <c r="F24" s="40">
        <f>H24-4</f>
        <v>46062</v>
      </c>
      <c r="G24" s="40">
        <f>H24-1</f>
        <v>46065</v>
      </c>
      <c r="H24" s="41">
        <v>46066</v>
      </c>
      <c r="I24" s="40">
        <v>46070</v>
      </c>
      <c r="J24" s="40">
        <v>46072</v>
      </c>
      <c r="K24" s="40">
        <v>46074</v>
      </c>
    </row>
    <row r="25" spans="1:30" s="19" customFormat="1" x14ac:dyDescent="0.25">
      <c r="A25" s="42"/>
      <c r="B25" s="42"/>
      <c r="C25" s="39"/>
      <c r="D25" s="43"/>
      <c r="E25" s="32" t="s">
        <v>46</v>
      </c>
      <c r="F25" s="134" t="s">
        <v>48</v>
      </c>
      <c r="G25" s="135"/>
      <c r="H25" s="135"/>
      <c r="I25" s="135"/>
      <c r="J25" s="135"/>
      <c r="K25" s="136"/>
    </row>
    <row r="26" spans="1:30" x14ac:dyDescent="0.25">
      <c r="A26" s="44" t="s">
        <v>34</v>
      </c>
      <c r="B26" s="28" t="s">
        <v>35</v>
      </c>
      <c r="C26" s="39" t="s">
        <v>36</v>
      </c>
      <c r="D26" s="38"/>
      <c r="E26" s="39" t="s">
        <v>46</v>
      </c>
      <c r="F26" s="40">
        <f t="shared" ref="F26:F28" si="4">H26-4</f>
        <v>46069</v>
      </c>
      <c r="G26" s="40">
        <f t="shared" ref="G26:G28" si="5">H26-1</f>
        <v>46072</v>
      </c>
      <c r="H26" s="41">
        <v>46073</v>
      </c>
      <c r="I26" s="40">
        <v>46078</v>
      </c>
      <c r="J26" s="40">
        <v>46080</v>
      </c>
      <c r="K26" s="40">
        <v>46082</v>
      </c>
    </row>
    <row r="27" spans="1:30" s="19" customFormat="1" x14ac:dyDescent="0.25">
      <c r="A27" s="29" t="s">
        <v>49</v>
      </c>
      <c r="B27" s="22" t="s">
        <v>37</v>
      </c>
      <c r="C27" s="39">
        <v>89605</v>
      </c>
      <c r="D27" s="43"/>
      <c r="E27" s="39" t="s">
        <v>46</v>
      </c>
      <c r="F27" s="40">
        <f t="shared" si="4"/>
        <v>46078</v>
      </c>
      <c r="G27" s="40">
        <f t="shared" si="5"/>
        <v>46081</v>
      </c>
      <c r="H27" s="41">
        <v>46082</v>
      </c>
      <c r="I27" s="33">
        <f>H27+3</f>
        <v>46085</v>
      </c>
      <c r="J27" s="33">
        <f>I27+2</f>
        <v>46087</v>
      </c>
      <c r="K27" s="33">
        <f>J27+2</f>
        <v>46089</v>
      </c>
    </row>
    <row r="28" spans="1:30" s="19" customFormat="1" x14ac:dyDescent="0.25">
      <c r="A28" s="45" t="s">
        <v>33</v>
      </c>
      <c r="B28" s="45" t="s">
        <v>35</v>
      </c>
      <c r="C28" s="39">
        <v>97604</v>
      </c>
      <c r="D28" s="43"/>
      <c r="E28" s="32" t="s">
        <v>46</v>
      </c>
      <c r="F28" s="33">
        <f t="shared" si="4"/>
        <v>46085</v>
      </c>
      <c r="G28" s="33">
        <f t="shared" si="5"/>
        <v>46088</v>
      </c>
      <c r="H28" s="41">
        <v>46089</v>
      </c>
      <c r="I28" s="33">
        <f t="shared" ref="I28" si="6">H28+3</f>
        <v>46092</v>
      </c>
      <c r="J28" s="33">
        <f>I28+2</f>
        <v>46094</v>
      </c>
      <c r="K28" s="33">
        <f>J28+2</f>
        <v>46096</v>
      </c>
    </row>
    <row r="29" spans="1:30" ht="15.6" x14ac:dyDescent="0.25">
      <c r="A29" s="137" t="s">
        <v>50</v>
      </c>
      <c r="B29" s="138"/>
      <c r="C29" s="138"/>
      <c r="D29" s="138"/>
      <c r="E29" s="138"/>
      <c r="F29" s="138"/>
      <c r="G29" s="138"/>
      <c r="H29" s="138"/>
      <c r="I29" s="139"/>
    </row>
    <row r="30" spans="1:30" x14ac:dyDescent="0.25">
      <c r="A30" s="114" t="s">
        <v>51</v>
      </c>
      <c r="B30" s="115"/>
      <c r="C30" s="115"/>
      <c r="D30" s="115"/>
      <c r="E30" s="115"/>
      <c r="F30" s="115"/>
      <c r="G30" s="115"/>
      <c r="H30" s="115"/>
      <c r="I30" s="116"/>
    </row>
    <row r="31" spans="1:30" x14ac:dyDescent="0.25">
      <c r="A31" s="46" t="s">
        <v>10</v>
      </c>
      <c r="B31" s="47" t="s">
        <v>11</v>
      </c>
      <c r="C31" s="48" t="s">
        <v>40</v>
      </c>
      <c r="D31" s="49" t="s">
        <v>13</v>
      </c>
      <c r="E31" s="47" t="s">
        <v>14</v>
      </c>
      <c r="F31" s="50" t="s">
        <v>15</v>
      </c>
      <c r="G31" s="50" t="s">
        <v>16</v>
      </c>
      <c r="H31" s="50" t="s">
        <v>17</v>
      </c>
      <c r="I31" s="50" t="s">
        <v>52</v>
      </c>
    </row>
    <row r="32" spans="1:30" x14ac:dyDescent="0.25">
      <c r="A32" s="46" t="s">
        <v>19</v>
      </c>
      <c r="B32" s="50" t="s">
        <v>20</v>
      </c>
      <c r="C32" s="48" t="s">
        <v>21</v>
      </c>
      <c r="D32" s="10"/>
      <c r="E32" s="46" t="s">
        <v>22</v>
      </c>
      <c r="F32" s="46"/>
      <c r="G32" s="46"/>
      <c r="H32" s="46" t="s">
        <v>23</v>
      </c>
      <c r="I32" s="46" t="s">
        <v>53</v>
      </c>
    </row>
    <row r="33" spans="1:29" s="54" customFormat="1" x14ac:dyDescent="0.25">
      <c r="A33" s="51" t="s">
        <v>54</v>
      </c>
      <c r="B33" s="51" t="s">
        <v>55</v>
      </c>
      <c r="C33" s="51" t="s">
        <v>56</v>
      </c>
      <c r="D33" s="52"/>
      <c r="E33" s="32" t="s">
        <v>57</v>
      </c>
      <c r="F33" s="33">
        <f>H33-4</f>
        <v>46049</v>
      </c>
      <c r="G33" s="33">
        <f>H33-2</f>
        <v>46051</v>
      </c>
      <c r="H33" s="33">
        <v>46053</v>
      </c>
      <c r="I33" s="33">
        <f>H33+5</f>
        <v>46058</v>
      </c>
      <c r="J33" s="53"/>
      <c r="K33" s="53"/>
      <c r="L33" s="53"/>
      <c r="M33" s="53"/>
      <c r="N33" s="53"/>
      <c r="O33" s="53"/>
      <c r="P33" s="53"/>
      <c r="Q33" s="53"/>
      <c r="R33" s="53"/>
      <c r="S33" s="53"/>
      <c r="T33" s="53"/>
      <c r="U33" s="53"/>
      <c r="V33" s="53"/>
      <c r="W33" s="53"/>
      <c r="X33" s="53"/>
      <c r="Y33" s="53"/>
      <c r="Z33" s="53"/>
      <c r="AA33" s="53"/>
      <c r="AB33" s="53"/>
      <c r="AC33" s="53"/>
    </row>
    <row r="34" spans="1:29" s="54" customFormat="1" x14ac:dyDescent="0.25">
      <c r="A34" s="45" t="s">
        <v>58</v>
      </c>
      <c r="B34" s="45" t="s">
        <v>59</v>
      </c>
      <c r="C34" s="55" t="s">
        <v>60</v>
      </c>
      <c r="D34" s="52"/>
      <c r="E34" s="32" t="s">
        <v>57</v>
      </c>
      <c r="F34" s="33">
        <f t="shared" ref="F34:F38" si="7">H34-4</f>
        <v>46056</v>
      </c>
      <c r="G34" s="33">
        <f t="shared" ref="G34:G38" si="8">H34-2</f>
        <v>46058</v>
      </c>
      <c r="H34" s="33">
        <v>46060</v>
      </c>
      <c r="I34" s="33">
        <f t="shared" ref="I34:I38" si="9">H34+5</f>
        <v>46065</v>
      </c>
      <c r="J34" s="53"/>
      <c r="K34" s="53"/>
      <c r="L34" s="53"/>
      <c r="M34" s="53"/>
      <c r="N34" s="53"/>
      <c r="O34" s="53"/>
      <c r="P34" s="53"/>
      <c r="Q34" s="53"/>
      <c r="R34" s="53"/>
      <c r="S34" s="53"/>
      <c r="T34" s="53"/>
      <c r="U34" s="53"/>
      <c r="V34" s="53"/>
      <c r="W34" s="53"/>
      <c r="X34" s="53"/>
      <c r="Y34" s="53"/>
      <c r="Z34" s="53"/>
      <c r="AA34" s="53"/>
      <c r="AB34" s="53"/>
      <c r="AC34" s="53"/>
    </row>
    <row r="35" spans="1:29" s="54" customFormat="1" x14ac:dyDescent="0.25">
      <c r="A35" s="42" t="s">
        <v>61</v>
      </c>
      <c r="B35" s="42" t="s">
        <v>62</v>
      </c>
      <c r="C35" s="55" t="s">
        <v>63</v>
      </c>
      <c r="D35" s="52"/>
      <c r="E35" s="32" t="s">
        <v>57</v>
      </c>
      <c r="F35" s="33">
        <f t="shared" si="7"/>
        <v>46061</v>
      </c>
      <c r="G35" s="33">
        <f t="shared" si="8"/>
        <v>46063</v>
      </c>
      <c r="H35" s="33">
        <v>46065</v>
      </c>
      <c r="I35" s="33">
        <v>46069</v>
      </c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3"/>
      <c r="U35" s="53"/>
      <c r="V35" s="53"/>
      <c r="W35" s="53"/>
      <c r="X35" s="53"/>
      <c r="Y35" s="53"/>
      <c r="Z35" s="53"/>
      <c r="AA35" s="53"/>
      <c r="AB35" s="53"/>
      <c r="AC35" s="53"/>
    </row>
    <row r="36" spans="1:29" s="54" customFormat="1" x14ac:dyDescent="0.25">
      <c r="A36" s="51" t="s">
        <v>54</v>
      </c>
      <c r="B36" s="51" t="s">
        <v>64</v>
      </c>
      <c r="C36" s="51" t="s">
        <v>65</v>
      </c>
      <c r="D36" s="52"/>
      <c r="E36" s="32" t="s">
        <v>57</v>
      </c>
      <c r="F36" s="33">
        <f t="shared" si="7"/>
        <v>46063</v>
      </c>
      <c r="G36" s="33">
        <f t="shared" si="8"/>
        <v>46065</v>
      </c>
      <c r="H36" s="33">
        <v>46067</v>
      </c>
      <c r="I36" s="33">
        <f t="shared" si="9"/>
        <v>46072</v>
      </c>
      <c r="J36" s="53"/>
      <c r="K36" s="53"/>
      <c r="L36" s="53"/>
      <c r="M36" s="53"/>
      <c r="N36" s="53"/>
      <c r="O36" s="53"/>
      <c r="P36" s="53"/>
      <c r="Q36" s="53"/>
      <c r="R36" s="53"/>
      <c r="S36" s="53"/>
      <c r="T36" s="53"/>
      <c r="U36" s="53"/>
      <c r="V36" s="53"/>
      <c r="W36" s="53"/>
      <c r="X36" s="53"/>
      <c r="Y36" s="53"/>
      <c r="Z36" s="53"/>
      <c r="AA36" s="53"/>
      <c r="AB36" s="53"/>
      <c r="AC36" s="53"/>
    </row>
    <row r="37" spans="1:29" s="54" customFormat="1" x14ac:dyDescent="0.25">
      <c r="A37" s="45" t="s">
        <v>58</v>
      </c>
      <c r="B37" s="45" t="s">
        <v>66</v>
      </c>
      <c r="C37" s="55" t="s">
        <v>67</v>
      </c>
      <c r="D37" s="52"/>
      <c r="E37" s="32" t="s">
        <v>57</v>
      </c>
      <c r="F37" s="33">
        <f t="shared" si="7"/>
        <v>46070</v>
      </c>
      <c r="G37" s="33">
        <f t="shared" si="8"/>
        <v>46072</v>
      </c>
      <c r="H37" s="33">
        <v>46074</v>
      </c>
      <c r="I37" s="33">
        <f t="shared" si="9"/>
        <v>46079</v>
      </c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53"/>
      <c r="U37" s="53"/>
      <c r="V37" s="53"/>
      <c r="W37" s="53"/>
      <c r="X37" s="53"/>
      <c r="Y37" s="53"/>
      <c r="Z37" s="53"/>
      <c r="AA37" s="53"/>
      <c r="AB37" s="53"/>
      <c r="AC37" s="53"/>
    </row>
    <row r="38" spans="1:29" s="54" customFormat="1" x14ac:dyDescent="0.25">
      <c r="A38" s="51" t="s">
        <v>68</v>
      </c>
      <c r="B38" s="51" t="s">
        <v>69</v>
      </c>
      <c r="C38" s="51" t="s">
        <v>70</v>
      </c>
      <c r="D38" s="52"/>
      <c r="E38" s="32" t="s">
        <v>57</v>
      </c>
      <c r="F38" s="33">
        <f t="shared" si="7"/>
        <v>46077</v>
      </c>
      <c r="G38" s="33">
        <f t="shared" si="8"/>
        <v>46079</v>
      </c>
      <c r="H38" s="33">
        <v>46081</v>
      </c>
      <c r="I38" s="33">
        <f t="shared" si="9"/>
        <v>46086</v>
      </c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53"/>
      <c r="W38" s="53"/>
      <c r="X38" s="53"/>
      <c r="Y38" s="53"/>
      <c r="Z38" s="53"/>
      <c r="AA38" s="53"/>
      <c r="AB38" s="53"/>
      <c r="AC38" s="53"/>
    </row>
    <row r="39" spans="1:29" s="57" customFormat="1" ht="15.6" x14ac:dyDescent="0.25">
      <c r="A39" s="117" t="s">
        <v>71</v>
      </c>
      <c r="B39" s="117"/>
      <c r="C39" s="117"/>
      <c r="D39" s="117"/>
      <c r="E39" s="117"/>
      <c r="F39" s="117"/>
      <c r="G39" s="117"/>
      <c r="H39" s="117"/>
      <c r="I39" s="117"/>
      <c r="J39" s="56"/>
      <c r="K39" s="56"/>
    </row>
    <row r="40" spans="1:29" s="53" customFormat="1" ht="14.25" customHeight="1" x14ac:dyDescent="0.25">
      <c r="A40" s="107" t="s">
        <v>72</v>
      </c>
      <c r="B40" s="107"/>
      <c r="C40" s="107"/>
      <c r="D40" s="107"/>
      <c r="E40" s="107"/>
      <c r="F40" s="107"/>
      <c r="G40" s="107"/>
      <c r="H40" s="107"/>
      <c r="I40" s="107"/>
      <c r="J40"/>
      <c r="K40"/>
      <c r="L40"/>
      <c r="M40"/>
    </row>
    <row r="41" spans="1:29" s="53" customFormat="1" ht="14.25" customHeight="1" x14ac:dyDescent="0.25">
      <c r="A41" s="5" t="s">
        <v>10</v>
      </c>
      <c r="B41" s="6" t="s">
        <v>11</v>
      </c>
      <c r="C41" s="58" t="s">
        <v>40</v>
      </c>
      <c r="D41" s="8" t="s">
        <v>13</v>
      </c>
      <c r="E41" s="6" t="s">
        <v>14</v>
      </c>
      <c r="F41" s="9" t="s">
        <v>15</v>
      </c>
      <c r="G41" s="9" t="s">
        <v>16</v>
      </c>
      <c r="H41" s="9" t="s">
        <v>17</v>
      </c>
      <c r="I41" s="9" t="s">
        <v>41</v>
      </c>
      <c r="J41" s="59"/>
      <c r="K41"/>
      <c r="L41"/>
    </row>
    <row r="42" spans="1:29" s="53" customFormat="1" ht="14.25" customHeight="1" x14ac:dyDescent="0.25">
      <c r="A42" s="5" t="s">
        <v>73</v>
      </c>
      <c r="B42" s="9" t="s">
        <v>20</v>
      </c>
      <c r="C42" s="58" t="s">
        <v>21</v>
      </c>
      <c r="D42" s="10"/>
      <c r="E42" s="5" t="s">
        <v>22</v>
      </c>
      <c r="F42" s="5"/>
      <c r="G42" s="5"/>
      <c r="H42" s="5" t="s">
        <v>23</v>
      </c>
      <c r="I42" s="5" t="s">
        <v>74</v>
      </c>
      <c r="J42" s="60"/>
      <c r="K42"/>
      <c r="L42"/>
    </row>
    <row r="43" spans="1:29" s="63" customFormat="1" ht="16.2" customHeight="1" x14ac:dyDescent="0.25">
      <c r="A43" s="61" t="s">
        <v>75</v>
      </c>
      <c r="B43" s="45" t="s">
        <v>76</v>
      </c>
      <c r="C43" s="55" t="s">
        <v>77</v>
      </c>
      <c r="D43" s="14"/>
      <c r="E43" s="32" t="s">
        <v>78</v>
      </c>
      <c r="F43" s="33">
        <f>H43-4</f>
        <v>46044</v>
      </c>
      <c r="G43" s="33">
        <f>H43-1</f>
        <v>46047</v>
      </c>
      <c r="H43" s="34">
        <v>46048</v>
      </c>
      <c r="I43" s="33">
        <f>H43+5</f>
        <v>46053</v>
      </c>
      <c r="J43" s="62"/>
      <c r="K43" s="62"/>
      <c r="L43" s="62"/>
      <c r="M43" s="62"/>
      <c r="N43" s="62"/>
      <c r="O43" s="62"/>
      <c r="P43" s="62"/>
      <c r="Q43" s="62"/>
      <c r="R43" s="62"/>
      <c r="S43" s="62"/>
      <c r="T43" s="62"/>
      <c r="U43" s="62"/>
      <c r="V43" s="62"/>
      <c r="W43" s="62"/>
      <c r="X43" s="62"/>
      <c r="Y43" s="62"/>
    </row>
    <row r="44" spans="1:29" s="63" customFormat="1" ht="16.2" customHeight="1" x14ac:dyDescent="0.25">
      <c r="A44" s="64" t="s">
        <v>79</v>
      </c>
      <c r="B44" s="30" t="s">
        <v>80</v>
      </c>
      <c r="C44" s="55" t="s">
        <v>81</v>
      </c>
      <c r="D44" s="14"/>
      <c r="E44" s="32" t="s">
        <v>78</v>
      </c>
      <c r="F44" s="33">
        <f t="shared" ref="F44:F47" si="10">H44-4</f>
        <v>46051</v>
      </c>
      <c r="G44" s="33">
        <f t="shared" ref="G44:G47" si="11">H44-1</f>
        <v>46054</v>
      </c>
      <c r="H44" s="34">
        <v>46055</v>
      </c>
      <c r="I44" s="33">
        <f t="shared" ref="I44:I47" si="12">H44+5</f>
        <v>46060</v>
      </c>
      <c r="J44" s="62"/>
      <c r="K44" s="62"/>
      <c r="L44" s="62"/>
      <c r="M44" s="62"/>
      <c r="N44" s="62"/>
      <c r="O44" s="62"/>
      <c r="P44" s="62"/>
      <c r="Q44" s="62"/>
      <c r="R44" s="62"/>
      <c r="S44" s="62"/>
      <c r="T44" s="62"/>
      <c r="U44" s="62"/>
      <c r="V44" s="62"/>
      <c r="W44" s="62"/>
      <c r="X44" s="62"/>
      <c r="Y44" s="62"/>
    </row>
    <row r="45" spans="1:29" s="63" customFormat="1" ht="16.2" customHeight="1" x14ac:dyDescent="0.25">
      <c r="A45" s="65" t="s">
        <v>75</v>
      </c>
      <c r="B45" s="66" t="s">
        <v>82</v>
      </c>
      <c r="C45" s="55" t="s">
        <v>83</v>
      </c>
      <c r="D45" s="14"/>
      <c r="E45" s="32" t="s">
        <v>78</v>
      </c>
      <c r="F45" s="33">
        <f t="shared" si="10"/>
        <v>46058</v>
      </c>
      <c r="G45" s="33">
        <f t="shared" si="11"/>
        <v>46061</v>
      </c>
      <c r="H45" s="34">
        <v>46062</v>
      </c>
      <c r="I45" s="33">
        <f t="shared" si="12"/>
        <v>46067</v>
      </c>
      <c r="J45" s="62"/>
      <c r="K45" s="62"/>
      <c r="L45" s="62"/>
      <c r="M45" s="62"/>
      <c r="N45" s="62"/>
      <c r="O45" s="62"/>
      <c r="P45" s="62"/>
      <c r="Q45" s="62"/>
      <c r="R45" s="62"/>
      <c r="S45" s="62"/>
      <c r="T45" s="62"/>
      <c r="U45" s="62"/>
      <c r="V45" s="62"/>
      <c r="W45" s="62"/>
      <c r="X45" s="62"/>
      <c r="Y45" s="62"/>
    </row>
    <row r="46" spans="1:29" s="63" customFormat="1" ht="16.2" customHeight="1" x14ac:dyDescent="0.25">
      <c r="A46" s="65" t="s">
        <v>79</v>
      </c>
      <c r="B46" s="66" t="s">
        <v>84</v>
      </c>
      <c r="C46" s="55" t="s">
        <v>85</v>
      </c>
      <c r="D46" s="14"/>
      <c r="E46" s="32" t="s">
        <v>78</v>
      </c>
      <c r="F46" s="33">
        <f t="shared" si="10"/>
        <v>46065</v>
      </c>
      <c r="G46" s="33">
        <f t="shared" si="11"/>
        <v>46068</v>
      </c>
      <c r="H46" s="34">
        <v>46069</v>
      </c>
      <c r="I46" s="33">
        <f t="shared" si="12"/>
        <v>46074</v>
      </c>
      <c r="J46" s="62"/>
      <c r="K46" s="62"/>
      <c r="L46" s="62"/>
      <c r="M46" s="62"/>
      <c r="N46" s="62"/>
      <c r="O46" s="62"/>
      <c r="P46" s="62"/>
      <c r="Q46" s="62"/>
      <c r="R46" s="62"/>
      <c r="S46" s="62"/>
      <c r="T46" s="62"/>
      <c r="U46" s="62"/>
      <c r="V46" s="62"/>
      <c r="W46" s="62"/>
      <c r="X46" s="62"/>
      <c r="Y46" s="62"/>
    </row>
    <row r="47" spans="1:29" s="63" customFormat="1" ht="16.2" customHeight="1" x14ac:dyDescent="0.25">
      <c r="A47" s="61" t="s">
        <v>75</v>
      </c>
      <c r="B47" s="45" t="s">
        <v>62</v>
      </c>
      <c r="C47" s="55" t="s">
        <v>86</v>
      </c>
      <c r="D47" s="14"/>
      <c r="E47" s="32" t="s">
        <v>78</v>
      </c>
      <c r="F47" s="33">
        <f t="shared" si="10"/>
        <v>46072</v>
      </c>
      <c r="G47" s="33">
        <f t="shared" si="11"/>
        <v>46075</v>
      </c>
      <c r="H47" s="34">
        <v>46076</v>
      </c>
      <c r="I47" s="33">
        <f t="shared" si="12"/>
        <v>46081</v>
      </c>
      <c r="J47" s="62"/>
      <c r="K47" s="62"/>
      <c r="L47" s="62"/>
      <c r="M47" s="62"/>
      <c r="N47" s="62"/>
      <c r="O47" s="62"/>
      <c r="P47" s="62"/>
      <c r="Q47" s="62"/>
      <c r="R47" s="62"/>
      <c r="S47" s="62"/>
      <c r="T47" s="62"/>
      <c r="U47" s="62"/>
      <c r="V47" s="62"/>
      <c r="W47" s="62"/>
      <c r="X47" s="62"/>
      <c r="Y47" s="62"/>
    </row>
    <row r="48" spans="1:29" s="70" customFormat="1" ht="15.6" x14ac:dyDescent="0.25">
      <c r="A48" s="67" t="s">
        <v>87</v>
      </c>
      <c r="B48" s="68"/>
      <c r="C48" s="68"/>
      <c r="D48" s="68"/>
      <c r="E48" s="68"/>
      <c r="F48" s="68"/>
      <c r="G48" s="68"/>
      <c r="H48" s="68"/>
      <c r="I48" s="69"/>
      <c r="L48"/>
      <c r="M48"/>
      <c r="N48"/>
    </row>
    <row r="49" spans="1:29" x14ac:dyDescent="0.25">
      <c r="A49" s="118" t="s">
        <v>88</v>
      </c>
      <c r="B49" s="118"/>
      <c r="C49" s="118"/>
      <c r="D49" s="118"/>
      <c r="E49" s="118"/>
      <c r="F49" s="118"/>
      <c r="G49" s="118"/>
      <c r="H49" s="118"/>
      <c r="I49" s="118"/>
      <c r="J49" s="70"/>
      <c r="K49" s="70"/>
      <c r="L49" s="70"/>
      <c r="M49" s="70"/>
    </row>
    <row r="50" spans="1:29" x14ac:dyDescent="0.25">
      <c r="A50" s="46" t="s">
        <v>10</v>
      </c>
      <c r="B50" s="47" t="s">
        <v>11</v>
      </c>
      <c r="C50" s="48" t="s">
        <v>40</v>
      </c>
      <c r="D50" s="49" t="s">
        <v>13</v>
      </c>
      <c r="E50" s="47" t="s">
        <v>14</v>
      </c>
      <c r="F50" s="50" t="s">
        <v>15</v>
      </c>
      <c r="G50" s="50" t="s">
        <v>16</v>
      </c>
      <c r="H50" s="50" t="s">
        <v>89</v>
      </c>
      <c r="I50" s="50" t="s">
        <v>41</v>
      </c>
      <c r="J50" s="50" t="s">
        <v>41</v>
      </c>
      <c r="K50" s="70"/>
      <c r="L50" s="70"/>
      <c r="M50" s="70"/>
    </row>
    <row r="51" spans="1:29" x14ac:dyDescent="0.25">
      <c r="A51" s="46" t="s">
        <v>19</v>
      </c>
      <c r="B51" s="50" t="s">
        <v>20</v>
      </c>
      <c r="C51" s="48" t="s">
        <v>21</v>
      </c>
      <c r="D51" s="71"/>
      <c r="E51" s="50" t="s">
        <v>22</v>
      </c>
      <c r="F51" s="46"/>
      <c r="G51" s="46"/>
      <c r="H51" s="46" t="s">
        <v>23</v>
      </c>
      <c r="I51" s="46" t="s">
        <v>90</v>
      </c>
      <c r="J51" s="46" t="s">
        <v>91</v>
      </c>
      <c r="K51" s="70"/>
      <c r="L51" s="70"/>
      <c r="M51" s="70"/>
    </row>
    <row r="52" spans="1:29" s="63" customFormat="1" ht="16.2" customHeight="1" x14ac:dyDescent="0.25">
      <c r="A52" s="72" t="s">
        <v>92</v>
      </c>
      <c r="B52" s="21" t="s">
        <v>93</v>
      </c>
      <c r="C52" s="39" t="s">
        <v>94</v>
      </c>
      <c r="D52" s="14"/>
      <c r="E52" s="32" t="s">
        <v>95</v>
      </c>
      <c r="F52" s="33">
        <f>SUM(H52-4)</f>
        <v>46048</v>
      </c>
      <c r="G52" s="33">
        <f>H52-2</f>
        <v>46050</v>
      </c>
      <c r="H52" s="34">
        <v>46052</v>
      </c>
      <c r="I52" s="33">
        <f>H52+11</f>
        <v>46063</v>
      </c>
      <c r="J52" s="33">
        <f>I52+2</f>
        <v>46065</v>
      </c>
      <c r="K52" s="62"/>
      <c r="L52" s="62"/>
      <c r="M52" s="62"/>
      <c r="N52" s="62"/>
      <c r="O52" s="62"/>
      <c r="P52" s="62"/>
      <c r="Q52" s="62"/>
      <c r="R52" s="62"/>
      <c r="S52" s="62"/>
      <c r="T52" s="62"/>
      <c r="U52" s="62"/>
      <c r="V52" s="62"/>
      <c r="W52" s="62"/>
      <c r="X52" s="62"/>
      <c r="Y52" s="62"/>
      <c r="Z52" s="62"/>
      <c r="AA52" s="62"/>
      <c r="AB52" s="62"/>
      <c r="AC52" s="62"/>
    </row>
    <row r="53" spans="1:29" s="63" customFormat="1" ht="16.2" customHeight="1" x14ac:dyDescent="0.25">
      <c r="A53" s="64" t="s">
        <v>96</v>
      </c>
      <c r="B53" s="42" t="s">
        <v>97</v>
      </c>
      <c r="C53" s="39" t="s">
        <v>98</v>
      </c>
      <c r="D53" s="14"/>
      <c r="E53" s="32" t="s">
        <v>95</v>
      </c>
      <c r="F53" s="33">
        <f t="shared" ref="F53:F57" si="13">SUM(H53-4)</f>
        <v>46055</v>
      </c>
      <c r="G53" s="33">
        <f t="shared" ref="G53:G57" si="14">H53-2</f>
        <v>46057</v>
      </c>
      <c r="H53" s="34">
        <v>46059</v>
      </c>
      <c r="I53" s="33">
        <f t="shared" ref="I53:I57" si="15">H53+11</f>
        <v>46070</v>
      </c>
      <c r="J53" s="33">
        <f t="shared" ref="J53:J57" si="16">I53+2</f>
        <v>46072</v>
      </c>
      <c r="K53" s="62"/>
      <c r="L53" s="62"/>
      <c r="M53" s="62"/>
      <c r="N53" s="62"/>
      <c r="O53" s="62"/>
      <c r="P53" s="62"/>
      <c r="Q53" s="62"/>
      <c r="R53" s="62"/>
      <c r="S53" s="62"/>
      <c r="T53" s="62"/>
      <c r="U53" s="62"/>
      <c r="V53" s="62"/>
      <c r="W53" s="62"/>
      <c r="X53" s="62"/>
      <c r="Y53" s="62"/>
      <c r="Z53" s="62"/>
      <c r="AA53" s="62"/>
      <c r="AB53" s="62"/>
      <c r="AC53" s="62"/>
    </row>
    <row r="54" spans="1:29" s="63" customFormat="1" ht="16.2" customHeight="1" x14ac:dyDescent="0.25">
      <c r="A54" s="119" t="s">
        <v>47</v>
      </c>
      <c r="B54" s="120"/>
      <c r="C54" s="120"/>
      <c r="D54" s="120"/>
      <c r="E54" s="120"/>
      <c r="F54" s="120"/>
      <c r="G54" s="120"/>
      <c r="H54" s="120"/>
      <c r="I54" s="120"/>
      <c r="J54" s="121"/>
      <c r="K54" s="62"/>
      <c r="L54" s="62"/>
      <c r="M54" s="62"/>
      <c r="N54" s="62"/>
      <c r="O54" s="62"/>
      <c r="P54" s="62"/>
      <c r="Q54" s="62"/>
      <c r="R54" s="62"/>
      <c r="S54" s="62"/>
      <c r="T54" s="62"/>
      <c r="U54" s="62"/>
      <c r="V54" s="62"/>
      <c r="W54" s="62"/>
      <c r="X54" s="62"/>
      <c r="Y54" s="62"/>
      <c r="Z54" s="62"/>
      <c r="AA54" s="62"/>
      <c r="AB54" s="62"/>
      <c r="AC54" s="62"/>
    </row>
    <row r="55" spans="1:29" s="63" customFormat="1" ht="16.2" customHeight="1" x14ac:dyDescent="0.25">
      <c r="A55" s="72" t="s">
        <v>99</v>
      </c>
      <c r="B55" s="61" t="s">
        <v>100</v>
      </c>
      <c r="C55" s="55" t="s">
        <v>101</v>
      </c>
      <c r="D55" s="14"/>
      <c r="E55" s="32" t="s">
        <v>95</v>
      </c>
      <c r="F55" s="33">
        <f t="shared" si="13"/>
        <v>46069</v>
      </c>
      <c r="G55" s="33">
        <f t="shared" si="14"/>
        <v>46071</v>
      </c>
      <c r="H55" s="34">
        <v>46073</v>
      </c>
      <c r="I55" s="33">
        <f t="shared" si="15"/>
        <v>46084</v>
      </c>
      <c r="J55" s="33">
        <f t="shared" si="16"/>
        <v>46086</v>
      </c>
      <c r="K55" s="62"/>
      <c r="L55" s="62"/>
      <c r="M55" s="62"/>
      <c r="N55" s="62"/>
      <c r="O55" s="62"/>
      <c r="P55" s="62"/>
      <c r="Q55" s="62"/>
      <c r="R55" s="62"/>
      <c r="S55" s="62"/>
      <c r="T55" s="62"/>
      <c r="U55" s="62"/>
      <c r="V55" s="62"/>
      <c r="W55" s="62"/>
      <c r="X55" s="62"/>
      <c r="Y55" s="62"/>
      <c r="Z55" s="62"/>
      <c r="AA55" s="62"/>
      <c r="AB55" s="62"/>
      <c r="AC55" s="62"/>
    </row>
    <row r="56" spans="1:29" s="63" customFormat="1" ht="16.2" customHeight="1" x14ac:dyDescent="0.25">
      <c r="A56" s="119" t="s">
        <v>47</v>
      </c>
      <c r="B56" s="120"/>
      <c r="C56" s="120"/>
      <c r="D56" s="120"/>
      <c r="E56" s="120"/>
      <c r="F56" s="120"/>
      <c r="G56" s="120"/>
      <c r="H56" s="120"/>
      <c r="I56" s="120"/>
      <c r="J56" s="121"/>
      <c r="K56" s="62"/>
      <c r="L56" s="62"/>
      <c r="M56" s="62"/>
      <c r="N56" s="62"/>
      <c r="O56" s="62"/>
      <c r="P56" s="62"/>
      <c r="Q56" s="62"/>
      <c r="R56" s="62"/>
      <c r="S56" s="62"/>
      <c r="T56" s="62"/>
      <c r="U56" s="62"/>
      <c r="V56" s="62"/>
      <c r="W56" s="62"/>
      <c r="X56" s="62"/>
      <c r="Y56" s="62"/>
      <c r="Z56" s="62"/>
      <c r="AA56" s="62"/>
      <c r="AB56" s="62"/>
      <c r="AC56" s="62"/>
    </row>
    <row r="57" spans="1:29" s="63" customFormat="1" ht="16.2" customHeight="1" x14ac:dyDescent="0.25">
      <c r="A57" s="72" t="s">
        <v>102</v>
      </c>
      <c r="B57" s="61" t="s">
        <v>103</v>
      </c>
      <c r="C57" s="55" t="s">
        <v>104</v>
      </c>
      <c r="D57" s="14"/>
      <c r="E57" s="32" t="s">
        <v>95</v>
      </c>
      <c r="F57" s="33">
        <f t="shared" si="13"/>
        <v>46083</v>
      </c>
      <c r="G57" s="33">
        <f t="shared" si="14"/>
        <v>46085</v>
      </c>
      <c r="H57" s="34">
        <v>46087</v>
      </c>
      <c r="I57" s="33">
        <f t="shared" si="15"/>
        <v>46098</v>
      </c>
      <c r="J57" s="33">
        <f t="shared" si="16"/>
        <v>46100</v>
      </c>
      <c r="K57" s="62"/>
      <c r="L57" s="62"/>
      <c r="M57" s="62"/>
      <c r="N57" s="62"/>
      <c r="O57" s="62"/>
      <c r="P57" s="62"/>
      <c r="Q57" s="62"/>
      <c r="R57" s="62"/>
      <c r="S57" s="62"/>
      <c r="T57" s="62"/>
      <c r="U57" s="62"/>
      <c r="V57" s="62"/>
      <c r="W57" s="62"/>
      <c r="X57" s="62"/>
      <c r="Y57" s="62"/>
      <c r="Z57" s="62"/>
      <c r="AA57" s="62"/>
      <c r="AB57" s="62"/>
      <c r="AC57" s="62"/>
    </row>
    <row r="58" spans="1:29" s="70" customFormat="1" ht="15.6" x14ac:dyDescent="0.25">
      <c r="A58" s="73" t="s">
        <v>105</v>
      </c>
      <c r="B58" s="74"/>
      <c r="C58" s="74"/>
      <c r="D58" s="74"/>
      <c r="E58" s="74"/>
      <c r="F58" s="74"/>
      <c r="G58" s="74"/>
      <c r="H58" s="74"/>
      <c r="I58" s="75"/>
      <c r="J58" s="76"/>
    </row>
    <row r="59" spans="1:29" s="70" customFormat="1" x14ac:dyDescent="0.25">
      <c r="A59" s="107" t="s">
        <v>106</v>
      </c>
      <c r="B59" s="107"/>
      <c r="C59" s="107"/>
      <c r="D59" s="107"/>
      <c r="E59" s="107"/>
      <c r="F59" s="107"/>
      <c r="G59" s="107"/>
      <c r="H59" s="107"/>
      <c r="I59" s="107"/>
    </row>
    <row r="60" spans="1:29" s="70" customFormat="1" x14ac:dyDescent="0.25">
      <c r="A60" s="77" t="s">
        <v>10</v>
      </c>
      <c r="B60" s="47" t="s">
        <v>11</v>
      </c>
      <c r="C60" s="48" t="s">
        <v>40</v>
      </c>
      <c r="D60" s="49" t="s">
        <v>13</v>
      </c>
      <c r="E60" s="47" t="s">
        <v>14</v>
      </c>
      <c r="F60" s="50" t="s">
        <v>15</v>
      </c>
      <c r="G60" s="50" t="s">
        <v>16</v>
      </c>
      <c r="H60" s="50" t="s">
        <v>17</v>
      </c>
      <c r="I60" s="50" t="s">
        <v>41</v>
      </c>
      <c r="J60" s="50" t="s">
        <v>41</v>
      </c>
      <c r="M60" s="53"/>
      <c r="N60" s="53"/>
    </row>
    <row r="61" spans="1:29" s="53" customFormat="1" x14ac:dyDescent="0.25">
      <c r="A61" s="77" t="s">
        <v>19</v>
      </c>
      <c r="B61" s="50" t="s">
        <v>20</v>
      </c>
      <c r="C61" s="48" t="s">
        <v>21</v>
      </c>
      <c r="D61" s="78"/>
      <c r="E61" s="50" t="s">
        <v>22</v>
      </c>
      <c r="F61" s="46"/>
      <c r="G61" s="46"/>
      <c r="H61" s="46" t="s">
        <v>23</v>
      </c>
      <c r="I61" s="46" t="s">
        <v>107</v>
      </c>
      <c r="J61" s="46" t="s">
        <v>91</v>
      </c>
    </row>
    <row r="62" spans="1:29" s="82" customFormat="1" x14ac:dyDescent="0.25">
      <c r="A62" s="61" t="s">
        <v>108</v>
      </c>
      <c r="B62" s="29" t="s">
        <v>76</v>
      </c>
      <c r="C62" s="79" t="s">
        <v>109</v>
      </c>
      <c r="D62" s="52"/>
      <c r="E62" s="80" t="s">
        <v>110</v>
      </c>
      <c r="F62" s="80">
        <f>SUM(H62-4)</f>
        <v>46046</v>
      </c>
      <c r="G62" s="80">
        <f>H62-2</f>
        <v>46048</v>
      </c>
      <c r="H62" s="80">
        <v>46050</v>
      </c>
      <c r="I62" s="80">
        <f>H62+6</f>
        <v>46056</v>
      </c>
      <c r="J62" s="80">
        <f>I62+2</f>
        <v>46058</v>
      </c>
      <c r="K62" s="81"/>
      <c r="L62" s="81"/>
      <c r="M62" s="81"/>
      <c r="N62" s="81"/>
      <c r="O62" s="81"/>
      <c r="P62" s="81"/>
      <c r="Q62" s="81"/>
      <c r="R62" s="81"/>
      <c r="S62" s="81"/>
      <c r="T62" s="81"/>
      <c r="U62" s="81"/>
      <c r="V62" s="81"/>
      <c r="W62" s="81"/>
      <c r="X62" s="81"/>
      <c r="Y62" s="81"/>
      <c r="Z62" s="81"/>
      <c r="AA62" s="81"/>
      <c r="AB62" s="81"/>
      <c r="AC62" s="81"/>
    </row>
    <row r="63" spans="1:29" s="82" customFormat="1" ht="15" customHeight="1" x14ac:dyDescent="0.25">
      <c r="A63" s="108" t="s">
        <v>47</v>
      </c>
      <c r="B63" s="109"/>
      <c r="C63" s="109"/>
      <c r="D63" s="109"/>
      <c r="E63" s="109"/>
      <c r="F63" s="109"/>
      <c r="G63" s="109"/>
      <c r="H63" s="109"/>
      <c r="I63" s="109"/>
      <c r="J63" s="110"/>
      <c r="K63" s="81"/>
      <c r="L63" s="81"/>
      <c r="M63" s="81"/>
      <c r="N63" s="81"/>
      <c r="O63" s="81"/>
      <c r="P63" s="81"/>
      <c r="Q63" s="81"/>
      <c r="R63" s="81"/>
      <c r="S63" s="81"/>
      <c r="T63" s="81"/>
      <c r="U63" s="81"/>
      <c r="V63" s="81"/>
      <c r="W63" s="81"/>
      <c r="X63" s="81"/>
      <c r="Y63" s="81"/>
      <c r="Z63" s="81"/>
      <c r="AA63" s="81"/>
      <c r="AB63" s="81"/>
      <c r="AC63" s="81"/>
    </row>
    <row r="64" spans="1:29" s="82" customFormat="1" x14ac:dyDescent="0.25">
      <c r="A64" s="21" t="s">
        <v>111</v>
      </c>
      <c r="B64" s="83" t="s">
        <v>112</v>
      </c>
      <c r="C64" s="84">
        <v>67080</v>
      </c>
      <c r="D64" s="52"/>
      <c r="E64" s="80" t="s">
        <v>110</v>
      </c>
      <c r="F64" s="80">
        <f t="shared" ref="F64:F67" si="17">SUM(H64-4)</f>
        <v>46060</v>
      </c>
      <c r="G64" s="80">
        <f t="shared" ref="G64:G67" si="18">H64-2</f>
        <v>46062</v>
      </c>
      <c r="H64" s="80">
        <v>46064</v>
      </c>
      <c r="I64" s="80">
        <f t="shared" ref="I64:I67" si="19">H64+6</f>
        <v>46070</v>
      </c>
      <c r="J64" s="80">
        <f t="shared" ref="J64:J67" si="20">I64+2</f>
        <v>46072</v>
      </c>
      <c r="K64" s="81"/>
      <c r="L64" s="81"/>
      <c r="M64" s="81"/>
      <c r="N64" s="81"/>
      <c r="O64" s="81"/>
      <c r="P64" s="81"/>
      <c r="Q64" s="81"/>
      <c r="R64" s="81"/>
      <c r="S64" s="81"/>
      <c r="T64" s="81"/>
      <c r="U64" s="81"/>
      <c r="V64" s="81"/>
      <c r="W64" s="81"/>
      <c r="X64" s="81"/>
      <c r="Y64" s="81"/>
      <c r="Z64" s="81"/>
      <c r="AA64" s="81"/>
      <c r="AB64" s="81"/>
      <c r="AC64" s="81"/>
    </row>
    <row r="65" spans="1:29" s="82" customFormat="1" x14ac:dyDescent="0.25">
      <c r="A65" s="11" t="s">
        <v>113</v>
      </c>
      <c r="B65" s="42" t="s">
        <v>76</v>
      </c>
      <c r="C65" s="25">
        <v>45602</v>
      </c>
      <c r="D65" s="52"/>
      <c r="E65" s="80" t="s">
        <v>110</v>
      </c>
      <c r="F65" s="80">
        <f t="shared" si="17"/>
        <v>46067</v>
      </c>
      <c r="G65" s="80">
        <f t="shared" si="18"/>
        <v>46069</v>
      </c>
      <c r="H65" s="80">
        <v>46071</v>
      </c>
      <c r="I65" s="80">
        <f t="shared" si="19"/>
        <v>46077</v>
      </c>
      <c r="J65" s="80">
        <f t="shared" si="20"/>
        <v>46079</v>
      </c>
      <c r="K65" s="81"/>
      <c r="L65" s="81"/>
      <c r="M65" s="81"/>
      <c r="N65" s="81"/>
      <c r="O65" s="81"/>
      <c r="P65" s="81"/>
      <c r="Q65" s="81"/>
      <c r="R65" s="81"/>
      <c r="S65" s="81"/>
      <c r="T65" s="81"/>
      <c r="U65" s="81"/>
      <c r="V65" s="81"/>
      <c r="W65" s="81"/>
      <c r="X65" s="81"/>
      <c r="Y65" s="81"/>
      <c r="Z65" s="81"/>
      <c r="AA65" s="81"/>
      <c r="AB65" s="81"/>
      <c r="AC65" s="81"/>
    </row>
    <row r="66" spans="1:29" s="82" customFormat="1" x14ac:dyDescent="0.25">
      <c r="A66" s="61" t="s">
        <v>108</v>
      </c>
      <c r="B66" s="29" t="s">
        <v>82</v>
      </c>
      <c r="C66" s="79" t="s">
        <v>114</v>
      </c>
      <c r="D66" s="52"/>
      <c r="E66" s="80" t="s">
        <v>110</v>
      </c>
      <c r="F66" s="80">
        <f t="shared" si="17"/>
        <v>46074</v>
      </c>
      <c r="G66" s="80">
        <f t="shared" si="18"/>
        <v>46076</v>
      </c>
      <c r="H66" s="80">
        <v>46078</v>
      </c>
      <c r="I66" s="80">
        <f t="shared" si="19"/>
        <v>46084</v>
      </c>
      <c r="J66" s="80">
        <f t="shared" si="20"/>
        <v>46086</v>
      </c>
      <c r="K66" s="81"/>
      <c r="L66" s="81"/>
      <c r="M66" s="81"/>
      <c r="N66" s="81"/>
      <c r="O66" s="81"/>
      <c r="P66" s="81"/>
      <c r="Q66" s="81"/>
      <c r="R66" s="81"/>
      <c r="S66" s="81"/>
      <c r="T66" s="81"/>
      <c r="U66" s="81"/>
      <c r="V66" s="81"/>
      <c r="W66" s="81"/>
      <c r="X66" s="81"/>
      <c r="Y66" s="81"/>
      <c r="Z66" s="81"/>
      <c r="AA66" s="81"/>
      <c r="AB66" s="81"/>
      <c r="AC66" s="81"/>
    </row>
    <row r="67" spans="1:29" s="82" customFormat="1" x14ac:dyDescent="0.25">
      <c r="A67" s="21" t="s">
        <v>111</v>
      </c>
      <c r="B67" s="83" t="s">
        <v>115</v>
      </c>
      <c r="C67" s="84">
        <v>67081</v>
      </c>
      <c r="D67" s="52"/>
      <c r="E67" s="80" t="s">
        <v>110</v>
      </c>
      <c r="F67" s="80">
        <f t="shared" si="17"/>
        <v>46081</v>
      </c>
      <c r="G67" s="80">
        <f t="shared" si="18"/>
        <v>46083</v>
      </c>
      <c r="H67" s="80">
        <v>46085</v>
      </c>
      <c r="I67" s="80">
        <f t="shared" si="19"/>
        <v>46091</v>
      </c>
      <c r="J67" s="80">
        <f t="shared" si="20"/>
        <v>46093</v>
      </c>
      <c r="K67" s="81"/>
      <c r="L67" s="81"/>
      <c r="M67" s="81"/>
      <c r="N67" s="81"/>
      <c r="O67" s="81"/>
      <c r="P67" s="81"/>
      <c r="Q67" s="81"/>
      <c r="R67" s="81"/>
      <c r="S67" s="81"/>
      <c r="T67" s="81"/>
      <c r="U67" s="81"/>
      <c r="V67" s="81"/>
      <c r="W67" s="81"/>
      <c r="X67" s="81"/>
      <c r="Y67" s="81"/>
      <c r="Z67" s="81"/>
      <c r="AA67" s="81"/>
      <c r="AB67" s="81"/>
      <c r="AC67" s="81"/>
    </row>
    <row r="68" spans="1:29" s="70" customFormat="1" ht="15.6" x14ac:dyDescent="0.25">
      <c r="A68" s="111" t="s">
        <v>116</v>
      </c>
      <c r="B68" s="112"/>
      <c r="C68" s="112"/>
      <c r="D68" s="112"/>
      <c r="E68" s="112"/>
      <c r="F68" s="112"/>
      <c r="G68" s="112"/>
      <c r="H68" s="112"/>
      <c r="I68" s="113"/>
    </row>
    <row r="69" spans="1:29" s="70" customFormat="1" x14ac:dyDescent="0.25">
      <c r="A69" s="114" t="s">
        <v>117</v>
      </c>
      <c r="B69" s="115"/>
      <c r="C69" s="115"/>
      <c r="D69" s="115"/>
      <c r="E69" s="115"/>
      <c r="F69" s="115"/>
      <c r="G69" s="115"/>
      <c r="H69" s="115"/>
      <c r="I69" s="116"/>
    </row>
    <row r="70" spans="1:29" s="70" customFormat="1" x14ac:dyDescent="0.25">
      <c r="A70" s="46" t="s">
        <v>10</v>
      </c>
      <c r="B70" s="50" t="s">
        <v>11</v>
      </c>
      <c r="C70" s="48" t="s">
        <v>40</v>
      </c>
      <c r="D70" s="49" t="s">
        <v>13</v>
      </c>
      <c r="E70" s="47" t="s">
        <v>14</v>
      </c>
      <c r="F70" s="50" t="s">
        <v>15</v>
      </c>
      <c r="G70" s="50" t="s">
        <v>16</v>
      </c>
      <c r="H70" s="50" t="s">
        <v>89</v>
      </c>
      <c r="I70" s="50" t="s">
        <v>41</v>
      </c>
      <c r="J70" s="50" t="s">
        <v>52</v>
      </c>
      <c r="M70" s="53"/>
    </row>
    <row r="71" spans="1:29" x14ac:dyDescent="0.25">
      <c r="A71" s="46" t="s">
        <v>19</v>
      </c>
      <c r="B71" s="50" t="s">
        <v>20</v>
      </c>
      <c r="C71" s="48" t="s">
        <v>21</v>
      </c>
      <c r="D71" s="46"/>
      <c r="E71" s="46" t="s">
        <v>22</v>
      </c>
      <c r="F71" s="46"/>
      <c r="G71" s="46"/>
      <c r="H71" s="46" t="s">
        <v>23</v>
      </c>
      <c r="I71" s="46" t="s">
        <v>118</v>
      </c>
      <c r="J71" s="46" t="s">
        <v>119</v>
      </c>
      <c r="K71" s="53"/>
      <c r="L71" s="53"/>
      <c r="M71" s="53"/>
    </row>
    <row r="72" spans="1:29" x14ac:dyDescent="0.25">
      <c r="A72" s="85" t="s">
        <v>120</v>
      </c>
      <c r="B72" s="86" t="s">
        <v>121</v>
      </c>
      <c r="C72" s="87" t="s">
        <v>122</v>
      </c>
      <c r="D72" s="88"/>
      <c r="E72" s="89" t="s">
        <v>123</v>
      </c>
      <c r="F72" s="40">
        <f>H72-4</f>
        <v>46049</v>
      </c>
      <c r="G72" s="40">
        <f>H72-1</f>
        <v>46052</v>
      </c>
      <c r="H72" s="40">
        <v>46053</v>
      </c>
      <c r="I72" s="40">
        <f>H72+13</f>
        <v>46066</v>
      </c>
      <c r="J72" s="40">
        <f>I72+4</f>
        <v>46070</v>
      </c>
      <c r="K72" s="53"/>
      <c r="L72" s="53"/>
      <c r="M72" s="53"/>
    </row>
    <row r="73" spans="1:29" x14ac:dyDescent="0.25">
      <c r="A73" s="85" t="s">
        <v>124</v>
      </c>
      <c r="B73" s="86" t="s">
        <v>125</v>
      </c>
      <c r="C73" s="90" t="s">
        <v>126</v>
      </c>
      <c r="D73" s="91" t="s">
        <v>127</v>
      </c>
      <c r="E73" s="89" t="s">
        <v>123</v>
      </c>
      <c r="F73" s="40">
        <f t="shared" ref="F73:F76" si="21">H73-4</f>
        <v>46056</v>
      </c>
      <c r="G73" s="40">
        <f t="shared" ref="G73:G76" si="22">H73-1</f>
        <v>46059</v>
      </c>
      <c r="H73" s="40">
        <v>46060</v>
      </c>
      <c r="I73" s="40">
        <f t="shared" ref="I73:I76" si="23">H73+13</f>
        <v>46073</v>
      </c>
      <c r="J73" s="40">
        <f t="shared" ref="J73:J76" si="24">I73+4</f>
        <v>46077</v>
      </c>
      <c r="K73" s="53"/>
      <c r="L73" s="53"/>
      <c r="M73" s="53"/>
    </row>
    <row r="74" spans="1:29" x14ac:dyDescent="0.25">
      <c r="A74" s="85" t="s">
        <v>128</v>
      </c>
      <c r="B74" s="86" t="s">
        <v>129</v>
      </c>
      <c r="C74" s="39" t="s">
        <v>130</v>
      </c>
      <c r="D74" s="91"/>
      <c r="E74" s="89" t="s">
        <v>123</v>
      </c>
      <c r="F74" s="40">
        <f t="shared" si="21"/>
        <v>46063</v>
      </c>
      <c r="G74" s="40">
        <f t="shared" si="22"/>
        <v>46066</v>
      </c>
      <c r="H74" s="40">
        <v>46067</v>
      </c>
      <c r="I74" s="40">
        <f t="shared" si="23"/>
        <v>46080</v>
      </c>
      <c r="J74" s="40">
        <f t="shared" si="24"/>
        <v>46084</v>
      </c>
      <c r="K74" s="53"/>
      <c r="L74" s="53"/>
      <c r="M74" s="53"/>
    </row>
    <row r="75" spans="1:29" x14ac:dyDescent="0.25">
      <c r="A75" s="85" t="s">
        <v>131</v>
      </c>
      <c r="B75" s="86" t="s">
        <v>132</v>
      </c>
      <c r="C75" s="87" t="s">
        <v>133</v>
      </c>
      <c r="D75" s="91" t="s">
        <v>134</v>
      </c>
      <c r="E75" s="89" t="s">
        <v>123</v>
      </c>
      <c r="F75" s="40">
        <f t="shared" si="21"/>
        <v>46070</v>
      </c>
      <c r="G75" s="40">
        <f t="shared" si="22"/>
        <v>46073</v>
      </c>
      <c r="H75" s="40">
        <v>46074</v>
      </c>
      <c r="I75" s="40">
        <f t="shared" si="23"/>
        <v>46087</v>
      </c>
      <c r="J75" s="40">
        <f t="shared" si="24"/>
        <v>46091</v>
      </c>
      <c r="K75" s="53"/>
      <c r="L75" s="53"/>
      <c r="M75" s="53"/>
    </row>
    <row r="76" spans="1:29" x14ac:dyDescent="0.25">
      <c r="A76" s="85" t="s">
        <v>120</v>
      </c>
      <c r="B76" s="86" t="s">
        <v>135</v>
      </c>
      <c r="C76" s="87" t="s">
        <v>136</v>
      </c>
      <c r="D76" s="91"/>
      <c r="E76" s="89" t="s">
        <v>123</v>
      </c>
      <c r="F76" s="40">
        <f t="shared" si="21"/>
        <v>46077</v>
      </c>
      <c r="G76" s="40">
        <f t="shared" si="22"/>
        <v>46080</v>
      </c>
      <c r="H76" s="40">
        <v>46081</v>
      </c>
      <c r="I76" s="40">
        <f t="shared" si="23"/>
        <v>46094</v>
      </c>
      <c r="J76" s="40">
        <f t="shared" si="24"/>
        <v>46098</v>
      </c>
      <c r="K76" s="53"/>
      <c r="L76" s="53"/>
      <c r="M76" s="53"/>
    </row>
    <row r="77" spans="1:29" ht="15.6" x14ac:dyDescent="0.25">
      <c r="A77" s="92" t="s">
        <v>137</v>
      </c>
      <c r="B77" s="92"/>
      <c r="C77" s="92"/>
      <c r="D77" s="92"/>
      <c r="E77" s="92"/>
      <c r="F77" s="92"/>
      <c r="G77" s="92"/>
      <c r="H77" s="92"/>
      <c r="I77" s="92"/>
      <c r="J77" s="53"/>
      <c r="K77" s="53"/>
      <c r="L77" s="53"/>
      <c r="M77" s="53"/>
    </row>
    <row r="78" spans="1:29" x14ac:dyDescent="0.25">
      <c r="A78" s="107" t="s">
        <v>138</v>
      </c>
      <c r="B78" s="107"/>
      <c r="C78" s="107"/>
      <c r="D78" s="107"/>
      <c r="E78" s="107"/>
      <c r="F78" s="107"/>
      <c r="G78" s="107"/>
      <c r="H78" s="107"/>
      <c r="I78" s="107"/>
      <c r="J78" s="53"/>
      <c r="K78" s="53"/>
      <c r="L78" s="53"/>
      <c r="M78" s="53"/>
    </row>
    <row r="79" spans="1:29" x14ac:dyDescent="0.25">
      <c r="A79" s="93" t="s">
        <v>10</v>
      </c>
      <c r="B79" s="6" t="s">
        <v>11</v>
      </c>
      <c r="C79" s="58" t="s">
        <v>40</v>
      </c>
      <c r="D79" s="8" t="s">
        <v>13</v>
      </c>
      <c r="E79" s="6" t="s">
        <v>14</v>
      </c>
      <c r="F79" s="9" t="s">
        <v>15</v>
      </c>
      <c r="G79" s="9" t="s">
        <v>16</v>
      </c>
      <c r="H79" s="9" t="s">
        <v>139</v>
      </c>
      <c r="I79" s="9" t="s">
        <v>41</v>
      </c>
      <c r="J79" s="9" t="s">
        <v>41</v>
      </c>
      <c r="K79" s="53"/>
      <c r="L79" s="53"/>
      <c r="M79" s="53"/>
    </row>
    <row r="80" spans="1:29" x14ac:dyDescent="0.25">
      <c r="A80" s="93" t="s">
        <v>19</v>
      </c>
      <c r="B80" s="9" t="s">
        <v>20</v>
      </c>
      <c r="C80" s="58" t="s">
        <v>21</v>
      </c>
      <c r="D80" s="94"/>
      <c r="E80" s="9" t="s">
        <v>22</v>
      </c>
      <c r="F80" s="5"/>
      <c r="G80" s="5"/>
      <c r="H80" s="5" t="s">
        <v>23</v>
      </c>
      <c r="I80" s="5" t="s">
        <v>91</v>
      </c>
      <c r="J80" s="5" t="s">
        <v>90</v>
      </c>
      <c r="K80" s="53"/>
      <c r="L80" s="53"/>
      <c r="M80" s="53"/>
      <c r="N80" s="53"/>
    </row>
    <row r="81" spans="1:45" s="63" customFormat="1" x14ac:dyDescent="0.25">
      <c r="A81" s="95" t="s">
        <v>140</v>
      </c>
      <c r="B81" s="96" t="s">
        <v>141</v>
      </c>
      <c r="C81" s="97" t="s">
        <v>142</v>
      </c>
      <c r="D81" s="98"/>
      <c r="E81" s="80" t="s">
        <v>143</v>
      </c>
      <c r="F81" s="80">
        <f>SUM(H81-4)</f>
        <v>46043</v>
      </c>
      <c r="G81" s="80">
        <f>H81-2</f>
        <v>46045</v>
      </c>
      <c r="H81" s="80">
        <v>46047</v>
      </c>
      <c r="I81" s="80">
        <f>H81+6</f>
        <v>46053</v>
      </c>
      <c r="J81" s="80">
        <f>I81+1</f>
        <v>46054</v>
      </c>
      <c r="K81" s="53"/>
      <c r="L81" s="53"/>
      <c r="M81" s="53"/>
      <c r="N81" s="53"/>
      <c r="O81" s="62"/>
      <c r="P81" s="62"/>
      <c r="Q81" s="62"/>
      <c r="R81" s="62"/>
      <c r="S81" s="62"/>
      <c r="T81" s="62"/>
      <c r="U81" s="62"/>
      <c r="V81" s="62"/>
      <c r="W81" s="62"/>
      <c r="X81" s="62"/>
      <c r="Y81" s="62"/>
      <c r="Z81" s="62"/>
      <c r="AA81" s="62"/>
      <c r="AB81" s="62"/>
      <c r="AC81" s="62"/>
      <c r="AD81" s="62"/>
      <c r="AE81" s="62"/>
      <c r="AF81" s="62"/>
      <c r="AG81" s="62"/>
      <c r="AH81" s="62"/>
      <c r="AI81" s="62"/>
      <c r="AJ81" s="62"/>
      <c r="AK81" s="62"/>
      <c r="AL81" s="62"/>
      <c r="AM81" s="62"/>
      <c r="AN81" s="62"/>
      <c r="AO81" s="62"/>
      <c r="AP81" s="62"/>
      <c r="AQ81" s="62"/>
      <c r="AR81" s="62"/>
      <c r="AS81" s="62"/>
    </row>
    <row r="82" spans="1:45" s="63" customFormat="1" x14ac:dyDescent="0.25">
      <c r="A82" s="21" t="s">
        <v>144</v>
      </c>
      <c r="B82" s="99" t="s">
        <v>145</v>
      </c>
      <c r="C82" s="100">
        <v>86032</v>
      </c>
      <c r="D82" s="98"/>
      <c r="E82" s="80" t="s">
        <v>143</v>
      </c>
      <c r="F82" s="80">
        <f t="shared" ref="F82:F86" si="25">SUM(H82-4)</f>
        <v>46050</v>
      </c>
      <c r="G82" s="80">
        <f t="shared" ref="G82:G86" si="26">H82-2</f>
        <v>46052</v>
      </c>
      <c r="H82" s="80">
        <v>46054</v>
      </c>
      <c r="I82" s="80">
        <f t="shared" ref="I82:I86" si="27">H82+6</f>
        <v>46060</v>
      </c>
      <c r="J82" s="80">
        <f t="shared" ref="J82:J86" si="28">I82+1</f>
        <v>46061</v>
      </c>
      <c r="K82" s="53"/>
      <c r="L82" s="53"/>
      <c r="M82" s="53"/>
      <c r="N82" s="53"/>
      <c r="O82" s="62"/>
      <c r="P82" s="62"/>
      <c r="Q82" s="62"/>
      <c r="R82" s="62"/>
      <c r="S82" s="62"/>
      <c r="T82" s="62"/>
      <c r="U82" s="62"/>
      <c r="V82" s="62"/>
      <c r="W82" s="62"/>
      <c r="X82" s="62"/>
      <c r="Y82" s="62"/>
      <c r="Z82" s="62"/>
      <c r="AA82" s="62"/>
      <c r="AB82" s="62"/>
      <c r="AC82" s="62"/>
      <c r="AD82" s="62"/>
      <c r="AE82" s="62"/>
      <c r="AF82" s="62"/>
      <c r="AG82" s="62"/>
      <c r="AH82" s="62"/>
      <c r="AI82" s="62"/>
      <c r="AJ82" s="62"/>
      <c r="AK82" s="62"/>
      <c r="AL82" s="62"/>
      <c r="AM82" s="62"/>
      <c r="AN82" s="62"/>
      <c r="AO82" s="62"/>
      <c r="AP82" s="62"/>
      <c r="AQ82" s="62"/>
      <c r="AR82" s="62"/>
      <c r="AS82" s="62"/>
    </row>
    <row r="83" spans="1:45" s="63" customFormat="1" x14ac:dyDescent="0.25">
      <c r="A83" s="21" t="s">
        <v>146</v>
      </c>
      <c r="B83" s="101" t="s">
        <v>147</v>
      </c>
      <c r="C83" s="102" t="s">
        <v>148</v>
      </c>
      <c r="D83" s="98"/>
      <c r="E83" s="80" t="s">
        <v>143</v>
      </c>
      <c r="F83" s="80">
        <f t="shared" si="25"/>
        <v>46057</v>
      </c>
      <c r="G83" s="80">
        <f t="shared" si="26"/>
        <v>46059</v>
      </c>
      <c r="H83" s="80">
        <v>46061</v>
      </c>
      <c r="I83" s="80">
        <f t="shared" si="27"/>
        <v>46067</v>
      </c>
      <c r="J83" s="80">
        <f t="shared" si="28"/>
        <v>46068</v>
      </c>
      <c r="K83" s="53"/>
      <c r="L83" s="53"/>
      <c r="M83" s="53"/>
      <c r="N83" s="53"/>
      <c r="O83" s="62"/>
      <c r="P83" s="62"/>
      <c r="Q83" s="62"/>
      <c r="R83" s="62"/>
      <c r="S83" s="62"/>
      <c r="T83" s="62"/>
      <c r="U83" s="62"/>
      <c r="V83" s="62"/>
      <c r="W83" s="62"/>
      <c r="X83" s="62"/>
      <c r="Y83" s="62"/>
      <c r="Z83" s="62"/>
      <c r="AA83" s="62"/>
      <c r="AB83" s="62"/>
      <c r="AC83" s="62"/>
      <c r="AD83" s="62"/>
      <c r="AE83" s="62"/>
      <c r="AF83" s="62"/>
      <c r="AG83" s="62"/>
      <c r="AH83" s="62"/>
      <c r="AI83" s="62"/>
      <c r="AJ83" s="62"/>
      <c r="AK83" s="62"/>
      <c r="AL83" s="62"/>
      <c r="AM83" s="62"/>
      <c r="AN83" s="62"/>
      <c r="AO83" s="62"/>
      <c r="AP83" s="62"/>
      <c r="AQ83" s="62"/>
      <c r="AR83" s="62"/>
      <c r="AS83" s="62"/>
    </row>
    <row r="84" spans="1:45" s="63" customFormat="1" x14ac:dyDescent="0.25">
      <c r="A84" s="21" t="s">
        <v>140</v>
      </c>
      <c r="B84" s="101" t="s">
        <v>80</v>
      </c>
      <c r="C84" s="97" t="s">
        <v>149</v>
      </c>
      <c r="D84" s="98"/>
      <c r="E84" s="80" t="s">
        <v>143</v>
      </c>
      <c r="F84" s="80">
        <f t="shared" si="25"/>
        <v>46064</v>
      </c>
      <c r="G84" s="80">
        <f t="shared" si="26"/>
        <v>46066</v>
      </c>
      <c r="H84" s="80">
        <v>46068</v>
      </c>
      <c r="I84" s="80">
        <f t="shared" si="27"/>
        <v>46074</v>
      </c>
      <c r="J84" s="80">
        <f t="shared" si="28"/>
        <v>46075</v>
      </c>
      <c r="K84" s="53"/>
      <c r="L84" s="53"/>
      <c r="M84" s="53"/>
      <c r="N84" s="53"/>
      <c r="O84" s="62"/>
      <c r="P84" s="62"/>
      <c r="Q84" s="62"/>
      <c r="R84" s="62"/>
      <c r="S84" s="62"/>
      <c r="T84" s="62"/>
      <c r="U84" s="62"/>
      <c r="V84" s="62"/>
      <c r="W84" s="62"/>
      <c r="X84" s="62"/>
      <c r="Y84" s="62"/>
      <c r="Z84" s="62"/>
      <c r="AA84" s="62"/>
      <c r="AB84" s="62"/>
      <c r="AC84" s="62"/>
      <c r="AD84" s="62"/>
      <c r="AE84" s="62"/>
      <c r="AF84" s="62"/>
      <c r="AG84" s="62"/>
      <c r="AH84" s="62"/>
      <c r="AI84" s="62"/>
      <c r="AJ84" s="62"/>
      <c r="AK84" s="62"/>
      <c r="AL84" s="62"/>
      <c r="AM84" s="62"/>
      <c r="AN84" s="62"/>
      <c r="AO84" s="62"/>
      <c r="AP84" s="62"/>
      <c r="AQ84" s="62"/>
      <c r="AR84" s="62"/>
      <c r="AS84" s="62"/>
    </row>
    <row r="85" spans="1:45" s="63" customFormat="1" x14ac:dyDescent="0.25">
      <c r="A85" s="21" t="s">
        <v>144</v>
      </c>
      <c r="B85" s="99" t="s">
        <v>150</v>
      </c>
      <c r="C85" s="100">
        <v>86033</v>
      </c>
      <c r="D85" s="98"/>
      <c r="E85" s="80" t="s">
        <v>143</v>
      </c>
      <c r="F85" s="80">
        <f t="shared" si="25"/>
        <v>46071</v>
      </c>
      <c r="G85" s="80">
        <f t="shared" si="26"/>
        <v>46073</v>
      </c>
      <c r="H85" s="80">
        <v>46075</v>
      </c>
      <c r="I85" s="80">
        <f t="shared" si="27"/>
        <v>46081</v>
      </c>
      <c r="J85" s="80">
        <f t="shared" si="28"/>
        <v>46082</v>
      </c>
      <c r="K85" s="53"/>
      <c r="L85" s="53"/>
      <c r="M85" s="53"/>
      <c r="N85" s="53"/>
      <c r="O85" s="62"/>
      <c r="P85" s="62"/>
      <c r="Q85" s="62"/>
      <c r="R85" s="62"/>
      <c r="S85" s="62"/>
      <c r="T85" s="62"/>
      <c r="U85" s="62"/>
      <c r="V85" s="62"/>
      <c r="W85" s="62"/>
      <c r="X85" s="62"/>
      <c r="Y85" s="62"/>
      <c r="Z85" s="62"/>
      <c r="AA85" s="62"/>
      <c r="AB85" s="62"/>
      <c r="AC85" s="62"/>
      <c r="AD85" s="62"/>
      <c r="AE85" s="62"/>
      <c r="AF85" s="62"/>
      <c r="AG85" s="62"/>
      <c r="AH85" s="62"/>
      <c r="AI85" s="62"/>
      <c r="AJ85" s="62"/>
      <c r="AK85" s="62"/>
      <c r="AL85" s="62"/>
      <c r="AM85" s="62"/>
      <c r="AN85" s="62"/>
      <c r="AO85" s="62"/>
      <c r="AP85" s="62"/>
      <c r="AQ85" s="62"/>
      <c r="AR85" s="62"/>
      <c r="AS85" s="62"/>
    </row>
    <row r="86" spans="1:45" s="63" customFormat="1" x14ac:dyDescent="0.25">
      <c r="A86" s="21" t="s">
        <v>146</v>
      </c>
      <c r="B86" s="101" t="s">
        <v>151</v>
      </c>
      <c r="C86" s="102" t="s">
        <v>152</v>
      </c>
      <c r="D86" s="98"/>
      <c r="E86" s="80" t="s">
        <v>143</v>
      </c>
      <c r="F86" s="80">
        <f t="shared" si="25"/>
        <v>46078</v>
      </c>
      <c r="G86" s="80">
        <f t="shared" si="26"/>
        <v>46080</v>
      </c>
      <c r="H86" s="80">
        <v>46082</v>
      </c>
      <c r="I86" s="80">
        <f t="shared" si="27"/>
        <v>46088</v>
      </c>
      <c r="J86" s="80">
        <f t="shared" si="28"/>
        <v>46089</v>
      </c>
      <c r="K86" s="53"/>
      <c r="L86" s="53"/>
      <c r="M86" s="53"/>
      <c r="N86" s="53"/>
      <c r="O86" s="62"/>
      <c r="P86" s="62"/>
      <c r="Q86" s="62"/>
      <c r="R86" s="62"/>
      <c r="S86" s="62"/>
      <c r="T86" s="62"/>
      <c r="U86" s="62"/>
      <c r="V86" s="62"/>
      <c r="W86" s="62"/>
      <c r="X86" s="62"/>
      <c r="Y86" s="62"/>
      <c r="Z86" s="62"/>
      <c r="AA86" s="62"/>
      <c r="AB86" s="62"/>
      <c r="AC86" s="62"/>
      <c r="AD86" s="62"/>
      <c r="AE86" s="62"/>
      <c r="AF86" s="62"/>
      <c r="AG86" s="62"/>
      <c r="AH86" s="62"/>
      <c r="AI86" s="62"/>
      <c r="AJ86" s="62"/>
      <c r="AK86" s="62"/>
      <c r="AL86" s="62"/>
      <c r="AM86" s="62"/>
      <c r="AN86" s="62"/>
      <c r="AO86" s="62"/>
      <c r="AP86" s="62"/>
      <c r="AQ86" s="62"/>
      <c r="AR86" s="62"/>
      <c r="AS86" s="62"/>
    </row>
    <row r="87" spans="1:45" x14ac:dyDescent="0.25">
      <c r="L87" s="53"/>
      <c r="M87" s="53"/>
    </row>
    <row r="88" spans="1:45" x14ac:dyDescent="0.25">
      <c r="K88" s="70"/>
    </row>
    <row r="89" spans="1:45" x14ac:dyDescent="0.25">
      <c r="A89" s="2" t="s">
        <v>153</v>
      </c>
      <c r="D89" s="2"/>
      <c r="F89" s="103"/>
      <c r="G89" s="103"/>
      <c r="H89" s="103"/>
      <c r="I89" s="103"/>
      <c r="J89" s="103"/>
      <c r="K89" s="70"/>
      <c r="L89" s="70"/>
      <c r="M89" s="70"/>
    </row>
    <row r="90" spans="1:45" x14ac:dyDescent="0.25">
      <c r="A90" s="104" t="s">
        <v>154</v>
      </c>
      <c r="C90" s="105"/>
      <c r="D90" s="2"/>
      <c r="F90" s="103"/>
      <c r="G90" s="103"/>
      <c r="H90" s="103"/>
      <c r="I90" s="103"/>
      <c r="J90" s="103"/>
      <c r="K90" s="70"/>
      <c r="L90" s="70"/>
      <c r="M90" s="70"/>
    </row>
    <row r="91" spans="1:45" x14ac:dyDescent="0.25">
      <c r="A91" s="104"/>
      <c r="C91" s="105"/>
      <c r="D91" s="2"/>
      <c r="F91" s="103"/>
      <c r="G91" s="103"/>
      <c r="H91" s="103"/>
      <c r="I91" s="103"/>
      <c r="J91" s="103"/>
      <c r="L91" s="70"/>
      <c r="M91" s="70"/>
    </row>
    <row r="92" spans="1:45" x14ac:dyDescent="0.25">
      <c r="A92" s="106" t="s">
        <v>155</v>
      </c>
      <c r="B92" s="106"/>
      <c r="C92" s="106"/>
      <c r="D92" s="106"/>
      <c r="E92" s="106"/>
      <c r="F92" s="106"/>
      <c r="G92" s="106"/>
    </row>
    <row r="93" spans="1:45" x14ac:dyDescent="0.25">
      <c r="A93" s="106" t="s">
        <v>156</v>
      </c>
      <c r="B93" s="106" t="s">
        <v>157</v>
      </c>
      <c r="C93" s="106"/>
      <c r="D93" s="106"/>
      <c r="E93" s="106"/>
      <c r="F93" s="106"/>
      <c r="G93" s="106"/>
    </row>
    <row r="94" spans="1:45" x14ac:dyDescent="0.25">
      <c r="A94" s="106"/>
      <c r="B94" s="106"/>
      <c r="C94" s="106" t="s">
        <v>158</v>
      </c>
      <c r="D94" s="106"/>
      <c r="E94" s="106"/>
      <c r="F94" s="106"/>
    </row>
    <row r="95" spans="1:45" x14ac:dyDescent="0.25">
      <c r="A95" s="106"/>
      <c r="B95" s="106"/>
      <c r="C95" s="106" t="s">
        <v>159</v>
      </c>
      <c r="D95" s="106"/>
      <c r="E95" s="106"/>
      <c r="F95" s="106"/>
    </row>
    <row r="96" spans="1:45" x14ac:dyDescent="0.25">
      <c r="A96" s="106"/>
      <c r="B96" s="106"/>
      <c r="C96" s="106" t="s">
        <v>160</v>
      </c>
      <c r="D96" s="106"/>
      <c r="E96" s="106"/>
      <c r="F96" s="106"/>
    </row>
    <row r="97" spans="1:9" x14ac:dyDescent="0.25">
      <c r="A97" s="106"/>
      <c r="B97" s="106"/>
      <c r="C97" s="106" t="s">
        <v>161</v>
      </c>
      <c r="D97" s="106" t="s">
        <v>162</v>
      </c>
      <c r="E97" s="106"/>
      <c r="F97" s="106"/>
    </row>
    <row r="98" spans="1:9" x14ac:dyDescent="0.25">
      <c r="A98" s="106"/>
      <c r="B98" s="106"/>
      <c r="C98" s="106" t="s">
        <v>163</v>
      </c>
      <c r="D98" s="106"/>
      <c r="E98" s="106"/>
      <c r="F98" s="106"/>
    </row>
    <row r="99" spans="1:9" x14ac:dyDescent="0.25">
      <c r="A99" s="106"/>
      <c r="B99" s="106" t="s">
        <v>164</v>
      </c>
      <c r="C99" s="106"/>
      <c r="D99" s="106"/>
      <c r="E99" s="106"/>
      <c r="F99" s="106"/>
      <c r="G99" s="106"/>
    </row>
    <row r="100" spans="1:9" x14ac:dyDescent="0.25">
      <c r="A100" s="106"/>
      <c r="B100" s="106"/>
      <c r="C100" s="106" t="s">
        <v>165</v>
      </c>
      <c r="D100" s="106"/>
      <c r="E100" s="106"/>
      <c r="F100" s="106"/>
    </row>
    <row r="101" spans="1:9" x14ac:dyDescent="0.25">
      <c r="A101" s="106"/>
      <c r="B101" s="106"/>
      <c r="C101" s="106" t="s">
        <v>166</v>
      </c>
      <c r="D101" s="106"/>
      <c r="E101" s="106"/>
      <c r="F101" s="106"/>
    </row>
    <row r="102" spans="1:9" x14ac:dyDescent="0.25">
      <c r="A102" s="106"/>
      <c r="B102" s="106"/>
      <c r="C102" s="106" t="s">
        <v>167</v>
      </c>
      <c r="D102" s="106"/>
      <c r="E102" s="106"/>
      <c r="F102" s="106"/>
    </row>
    <row r="103" spans="1:9" x14ac:dyDescent="0.25">
      <c r="A103" s="106"/>
      <c r="B103" s="106"/>
      <c r="C103" s="106" t="s">
        <v>168</v>
      </c>
      <c r="D103" s="106" t="s">
        <v>169</v>
      </c>
      <c r="E103" s="106"/>
      <c r="F103" s="106"/>
    </row>
    <row r="104" spans="1:9" x14ac:dyDescent="0.25">
      <c r="A104" s="106"/>
      <c r="B104" s="106"/>
      <c r="C104" s="106" t="s">
        <v>170</v>
      </c>
      <c r="D104" s="106"/>
      <c r="E104" s="106"/>
      <c r="F104" s="106"/>
    </row>
    <row r="105" spans="1:9" x14ac:dyDescent="0.25">
      <c r="A105" s="106" t="s">
        <v>171</v>
      </c>
      <c r="B105" s="106" t="s">
        <v>172</v>
      </c>
      <c r="C105" s="106"/>
      <c r="D105" s="106"/>
      <c r="E105" s="106"/>
      <c r="F105" s="106"/>
      <c r="G105" s="106"/>
      <c r="H105" s="106"/>
      <c r="I105" s="106"/>
    </row>
    <row r="106" spans="1:9" x14ac:dyDescent="0.25">
      <c r="A106" s="106" t="s">
        <v>173</v>
      </c>
      <c r="B106" s="106" t="s">
        <v>174</v>
      </c>
      <c r="C106" s="106"/>
      <c r="D106" s="106"/>
      <c r="E106" s="106"/>
      <c r="F106" s="106"/>
      <c r="G106" s="106"/>
      <c r="H106" s="106"/>
      <c r="I106" s="106"/>
    </row>
    <row r="107" spans="1:9" x14ac:dyDescent="0.25">
      <c r="A107" s="106" t="s">
        <v>175</v>
      </c>
      <c r="B107" s="106" t="s">
        <v>176</v>
      </c>
      <c r="C107" s="106"/>
      <c r="D107" s="106"/>
      <c r="E107" s="106"/>
      <c r="F107" s="106"/>
      <c r="G107" s="106"/>
      <c r="H107" s="106"/>
      <c r="I107" s="106"/>
    </row>
    <row r="108" spans="1:9" x14ac:dyDescent="0.25">
      <c r="A108" s="106" t="s">
        <v>177</v>
      </c>
      <c r="B108" s="106" t="s">
        <v>178</v>
      </c>
      <c r="C108" s="106"/>
      <c r="D108" s="106"/>
      <c r="E108" s="106"/>
      <c r="F108" s="106"/>
      <c r="G108" s="106"/>
    </row>
    <row r="109" spans="1:9" x14ac:dyDescent="0.25">
      <c r="A109" s="106" t="s">
        <v>179</v>
      </c>
      <c r="B109" s="106" t="s">
        <v>180</v>
      </c>
      <c r="C109" s="106"/>
      <c r="D109" s="106"/>
      <c r="E109" s="106"/>
      <c r="F109" s="106"/>
      <c r="G109" s="106"/>
    </row>
    <row r="110" spans="1:9" x14ac:dyDescent="0.25">
      <c r="A110" s="1" t="s">
        <v>181</v>
      </c>
      <c r="B110" s="2" t="s">
        <v>182</v>
      </c>
      <c r="D110" s="106"/>
      <c r="F110" s="106"/>
    </row>
    <row r="111" spans="1:9" x14ac:dyDescent="0.25">
      <c r="C111" s="2" t="s">
        <v>183</v>
      </c>
    </row>
    <row r="112" spans="1:9" x14ac:dyDescent="0.25">
      <c r="A112" s="1" t="s">
        <v>184</v>
      </c>
      <c r="B112" s="2" t="s">
        <v>185</v>
      </c>
      <c r="C112" s="2" t="s">
        <v>186</v>
      </c>
      <c r="D112" s="1" t="s">
        <v>187</v>
      </c>
    </row>
  </sheetData>
  <mergeCells count="23">
    <mergeCell ref="A9:I9"/>
    <mergeCell ref="C1:I3"/>
    <mergeCell ref="C4:I4"/>
    <mergeCell ref="C5:I5"/>
    <mergeCell ref="C6:I6"/>
    <mergeCell ref="A8:I8"/>
    <mergeCell ref="A56:J56"/>
    <mergeCell ref="F13:J13"/>
    <mergeCell ref="A18:I18"/>
    <mergeCell ref="A19:I19"/>
    <mergeCell ref="A23:K23"/>
    <mergeCell ref="F25:K25"/>
    <mergeCell ref="A29:I29"/>
    <mergeCell ref="A30:I30"/>
    <mergeCell ref="A39:I39"/>
    <mergeCell ref="A40:I40"/>
    <mergeCell ref="A49:I49"/>
    <mergeCell ref="A54:J54"/>
    <mergeCell ref="A59:I59"/>
    <mergeCell ref="A63:J63"/>
    <mergeCell ref="A68:I68"/>
    <mergeCell ref="A69:I69"/>
    <mergeCell ref="A78:I78"/>
  </mergeCells>
  <phoneticPr fontId="2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Li</dc:creator>
  <cp:lastModifiedBy>Kevin Li</cp:lastModifiedBy>
  <dcterms:created xsi:type="dcterms:W3CDTF">2026-02-17T08:05:36Z</dcterms:created>
  <dcterms:modified xsi:type="dcterms:W3CDTF">2026-02-17T08:13:32Z</dcterms:modified>
</cp:coreProperties>
</file>