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9B884C9C-E0C5-476B-8762-B76E573C0C6F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43" l="1"/>
  <c r="B45" i="243"/>
  <c r="D45" i="243" s="1"/>
  <c r="D24" i="243" l="1"/>
  <c r="B24" i="243"/>
  <c r="F23" i="243"/>
  <c r="D23" i="243"/>
  <c r="F54" i="246" l="1"/>
  <c r="B54" i="246"/>
  <c r="D54" i="246"/>
  <c r="B53" i="246"/>
  <c r="D53" i="246"/>
  <c r="F53" i="246" s="1"/>
  <c r="D43" i="246"/>
  <c r="F42" i="246"/>
  <c r="D42" i="246"/>
  <c r="F34" i="245"/>
  <c r="F44" i="243"/>
  <c r="B42" i="243"/>
  <c r="B41" i="243"/>
  <c r="F40" i="243"/>
  <c r="B23" i="243"/>
  <c r="F22" i="243"/>
  <c r="D52" i="242"/>
  <c r="B52" i="242"/>
  <c r="F51" i="242"/>
  <c r="B51" i="242"/>
  <c r="F50" i="242"/>
  <c r="D50" i="242"/>
  <c r="F49" i="242"/>
  <c r="B49" i="242"/>
  <c r="D48" i="242"/>
  <c r="F26" i="242"/>
  <c r="B26" i="242"/>
  <c r="D25" i="242"/>
  <c r="F24" i="242"/>
  <c r="B23" i="242"/>
  <c r="F18" i="242"/>
  <c r="B18" i="242"/>
  <c r="D17" i="242"/>
  <c r="D34" i="245"/>
  <c r="B22" i="242" l="1"/>
  <c r="F21" i="242"/>
  <c r="F47" i="242" l="1"/>
  <c r="D47" i="242"/>
  <c r="D22" i="242"/>
  <c r="F16" i="242" l="1"/>
  <c r="B17" i="242" s="1"/>
  <c r="D16" i="242"/>
  <c r="F22" i="242" l="1"/>
  <c r="D23" i="242" s="1"/>
  <c r="F16" i="248" l="1"/>
  <c r="D16" i="248"/>
  <c r="B16" i="248"/>
  <c r="F15" i="248"/>
  <c r="D15" i="248"/>
  <c r="B15" i="248"/>
  <c r="F14" i="248"/>
  <c r="D14" i="248"/>
  <c r="B14" i="248"/>
  <c r="F13" i="248"/>
  <c r="D13" i="248"/>
  <c r="F11" i="248"/>
  <c r="D11" i="248"/>
  <c r="B11" i="248"/>
  <c r="F10" i="248"/>
  <c r="D10" i="248"/>
  <c r="B10" i="248"/>
  <c r="F9" i="248"/>
  <c r="D9" i="248"/>
  <c r="B9" i="248"/>
  <c r="F8" i="248"/>
  <c r="D8" i="248"/>
  <c r="B8" i="248"/>
  <c r="F7" i="248"/>
  <c r="D7" i="248"/>
  <c r="B7" i="248"/>
  <c r="F6" i="248"/>
  <c r="D6" i="248"/>
  <c r="B50" i="246"/>
  <c r="D50" i="246" s="1"/>
  <c r="F50" i="246" s="1"/>
  <c r="B51" i="246" s="1"/>
  <c r="D51" i="246" s="1"/>
  <c r="F51" i="246" s="1"/>
  <c r="B52" i="246" s="1"/>
  <c r="D52" i="246" s="1"/>
  <c r="F52" i="246" s="1"/>
  <c r="D38" i="246"/>
  <c r="F38" i="246" s="1"/>
  <c r="B40" i="246" s="1"/>
  <c r="D40" i="246" s="1"/>
  <c r="F40" i="246" s="1"/>
  <c r="B41" i="246" s="1"/>
  <c r="D41" i="246" s="1"/>
  <c r="F41" i="246" s="1"/>
  <c r="B42" i="246" s="1"/>
  <c r="B38" i="246"/>
  <c r="F37" i="246"/>
  <c r="D37" i="246"/>
  <c r="B37" i="246"/>
  <c r="F36" i="246"/>
  <c r="D36" i="246"/>
  <c r="B36" i="246"/>
  <c r="F35" i="246"/>
  <c r="D35" i="246"/>
  <c r="B35" i="246"/>
  <c r="F34" i="246"/>
  <c r="D34" i="246"/>
  <c r="B34" i="246"/>
  <c r="F33" i="246"/>
  <c r="D33" i="246"/>
  <c r="F32" i="246"/>
  <c r="D32" i="246"/>
  <c r="B32" i="246"/>
  <c r="F30" i="246"/>
  <c r="D30" i="246"/>
  <c r="B30" i="246"/>
  <c r="F29" i="246"/>
  <c r="F17" i="246"/>
  <c r="D17" i="246"/>
  <c r="B17" i="246"/>
  <c r="F16" i="246"/>
  <c r="D16" i="246"/>
  <c r="B16" i="246"/>
  <c r="F14" i="246"/>
  <c r="D14" i="246"/>
  <c r="B14" i="246"/>
  <c r="F13" i="246"/>
  <c r="D13" i="246"/>
  <c r="B13" i="246"/>
  <c r="F11" i="246"/>
  <c r="D11" i="246"/>
  <c r="B11" i="246"/>
  <c r="F10" i="246"/>
  <c r="D10" i="246"/>
  <c r="B10" i="246"/>
  <c r="F9" i="246"/>
  <c r="D9" i="246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F35" i="243"/>
  <c r="B36" i="243" s="1"/>
  <c r="D36" i="243" s="1"/>
  <c r="F36" i="243" s="1"/>
  <c r="B37" i="243" s="1"/>
  <c r="D37" i="243" s="1"/>
  <c r="F37" i="243" s="1"/>
  <c r="B38" i="243" s="1"/>
  <c r="D38" i="243" s="1"/>
  <c r="F38" i="243" s="1"/>
  <c r="B39" i="243" s="1"/>
  <c r="B35" i="243"/>
  <c r="D34" i="243"/>
  <c r="D33" i="243"/>
  <c r="F33" i="243" s="1"/>
  <c r="F31" i="243"/>
  <c r="B32" i="243" s="1"/>
  <c r="D32" i="243" s="1"/>
  <c r="F32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D44" i="242"/>
  <c r="F44" i="242" s="1"/>
  <c r="B45" i="242" s="1"/>
  <c r="D45" i="242" s="1"/>
  <c r="F45" i="242" s="1"/>
  <c r="B46" i="242" s="1"/>
  <c r="D46" i="242" s="1"/>
  <c r="F46" i="242" s="1"/>
  <c r="B47" i="242" s="1"/>
  <c r="B48" i="242" s="1"/>
  <c r="F48" i="242" s="1"/>
  <c r="B44" i="242"/>
  <c r="F43" i="242"/>
  <c r="D43" i="242"/>
  <c r="B43" i="242"/>
  <c r="F42" i="242"/>
  <c r="D42" i="242"/>
  <c r="B42" i="242"/>
  <c r="F41" i="242"/>
  <c r="D41" i="242"/>
  <c r="B41" i="242"/>
  <c r="D40" i="242"/>
  <c r="F39" i="242"/>
  <c r="D39" i="242"/>
  <c r="F38" i="242"/>
  <c r="D38" i="242"/>
  <c r="B38" i="242"/>
  <c r="F37" i="242"/>
  <c r="B37" i="242"/>
  <c r="F36" i="242"/>
  <c r="D36" i="242"/>
  <c r="B36" i="242"/>
  <c r="F35" i="242"/>
  <c r="D35" i="242"/>
  <c r="B35" i="242"/>
  <c r="F34" i="242"/>
  <c r="D34" i="242"/>
  <c r="B34" i="242"/>
  <c r="F33" i="242"/>
  <c r="D33" i="242"/>
  <c r="B33" i="242"/>
  <c r="F32" i="242"/>
  <c r="D32" i="242"/>
  <c r="B32" i="242"/>
  <c r="F30" i="242"/>
  <c r="D30" i="242"/>
  <c r="B30" i="242"/>
  <c r="F29" i="242"/>
  <c r="F23" i="242"/>
  <c r="B24" i="242" s="1"/>
  <c r="D24" i="242" s="1"/>
  <c r="D13" i="242"/>
  <c r="F13" i="242" s="1"/>
  <c r="B14" i="242" s="1"/>
  <c r="D14" i="242" s="1"/>
  <c r="F14" i="242" s="1"/>
  <c r="B15" i="242" s="1"/>
  <c r="D15" i="242" s="1"/>
  <c r="F15" i="242" s="1"/>
  <c r="B16" i="242" s="1"/>
  <c r="B13" i="242"/>
  <c r="F12" i="242"/>
  <c r="B12" i="242"/>
  <c r="F11" i="242"/>
  <c r="B11" i="242"/>
  <c r="D10" i="242"/>
  <c r="F9" i="242"/>
  <c r="B9" i="242"/>
  <c r="F8" i="242"/>
  <c r="D8" i="242"/>
  <c r="B8" i="242"/>
  <c r="F7" i="242"/>
  <c r="D7" i="242"/>
  <c r="D49" i="242" l="1"/>
  <c r="B50" i="242" s="1"/>
  <c r="B25" i="242"/>
  <c r="B43" i="246"/>
  <c r="D33" i="245"/>
  <c r="F33" i="245" s="1"/>
  <c r="B34" i="245" s="1"/>
  <c r="B35" i="245" s="1"/>
  <c r="D35" i="245" s="1"/>
  <c r="F35" i="245" s="1"/>
  <c r="B36" i="245" s="1"/>
  <c r="D39" i="243"/>
  <c r="F39" i="243" s="1"/>
  <c r="F17" i="242"/>
  <c r="D18" i="243"/>
  <c r="F18" i="243"/>
  <c r="B19" i="243" s="1"/>
  <c r="F14" i="243"/>
  <c r="D14" i="243"/>
  <c r="F43" i="246" l="1"/>
  <c r="B44" i="246" s="1"/>
  <c r="D44" i="246" s="1"/>
  <c r="F44" i="246" s="1"/>
  <c r="B45" i="246" s="1"/>
  <c r="D45" i="246" s="1"/>
  <c r="F45" i="246" s="1"/>
  <c r="D51" i="242"/>
  <c r="F52" i="242" s="1"/>
  <c r="F25" i="242"/>
  <c r="D26" i="242" s="1"/>
  <c r="B40" i="243"/>
  <c r="D40" i="243" s="1"/>
  <c r="D41" i="243" s="1"/>
  <c r="F41" i="243" s="1"/>
  <c r="D42" i="243" s="1"/>
  <c r="F42" i="243" s="1"/>
  <c r="B43" i="243" s="1"/>
  <c r="D43" i="243" s="1"/>
  <c r="F43" i="243" s="1"/>
  <c r="B44" i="243" s="1"/>
  <c r="D44" i="243" s="1"/>
  <c r="D18" i="242"/>
  <c r="F19" i="243"/>
  <c r="B20" i="243" s="1"/>
  <c r="D20" i="243" s="1"/>
  <c r="F20" i="243" s="1"/>
  <c r="B21" i="243" s="1"/>
  <c r="D21" i="243" s="1"/>
  <c r="F21" i="243" s="1"/>
  <c r="B22" i="243" s="1"/>
  <c r="D22" i="243" s="1"/>
  <c r="F24" i="243" s="1"/>
  <c r="B25" i="243" s="1"/>
  <c r="D25" i="243" s="1"/>
  <c r="F25" i="243" s="1"/>
  <c r="B27" i="243" s="1"/>
  <c r="D27" i="243" s="1"/>
  <c r="F27" i="243" s="1"/>
  <c r="B28" i="243" s="1"/>
  <c r="D19" i="243"/>
  <c r="D36" i="245"/>
  <c r="F36" i="245" s="1"/>
  <c r="B37" i="245" l="1"/>
  <c r="D37" i="245" s="1"/>
  <c r="F37" i="245" s="1"/>
  <c r="B38" i="245" s="1"/>
  <c r="D38" i="245" s="1"/>
  <c r="F38" i="245" s="1"/>
  <c r="B39" i="245" s="1"/>
  <c r="D39" i="245" l="1"/>
  <c r="F39" i="245" l="1"/>
  <c r="B40" i="245" s="1"/>
  <c r="D28" i="243"/>
  <c r="F28" i="243" s="1"/>
  <c r="D40" i="245" l="1"/>
  <c r="F40" i="245" s="1"/>
</calcChain>
</file>

<file path=xl/sharedStrings.xml><?xml version="1.0" encoding="utf-8"?>
<sst xmlns="http://schemas.openxmlformats.org/spreadsheetml/2006/main" count="398" uniqueCount="208">
  <si>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</si>
  <si>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</si>
  <si>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</si>
  <si>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</si>
  <si>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</si>
  <si>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</si>
  <si>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</si>
  <si>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</si>
  <si>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</si>
  <si>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</si>
  <si>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</si>
  <si>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</si>
  <si>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</si>
  <si>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</si>
  <si>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</si>
  <si>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</si>
  <si>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</si>
  <si>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</si>
  <si>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</si>
  <si>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</si>
  <si>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</si>
  <si>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</si>
  <si>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</si>
  <si>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</si>
  <si>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</si>
  <si>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</si>
  <si>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</si>
  <si>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</t>
  </si>
  <si>
    <t xml:space="preserve"> </t>
  </si>
  <si>
    <t>NGB/2604S</t>
  </si>
  <si>
    <t>SHA/2604S</t>
  </si>
  <si>
    <t>MNN/2604N</t>
  </si>
  <si>
    <t>TAO/2605W</t>
  </si>
  <si>
    <t>P/I HHX2 line at TAO</t>
  </si>
  <si>
    <t>SHA/2605W</t>
  </si>
  <si>
    <t>HKG/2605W</t>
  </si>
  <si>
    <t>NGB/61S</t>
  </si>
  <si>
    <t>P/I NPX line at NGB/port congestion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</si>
  <si>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</si>
  <si>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</si>
  <si>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</si>
  <si>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</si>
  <si>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</si>
  <si>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</si>
  <si>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</si>
  <si>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</si>
  <si>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</si>
  <si>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</si>
  <si>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</si>
  <si>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</si>
  <si>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</si>
  <si>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</si>
  <si>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</si>
  <si>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</si>
  <si>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</si>
  <si>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</si>
  <si>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</si>
  <si>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</si>
  <si>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TAO/66S</t>
  </si>
  <si>
    <t>SHA/66S</t>
  </si>
  <si>
    <t>NGB/66S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</si>
  <si>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</si>
  <si>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</si>
  <si>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</si>
  <si>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</si>
  <si>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</si>
  <si>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</si>
  <si>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</si>
  <si>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</si>
  <si>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</si>
  <si>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</si>
  <si>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</si>
  <si>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</si>
  <si>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</si>
  <si>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</si>
  <si>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</si>
  <si>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</si>
  <si>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</si>
  <si>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</si>
  <si>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</si>
  <si>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</si>
  <si>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</si>
  <si>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</si>
  <si>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TAO/2602S</t>
  </si>
  <si>
    <t>RIZHAO/2602S</t>
  </si>
  <si>
    <t>SHA/2602S</t>
  </si>
  <si>
    <t>XMN/2602S</t>
  </si>
  <si>
    <t>MNS/2602N</t>
  </si>
  <si>
    <t>TAO/2603S</t>
  </si>
  <si>
    <t>SHA/2603S</t>
  </si>
  <si>
    <t>XMN/2603S</t>
  </si>
  <si>
    <t>MNS/2603N</t>
  </si>
  <si>
    <t>TAO/2605S</t>
  </si>
  <si>
    <t>SHA/2605S</t>
  </si>
  <si>
    <t>XMN/2605S</t>
  </si>
  <si>
    <t>MNS/2605N</t>
  </si>
  <si>
    <t>TAO/2607S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</si>
  <si>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</si>
  <si>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</si>
  <si>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</si>
  <si>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</si>
  <si>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</si>
  <si>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</si>
  <si>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</si>
  <si>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</si>
  <si>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</si>
  <si>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</si>
  <si>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</si>
  <si>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</si>
  <si>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</si>
  <si>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</si>
  <si>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</si>
  <si>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</si>
  <si>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</si>
  <si>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</si>
  <si>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</si>
  <si>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</si>
  <si>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</si>
  <si>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</si>
  <si>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</si>
  <si>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</si>
  <si>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</si>
  <si>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</si>
  <si>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</si>
  <si>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</si>
  <si>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</si>
  <si>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</si>
  <si>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</si>
  <si>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</si>
  <si>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</si>
  <si>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</si>
  <si>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</si>
  <si>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</si>
  <si>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</si>
  <si>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</si>
  <si>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</si>
  <si>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SHK/2603S</t>
  </si>
  <si>
    <t>NSA/2603S</t>
  </si>
  <si>
    <t>call NCT terminal</t>
  </si>
  <si>
    <t>MMN/2603N</t>
  </si>
  <si>
    <t>XMN/2604S</t>
  </si>
  <si>
    <t>SHK/2604S</t>
  </si>
  <si>
    <t>SVP2 MV."LI DA WANG" V 2548S/N</t>
  </si>
  <si>
    <t>P/I SVP2 line at SHK</t>
  </si>
  <si>
    <t>omit XMN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</si>
  <si>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</si>
  <si>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</si>
  <si>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</si>
  <si>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</si>
  <si>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</si>
  <si>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</si>
  <si>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</si>
  <si>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</si>
  <si>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</si>
  <si>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</si>
  <si>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OMIT SHK</t>
  </si>
  <si>
    <t>NSA/2601S</t>
  </si>
  <si>
    <t>P/I SVP2 line at NSA/delay arrival due to big wind and waves</t>
  </si>
  <si>
    <t>SHA/2602W</t>
  </si>
  <si>
    <t>P/I HHX1 line at SHA</t>
  </si>
  <si>
    <t>NGB/2602W</t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</si>
  <si>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</si>
  <si>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</si>
  <si>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</si>
  <si>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</si>
  <si>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</si>
  <si>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</si>
  <si>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</si>
  <si>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</si>
  <si>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</si>
  <si>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t>P/I HHX2 line at NGB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</si>
  <si>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2604S/N</t>
    </r>
  </si>
  <si>
    <t>QINZHOU/2604S</t>
  </si>
  <si>
    <t>P/I SVP2 line at QINZHOU</t>
  </si>
  <si>
    <t>NSA/2604S</t>
  </si>
  <si>
    <t>MNS/2604N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</si>
  <si>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</si>
  <si>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</si>
  <si>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</si>
  <si>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</si>
  <si>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</si>
  <si>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</si>
  <si>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</si>
  <si>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</si>
  <si>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</si>
  <si>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</si>
  <si>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MV."UGL SHENZHEN" V 2605S/N</t>
    </r>
    <phoneticPr fontId="41" type="noConversion"/>
  </si>
  <si>
    <t>port congestion/call QQCTU</t>
    <phoneticPr fontId="41" type="noConversion"/>
  </si>
  <si>
    <t>NSA/2604S</t>
    <phoneticPr fontId="41" type="noConversion"/>
  </si>
  <si>
    <t>delay arrive due to bad weather/port congestion</t>
    <phoneticPr fontId="41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</si>
  <si>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1" type="noConversion"/>
  </si>
  <si>
    <t>port congestion/will bunker first at HKG anchorage after departure MNN</t>
    <phoneticPr fontId="41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</si>
  <si>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65S/N</t>
    </r>
    <phoneticPr fontId="41" type="noConversion"/>
  </si>
  <si>
    <t>TAO/2603S</t>
    <phoneticPr fontId="41" type="noConversion"/>
  </si>
  <si>
    <t>P/I NPX line at NGB/port congestion</t>
    <phoneticPr fontId="41" type="noConversion"/>
  </si>
  <si>
    <r>
      <t xml:space="preserve">NPX2 </t>
    </r>
    <r>
      <rPr>
        <sz val="10"/>
        <rFont val="Verdana"/>
        <family val="2"/>
      </rPr>
      <t xml:space="preserve"> MV."XIAN FENG JU HE" V 2601S/N</t>
    </r>
    <phoneticPr fontId="41" type="noConversion"/>
  </si>
  <si>
    <t>SHA/2607S</t>
    <phoneticPr fontId="41" type="noConversion"/>
  </si>
  <si>
    <t>call NCT terminal/port congestion</t>
    <phoneticPr fontId="41" type="noConversion"/>
  </si>
  <si>
    <t>MNN/65N</t>
    <phoneticPr fontId="41" type="noConversion"/>
  </si>
  <si>
    <t>MNN/66N</t>
    <phoneticPr fontId="41" type="noConversion"/>
  </si>
  <si>
    <t>NPX MV."BIG BREEZY" V 2601S/N</t>
    <phoneticPr fontId="41" type="noConversion"/>
  </si>
  <si>
    <r>
      <t xml:space="preserve">NPX </t>
    </r>
    <r>
      <rPr>
        <sz val="10"/>
        <rFont val="Verdana"/>
        <family val="2"/>
      </rPr>
      <t xml:space="preserve"> MV."CA KOBE" V 2604S/N</t>
    </r>
    <phoneticPr fontId="41" type="noConversion"/>
  </si>
  <si>
    <t>port congestion/delay departure due to slowing cargo operations</t>
    <phoneticPr fontId="41" type="noConversion"/>
  </si>
  <si>
    <t>NGB/2605W</t>
    <phoneticPr fontId="41" type="noConversion"/>
  </si>
  <si>
    <t>P/I HHX1 line at NGB</t>
    <phoneticPr fontId="41" type="noConversion"/>
  </si>
  <si>
    <t>SHA/2605W</t>
    <phoneticPr fontId="41" type="noConversion"/>
  </si>
  <si>
    <t>XMN/2607S</t>
    <phoneticPr fontId="41" type="noConversion"/>
  </si>
  <si>
    <t>SVP MV."HONG YONG LAN TIAN" V 2603S/N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</si>
</sst>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2">
    <font>
      <sz val="12"/>
      <name val="宋体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theme="9" tint="-0.249977111117893"/>
      <name val="Verdan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" fillId="0" borderId="0" applyFont="0" applyFill="0" applyBorder="0" applyAlignment="0" applyProtection="0">
      <alignment vertical="center"/>
    </xf>
    <xf numFmtId="176" fontId="16" fillId="8" borderId="0" applyNumberFormat="0" applyBorder="0" applyAlignment="0" applyProtection="0">
      <alignment vertical="center"/>
    </xf>
    <xf numFmtId="176" fontId="16" fillId="9" borderId="0" applyNumberFormat="0" applyBorder="0" applyAlignment="0" applyProtection="0">
      <alignment vertical="center"/>
    </xf>
    <xf numFmtId="176" fontId="16" fillId="10" borderId="0" applyNumberFormat="0" applyBorder="0" applyAlignment="0" applyProtection="0">
      <alignment vertical="center"/>
    </xf>
    <xf numFmtId="176" fontId="16" fillId="11" borderId="0" applyNumberFormat="0" applyBorder="0" applyAlignment="0" applyProtection="0">
      <alignment vertical="center"/>
    </xf>
    <xf numFmtId="176" fontId="16" fillId="12" borderId="0" applyNumberFormat="0" applyBorder="0" applyAlignment="0" applyProtection="0">
      <alignment vertical="center"/>
    </xf>
    <xf numFmtId="176" fontId="16" fillId="13" borderId="0" applyNumberFormat="0" applyBorder="0" applyAlignment="0" applyProtection="0">
      <alignment vertical="center"/>
    </xf>
    <xf numFmtId="176" fontId="16" fillId="14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7" borderId="0" applyNumberFormat="0" applyBorder="0" applyAlignment="0" applyProtection="0">
      <alignment vertical="center"/>
    </xf>
    <xf numFmtId="176" fontId="17" fillId="18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9" borderId="0" applyNumberFormat="0" applyBorder="0" applyAlignment="0" applyProtection="0">
      <alignment vertical="center"/>
    </xf>
    <xf numFmtId="176" fontId="17" fillId="20" borderId="0" applyNumberFormat="0" applyBorder="0" applyAlignment="0" applyProtection="0">
      <alignment vertical="center"/>
    </xf>
    <xf numFmtId="176" fontId="17" fillId="21" borderId="0" applyNumberFormat="0" applyBorder="0" applyAlignment="0" applyProtection="0">
      <alignment vertical="center"/>
    </xf>
    <xf numFmtId="176" fontId="18" fillId="0" borderId="0"/>
    <xf numFmtId="9" fontId="1" fillId="0" borderId="0" applyFont="0" applyFill="0" applyBorder="0" applyAlignment="0" applyProtection="0">
      <alignment vertical="center"/>
    </xf>
    <xf numFmtId="176" fontId="19" fillId="0" borderId="6" applyNumberFormat="0" applyFill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9" borderId="0" applyNumberFormat="0" applyBorder="0" applyAlignment="0" applyProtection="0">
      <alignment vertical="center"/>
    </xf>
    <xf numFmtId="176" fontId="1" fillId="0" borderId="0">
      <alignment vertical="center"/>
    </xf>
    <xf numFmtId="176" fontId="1" fillId="0" borderId="0"/>
    <xf numFmtId="176" fontId="24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9" applyNumberFormat="0" applyFill="0" applyAlignment="0" applyProtection="0">
      <alignment vertical="center"/>
    </xf>
    <xf numFmtId="176" fontId="28" fillId="3" borderId="10" applyNumberFormat="0" applyAlignment="0" applyProtection="0">
      <alignment vertical="center"/>
    </xf>
    <xf numFmtId="176" fontId="29" fillId="22" borderId="11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17" fillId="23" borderId="0" applyNumberFormat="0" applyBorder="0" applyAlignment="0" applyProtection="0">
      <alignment vertical="center"/>
    </xf>
    <xf numFmtId="176" fontId="17" fillId="24" borderId="0" applyNumberFormat="0" applyBorder="0" applyAlignment="0" applyProtection="0">
      <alignment vertical="center"/>
    </xf>
    <xf numFmtId="176" fontId="17" fillId="25" borderId="0" applyNumberFormat="0" applyBorder="0" applyAlignment="0" applyProtection="0">
      <alignment vertical="center"/>
    </xf>
    <xf numFmtId="176" fontId="17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3" applyNumberFormat="0" applyAlignment="0" applyProtection="0">
      <alignment vertical="center"/>
    </xf>
    <xf numFmtId="176" fontId="35" fillId="13" borderId="10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1" fillId="28" borderId="14" applyNumberFormat="0" applyFont="0" applyAlignment="0" applyProtection="0">
      <alignment vertical="center"/>
    </xf>
  </cellStyleXfs>
  <cellXfs count="88">
    <xf numFmtId="176" fontId="0" fillId="0" borderId="0" xfId="0"/>
    <xf numFmtId="176" fontId="1" fillId="0" borderId="0" xfId="27"/>
    <xf numFmtId="176" fontId="1" fillId="0" borderId="0" xfId="27" applyAlignment="1">
      <alignment vertical="center"/>
    </xf>
    <xf numFmtId="14" fontId="7" fillId="2" borderId="1" xfId="27" applyNumberFormat="1" applyFont="1" applyFill="1" applyBorder="1" applyAlignment="1">
      <alignment wrapText="1"/>
    </xf>
    <xf numFmtId="176" fontId="2" fillId="0" borderId="1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2" xfId="27" applyFont="1" applyFill="1" applyBorder="1" applyAlignment="1">
      <alignment wrapText="1"/>
    </xf>
    <xf numFmtId="176" fontId="10" fillId="3" borderId="2" xfId="27" applyFont="1" applyFill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20" fontId="2" fillId="4" borderId="2" xfId="27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20" fontId="2" fillId="0" borderId="2" xfId="0" applyNumberFormat="1" applyFont="1" applyBorder="1" applyAlignment="1">
      <alignment horizontal="center" wrapText="1"/>
    </xf>
    <xf numFmtId="14" fontId="11" fillId="5" borderId="2" xfId="27" applyNumberFormat="1" applyFont="1" applyFill="1" applyBorder="1" applyAlignment="1">
      <alignment horizontal="center" wrapText="1"/>
    </xf>
    <xf numFmtId="176" fontId="1" fillId="0" borderId="2" xfId="27" applyBorder="1"/>
    <xf numFmtId="176" fontId="2" fillId="6" borderId="2" xfId="27" applyFont="1" applyFill="1" applyBorder="1" applyAlignment="1">
      <alignment wrapText="1"/>
    </xf>
    <xf numFmtId="9" fontId="2" fillId="0" borderId="2" xfId="19" applyFont="1" applyBorder="1" applyAlignment="1">
      <alignment wrapText="1"/>
    </xf>
    <xf numFmtId="9" fontId="2" fillId="6" borderId="2" xfId="19" applyFont="1" applyFill="1" applyBorder="1" applyAlignment="1">
      <alignment wrapText="1"/>
    </xf>
    <xf numFmtId="14" fontId="2" fillId="0" borderId="2" xfId="27" applyNumberFormat="1" applyFont="1" applyBorder="1" applyAlignment="1">
      <alignment horizontal="center" wrapText="1"/>
    </xf>
    <xf numFmtId="20" fontId="2" fillId="7" borderId="2" xfId="27" applyNumberFormat="1" applyFont="1" applyFill="1" applyBorder="1" applyAlignment="1">
      <alignment horizontal="center" wrapText="1"/>
    </xf>
    <xf numFmtId="14" fontId="2" fillId="6" borderId="2" xfId="27" applyNumberFormat="1" applyFont="1" applyFill="1" applyBorder="1" applyAlignment="1">
      <alignment horizontal="center" wrapText="1"/>
    </xf>
    <xf numFmtId="20" fontId="2" fillId="6" borderId="2" xfId="27" applyNumberFormat="1" applyFont="1" applyFill="1" applyBorder="1" applyAlignment="1">
      <alignment horizontal="center" wrapText="1"/>
    </xf>
    <xf numFmtId="177" fontId="2" fillId="6" borderId="2" xfId="27" applyNumberFormat="1" applyFont="1" applyFill="1" applyBorder="1" applyAlignment="1">
      <alignment horizontal="center" wrapText="1"/>
    </xf>
    <xf numFmtId="20" fontId="2" fillId="0" borderId="2" xfId="27" applyNumberFormat="1" applyFont="1" applyBorder="1" applyAlignment="1">
      <alignment horizontal="center" wrapText="1"/>
    </xf>
    <xf numFmtId="177" fontId="2" fillId="4" borderId="2" xfId="27" applyNumberFormat="1" applyFont="1" applyFill="1" applyBorder="1" applyAlignment="1">
      <alignment horizontal="center" wrapText="1"/>
    </xf>
    <xf numFmtId="177" fontId="2" fillId="0" borderId="2" xfId="27" applyNumberFormat="1" applyFont="1" applyBorder="1" applyAlignment="1">
      <alignment horizontal="center" wrapText="1"/>
    </xf>
    <xf numFmtId="176" fontId="2" fillId="0" borderId="0" xfId="0" applyFont="1" applyAlignment="1">
      <alignment wrapText="1"/>
    </xf>
    <xf numFmtId="176" fontId="2" fillId="0" borderId="1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0" fillId="3" borderId="2" xfId="0" applyFont="1" applyFill="1" applyBorder="1" applyAlignment="1">
      <alignment wrapText="1"/>
    </xf>
    <xf numFmtId="176" fontId="2" fillId="0" borderId="2" xfId="0" applyFont="1" applyBorder="1" applyAlignment="1">
      <alignment wrapText="1"/>
    </xf>
    <xf numFmtId="14" fontId="11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2" fillId="6" borderId="2" xfId="0" applyNumberFormat="1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20" fontId="2" fillId="4" borderId="2" xfId="0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horizontal="center" wrapText="1"/>
    </xf>
    <xf numFmtId="176" fontId="2" fillId="6" borderId="2" xfId="0" applyFont="1" applyFill="1" applyBorder="1" applyAlignment="1">
      <alignment wrapText="1"/>
    </xf>
    <xf numFmtId="176" fontId="11" fillId="0" borderId="2" xfId="0" applyFont="1" applyBorder="1" applyAlignment="1">
      <alignment horizontal="center" wrapText="1"/>
    </xf>
    <xf numFmtId="20" fontId="2" fillId="6" borderId="2" xfId="0" applyNumberFormat="1" applyFont="1" applyFill="1" applyBorder="1" applyAlignment="1">
      <alignment horizontal="center" wrapText="1"/>
    </xf>
    <xf numFmtId="176" fontId="0" fillId="0" borderId="2" xfId="0" applyBorder="1"/>
    <xf numFmtId="9" fontId="2" fillId="0" borderId="2" xfId="19" applyFont="1" applyFill="1" applyBorder="1" applyAlignment="1">
      <alignment wrapText="1"/>
    </xf>
    <xf numFmtId="176" fontId="13" fillId="6" borderId="2" xfId="27" applyFont="1" applyFill="1" applyBorder="1" applyAlignment="1">
      <alignment wrapText="1"/>
    </xf>
    <xf numFmtId="9" fontId="13" fillId="0" borderId="2" xfId="1" applyFont="1" applyBorder="1" applyAlignment="1">
      <alignment wrapText="1"/>
    </xf>
    <xf numFmtId="20" fontId="14" fillId="6" borderId="2" xfId="27" applyNumberFormat="1" applyFont="1" applyFill="1" applyBorder="1" applyAlignment="1">
      <alignment horizontal="center" wrapText="1"/>
    </xf>
    <xf numFmtId="176" fontId="13" fillId="0" borderId="2" xfId="27" applyFont="1" applyBorder="1" applyAlignment="1">
      <alignment wrapText="1"/>
    </xf>
    <xf numFmtId="176" fontId="1" fillId="0" borderId="4" xfId="27" applyBorder="1"/>
    <xf numFmtId="14" fontId="2" fillId="0" borderId="5" xfId="27" applyNumberFormat="1" applyFont="1" applyBorder="1" applyAlignment="1">
      <alignment horizontal="center" wrapText="1"/>
    </xf>
    <xf numFmtId="9" fontId="13" fillId="6" borderId="2" xfId="1" applyFont="1" applyFill="1" applyBorder="1" applyAlignment="1">
      <alignment wrapText="1"/>
    </xf>
    <xf numFmtId="9" fontId="2" fillId="0" borderId="2" xfId="1" applyFont="1" applyBorder="1" applyAlignment="1">
      <alignment wrapText="1"/>
    </xf>
    <xf numFmtId="9" fontId="2" fillId="6" borderId="2" xfId="1" applyFont="1" applyFill="1" applyBorder="1" applyAlignment="1">
      <alignment wrapText="1"/>
    </xf>
    <xf numFmtId="176" fontId="1" fillId="0" borderId="0" xfId="27" applyAlignment="1">
      <alignment horizontal="center"/>
    </xf>
    <xf numFmtId="176" fontId="2" fillId="0" borderId="3" xfId="0" applyFont="1" applyBorder="1" applyAlignment="1">
      <alignment wrapText="1"/>
    </xf>
    <xf numFmtId="176" fontId="1" fillId="0" borderId="2" xfId="27" applyBorder="1" applyAlignment="1">
      <alignment vertical="center"/>
    </xf>
    <xf numFmtId="14" fontId="2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2" fillId="5" borderId="2" xfId="27" applyNumberFormat="1" applyFont="1" applyFill="1" applyBorder="1" applyAlignment="1">
      <alignment horizontal="center" wrapText="1"/>
    </xf>
    <xf numFmtId="14" fontId="2" fillId="4" borderId="5" xfId="27" applyNumberFormat="1" applyFont="1" applyFill="1" applyBorder="1" applyAlignment="1">
      <alignment horizontal="center" wrapText="1"/>
    </xf>
    <xf numFmtId="14" fontId="2" fillId="4" borderId="2" xfId="27" applyNumberFormat="1" applyFont="1" applyFill="1" applyBorder="1" applyAlignment="1">
      <alignment horizontal="center" wrapText="1"/>
    </xf>
    <xf numFmtId="176" fontId="2" fillId="0" borderId="0" xfId="27" applyFont="1" applyAlignment="1">
      <alignment horizont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vertical="center" wrapText="1"/>
    </xf>
    <xf numFmtId="176" fontId="5" fillId="0" borderId="0" xfId="27" applyFont="1" applyAlignment="1">
      <alignment horizontal="center" wrapText="1"/>
    </xf>
    <xf numFmtId="176" fontId="6" fillId="0" borderId="0" xfId="27" applyFont="1" applyAlignment="1">
      <alignment horizontal="center" wrapText="1"/>
    </xf>
    <xf numFmtId="176" fontId="7" fillId="0" borderId="1" xfId="27" applyFont="1" applyBorder="1" applyAlignment="1">
      <alignment horizontal="left" wrapText="1"/>
    </xf>
    <xf numFmtId="176" fontId="8" fillId="0" borderId="3" xfId="0" applyFont="1" applyBorder="1" applyAlignment="1">
      <alignment wrapText="1"/>
    </xf>
    <xf numFmtId="176" fontId="2" fillId="0" borderId="5" xfId="0" applyFont="1" applyBorder="1" applyAlignment="1">
      <alignment wrapText="1"/>
    </xf>
    <xf numFmtId="176" fontId="2" fillId="0" borderId="4" xfId="0" applyFont="1" applyBorder="1" applyAlignment="1">
      <alignment wrapText="1"/>
    </xf>
    <xf numFmtId="176" fontId="9" fillId="3" borderId="3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2" xfId="27" applyFont="1" applyBorder="1" applyAlignment="1">
      <alignment wrapText="1"/>
    </xf>
    <xf numFmtId="176" fontId="9" fillId="3" borderId="3" xfId="27" applyFont="1" applyFill="1" applyBorder="1" applyAlignment="1">
      <alignment wrapText="1"/>
    </xf>
    <xf numFmtId="176" fontId="9" fillId="3" borderId="4" xfId="27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2" fillId="0" borderId="2" xfId="0" applyFont="1" applyBorder="1" applyAlignment="1">
      <alignment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wrapText="1"/>
    </xf>
    <xf numFmtId="176" fontId="6" fillId="0" borderId="0" xfId="0" applyFont="1" applyAlignment="1">
      <alignment horizontal="center" wrapText="1"/>
    </xf>
    <xf numFmtId="176" fontId="7" fillId="0" borderId="1" xfId="0" applyFont="1" applyBorder="1" applyAlignment="1">
      <alignment horizontal="left" wrapText="1"/>
    </xf>
    <xf numFmtId="176" fontId="8" fillId="0" borderId="3" xfId="27" applyFont="1" applyBorder="1" applyAlignment="1">
      <alignment wrapText="1"/>
    </xf>
    <xf numFmtId="176" fontId="2" fillId="0" borderId="5" xfId="27" applyFont="1" applyBorder="1" applyAlignment="1">
      <alignment wrapText="1"/>
    </xf>
    <xf numFmtId="176" fontId="2" fillId="0" borderId="4" xfId="27" applyFont="1" applyBorder="1" applyAlignment="1">
      <alignment wrapText="1"/>
    </xf>
    <xf numFmtId="176" fontId="8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50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zoomScaleSheetLayoutView="50" workbookViewId="0">
      <selection activeCell="B18" sqref="B18"/>
    </sheetView>
  </sheetViews>
  <sheetFormatPr defaultColWidth="8.58203125" defaultRowHeight="25.4" customHeight="1"/>
  <cols>
    <col min="1" max="1" width="17.83203125" style="1" customWidth="1"/>
    <col min="2" max="7" width="11.58203125" style="50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1" ht="23.15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1" ht="25.4" customHeight="1">
      <c r="A3" s="65"/>
      <c r="B3" s="65"/>
      <c r="C3" s="65"/>
      <c r="D3" s="65"/>
      <c r="E3" s="65"/>
      <c r="F3" s="65"/>
      <c r="G3" s="65"/>
      <c r="H3" s="3">
        <v>46067</v>
      </c>
      <c r="I3" s="4"/>
    </row>
    <row r="4" spans="1:11" customFormat="1" ht="24" customHeight="1">
      <c r="A4" s="66" t="s">
        <v>200</v>
      </c>
      <c r="B4" s="67"/>
      <c r="C4" s="67"/>
      <c r="D4" s="67"/>
      <c r="E4" s="67"/>
      <c r="F4" s="67"/>
      <c r="G4" s="67"/>
      <c r="H4" s="67"/>
      <c r="I4" s="68"/>
    </row>
    <row r="5" spans="1:11" customFormat="1" ht="24" customHeight="1">
      <c r="A5" s="27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28" t="s">
        <v>7</v>
      </c>
      <c r="I5" s="28" t="s">
        <v>8</v>
      </c>
      <c r="K5" t="s">
        <v>9</v>
      </c>
    </row>
    <row r="6" spans="1:11" customFormat="1" ht="24" hidden="1" customHeight="1">
      <c r="A6" s="36" t="s">
        <v>10</v>
      </c>
      <c r="B6" s="17">
        <v>46019</v>
      </c>
      <c r="C6" s="18">
        <v>0.95833333333333304</v>
      </c>
      <c r="D6" s="46">
        <v>46020</v>
      </c>
      <c r="E6" s="18">
        <v>0.170833333333333</v>
      </c>
      <c r="F6" s="46">
        <v>46020</v>
      </c>
      <c r="G6" s="18">
        <v>0.81388888888888899</v>
      </c>
      <c r="H6" s="30" t="s">
        <v>11</v>
      </c>
      <c r="I6" s="31"/>
    </row>
    <row r="7" spans="1:11" customFormat="1" ht="24" hidden="1" customHeight="1">
      <c r="A7" s="29" t="s">
        <v>12</v>
      </c>
      <c r="B7" s="17">
        <v>46021</v>
      </c>
      <c r="C7" s="18">
        <v>0.91666666666666696</v>
      </c>
      <c r="D7" s="46">
        <f>B7+2</f>
        <v>46023</v>
      </c>
      <c r="E7" s="18">
        <v>0.54166666666666696</v>
      </c>
      <c r="F7" s="46">
        <f>D7</f>
        <v>46023</v>
      </c>
      <c r="G7" s="18">
        <v>0.89583333333333304</v>
      </c>
      <c r="H7" s="30" t="s">
        <v>13</v>
      </c>
      <c r="I7" s="31"/>
    </row>
    <row r="8" spans="1:11" customFormat="1" ht="24" hidden="1" customHeight="1">
      <c r="A8" s="29" t="s">
        <v>14</v>
      </c>
      <c r="B8" s="17">
        <f>F7+1</f>
        <v>46024</v>
      </c>
      <c r="C8" s="18">
        <v>0.625</v>
      </c>
      <c r="D8" s="46">
        <f>B8+1</f>
        <v>46025</v>
      </c>
      <c r="E8" s="18">
        <v>0.18333333333333299</v>
      </c>
      <c r="F8" s="46">
        <f>D8</f>
        <v>46025</v>
      </c>
      <c r="G8" s="18">
        <v>0.47916666666666702</v>
      </c>
      <c r="H8" s="30" t="s">
        <v>15</v>
      </c>
      <c r="I8" s="31"/>
    </row>
    <row r="9" spans="1:11" customFormat="1" ht="24" hidden="1" customHeight="1">
      <c r="A9" s="51" t="s">
        <v>16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1" t="s">
        <v>17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13</v>
      </c>
      <c r="I10" s="31"/>
    </row>
    <row r="11" spans="1:11" customFormat="1" ht="24" hidden="1" customHeight="1">
      <c r="A11" s="51" t="s">
        <v>18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19</v>
      </c>
      <c r="I11" s="31"/>
    </row>
    <row r="12" spans="1:11" customFormat="1" ht="24" hidden="1" customHeight="1">
      <c r="A12" s="51" t="s">
        <v>20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13</v>
      </c>
      <c r="I12" s="31"/>
    </row>
    <row r="13" spans="1:11" customFormat="1" ht="24" hidden="1" customHeight="1">
      <c r="A13" s="51" t="s">
        <v>21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13</v>
      </c>
      <c r="I13" s="31"/>
    </row>
    <row r="14" spans="1:11" customFormat="1" ht="24" customHeight="1">
      <c r="A14" s="51" t="s">
        <v>22</v>
      </c>
      <c r="B14" s="8">
        <f>F13+4</f>
        <v>46056</v>
      </c>
      <c r="C14" s="18">
        <v>0.92500000000000004</v>
      </c>
      <c r="D14" s="8">
        <f>B14+4</f>
        <v>46060</v>
      </c>
      <c r="E14" s="18">
        <v>0.179166666666667</v>
      </c>
      <c r="F14" s="8">
        <f>D14</f>
        <v>46060</v>
      </c>
      <c r="G14" s="18">
        <v>0.66666666666666696</v>
      </c>
      <c r="H14" s="30" t="s">
        <v>13</v>
      </c>
      <c r="I14" s="31"/>
    </row>
    <row r="15" spans="1:11" customFormat="1" ht="24" customHeight="1">
      <c r="A15" s="51" t="s">
        <v>23</v>
      </c>
      <c r="B15" s="8">
        <f>F14+2</f>
        <v>46062</v>
      </c>
      <c r="C15" s="18">
        <v>6.25E-2</v>
      </c>
      <c r="D15" s="8">
        <f>B15</f>
        <v>46062</v>
      </c>
      <c r="E15" s="18">
        <v>0.3125</v>
      </c>
      <c r="F15" s="8">
        <f>D15</f>
        <v>46062</v>
      </c>
      <c r="G15" s="18">
        <v>0.66666666666666696</v>
      </c>
      <c r="H15" s="30" t="s">
        <v>13</v>
      </c>
      <c r="I15" s="31"/>
    </row>
    <row r="16" spans="1:11" customFormat="1" ht="24" customHeight="1">
      <c r="A16" s="51" t="s">
        <v>24</v>
      </c>
      <c r="B16" s="8">
        <f>F15+1</f>
        <v>46063</v>
      </c>
      <c r="C16" s="18">
        <v>0.33333333333333298</v>
      </c>
      <c r="D16" s="8">
        <f>B16+3</f>
        <v>46066</v>
      </c>
      <c r="E16" s="18">
        <v>0.54166666666666663</v>
      </c>
      <c r="F16" s="8">
        <f>D16</f>
        <v>46066</v>
      </c>
      <c r="G16" s="18">
        <v>0.97916666666666663</v>
      </c>
      <c r="H16" s="30" t="s">
        <v>185</v>
      </c>
      <c r="I16" s="31"/>
    </row>
    <row r="17" spans="1:14" customFormat="1" ht="24" customHeight="1">
      <c r="A17" s="51" t="s">
        <v>25</v>
      </c>
      <c r="B17" s="8">
        <f>F16+3</f>
        <v>46069</v>
      </c>
      <c r="C17" s="22">
        <v>0.79166666666666663</v>
      </c>
      <c r="D17" s="8">
        <f>B17</f>
        <v>46069</v>
      </c>
      <c r="E17" s="22">
        <v>0.83333333333333337</v>
      </c>
      <c r="F17" s="8">
        <f>D17+1</f>
        <v>46070</v>
      </c>
      <c r="G17" s="22">
        <v>0.83333333333333337</v>
      </c>
      <c r="H17" s="30" t="s">
        <v>13</v>
      </c>
      <c r="I17" s="31"/>
    </row>
    <row r="18" spans="1:14" customFormat="1" ht="24" customHeight="1">
      <c r="A18" s="51" t="s">
        <v>26</v>
      </c>
      <c r="B18" s="8">
        <f>F17+3</f>
        <v>46073</v>
      </c>
      <c r="C18" s="22">
        <v>0.25</v>
      </c>
      <c r="D18" s="8">
        <f>B18</f>
        <v>46073</v>
      </c>
      <c r="E18" s="18">
        <v>0.39583333333333331</v>
      </c>
      <c r="F18" s="8">
        <f>D18</f>
        <v>46073</v>
      </c>
      <c r="G18" s="22">
        <v>0.66666666666666663</v>
      </c>
      <c r="H18" s="30" t="s">
        <v>27</v>
      </c>
      <c r="I18" s="31"/>
    </row>
    <row r="19" spans="1:14" customFormat="1" ht="24" customHeight="1">
      <c r="A19" s="66" t="s">
        <v>201</v>
      </c>
      <c r="B19" s="71"/>
      <c r="C19" s="71"/>
      <c r="D19" s="71"/>
      <c r="E19" s="71"/>
      <c r="F19" s="71"/>
      <c r="G19" s="71"/>
      <c r="H19" s="71"/>
      <c r="I19" s="72"/>
    </row>
    <row r="20" spans="1:14" customFormat="1" ht="24" customHeight="1">
      <c r="A20" s="27" t="s">
        <v>3</v>
      </c>
      <c r="B20" s="69" t="s">
        <v>4</v>
      </c>
      <c r="C20" s="70"/>
      <c r="D20" s="69" t="s">
        <v>5</v>
      </c>
      <c r="E20" s="70"/>
      <c r="F20" s="69" t="s">
        <v>6</v>
      </c>
      <c r="G20" s="70"/>
      <c r="H20" s="28" t="s">
        <v>7</v>
      </c>
      <c r="I20" s="28" t="s">
        <v>8</v>
      </c>
      <c r="N20" t="s">
        <v>28</v>
      </c>
    </row>
    <row r="21" spans="1:14" customFormat="1" ht="24" customHeight="1">
      <c r="A21" s="29" t="s">
        <v>29</v>
      </c>
      <c r="B21" s="46">
        <v>46066</v>
      </c>
      <c r="C21" s="18">
        <v>0.33333333333333331</v>
      </c>
      <c r="D21" s="58">
        <v>46067</v>
      </c>
      <c r="E21" s="9">
        <v>0.75</v>
      </c>
      <c r="F21" s="46">
        <f>D21+1</f>
        <v>46068</v>
      </c>
      <c r="G21" s="22">
        <v>0.16666666666666666</v>
      </c>
      <c r="H21" s="30" t="s">
        <v>194</v>
      </c>
      <c r="I21" s="31"/>
    </row>
    <row r="22" spans="1:14" customFormat="1" ht="24" customHeight="1">
      <c r="A22" s="29" t="s">
        <v>30</v>
      </c>
      <c r="B22" s="46">
        <f>F21</f>
        <v>46068</v>
      </c>
      <c r="C22" s="18">
        <v>0.66666666666666663</v>
      </c>
      <c r="D22" s="46">
        <f>B22+1</f>
        <v>46069</v>
      </c>
      <c r="E22" s="22">
        <v>0.5</v>
      </c>
      <c r="F22" s="46">
        <f>D22</f>
        <v>46069</v>
      </c>
      <c r="G22" s="22">
        <v>0.83333333333333337</v>
      </c>
      <c r="H22" s="30" t="s">
        <v>185</v>
      </c>
      <c r="I22" s="31"/>
    </row>
    <row r="23" spans="1:14" customFormat="1" ht="24" customHeight="1">
      <c r="A23" s="29" t="s">
        <v>31</v>
      </c>
      <c r="B23" s="46">
        <f>F22+4</f>
        <v>46073</v>
      </c>
      <c r="C23" s="18">
        <v>0.25</v>
      </c>
      <c r="D23" s="46">
        <f>B23+1</f>
        <v>46074</v>
      </c>
      <c r="E23" s="22">
        <v>0</v>
      </c>
      <c r="F23" s="46">
        <f>D23+1</f>
        <v>46075</v>
      </c>
      <c r="G23" s="22">
        <v>0</v>
      </c>
      <c r="H23" s="30"/>
      <c r="I23" s="31"/>
    </row>
    <row r="24" spans="1:14" customFormat="1" ht="24" customHeight="1">
      <c r="A24" s="29" t="s">
        <v>32</v>
      </c>
      <c r="B24" s="46">
        <f>F23+4</f>
        <v>46079</v>
      </c>
      <c r="C24" s="22">
        <v>0</v>
      </c>
      <c r="D24" s="46">
        <f>B24</f>
        <v>46079</v>
      </c>
      <c r="E24" s="22">
        <v>8.3333333333333329E-2</v>
      </c>
      <c r="F24" s="46">
        <f>D24</f>
        <v>46079</v>
      </c>
      <c r="G24" s="22">
        <v>0.66666666666666663</v>
      </c>
      <c r="H24" s="30" t="s">
        <v>33</v>
      </c>
      <c r="I24" s="31"/>
    </row>
    <row r="25" spans="1:14" customFormat="1" ht="24" customHeight="1">
      <c r="A25" s="29" t="s">
        <v>34</v>
      </c>
      <c r="B25" s="46">
        <f>F24+1</f>
        <v>46080</v>
      </c>
      <c r="C25" s="22">
        <v>0.70833333333333337</v>
      </c>
      <c r="D25" s="46">
        <f>B25+1</f>
        <v>46081</v>
      </c>
      <c r="E25" s="22">
        <v>0</v>
      </c>
      <c r="F25" s="46">
        <f>D25</f>
        <v>46081</v>
      </c>
      <c r="G25" s="22">
        <v>0.41666666666666669</v>
      </c>
      <c r="H25" s="52"/>
      <c r="I25" s="31"/>
    </row>
    <row r="26" spans="1:14" customFormat="1" ht="24" customHeight="1">
      <c r="A26" s="29" t="s">
        <v>35</v>
      </c>
      <c r="B26" s="46">
        <f>F25+2</f>
        <v>46083</v>
      </c>
      <c r="C26" s="22">
        <v>0.83333333333333337</v>
      </c>
      <c r="D26" s="46">
        <f>B26</f>
        <v>46083</v>
      </c>
      <c r="E26" s="22">
        <v>0.875</v>
      </c>
      <c r="F26" s="46">
        <f>D26+1</f>
        <v>46084</v>
      </c>
      <c r="G26" s="22">
        <v>0.20833333333333334</v>
      </c>
      <c r="H26" s="52"/>
      <c r="I26" s="31"/>
    </row>
    <row r="27" spans="1:14" ht="26.9" customHeight="1">
      <c r="A27" s="73" t="s">
        <v>192</v>
      </c>
      <c r="B27" s="74"/>
      <c r="C27" s="74"/>
      <c r="D27" s="74"/>
      <c r="E27" s="74"/>
      <c r="F27" s="74"/>
      <c r="G27" s="74"/>
      <c r="H27" s="74"/>
      <c r="I27" s="74"/>
    </row>
    <row r="28" spans="1:14" ht="26.9" customHeight="1">
      <c r="A28" s="6" t="s">
        <v>3</v>
      </c>
      <c r="B28" s="75" t="s">
        <v>4</v>
      </c>
      <c r="C28" s="76"/>
      <c r="D28" s="75" t="s">
        <v>5</v>
      </c>
      <c r="E28" s="76"/>
      <c r="F28" s="75" t="s">
        <v>6</v>
      </c>
      <c r="G28" s="76"/>
      <c r="H28" s="7" t="s">
        <v>7</v>
      </c>
      <c r="I28" s="7" t="s">
        <v>8</v>
      </c>
    </row>
    <row r="29" spans="1:14" ht="25.4" hidden="1" customHeight="1">
      <c r="A29" s="41" t="s">
        <v>36</v>
      </c>
      <c r="B29" s="46">
        <v>45990</v>
      </c>
      <c r="C29" s="18">
        <v>0.75</v>
      </c>
      <c r="D29" s="46">
        <v>45994</v>
      </c>
      <c r="E29" s="9">
        <v>0.78263888888888899</v>
      </c>
      <c r="F29" s="46">
        <f>D29+1</f>
        <v>45995</v>
      </c>
      <c r="G29" s="18">
        <v>0.5</v>
      </c>
      <c r="H29" s="35" t="s">
        <v>37</v>
      </c>
      <c r="I29" s="53"/>
    </row>
    <row r="30" spans="1:14" ht="25.4" hidden="1" customHeight="1">
      <c r="A30" s="44" t="s">
        <v>38</v>
      </c>
      <c r="B30" s="46">
        <f>F29+1</f>
        <v>45996</v>
      </c>
      <c r="C30" s="18">
        <v>0</v>
      </c>
      <c r="D30" s="46">
        <f>B30</f>
        <v>45996</v>
      </c>
      <c r="E30" s="18">
        <v>0.5</v>
      </c>
      <c r="F30" s="46">
        <f>D30</f>
        <v>45996</v>
      </c>
      <c r="G30" s="18">
        <v>0.91666666666666696</v>
      </c>
      <c r="H30" s="35"/>
      <c r="I30" s="53"/>
    </row>
    <row r="31" spans="1:14" ht="25.4" hidden="1" customHeight="1">
      <c r="A31" s="44" t="s">
        <v>39</v>
      </c>
      <c r="B31" s="54"/>
      <c r="C31" s="55"/>
      <c r="D31" s="54"/>
      <c r="E31" s="55"/>
      <c r="F31" s="56"/>
      <c r="G31" s="55"/>
      <c r="H31" s="30" t="s">
        <v>40</v>
      </c>
      <c r="I31" s="53"/>
    </row>
    <row r="32" spans="1:14" ht="25.4" hidden="1" customHeight="1">
      <c r="A32" s="44" t="s">
        <v>41</v>
      </c>
      <c r="B32" s="17">
        <f>F30+4</f>
        <v>46000</v>
      </c>
      <c r="C32" s="18">
        <v>0.20833333333333301</v>
      </c>
      <c r="D32" s="17">
        <f>B32+1</f>
        <v>46001</v>
      </c>
      <c r="E32" s="18">
        <v>0.83333333333333304</v>
      </c>
      <c r="F32" s="17">
        <f t="shared" ref="F32:F36" si="1">D32+1</f>
        <v>46002</v>
      </c>
      <c r="G32" s="18">
        <v>0.91666666666666696</v>
      </c>
      <c r="H32" s="35" t="s">
        <v>13</v>
      </c>
      <c r="I32" s="53"/>
    </row>
    <row r="33" spans="1:9" ht="25.4" hidden="1" customHeight="1">
      <c r="A33" s="44" t="s">
        <v>42</v>
      </c>
      <c r="B33" s="17">
        <f>F32+5</f>
        <v>46007</v>
      </c>
      <c r="C33" s="18">
        <v>0</v>
      </c>
      <c r="D33" s="17">
        <f>B33+2</f>
        <v>46009</v>
      </c>
      <c r="E33" s="18">
        <v>0.1875</v>
      </c>
      <c r="F33" s="17">
        <f>D33</f>
        <v>46009</v>
      </c>
      <c r="G33" s="18">
        <v>0.75</v>
      </c>
      <c r="H33" s="35" t="s">
        <v>13</v>
      </c>
      <c r="I33" s="53"/>
    </row>
    <row r="34" spans="1:9" ht="25.4" hidden="1" customHeight="1">
      <c r="A34" s="44" t="s">
        <v>43</v>
      </c>
      <c r="B34" s="17">
        <f>F33+1</f>
        <v>46010</v>
      </c>
      <c r="C34" s="18">
        <v>0.75</v>
      </c>
      <c r="D34" s="46">
        <f>B34+2</f>
        <v>46012</v>
      </c>
      <c r="E34" s="18">
        <v>4.1666666666666699E-2</v>
      </c>
      <c r="F34" s="17">
        <f>D34</f>
        <v>46012</v>
      </c>
      <c r="G34" s="18">
        <v>0.41666666666666702</v>
      </c>
      <c r="H34" s="35" t="s">
        <v>13</v>
      </c>
      <c r="I34" s="53"/>
    </row>
    <row r="35" spans="1:9" ht="25.4" hidden="1" customHeight="1">
      <c r="A35" s="44" t="s">
        <v>44</v>
      </c>
      <c r="B35" s="46">
        <f>F34</f>
        <v>46012</v>
      </c>
      <c r="C35" s="18">
        <v>0.97152777777777799</v>
      </c>
      <c r="D35" s="46">
        <f>B35+4</f>
        <v>46016</v>
      </c>
      <c r="E35" s="18">
        <v>0.20486111111111099</v>
      </c>
      <c r="F35" s="46">
        <f>D35</f>
        <v>46016</v>
      </c>
      <c r="G35" s="18">
        <v>0.54652777777777795</v>
      </c>
      <c r="H35" s="35" t="s">
        <v>13</v>
      </c>
      <c r="I35" s="53"/>
    </row>
    <row r="36" spans="1:9" ht="25.4" hidden="1" customHeight="1">
      <c r="A36" s="44" t="s">
        <v>45</v>
      </c>
      <c r="B36" s="46">
        <f>F35+4</f>
        <v>46020</v>
      </c>
      <c r="C36" s="18">
        <v>0</v>
      </c>
      <c r="D36" s="46">
        <f>B36+1</f>
        <v>46021</v>
      </c>
      <c r="E36" s="18">
        <v>0.16250000000000001</v>
      </c>
      <c r="F36" s="46">
        <f t="shared" si="1"/>
        <v>46022</v>
      </c>
      <c r="G36" s="18">
        <v>0.56041666666666701</v>
      </c>
      <c r="H36" s="35" t="s">
        <v>13</v>
      </c>
      <c r="I36" s="53"/>
    </row>
    <row r="37" spans="1:9" ht="25.4" hidden="1" customHeight="1">
      <c r="A37" s="44" t="s">
        <v>46</v>
      </c>
      <c r="B37" s="17">
        <f>F36+4</f>
        <v>46026</v>
      </c>
      <c r="C37" s="18">
        <v>0.58333333333333304</v>
      </c>
      <c r="D37" s="17">
        <v>46027</v>
      </c>
      <c r="E37" s="18">
        <v>0.30208333333333298</v>
      </c>
      <c r="F37" s="46">
        <f>D37</f>
        <v>46027</v>
      </c>
      <c r="G37" s="18">
        <v>0.83333333333333304</v>
      </c>
      <c r="H37" s="35" t="s">
        <v>13</v>
      </c>
      <c r="I37" s="53"/>
    </row>
    <row r="38" spans="1:9" ht="25.4" hidden="1" customHeight="1">
      <c r="A38" s="44" t="s">
        <v>47</v>
      </c>
      <c r="B38" s="46">
        <f>F37+1</f>
        <v>46028</v>
      </c>
      <c r="C38" s="18">
        <v>0.83333333333333304</v>
      </c>
      <c r="D38" s="46">
        <f>B38+1</f>
        <v>46029</v>
      </c>
      <c r="E38" s="18">
        <v>0.47916666666666702</v>
      </c>
      <c r="F38" s="46">
        <f>D38</f>
        <v>46029</v>
      </c>
      <c r="G38" s="18">
        <v>0.95833333333333304</v>
      </c>
      <c r="H38" s="35"/>
      <c r="I38" s="53"/>
    </row>
    <row r="39" spans="1:9" ht="25.4" hidden="1" customHeight="1">
      <c r="A39" s="44" t="s">
        <v>48</v>
      </c>
      <c r="B39" s="46">
        <v>46030</v>
      </c>
      <c r="C39" s="18">
        <v>0.45833333333333298</v>
      </c>
      <c r="D39" s="46">
        <f>B39+3</f>
        <v>46033</v>
      </c>
      <c r="E39" s="18">
        <v>0.45833333333333298</v>
      </c>
      <c r="F39" s="46">
        <f>D39</f>
        <v>46033</v>
      </c>
      <c r="G39" s="18">
        <v>0.875</v>
      </c>
      <c r="H39" s="35" t="s">
        <v>13</v>
      </c>
      <c r="I39" s="53"/>
    </row>
    <row r="40" spans="1:9" ht="25.4" hidden="1" customHeight="1">
      <c r="A40" s="44" t="s">
        <v>49</v>
      </c>
      <c r="B40" s="46">
        <v>46036</v>
      </c>
      <c r="C40" s="18">
        <v>0.25</v>
      </c>
      <c r="D40" s="46">
        <f>B40</f>
        <v>46036</v>
      </c>
      <c r="E40" s="18">
        <v>0.9</v>
      </c>
      <c r="F40" s="46">
        <v>46038</v>
      </c>
      <c r="G40" s="18">
        <v>8.3333333333333301E-2</v>
      </c>
      <c r="H40" s="35" t="s">
        <v>13</v>
      </c>
      <c r="I40" s="53"/>
    </row>
    <row r="41" spans="1:9" ht="25.4" hidden="1" customHeight="1">
      <c r="A41" s="44" t="s">
        <v>50</v>
      </c>
      <c r="B41" s="46">
        <f>F40+3</f>
        <v>46041</v>
      </c>
      <c r="C41" s="18">
        <v>0.66666666666666696</v>
      </c>
      <c r="D41" s="46">
        <f>B41+1</f>
        <v>46042</v>
      </c>
      <c r="E41" s="18">
        <v>0.70833333333333304</v>
      </c>
      <c r="F41" s="46">
        <f>D41+1</f>
        <v>46043</v>
      </c>
      <c r="G41" s="18">
        <v>0.25</v>
      </c>
      <c r="H41" s="35" t="s">
        <v>51</v>
      </c>
      <c r="I41" s="53"/>
    </row>
    <row r="42" spans="1:9" ht="25.4" hidden="1" customHeight="1">
      <c r="A42" s="44" t="s">
        <v>52</v>
      </c>
      <c r="B42" s="17">
        <f>F41+1</f>
        <v>46044</v>
      </c>
      <c r="C42" s="18">
        <v>0.25</v>
      </c>
      <c r="D42" s="17">
        <f>B42+1</f>
        <v>46045</v>
      </c>
      <c r="E42" s="18">
        <v>3.6111111111111101E-2</v>
      </c>
      <c r="F42" s="46">
        <f>D42</f>
        <v>46045</v>
      </c>
      <c r="G42" s="18">
        <v>0.30416666666666697</v>
      </c>
      <c r="H42" s="30" t="s">
        <v>13</v>
      </c>
      <c r="I42" s="57"/>
    </row>
    <row r="43" spans="1:9" ht="25.4" hidden="1" customHeight="1">
      <c r="A43" s="44" t="s">
        <v>53</v>
      </c>
      <c r="B43" s="17">
        <f>F42</f>
        <v>46045</v>
      </c>
      <c r="C43" s="18">
        <v>0.79166666666666696</v>
      </c>
      <c r="D43" s="17">
        <f>B43+1</f>
        <v>46046</v>
      </c>
      <c r="E43" s="18">
        <v>0.83333333333333304</v>
      </c>
      <c r="F43" s="46">
        <f t="shared" ref="F43:F48" si="2">D43+1</f>
        <v>46047</v>
      </c>
      <c r="G43" s="18">
        <v>0.25</v>
      </c>
      <c r="H43" s="30" t="s">
        <v>13</v>
      </c>
      <c r="I43" s="57"/>
    </row>
    <row r="44" spans="1:9" ht="25.4" hidden="1" customHeight="1">
      <c r="A44" s="44" t="s">
        <v>54</v>
      </c>
      <c r="B44" s="46">
        <f>F43+2</f>
        <v>46049</v>
      </c>
      <c r="C44" s="18">
        <v>0.91666666666666696</v>
      </c>
      <c r="D44" s="17">
        <f>B44+2</f>
        <v>46051</v>
      </c>
      <c r="E44" s="9">
        <v>0.29166666666666702</v>
      </c>
      <c r="F44" s="46">
        <f t="shared" si="2"/>
        <v>46052</v>
      </c>
      <c r="G44" s="18">
        <v>0.79166666666666696</v>
      </c>
      <c r="H44" s="30" t="s">
        <v>13</v>
      </c>
      <c r="I44" s="53"/>
    </row>
    <row r="45" spans="1:9" ht="25.4" customHeight="1">
      <c r="A45" s="44" t="s">
        <v>55</v>
      </c>
      <c r="B45" s="46">
        <f>F44+4</f>
        <v>46056</v>
      </c>
      <c r="C45" s="18">
        <v>0.875</v>
      </c>
      <c r="D45" s="17">
        <f>B45+4</f>
        <v>46060</v>
      </c>
      <c r="E45" s="9">
        <v>0.25277777777777799</v>
      </c>
      <c r="F45" s="46">
        <f>D45</f>
        <v>46060</v>
      </c>
      <c r="G45" s="18">
        <v>0.68472222222222201</v>
      </c>
      <c r="H45" s="30" t="s">
        <v>13</v>
      </c>
      <c r="I45" s="53"/>
    </row>
    <row r="46" spans="1:9" ht="25.4" customHeight="1">
      <c r="A46" s="44" t="s">
        <v>56</v>
      </c>
      <c r="B46" s="46">
        <f>F45+1</f>
        <v>46061</v>
      </c>
      <c r="C46" s="18">
        <v>0.66666666666666696</v>
      </c>
      <c r="D46" s="17">
        <f>B46+2</f>
        <v>46063</v>
      </c>
      <c r="E46" s="9">
        <v>0.66666666666666696</v>
      </c>
      <c r="F46" s="46">
        <f>D46+1</f>
        <v>46064</v>
      </c>
      <c r="G46" s="18">
        <v>0.104166666666667</v>
      </c>
      <c r="H46" s="30" t="s">
        <v>13</v>
      </c>
      <c r="I46" s="57"/>
    </row>
    <row r="47" spans="1:9" ht="25.4" customHeight="1">
      <c r="A47" s="44" t="s">
        <v>57</v>
      </c>
      <c r="B47" s="46">
        <f>F46</f>
        <v>46064</v>
      </c>
      <c r="C47" s="18">
        <v>0.60416666666666696</v>
      </c>
      <c r="D47" s="59">
        <f>B47+3</f>
        <v>46067</v>
      </c>
      <c r="E47" s="9">
        <v>0.53472222222222221</v>
      </c>
      <c r="F47" s="59">
        <f>D47</f>
        <v>46067</v>
      </c>
      <c r="G47" s="9">
        <v>0.83333333333333337</v>
      </c>
      <c r="H47" s="30" t="s">
        <v>185</v>
      </c>
      <c r="I47" s="57"/>
    </row>
    <row r="48" spans="1:9" ht="25.4" customHeight="1">
      <c r="A48" s="44" t="s">
        <v>198</v>
      </c>
      <c r="B48" s="17">
        <f>F47+3</f>
        <v>46070</v>
      </c>
      <c r="C48" s="18">
        <v>0.66666666666666663</v>
      </c>
      <c r="D48" s="46">
        <f>B48+2</f>
        <v>46072</v>
      </c>
      <c r="E48" s="18">
        <v>0</v>
      </c>
      <c r="F48" s="17">
        <f t="shared" si="2"/>
        <v>46073</v>
      </c>
      <c r="G48" s="18">
        <v>0</v>
      </c>
      <c r="H48" s="30" t="s">
        <v>13</v>
      </c>
      <c r="I48" s="57"/>
    </row>
    <row r="49" spans="1:9" ht="25.4" customHeight="1">
      <c r="A49" s="44" t="s">
        <v>58</v>
      </c>
      <c r="B49" s="17">
        <f>F48+3</f>
        <v>46076</v>
      </c>
      <c r="C49" s="18">
        <v>0.75</v>
      </c>
      <c r="D49" s="17">
        <f>B49</f>
        <v>46076</v>
      </c>
      <c r="E49" s="18">
        <v>0.91666666666666663</v>
      </c>
      <c r="F49" s="17">
        <f>D49+1</f>
        <v>46077</v>
      </c>
      <c r="G49" s="18">
        <v>0.5</v>
      </c>
      <c r="H49" s="35"/>
      <c r="I49" s="53"/>
    </row>
    <row r="50" spans="1:9" ht="25.4" customHeight="1">
      <c r="A50" s="44" t="s">
        <v>59</v>
      </c>
      <c r="B50" s="17">
        <f>F49+1</f>
        <v>46078</v>
      </c>
      <c r="C50" s="18">
        <v>0.5</v>
      </c>
      <c r="D50" s="17">
        <f>B50</f>
        <v>46078</v>
      </c>
      <c r="E50" s="18">
        <v>0.91666666666666663</v>
      </c>
      <c r="F50" s="17">
        <f>D50+1</f>
        <v>46079</v>
      </c>
      <c r="G50" s="18">
        <v>0.33333333333333331</v>
      </c>
      <c r="H50" s="35"/>
      <c r="I50" s="57"/>
    </row>
    <row r="51" spans="1:9" ht="25.4" customHeight="1">
      <c r="A51" s="44" t="s">
        <v>60</v>
      </c>
      <c r="B51" s="17">
        <f>F50</f>
        <v>46079</v>
      </c>
      <c r="C51" s="18">
        <v>0.83333333333333337</v>
      </c>
      <c r="D51" s="17">
        <f>B51</f>
        <v>46079</v>
      </c>
      <c r="E51" s="18">
        <v>0.91666666666666663</v>
      </c>
      <c r="F51" s="17">
        <f>D51+1</f>
        <v>46080</v>
      </c>
      <c r="G51" s="18">
        <v>0.33333333333333331</v>
      </c>
      <c r="H51" s="35"/>
      <c r="I51" s="57"/>
    </row>
    <row r="52" spans="1:9" ht="25.4" customHeight="1">
      <c r="A52" s="44" t="s">
        <v>199</v>
      </c>
      <c r="B52" s="17">
        <f>F51+3</f>
        <v>46083</v>
      </c>
      <c r="C52" s="18">
        <v>0.25</v>
      </c>
      <c r="D52" s="46">
        <f>B52</f>
        <v>46083</v>
      </c>
      <c r="E52" s="18">
        <v>0.75</v>
      </c>
      <c r="F52" s="17">
        <f>D52+1</f>
        <v>46084</v>
      </c>
      <c r="G52" s="18">
        <v>0.75</v>
      </c>
      <c r="H52" s="30"/>
      <c r="I52" s="57"/>
    </row>
  </sheetData>
  <mergeCells count="17">
    <mergeCell ref="B20:C20"/>
    <mergeCell ref="D20:E20"/>
    <mergeCell ref="F20:G20"/>
    <mergeCell ref="A27:I27"/>
    <mergeCell ref="B28:C28"/>
    <mergeCell ref="D28:E28"/>
    <mergeCell ref="F28:G28"/>
    <mergeCell ref="A4:I4"/>
    <mergeCell ref="B5:C5"/>
    <mergeCell ref="D5:E5"/>
    <mergeCell ref="F5:G5"/>
    <mergeCell ref="A19:I19"/>
    <mergeCell ref="A1:B1"/>
    <mergeCell ref="C1:I1"/>
    <mergeCell ref="A2:B2"/>
    <mergeCell ref="C2:I2"/>
    <mergeCell ref="A3:G3"/>
  </mergeCells>
  <phoneticPr fontId="41" type="noConversion"/>
  <conditionalFormatting sqref="B4 F4:F5 B32:B34">
    <cfRule type="cellIs" dxfId="501" priority="5241" stopIfTrue="1" operator="lessThan">
      <formula>$H$3</formula>
    </cfRule>
  </conditionalFormatting>
  <conditionalFormatting sqref="B5:B8">
    <cfRule type="cellIs" dxfId="500" priority="137" stopIfTrue="1" operator="lessThan">
      <formula>$H$3</formula>
    </cfRule>
  </conditionalFormatting>
  <conditionalFormatting sqref="B6:B8">
    <cfRule type="cellIs" dxfId="499" priority="135" stopIfTrue="1" operator="equal">
      <formula>$H$3</formula>
    </cfRule>
  </conditionalFormatting>
  <conditionalFormatting sqref="B9:B12">
    <cfRule type="cellIs" dxfId="498" priority="157" stopIfTrue="1" operator="equal">
      <formula>$H$3</formula>
    </cfRule>
    <cfRule type="cellIs" dxfId="497" priority="158" stopIfTrue="1" operator="lessThan">
      <formula>$H$3</formula>
    </cfRule>
  </conditionalFormatting>
  <conditionalFormatting sqref="B9:B18">
    <cfRule type="cellIs" dxfId="496" priority="156" stopIfTrue="1" operator="lessThan">
      <formula>$H$3</formula>
    </cfRule>
  </conditionalFormatting>
  <conditionalFormatting sqref="B13:B16">
    <cfRule type="cellIs" dxfId="495" priority="115" stopIfTrue="1" operator="equal">
      <formula>$H$3</formula>
    </cfRule>
  </conditionalFormatting>
  <conditionalFormatting sqref="B13:B18">
    <cfRule type="cellIs" dxfId="494" priority="116" stopIfTrue="1" operator="lessThan">
      <formula>$H$3</formula>
    </cfRule>
  </conditionalFormatting>
  <conditionalFormatting sqref="B19:B26">
    <cfRule type="cellIs" dxfId="493" priority="27" stopIfTrue="1" operator="lessThan">
      <formula>$H$3</formula>
    </cfRule>
    <cfRule type="cellIs" dxfId="492" priority="26" stopIfTrue="1" operator="equal">
      <formula>$H$3</formula>
    </cfRule>
  </conditionalFormatting>
  <conditionalFormatting sqref="B21:B26">
    <cfRule type="cellIs" dxfId="491" priority="20" stopIfTrue="1" operator="equal">
      <formula>$H$3</formula>
    </cfRule>
    <cfRule type="cellIs" dxfId="490" priority="21" stopIfTrue="1" operator="lessThan">
      <formula>$H$3</formula>
    </cfRule>
  </conditionalFormatting>
  <conditionalFormatting sqref="B29:B30">
    <cfRule type="cellIs" dxfId="489" priority="297" stopIfTrue="1" operator="lessThan">
      <formula>$H$3</formula>
    </cfRule>
    <cfRule type="cellIs" dxfId="488" priority="294" stopIfTrue="1" operator="equal">
      <formula>$H$3</formula>
    </cfRule>
  </conditionalFormatting>
  <conditionalFormatting sqref="B32:B52">
    <cfRule type="cellIs" dxfId="487" priority="275" stopIfTrue="1" operator="lessThan">
      <formula>$H$3</formula>
    </cfRule>
  </conditionalFormatting>
  <conditionalFormatting sqref="B35:B36">
    <cfRule type="cellIs" dxfId="486" priority="274" stopIfTrue="1" operator="equal">
      <formula>$H$3</formula>
    </cfRule>
  </conditionalFormatting>
  <conditionalFormatting sqref="B35:B52">
    <cfRule type="cellIs" dxfId="485" priority="253" stopIfTrue="1" operator="lessThan">
      <formula>$H$3</formula>
    </cfRule>
    <cfRule type="cellIs" dxfId="484" priority="174" stopIfTrue="1" operator="equal">
      <formula>$H$3</formula>
    </cfRule>
  </conditionalFormatting>
  <conditionalFormatting sqref="B38:B41">
    <cfRule type="cellIs" dxfId="483" priority="163" stopIfTrue="1" operator="equal">
      <formula>$H$3</formula>
    </cfRule>
    <cfRule type="cellIs" dxfId="482" priority="173" stopIfTrue="1" operator="lessThan">
      <formula>$H$3</formula>
    </cfRule>
  </conditionalFormatting>
  <conditionalFormatting sqref="B44:B47">
    <cfRule type="cellIs" dxfId="481" priority="94" stopIfTrue="1" operator="lessThan">
      <formula>$H$3</formula>
    </cfRule>
    <cfRule type="cellIs" dxfId="480" priority="93" stopIfTrue="1" operator="equal">
      <formula>$H$3</formula>
    </cfRule>
  </conditionalFormatting>
  <conditionalFormatting sqref="B19:C19">
    <cfRule type="expression" dxfId="479" priority="82816" stopIfTrue="1">
      <formula>AND($B233=$H$3,$B233&lt;&gt;"")</formula>
    </cfRule>
    <cfRule type="expression" dxfId="478" priority="82817" stopIfTrue="1">
      <formula>AND($B233&lt;$H$3,$B233&lt;&gt;"")</formula>
    </cfRule>
  </conditionalFormatting>
  <conditionalFormatting sqref="C5:C16">
    <cfRule type="expression" dxfId="477" priority="130" stopIfTrue="1">
      <formula>B5&lt;$H$3</formula>
    </cfRule>
  </conditionalFormatting>
  <conditionalFormatting sqref="C21:C23">
    <cfRule type="expression" dxfId="476" priority="18" stopIfTrue="1">
      <formula>$F21=$H$3</formula>
    </cfRule>
    <cfRule type="expression" dxfId="475" priority="17" stopIfTrue="1">
      <formula>$B21=$H$3</formula>
    </cfRule>
    <cfRule type="expression" dxfId="474" priority="29" stopIfTrue="1">
      <formula>B21&lt;$H$3</formula>
    </cfRule>
  </conditionalFormatting>
  <conditionalFormatting sqref="C29:C30 G5:G16 E6:E16 E32:F34 E29:E30 G29:G30 F47:F48 E49:G51 C6:C16 E35:E46 G32:G46">
    <cfRule type="expression" dxfId="473" priority="2945" stopIfTrue="1">
      <formula>$F5=$H$3</formula>
    </cfRule>
  </conditionalFormatting>
  <conditionalFormatting sqref="C29:C30">
    <cfRule type="expression" dxfId="472" priority="2706" stopIfTrue="1">
      <formula>B29&lt;$H$3</formula>
    </cfRule>
  </conditionalFormatting>
  <conditionalFormatting sqref="C32:C34">
    <cfRule type="expression" dxfId="471" priority="5283" stopIfTrue="1">
      <formula>B32&lt;$H$3</formula>
    </cfRule>
  </conditionalFormatting>
  <conditionalFormatting sqref="C32:C48 C4:C16 C29:C30 E29:E30 G29:G30 E32:E46 G32:G46 E49:E51 G49:G51">
    <cfRule type="expression" dxfId="470" priority="5296" stopIfTrue="1">
      <formula>$B4=$H$3</formula>
    </cfRule>
  </conditionalFormatting>
  <conditionalFormatting sqref="C32:C48">
    <cfRule type="expression" dxfId="469" priority="83" stopIfTrue="1">
      <formula>B32&lt;$H$3</formula>
    </cfRule>
    <cfRule type="expression" dxfId="468" priority="84" stopIfTrue="1">
      <formula>$F32=$H$3</formula>
    </cfRule>
  </conditionalFormatting>
  <conditionalFormatting sqref="C50">
    <cfRule type="expression" dxfId="467" priority="50" stopIfTrue="1">
      <formula>B50&lt;$H$3</formula>
    </cfRule>
    <cfRule type="expression" dxfId="466" priority="51" stopIfTrue="1">
      <formula>$F50=$H$3</formula>
    </cfRule>
    <cfRule type="expression" dxfId="465" priority="52" stopIfTrue="1">
      <formula>$B50=$H$3</formula>
    </cfRule>
  </conditionalFormatting>
  <conditionalFormatting sqref="C52">
    <cfRule type="expression" dxfId="464" priority="3" stopIfTrue="1">
      <formula>B52&lt;$H$3</formula>
    </cfRule>
    <cfRule type="expression" dxfId="463" priority="6" stopIfTrue="1">
      <formula>$B52=$H$3</formula>
    </cfRule>
    <cfRule type="expression" dxfId="462" priority="4" stopIfTrue="1">
      <formula>$F52=$H$3</formula>
    </cfRule>
  </conditionalFormatting>
  <conditionalFormatting sqref="D4:D8 F5:F8">
    <cfRule type="cellIs" dxfId="461" priority="128" stopIfTrue="1" operator="equal">
      <formula>$H$3</formula>
    </cfRule>
  </conditionalFormatting>
  <conditionalFormatting sqref="D4:D18 F5:F18">
    <cfRule type="cellIs" dxfId="460" priority="129" stopIfTrue="1" operator="lessThan">
      <formula>$H$3</formula>
    </cfRule>
  </conditionalFormatting>
  <conditionalFormatting sqref="D5">
    <cfRule type="cellIs" dxfId="459" priority="207" stopIfTrue="1" operator="lessThan">
      <formula>$H$3</formula>
    </cfRule>
    <cfRule type="cellIs" dxfId="458" priority="206" stopIfTrue="1" operator="equal">
      <formula>$H$3</formula>
    </cfRule>
  </conditionalFormatting>
  <conditionalFormatting sqref="D6:D8 F6:F8">
    <cfRule type="cellIs" dxfId="457" priority="124" stopIfTrue="1" operator="equal">
      <formula>$H$3</formula>
    </cfRule>
    <cfRule type="cellIs" dxfId="456" priority="125" stopIfTrue="1" operator="lessThan">
      <formula>$H$3</formula>
    </cfRule>
  </conditionalFormatting>
  <conditionalFormatting sqref="D9:D18 F9:F18 B17:B18">
    <cfRule type="cellIs" dxfId="455" priority="155" stopIfTrue="1" operator="equal">
      <formula>$H$3</formula>
    </cfRule>
  </conditionalFormatting>
  <conditionalFormatting sqref="D19:D20">
    <cfRule type="cellIs" dxfId="454" priority="38" stopIfTrue="1" operator="equal">
      <formula>$H$3</formula>
    </cfRule>
    <cfRule type="cellIs" dxfId="453" priority="39" stopIfTrue="1" operator="lessThan">
      <formula>$H$3</formula>
    </cfRule>
  </conditionalFormatting>
  <conditionalFormatting sqref="D21:D26">
    <cfRule type="cellIs" dxfId="452" priority="23" stopIfTrue="1" operator="equal">
      <formula>$H$3</formula>
    </cfRule>
    <cfRule type="cellIs" dxfId="451" priority="28" stopIfTrue="1" operator="lessThan">
      <formula>$H$3</formula>
    </cfRule>
    <cfRule type="cellIs" dxfId="450" priority="14" stopIfTrue="1" operator="equal">
      <formula>$H$3</formula>
    </cfRule>
    <cfRule type="cellIs" dxfId="449" priority="16" stopIfTrue="1" operator="lessThan">
      <formula>$H$3</formula>
    </cfRule>
  </conditionalFormatting>
  <conditionalFormatting sqref="D29:D30">
    <cfRule type="cellIs" dxfId="448" priority="295" stopIfTrue="1" operator="equal">
      <formula>$H$3</formula>
    </cfRule>
    <cfRule type="cellIs" dxfId="447" priority="296" stopIfTrue="1" operator="lessThan">
      <formula>$H$3</formula>
    </cfRule>
  </conditionalFormatting>
  <conditionalFormatting sqref="D32:D33 B32:B34 D4:D5 F4:F5 B4:B5">
    <cfRule type="cellIs" dxfId="446" priority="1316" stopIfTrue="1" operator="equal">
      <formula>$H$3</formula>
    </cfRule>
  </conditionalFormatting>
  <conditionalFormatting sqref="D32:D33">
    <cfRule type="cellIs" dxfId="445" priority="788" stopIfTrue="1" operator="equal">
      <formula>$H$3</formula>
    </cfRule>
    <cfRule type="cellIs" dxfId="444" priority="791" stopIfTrue="1" operator="lessThan">
      <formula>$H$3</formula>
    </cfRule>
  </conditionalFormatting>
  <conditionalFormatting sqref="D34:D36">
    <cfRule type="cellIs" dxfId="443" priority="272" stopIfTrue="1" operator="lessThan">
      <formula>$H$3</formula>
    </cfRule>
    <cfRule type="cellIs" dxfId="442" priority="278" stopIfTrue="1" operator="equal">
      <formula>$H$3</formula>
    </cfRule>
  </conditionalFormatting>
  <conditionalFormatting sqref="D34:D47 D49:D51">
    <cfRule type="cellIs" dxfId="441" priority="251" stopIfTrue="1" operator="equal">
      <formula>$H$3</formula>
    </cfRule>
  </conditionalFormatting>
  <conditionalFormatting sqref="D37 F35:F52">
    <cfRule type="cellIs" dxfId="440" priority="250" stopIfTrue="1" operator="lessThan">
      <formula>$H$3</formula>
    </cfRule>
  </conditionalFormatting>
  <conditionalFormatting sqref="D37">
    <cfRule type="cellIs" dxfId="439" priority="245" stopIfTrue="1" operator="lessThan">
      <formula>$H$3</formula>
    </cfRule>
    <cfRule type="cellIs" dxfId="438" priority="248" stopIfTrue="1" operator="equal">
      <formula>$H$3</formula>
    </cfRule>
  </conditionalFormatting>
  <conditionalFormatting sqref="D37:D41">
    <cfRule type="cellIs" dxfId="437" priority="177" stopIfTrue="1" operator="equal">
      <formula>$H$3</formula>
    </cfRule>
  </conditionalFormatting>
  <conditionalFormatting sqref="D38:D41">
    <cfRule type="cellIs" dxfId="436" priority="166" stopIfTrue="1" operator="equal">
      <formula>$H$3</formula>
    </cfRule>
    <cfRule type="cellIs" dxfId="435" priority="176" stopIfTrue="1" operator="lessThan">
      <formula>$H$3</formula>
    </cfRule>
  </conditionalFormatting>
  <conditionalFormatting sqref="D38:D52">
    <cfRule type="cellIs" dxfId="434" priority="10" stopIfTrue="1" operator="lessThan">
      <formula>$H$3</formula>
    </cfRule>
  </conditionalFormatting>
  <conditionalFormatting sqref="D42:D52">
    <cfRule type="cellIs" dxfId="433" priority="9" stopIfTrue="1" operator="equal">
      <formula>$H$3</formula>
    </cfRule>
  </conditionalFormatting>
  <conditionalFormatting sqref="D48">
    <cfRule type="cellIs" dxfId="432" priority="8" stopIfTrue="1" operator="lessThan">
      <formula>$H$3</formula>
    </cfRule>
    <cfRule type="cellIs" dxfId="431" priority="7" stopIfTrue="1" operator="equal">
      <formula>$H$3</formula>
    </cfRule>
  </conditionalFormatting>
  <conditionalFormatting sqref="D52">
    <cfRule type="cellIs" dxfId="430" priority="1" stopIfTrue="1" operator="equal">
      <formula>$H$3</formula>
    </cfRule>
    <cfRule type="cellIs" dxfId="429" priority="2" stopIfTrue="1" operator="lessThan">
      <formula>$H$3</formula>
    </cfRule>
  </conditionalFormatting>
  <conditionalFormatting sqref="D19:E19">
    <cfRule type="expression" dxfId="428" priority="82841">
      <formula>AND($D233&lt;$H$3,$D233&lt;&gt;"")</formula>
    </cfRule>
    <cfRule type="expression" dxfId="427" priority="82842">
      <formula>AND($D233=$H$3,$D233&lt;&gt;"")</formula>
    </cfRule>
  </conditionalFormatting>
  <conditionalFormatting sqref="D19:F20">
    <cfRule type="cellIs" dxfId="426" priority="35" stopIfTrue="1" operator="lessThan">
      <formula>$H$3</formula>
    </cfRule>
  </conditionalFormatting>
  <conditionalFormatting sqref="E4:E16 G4:G16">
    <cfRule type="expression" dxfId="425" priority="992" stopIfTrue="1">
      <formula>$B4=$H$3</formula>
    </cfRule>
    <cfRule type="expression" dxfId="424" priority="991" stopIfTrue="1">
      <formula>D4&lt;$H$3</formula>
    </cfRule>
  </conditionalFormatting>
  <conditionalFormatting sqref="E5">
    <cfRule type="expression" dxfId="423" priority="493" stopIfTrue="1">
      <formula>$D5=$H$3</formula>
    </cfRule>
  </conditionalFormatting>
  <conditionalFormatting sqref="E19">
    <cfRule type="expression" dxfId="422" priority="82843" stopIfTrue="1">
      <formula>$D233=$H$3</formula>
    </cfRule>
  </conditionalFormatting>
  <conditionalFormatting sqref="E29:E30 G29:G30">
    <cfRule type="expression" dxfId="421" priority="289" stopIfTrue="1">
      <formula>D29&lt;$H$3</formula>
    </cfRule>
  </conditionalFormatting>
  <conditionalFormatting sqref="E32:E46">
    <cfRule type="expression" dxfId="420" priority="89" stopIfTrue="1">
      <formula>D32&lt;$H$3</formula>
    </cfRule>
  </conditionalFormatting>
  <conditionalFormatting sqref="E49:E51">
    <cfRule type="expression" dxfId="419" priority="12" stopIfTrue="1">
      <formula>D49&lt;$H$3</formula>
    </cfRule>
  </conditionalFormatting>
  <conditionalFormatting sqref="F4:F5">
    <cfRule type="cellIs" dxfId="418" priority="204" stopIfTrue="1" operator="lessThan">
      <formula>$H$3</formula>
    </cfRule>
    <cfRule type="cellIs" dxfId="417" priority="203" stopIfTrue="1" operator="equal">
      <formula>$H$3</formula>
    </cfRule>
  </conditionalFormatting>
  <conditionalFormatting sqref="F19:F26">
    <cfRule type="cellIs" dxfId="416" priority="15" stopIfTrue="1" operator="equal">
      <formula>$H$3</formula>
    </cfRule>
  </conditionalFormatting>
  <conditionalFormatting sqref="F21:F26">
    <cfRule type="cellIs" dxfId="415" priority="19" stopIfTrue="1" operator="lessThan">
      <formula>$H$3</formula>
    </cfRule>
  </conditionalFormatting>
  <conditionalFormatting sqref="F29:F30">
    <cfRule type="cellIs" dxfId="414" priority="304" stopIfTrue="1" operator="equal">
      <formula>$H$3</formula>
    </cfRule>
    <cfRule type="cellIs" dxfId="413" priority="305" stopIfTrue="1" operator="lessThan">
      <formula>$H$3</formula>
    </cfRule>
  </conditionalFormatting>
  <conditionalFormatting sqref="F32:F34">
    <cfRule type="cellIs" dxfId="412" priority="796" stopIfTrue="1" operator="equal">
      <formula>$H$3</formula>
    </cfRule>
    <cfRule type="cellIs" dxfId="411" priority="797" stopIfTrue="1" operator="lessThan">
      <formula>$H$3</formula>
    </cfRule>
  </conditionalFormatting>
  <conditionalFormatting sqref="F32:F46 D32:D47 D49:D51">
    <cfRule type="cellIs" dxfId="410" priority="284" stopIfTrue="1" operator="lessThan">
      <formula>$H$3</formula>
    </cfRule>
  </conditionalFormatting>
  <conditionalFormatting sqref="F32:F46">
    <cfRule type="cellIs" dxfId="409" priority="283" stopIfTrue="1" operator="equal">
      <formula>$H$3</formula>
    </cfRule>
  </conditionalFormatting>
  <conditionalFormatting sqref="F35:F52">
    <cfRule type="cellIs" dxfId="408" priority="167" stopIfTrue="1" operator="equal">
      <formula>$H$3</formula>
    </cfRule>
  </conditionalFormatting>
  <conditionalFormatting sqref="F47:F52">
    <cfRule type="cellIs" dxfId="407" priority="86" stopIfTrue="1" operator="equal">
      <formula>$H$3</formula>
    </cfRule>
    <cfRule type="cellIs" dxfId="406" priority="87" stopIfTrue="1" operator="lessThan">
      <formula>$H$3</formula>
    </cfRule>
  </conditionalFormatting>
  <conditionalFormatting sqref="F52">
    <cfRule type="expression" dxfId="405" priority="5" stopIfTrue="1">
      <formula>$F52=$H$3</formula>
    </cfRule>
  </conditionalFormatting>
  <conditionalFormatting sqref="F19:G19">
    <cfRule type="expression" dxfId="404" priority="82849">
      <formula>AND($F233&lt;$H$3,$F233&lt;&gt;"")</formula>
    </cfRule>
    <cfRule type="expression" dxfId="403" priority="82850">
      <formula>AND($F233=$H$3,$F233&lt;&gt;"")</formula>
    </cfRule>
  </conditionalFormatting>
  <conditionalFormatting sqref="G19">
    <cfRule type="expression" dxfId="402" priority="82851" stopIfTrue="1">
      <formula>$F233=$H$3</formula>
    </cfRule>
  </conditionalFormatting>
  <conditionalFormatting sqref="G32:G46">
    <cfRule type="expression" dxfId="401" priority="82" stopIfTrue="1">
      <formula>F32&lt;$H$3</formula>
    </cfRule>
  </conditionalFormatting>
  <conditionalFormatting sqref="G49:G51">
    <cfRule type="expression" dxfId="400" priority="11" stopIfTrue="1">
      <formula>F49&lt;$H$3</formula>
    </cfRule>
  </conditionalFormatting>
  <pageMargins left="0.7" right="0.7" top="0.75" bottom="0.75" header="0.3" footer="0.3"/>
  <pageSetup paperSize="9" scale="53" orientation="portrait"/>
  <ignoredErrors>
    <ignoredError sqref="F36 F33 D33 D35 F9 D39 D41 F12:F13 F42 F45:F46 D45 F47:F48 D16 F17 F25 D49 F22:F23 D24:D25 D47 D5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5"/>
  <sheetViews>
    <sheetView workbookViewId="0">
      <selection activeCell="H45" sqref="H4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4" ht="23.15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4" ht="25.4" customHeight="1">
      <c r="A3" s="65"/>
      <c r="B3" s="65"/>
      <c r="C3" s="65"/>
      <c r="D3" s="65"/>
      <c r="E3" s="65"/>
      <c r="F3" s="65"/>
      <c r="G3" s="65"/>
      <c r="H3" s="3">
        <v>46067</v>
      </c>
      <c r="I3" s="4"/>
    </row>
    <row r="4" spans="1:14" customFormat="1" ht="24" hidden="1" customHeight="1">
      <c r="A4" s="77" t="s">
        <v>61</v>
      </c>
      <c r="B4" s="78"/>
      <c r="C4" s="78"/>
      <c r="D4" s="78"/>
      <c r="E4" s="78"/>
      <c r="F4" s="78"/>
      <c r="G4" s="78"/>
      <c r="H4" s="78"/>
      <c r="I4" s="78"/>
    </row>
    <row r="5" spans="1:14" customFormat="1" ht="24" hidden="1" customHeight="1">
      <c r="A5" s="27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28" t="s">
        <v>7</v>
      </c>
      <c r="I5" s="28" t="s">
        <v>8</v>
      </c>
      <c r="N5" t="s">
        <v>28</v>
      </c>
    </row>
    <row r="6" spans="1:14" customFormat="1" ht="25" hidden="1" customHeight="1">
      <c r="A6" s="36" t="s">
        <v>62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63</v>
      </c>
      <c r="I6" s="39"/>
    </row>
    <row r="7" spans="1:14" ht="25.4" hidden="1" customHeight="1">
      <c r="A7" s="48" t="s">
        <v>64</v>
      </c>
      <c r="B7" s="19"/>
      <c r="C7" s="19"/>
      <c r="D7" s="19"/>
      <c r="E7" s="19"/>
      <c r="F7" s="19"/>
      <c r="G7" s="19"/>
      <c r="H7" s="35" t="s">
        <v>65</v>
      </c>
      <c r="I7" s="13"/>
    </row>
    <row r="8" spans="1:14" ht="25.4" hidden="1" customHeight="1">
      <c r="A8" s="48" t="s">
        <v>66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67</v>
      </c>
      <c r="I8" s="13"/>
    </row>
    <row r="9" spans="1:14" ht="25.4" hidden="1" customHeight="1">
      <c r="A9" s="48" t="s">
        <v>68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69</v>
      </c>
      <c r="I9" s="13"/>
    </row>
    <row r="10" spans="1:14" customFormat="1" ht="25" hidden="1" customHeight="1">
      <c r="A10" s="29" t="s">
        <v>70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71</v>
      </c>
      <c r="I10" s="39"/>
    </row>
    <row r="11" spans="1:14" customFormat="1" ht="24" customHeight="1">
      <c r="A11" s="77" t="s">
        <v>195</v>
      </c>
      <c r="B11" s="78"/>
      <c r="C11" s="78"/>
      <c r="D11" s="78"/>
      <c r="E11" s="78"/>
      <c r="F11" s="78"/>
      <c r="G11" s="78"/>
      <c r="H11" s="78"/>
      <c r="I11" s="78"/>
    </row>
    <row r="12" spans="1:14" customFormat="1" ht="24" customHeight="1">
      <c r="A12" s="27" t="s">
        <v>3</v>
      </c>
      <c r="B12" s="69" t="s">
        <v>4</v>
      </c>
      <c r="C12" s="70"/>
      <c r="D12" s="69" t="s">
        <v>5</v>
      </c>
      <c r="E12" s="70"/>
      <c r="F12" s="69" t="s">
        <v>6</v>
      </c>
      <c r="G12" s="70"/>
      <c r="H12" s="28" t="s">
        <v>7</v>
      </c>
      <c r="I12" s="28" t="s">
        <v>8</v>
      </c>
      <c r="N12" t="s">
        <v>28</v>
      </c>
    </row>
    <row r="13" spans="1:14" customFormat="1" ht="25" hidden="1" customHeight="1">
      <c r="A13" s="36" t="s">
        <v>72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63</v>
      </c>
      <c r="I13" s="39"/>
    </row>
    <row r="14" spans="1:14" ht="25.4" hidden="1" customHeight="1">
      <c r="A14" s="48" t="s">
        <v>73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13</v>
      </c>
      <c r="I14" s="13"/>
    </row>
    <row r="15" spans="1:14" ht="25.4" hidden="1" customHeight="1">
      <c r="A15" s="48" t="s">
        <v>74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49" t="s">
        <v>75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76</v>
      </c>
      <c r="I16" s="13"/>
    </row>
    <row r="17" spans="1:14" ht="25.4" hidden="1" customHeight="1">
      <c r="A17" s="48" t="s">
        <v>77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13</v>
      </c>
      <c r="I17" s="13"/>
    </row>
    <row r="18" spans="1:14" ht="25.4" hidden="1" customHeight="1">
      <c r="A18" s="49" t="s">
        <v>78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79</v>
      </c>
      <c r="I18" s="13"/>
    </row>
    <row r="19" spans="1:14" ht="25.4" hidden="1" customHeight="1">
      <c r="A19" s="48" t="s">
        <v>22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80</v>
      </c>
      <c r="I19" s="13"/>
    </row>
    <row r="20" spans="1:14" ht="25.4" hidden="1" customHeight="1">
      <c r="A20" s="48" t="s">
        <v>23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13</v>
      </c>
      <c r="I20" s="13"/>
    </row>
    <row r="21" spans="1:14" ht="25.4" customHeight="1">
      <c r="A21" s="48" t="s">
        <v>81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14" ht="25.4" customHeight="1">
      <c r="A22" s="48" t="s">
        <v>82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0.27916666666666667</v>
      </c>
      <c r="F22" s="8">
        <f>D22+2</f>
        <v>46067</v>
      </c>
      <c r="G22" s="11">
        <v>0.75</v>
      </c>
      <c r="H22" s="30" t="s">
        <v>202</v>
      </c>
      <c r="I22" s="13"/>
    </row>
    <row r="23" spans="1:14" ht="25.4" customHeight="1">
      <c r="A23" s="48" t="s">
        <v>83</v>
      </c>
      <c r="B23" s="46">
        <f>F22+5</f>
        <v>46072</v>
      </c>
      <c r="C23" s="18">
        <v>0.91666666666666663</v>
      </c>
      <c r="D23" s="46">
        <f>B23+1</f>
        <v>46073</v>
      </c>
      <c r="E23" s="18">
        <v>8.3333333333333329E-2</v>
      </c>
      <c r="F23" s="46">
        <f>D23</f>
        <v>46073</v>
      </c>
      <c r="G23" s="18">
        <v>0.66666666666666663</v>
      </c>
      <c r="H23" s="30" t="s">
        <v>13</v>
      </c>
      <c r="I23" s="13"/>
    </row>
    <row r="24" spans="1:14" ht="25.4" customHeight="1">
      <c r="A24" s="48" t="s">
        <v>84</v>
      </c>
      <c r="B24" s="46">
        <f>F23+1</f>
        <v>46074</v>
      </c>
      <c r="C24" s="18">
        <v>8.3333333333333329E-2</v>
      </c>
      <c r="D24" s="46">
        <f>B24</f>
        <v>46074</v>
      </c>
      <c r="E24" s="18">
        <v>0.125</v>
      </c>
      <c r="F24" s="46">
        <f>D24</f>
        <v>46074</v>
      </c>
      <c r="G24" s="18">
        <v>0.5</v>
      </c>
      <c r="H24" s="35"/>
      <c r="I24" s="13"/>
    </row>
    <row r="25" spans="1:14" ht="25.4" customHeight="1">
      <c r="A25" s="48" t="s">
        <v>85</v>
      </c>
      <c r="B25" s="46">
        <f>F24+1</f>
        <v>46075</v>
      </c>
      <c r="C25" s="18">
        <v>0.83333333333333337</v>
      </c>
      <c r="D25" s="46">
        <f>B25+1</f>
        <v>46076</v>
      </c>
      <c r="E25" s="18">
        <v>0.25</v>
      </c>
      <c r="F25" s="46">
        <f>D25</f>
        <v>46076</v>
      </c>
      <c r="G25" s="18">
        <v>0.66666666666666663</v>
      </c>
      <c r="H25" s="35"/>
      <c r="I25" s="13"/>
    </row>
    <row r="26" spans="1:14" ht="25.4" customHeight="1">
      <c r="A26" s="48" t="s">
        <v>86</v>
      </c>
      <c r="B26" s="33"/>
      <c r="C26" s="38"/>
      <c r="D26" s="33"/>
      <c r="E26" s="38"/>
      <c r="F26" s="33"/>
      <c r="G26" s="38"/>
      <c r="H26" s="35" t="s">
        <v>144</v>
      </c>
      <c r="I26" s="13"/>
    </row>
    <row r="27" spans="1:14" ht="25.4" customHeight="1">
      <c r="A27" s="48" t="s">
        <v>87</v>
      </c>
      <c r="B27" s="46">
        <f>F25+4</f>
        <v>46080</v>
      </c>
      <c r="C27" s="11">
        <v>0.91666666666666663</v>
      </c>
      <c r="D27" s="46">
        <f>B27+1</f>
        <v>46081</v>
      </c>
      <c r="E27" s="11">
        <v>0.41666666666666669</v>
      </c>
      <c r="F27" s="46">
        <f>D27+1</f>
        <v>46082</v>
      </c>
      <c r="G27" s="11">
        <v>0.41666666666666669</v>
      </c>
      <c r="H27" s="30"/>
      <c r="I27" s="13"/>
    </row>
    <row r="28" spans="1:14" ht="25.4" customHeight="1">
      <c r="A28" s="48" t="s">
        <v>193</v>
      </c>
      <c r="B28" s="46">
        <f>F27+5</f>
        <v>46087</v>
      </c>
      <c r="C28" s="18">
        <v>0.25</v>
      </c>
      <c r="D28" s="46">
        <f>B28</f>
        <v>46087</v>
      </c>
      <c r="E28" s="18">
        <v>0.33333333333333331</v>
      </c>
      <c r="F28" s="46">
        <f>D28</f>
        <v>46087</v>
      </c>
      <c r="G28" s="18">
        <v>0.91666666666666663</v>
      </c>
      <c r="H28" s="30"/>
      <c r="I28" s="13"/>
    </row>
    <row r="29" spans="1:14" customFormat="1" ht="24" customHeight="1">
      <c r="A29" s="77" t="s">
        <v>186</v>
      </c>
      <c r="B29" s="78"/>
      <c r="C29" s="78"/>
      <c r="D29" s="78"/>
      <c r="E29" s="78"/>
      <c r="F29" s="78"/>
      <c r="G29" s="78"/>
      <c r="H29" s="78"/>
      <c r="I29" s="78"/>
    </row>
    <row r="30" spans="1:14" customFormat="1" ht="24" customHeight="1">
      <c r="A30" s="27" t="s">
        <v>3</v>
      </c>
      <c r="B30" s="69" t="s">
        <v>4</v>
      </c>
      <c r="C30" s="70"/>
      <c r="D30" s="69" t="s">
        <v>5</v>
      </c>
      <c r="E30" s="70"/>
      <c r="F30" s="69" t="s">
        <v>6</v>
      </c>
      <c r="G30" s="70"/>
      <c r="H30" s="28" t="s">
        <v>7</v>
      </c>
      <c r="I30" s="28" t="s">
        <v>8</v>
      </c>
      <c r="N30" t="s">
        <v>28</v>
      </c>
    </row>
    <row r="31" spans="1:14" ht="25.4" hidden="1" customHeight="1">
      <c r="A31" s="48" t="s">
        <v>72</v>
      </c>
      <c r="B31" s="8">
        <v>46026</v>
      </c>
      <c r="C31" s="34">
        <v>0.45694444444444399</v>
      </c>
      <c r="D31" s="8">
        <v>46027</v>
      </c>
      <c r="E31" s="34">
        <v>0.29513888888888901</v>
      </c>
      <c r="F31" s="8">
        <f>D31</f>
        <v>46027</v>
      </c>
      <c r="G31" s="34">
        <v>0.625</v>
      </c>
      <c r="H31" s="35" t="s">
        <v>63</v>
      </c>
      <c r="I31" s="13"/>
    </row>
    <row r="32" spans="1:14" ht="25.4" hidden="1" customHeight="1">
      <c r="A32" s="48" t="s">
        <v>74</v>
      </c>
      <c r="B32" s="8">
        <f>F31+1</f>
        <v>46028</v>
      </c>
      <c r="C32" s="34">
        <v>0.66666666666666696</v>
      </c>
      <c r="D32" s="8">
        <f>B32+1</f>
        <v>46029</v>
      </c>
      <c r="E32" s="34">
        <v>0.104166666666667</v>
      </c>
      <c r="F32" s="8">
        <f>D32</f>
        <v>46029</v>
      </c>
      <c r="G32" s="34">
        <v>0.30486111111111103</v>
      </c>
      <c r="H32" s="35"/>
      <c r="I32" s="13"/>
    </row>
    <row r="33" spans="1:9" ht="25.4" hidden="1" customHeight="1">
      <c r="A33" s="48" t="s">
        <v>75</v>
      </c>
      <c r="B33" s="8">
        <v>46031</v>
      </c>
      <c r="C33" s="34">
        <v>0.20833333333333301</v>
      </c>
      <c r="D33" s="8">
        <f>B33</f>
        <v>46031</v>
      </c>
      <c r="E33" s="34">
        <v>0.46319444444444402</v>
      </c>
      <c r="F33" s="8">
        <f>D33</f>
        <v>46031</v>
      </c>
      <c r="G33" s="11">
        <v>0.69930555555555596</v>
      </c>
      <c r="H33" s="35"/>
      <c r="I33" s="13"/>
    </row>
    <row r="34" spans="1:9" ht="25.4" hidden="1" customHeight="1">
      <c r="A34" s="15" t="s">
        <v>77</v>
      </c>
      <c r="B34" s="8">
        <v>46034</v>
      </c>
      <c r="C34" s="34">
        <v>0.33333333333333298</v>
      </c>
      <c r="D34" s="8">
        <f>B34+4</f>
        <v>46038</v>
      </c>
      <c r="E34" s="34">
        <v>0.125</v>
      </c>
      <c r="F34" s="8">
        <v>46040</v>
      </c>
      <c r="G34" s="11">
        <v>1.3194444444444399E-2</v>
      </c>
      <c r="H34" s="35" t="s">
        <v>13</v>
      </c>
      <c r="I34" s="13"/>
    </row>
    <row r="35" spans="1:9" ht="25.4" hidden="1" customHeight="1">
      <c r="A35" s="15" t="s">
        <v>88</v>
      </c>
      <c r="B35" s="8">
        <f>F34+4</f>
        <v>46044</v>
      </c>
      <c r="C35" s="34">
        <v>0.75</v>
      </c>
      <c r="D35" s="8">
        <v>46046</v>
      </c>
      <c r="E35" s="34">
        <v>0.66666666666666696</v>
      </c>
      <c r="F35" s="8">
        <f t="shared" ref="F35:F38" si="4">D35+1</f>
        <v>46047</v>
      </c>
      <c r="G35" s="11">
        <v>0.27083333333333298</v>
      </c>
      <c r="H35" s="35" t="s">
        <v>13</v>
      </c>
      <c r="I35" s="13"/>
    </row>
    <row r="36" spans="1:9" ht="25.4" hidden="1" customHeight="1">
      <c r="A36" s="15" t="s">
        <v>89</v>
      </c>
      <c r="B36" s="8">
        <f>F35+1</f>
        <v>46048</v>
      </c>
      <c r="C36" s="34">
        <v>0.375</v>
      </c>
      <c r="D36" s="8">
        <f>B36+1</f>
        <v>46049</v>
      </c>
      <c r="E36" s="34">
        <v>0.72916666666666696</v>
      </c>
      <c r="F36" s="8">
        <f t="shared" si="4"/>
        <v>46050</v>
      </c>
      <c r="G36" s="11">
        <v>2.0833333333333301E-2</v>
      </c>
      <c r="H36" s="35" t="s">
        <v>13</v>
      </c>
      <c r="I36" s="13"/>
    </row>
    <row r="37" spans="1:9" ht="25.4" customHeight="1">
      <c r="A37" s="15" t="s">
        <v>90</v>
      </c>
      <c r="B37" s="8">
        <f>F36+1</f>
        <v>46051</v>
      </c>
      <c r="C37" s="34">
        <v>0.70833333333333304</v>
      </c>
      <c r="D37" s="8">
        <f>B37+1</f>
        <v>46052</v>
      </c>
      <c r="E37" s="34">
        <v>0</v>
      </c>
      <c r="F37" s="8">
        <f>D37</f>
        <v>46052</v>
      </c>
      <c r="G37" s="11">
        <v>0.41666666666666702</v>
      </c>
      <c r="H37" s="35"/>
      <c r="I37" s="13"/>
    </row>
    <row r="38" spans="1:9" ht="25.4" customHeight="1">
      <c r="A38" s="15" t="s">
        <v>91</v>
      </c>
      <c r="B38" s="8">
        <f>F37+2</f>
        <v>46054</v>
      </c>
      <c r="C38" s="34">
        <v>0.453472222222222</v>
      </c>
      <c r="D38" s="8">
        <f>B38+4</f>
        <v>46058</v>
      </c>
      <c r="E38" s="34">
        <v>0.21875</v>
      </c>
      <c r="F38" s="8">
        <f t="shared" si="4"/>
        <v>46059</v>
      </c>
      <c r="G38" s="11">
        <v>0.66666666666666696</v>
      </c>
      <c r="H38" s="35" t="s">
        <v>185</v>
      </c>
      <c r="I38" s="13"/>
    </row>
    <row r="39" spans="1:9" ht="25.4" customHeight="1">
      <c r="A39" s="15" t="s">
        <v>92</v>
      </c>
      <c r="B39" s="8">
        <f>F38+7</f>
        <v>46066</v>
      </c>
      <c r="C39" s="34">
        <v>0</v>
      </c>
      <c r="D39" s="58">
        <f>B39+1</f>
        <v>46067</v>
      </c>
      <c r="E39" s="34">
        <v>0.15833333333333333</v>
      </c>
      <c r="F39" s="58">
        <f>D39</f>
        <v>46067</v>
      </c>
      <c r="G39" s="34">
        <v>0.83333333333333337</v>
      </c>
      <c r="H39" s="35" t="s">
        <v>187</v>
      </c>
      <c r="I39" s="13"/>
    </row>
    <row r="40" spans="1:9" ht="25.4" customHeight="1">
      <c r="A40" s="15" t="s">
        <v>93</v>
      </c>
      <c r="B40" s="17">
        <f>F39+1</f>
        <v>46068</v>
      </c>
      <c r="C40" s="18">
        <v>0.91666666666666663</v>
      </c>
      <c r="D40" s="17">
        <f>B40+1</f>
        <v>46069</v>
      </c>
      <c r="E40" s="18">
        <v>0.75</v>
      </c>
      <c r="F40" s="17">
        <f>D40+1</f>
        <v>46070</v>
      </c>
      <c r="G40" s="18">
        <v>0.33333333333333331</v>
      </c>
      <c r="H40" s="35" t="s">
        <v>185</v>
      </c>
      <c r="I40" s="13"/>
    </row>
    <row r="41" spans="1:9" ht="25.4" customHeight="1">
      <c r="A41" s="15" t="s">
        <v>94</v>
      </c>
      <c r="B41" s="17">
        <f>F40+2</f>
        <v>46072</v>
      </c>
      <c r="C41" s="18">
        <v>0</v>
      </c>
      <c r="D41" s="17">
        <f>B41</f>
        <v>46072</v>
      </c>
      <c r="E41" s="18">
        <v>8.3333333333333329E-2</v>
      </c>
      <c r="F41" s="17">
        <f>D41</f>
        <v>46072</v>
      </c>
      <c r="G41" s="18">
        <v>0.5</v>
      </c>
      <c r="H41" s="35"/>
      <c r="I41" s="13"/>
    </row>
    <row r="42" spans="1:9" ht="25.4" customHeight="1">
      <c r="A42" s="15" t="s">
        <v>95</v>
      </c>
      <c r="B42" s="17">
        <f>F41+2</f>
        <v>46074</v>
      </c>
      <c r="C42" s="11">
        <v>0.5</v>
      </c>
      <c r="D42" s="17">
        <f>B42+1</f>
        <v>46075</v>
      </c>
      <c r="E42" s="18">
        <v>0.33333333333333331</v>
      </c>
      <c r="F42" s="17">
        <f t="shared" ref="F42:F43" si="5">D42+1</f>
        <v>46076</v>
      </c>
      <c r="G42" s="18">
        <v>0.16666666666666666</v>
      </c>
      <c r="H42" s="35"/>
      <c r="I42" s="13"/>
    </row>
    <row r="43" spans="1:9" ht="25.4" customHeight="1">
      <c r="A43" s="15" t="s">
        <v>96</v>
      </c>
      <c r="B43" s="17">
        <f>F42+4</f>
        <v>46080</v>
      </c>
      <c r="C43" s="18">
        <v>0.41666666666666669</v>
      </c>
      <c r="D43" s="17">
        <f>B43</f>
        <v>46080</v>
      </c>
      <c r="E43" s="18">
        <v>0.5</v>
      </c>
      <c r="F43" s="17">
        <f t="shared" si="5"/>
        <v>46081</v>
      </c>
      <c r="G43" s="18">
        <v>8.3333333333333329E-2</v>
      </c>
      <c r="H43" s="35"/>
      <c r="I43" s="13"/>
    </row>
    <row r="44" spans="1:9" ht="25.4" customHeight="1">
      <c r="A44" s="15" t="s">
        <v>196</v>
      </c>
      <c r="B44" s="17">
        <f>F43+1</f>
        <v>46082</v>
      </c>
      <c r="C44" s="18">
        <v>0.16666666666666666</v>
      </c>
      <c r="D44" s="17">
        <f>B44</f>
        <v>46082</v>
      </c>
      <c r="E44" s="18">
        <v>0.5</v>
      </c>
      <c r="F44" s="17">
        <f>D44</f>
        <v>46082</v>
      </c>
      <c r="G44" s="18">
        <v>0.91666666666666663</v>
      </c>
      <c r="H44" s="35"/>
      <c r="I44" s="13"/>
    </row>
    <row r="45" spans="1:9" ht="25.4" customHeight="1">
      <c r="A45" s="15" t="s">
        <v>206</v>
      </c>
      <c r="B45" s="17">
        <f>F44+2</f>
        <v>46084</v>
      </c>
      <c r="C45" s="18">
        <v>0.58333333333333337</v>
      </c>
      <c r="D45" s="17">
        <f>B45</f>
        <v>46084</v>
      </c>
      <c r="E45" s="18">
        <v>0.66666666666666663</v>
      </c>
      <c r="F45" s="17">
        <f>D45+1</f>
        <v>46085</v>
      </c>
      <c r="G45" s="18">
        <v>8.3333333333333329E-2</v>
      </c>
      <c r="H45" s="35"/>
      <c r="I45" s="13"/>
    </row>
  </sheetData>
  <mergeCells count="17">
    <mergeCell ref="B12:C12"/>
    <mergeCell ref="D12:E12"/>
    <mergeCell ref="F12:G12"/>
    <mergeCell ref="A29:I29"/>
    <mergeCell ref="B30:C30"/>
    <mergeCell ref="D30:E30"/>
    <mergeCell ref="F30:G30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1" type="noConversion"/>
  <conditionalFormatting sqref="B4:B6">
    <cfRule type="cellIs" dxfId="399" priority="511" stopIfTrue="1" operator="equal">
      <formula>$H$3</formula>
    </cfRule>
    <cfRule type="cellIs" dxfId="398" priority="512" stopIfTrue="1" operator="lessThan">
      <formula>$H$3</formula>
    </cfRule>
  </conditionalFormatting>
  <conditionalFormatting sqref="B8:B22 D19:D22">
    <cfRule type="cellIs" dxfId="397" priority="245" stopIfTrue="1" operator="lessThan">
      <formula>$H$3</formula>
    </cfRule>
  </conditionalFormatting>
  <conditionalFormatting sqref="B8:B22">
    <cfRule type="cellIs" dxfId="396" priority="244" stopIfTrue="1" operator="equal">
      <formula>$H$3</formula>
    </cfRule>
  </conditionalFormatting>
  <conditionalFormatting sqref="B29:B30">
    <cfRule type="cellIs" dxfId="395" priority="344" stopIfTrue="1" operator="equal">
      <formula>$H$3</formula>
    </cfRule>
    <cfRule type="cellIs" dxfId="394" priority="345" stopIfTrue="1" operator="lessThan">
      <formula>$H$3</formula>
    </cfRule>
  </conditionalFormatting>
  <conditionalFormatting sqref="B31:B39">
    <cfRule type="cellIs" dxfId="393" priority="145" stopIfTrue="1" operator="lessThan">
      <formula>$H$3</formula>
    </cfRule>
    <cfRule type="cellIs" dxfId="392" priority="144" stopIfTrue="1" operator="equal">
      <formula>$H$3</formula>
    </cfRule>
  </conditionalFormatting>
  <conditionalFormatting sqref="B4:C4">
    <cfRule type="expression" dxfId="391" priority="82710" stopIfTrue="1">
      <formula>AND($B217&lt;$H$3,$B217&lt;&gt;"")</formula>
    </cfRule>
    <cfRule type="expression" dxfId="390" priority="82709" stopIfTrue="1">
      <formula>AND($B217=$H$3,$B217&lt;&gt;"")</formula>
    </cfRule>
  </conditionalFormatting>
  <conditionalFormatting sqref="B11:C11">
    <cfRule type="expression" dxfId="389" priority="528" stopIfTrue="1">
      <formula>AND($B227&lt;$H$3,$B227&lt;&gt;"")</formula>
    </cfRule>
    <cfRule type="expression" dxfId="388" priority="527" stopIfTrue="1">
      <formula>AND($B227=$H$3,$B227&lt;&gt;"")</formula>
    </cfRule>
  </conditionalFormatting>
  <conditionalFormatting sqref="B29:C29">
    <cfRule type="expression" dxfId="387" priority="343" stopIfTrue="1">
      <formula>AND($B235&lt;$H$3,$B235&lt;&gt;"")</formula>
    </cfRule>
    <cfRule type="expression" dxfId="386" priority="342" stopIfTrue="1">
      <formula>AND($B235=$H$3,$B235&lt;&gt;"")</formula>
    </cfRule>
  </conditionalFormatting>
  <conditionalFormatting sqref="C6 E6">
    <cfRule type="expression" dxfId="385" priority="883" stopIfTrue="1">
      <formula>B6&lt;$H$3</formula>
    </cfRule>
  </conditionalFormatting>
  <conditionalFormatting sqref="C6 E6:G6 E13:G17 C31:C42">
    <cfRule type="expression" dxfId="384" priority="929" stopIfTrue="1">
      <formula>$F6=$H$3</formula>
    </cfRule>
  </conditionalFormatting>
  <conditionalFormatting sqref="C8:C10 E8:E10 C22:C25 C27:C28 C13:C16">
    <cfRule type="expression" dxfId="383" priority="1878" stopIfTrue="1">
      <formula>B8&lt;$H$3</formula>
    </cfRule>
  </conditionalFormatting>
  <conditionalFormatting sqref="C13:C25 E19:E25 C27:C28 E27:E28 G19:G20">
    <cfRule type="expression" dxfId="382" priority="92" stopIfTrue="1">
      <formula>$F13=$H$3</formula>
    </cfRule>
  </conditionalFormatting>
  <conditionalFormatting sqref="C22:C25 C27:C28">
    <cfRule type="expression" dxfId="381" priority="93" stopIfTrue="1">
      <formula>$B22=$H$3</formula>
    </cfRule>
    <cfRule type="expression" dxfId="380" priority="351" stopIfTrue="1">
      <formula>$F22=$H$3</formula>
    </cfRule>
  </conditionalFormatting>
  <conditionalFormatting sqref="C40 E40">
    <cfRule type="expression" dxfId="379" priority="75" stopIfTrue="1">
      <formula>B40&lt;$H$3</formula>
    </cfRule>
    <cfRule type="expression" dxfId="378" priority="76" stopIfTrue="1">
      <formula>$F40=$H$3</formula>
    </cfRule>
  </conditionalFormatting>
  <conditionalFormatting sqref="C40:C41 E40:E41">
    <cfRule type="expression" dxfId="377" priority="68" stopIfTrue="1">
      <formula>$B40=$H$3</formula>
    </cfRule>
  </conditionalFormatting>
  <conditionalFormatting sqref="C41 E41">
    <cfRule type="expression" dxfId="376" priority="67" stopIfTrue="1">
      <formula>$F41=$H$3</formula>
    </cfRule>
  </conditionalFormatting>
  <conditionalFormatting sqref="C43:C45">
    <cfRule type="expression" dxfId="375" priority="26" stopIfTrue="1">
      <formula>$F43=$H$3</formula>
    </cfRule>
    <cfRule type="expression" dxfId="374" priority="27" stopIfTrue="1">
      <formula>$B43=$H$3</formula>
    </cfRule>
    <cfRule type="expression" dxfId="373" priority="28" stopIfTrue="1">
      <formula>B43&lt;$H$3</formula>
    </cfRule>
  </conditionalFormatting>
  <conditionalFormatting sqref="D4:D5">
    <cfRule type="cellIs" dxfId="372" priority="525" stopIfTrue="1" operator="equal">
      <formula>$H$3</formula>
    </cfRule>
    <cfRule type="cellIs" dxfId="371" priority="526" stopIfTrue="1" operator="lessThan">
      <formula>$H$3</formula>
    </cfRule>
  </conditionalFormatting>
  <conditionalFormatting sqref="D6">
    <cfRule type="cellIs" dxfId="370" priority="515" stopIfTrue="1" operator="equal">
      <formula>$H$3</formula>
    </cfRule>
    <cfRule type="cellIs" dxfId="369" priority="510" stopIfTrue="1" operator="lessThan">
      <formula>$H$3</formula>
    </cfRule>
  </conditionalFormatting>
  <conditionalFormatting sqref="D8:D10">
    <cfRule type="cellIs" dxfId="368" priority="376" stopIfTrue="1" operator="equal">
      <formula>$H$3</formula>
    </cfRule>
    <cfRule type="cellIs" dxfId="367" priority="372" stopIfTrue="1" operator="lessThan">
      <formula>$H$3</formula>
    </cfRule>
  </conditionalFormatting>
  <conditionalFormatting sqref="D11:D12">
    <cfRule type="cellIs" dxfId="366" priority="437" stopIfTrue="1" operator="lessThan">
      <formula>$H$3</formula>
    </cfRule>
    <cfRule type="cellIs" dxfId="365" priority="436" stopIfTrue="1" operator="equal">
      <formula>$H$3</formula>
    </cfRule>
  </conditionalFormatting>
  <conditionalFormatting sqref="D13:D18">
    <cfRule type="cellIs" dxfId="364" priority="238" stopIfTrue="1" operator="lessThan">
      <formula>$H$3</formula>
    </cfRule>
  </conditionalFormatting>
  <conditionalFormatting sqref="D13:D22">
    <cfRule type="cellIs" dxfId="363" priority="240" stopIfTrue="1" operator="equal">
      <formula>$H$3</formula>
    </cfRule>
  </conditionalFormatting>
  <conditionalFormatting sqref="D29:D30">
    <cfRule type="cellIs" dxfId="362" priority="340" stopIfTrue="1" operator="equal">
      <formula>$H$3</formula>
    </cfRule>
    <cfRule type="cellIs" dxfId="361" priority="341" stopIfTrue="1" operator="lessThan">
      <formula>$H$3</formula>
    </cfRule>
  </conditionalFormatting>
  <conditionalFormatting sqref="D31:D38">
    <cfRule type="cellIs" dxfId="360" priority="207" stopIfTrue="1" operator="equal">
      <formula>$H$3</formula>
    </cfRule>
    <cfRule type="cellIs" dxfId="359" priority="208" stopIfTrue="1" operator="lessThan">
      <formula>$H$3</formula>
    </cfRule>
  </conditionalFormatting>
  <conditionalFormatting sqref="D4:E4">
    <cfRule type="expression" dxfId="358" priority="82747">
      <formula>AND($D217=$H$3,$D217&lt;&gt;"")</formula>
    </cfRule>
    <cfRule type="expression" dxfId="357" priority="82746">
      <formula>AND($D217&lt;$H$3,$D217&lt;&gt;"")</formula>
    </cfRule>
  </conditionalFormatting>
  <conditionalFormatting sqref="D11:E11">
    <cfRule type="expression" dxfId="356" priority="524">
      <formula>AND($D227=$H$3,$D227&lt;&gt;"")</formula>
    </cfRule>
    <cfRule type="expression" dxfId="355" priority="523">
      <formula>AND($D227&lt;$H$3,$D227&lt;&gt;"")</formula>
    </cfRule>
  </conditionalFormatting>
  <conditionalFormatting sqref="D29:E29">
    <cfRule type="expression" dxfId="354" priority="338">
      <formula>AND($D235&lt;$H$3,$D235&lt;&gt;"")</formula>
    </cfRule>
    <cfRule type="expression" dxfId="353" priority="339">
      <formula>AND($D235=$H$3,$D235&lt;&gt;"")</formula>
    </cfRule>
  </conditionalFormatting>
  <conditionalFormatting sqref="D4:F5">
    <cfRule type="cellIs" dxfId="352" priority="522" stopIfTrue="1" operator="lessThan">
      <formula>$H$3</formula>
    </cfRule>
  </conditionalFormatting>
  <conditionalFormatting sqref="D11:F12">
    <cfRule type="cellIs" dxfId="351" priority="433" stopIfTrue="1" operator="lessThan">
      <formula>$H$3</formula>
    </cfRule>
  </conditionalFormatting>
  <conditionalFormatting sqref="D29:F30">
    <cfRule type="cellIs" dxfId="350" priority="337" stopIfTrue="1" operator="lessThan">
      <formula>$H$3</formula>
    </cfRule>
  </conditionalFormatting>
  <conditionalFormatting sqref="E4">
    <cfRule type="expression" dxfId="349" priority="82753" stopIfTrue="1">
      <formula>$D217=$H$3</formula>
    </cfRule>
  </conditionalFormatting>
  <conditionalFormatting sqref="E11">
    <cfRule type="expression" dxfId="348" priority="521" stopIfTrue="1">
      <formula>$D227=$H$3</formula>
    </cfRule>
  </conditionalFormatting>
  <conditionalFormatting sqref="E13:E20">
    <cfRule type="expression" dxfId="347" priority="58" stopIfTrue="1">
      <formula>D13&lt;$H$3</formula>
    </cfRule>
  </conditionalFormatting>
  <conditionalFormatting sqref="E21:E22">
    <cfRule type="expression" dxfId="346" priority="2113" stopIfTrue="1">
      <formula>$B21=$H$3</formula>
    </cfRule>
  </conditionalFormatting>
  <conditionalFormatting sqref="E21:E25 E27:E28 C17:C25 C27:C28">
    <cfRule type="expression" dxfId="345" priority="91" stopIfTrue="1">
      <formula>B17&lt;$H$3</formula>
    </cfRule>
  </conditionalFormatting>
  <conditionalFormatting sqref="E27">
    <cfRule type="expression" dxfId="344" priority="41" stopIfTrue="1">
      <formula>$F27=$H$3</formula>
    </cfRule>
    <cfRule type="expression" dxfId="343" priority="44" stopIfTrue="1">
      <formula>D27&lt;$H$3</formula>
    </cfRule>
    <cfRule type="expression" dxfId="342" priority="40" stopIfTrue="1">
      <formula>$B27=$H$3</formula>
    </cfRule>
  </conditionalFormatting>
  <conditionalFormatting sqref="E29">
    <cfRule type="expression" dxfId="341" priority="336" stopIfTrue="1">
      <formula>$D235=$H$3</formula>
    </cfRule>
  </conditionalFormatting>
  <conditionalFormatting sqref="E31:E40 C31:C42">
    <cfRule type="expression" dxfId="340" priority="79" stopIfTrue="1">
      <formula>B31&lt;$H$3</formula>
    </cfRule>
  </conditionalFormatting>
  <conditionalFormatting sqref="E31:E42">
    <cfRule type="expression" dxfId="339" priority="114" stopIfTrue="1">
      <formula>$F31=$H$3</formula>
    </cfRule>
  </conditionalFormatting>
  <conditionalFormatting sqref="E41 C41">
    <cfRule type="expression" dxfId="338" priority="66" stopIfTrue="1">
      <formula>$B41=$H$3</formula>
    </cfRule>
  </conditionalFormatting>
  <conditionalFormatting sqref="E41:E42">
    <cfRule type="expression" dxfId="337" priority="57" stopIfTrue="1">
      <formula>D41&lt;$H$3</formula>
    </cfRule>
  </conditionalFormatting>
  <conditionalFormatting sqref="E42">
    <cfRule type="expression" dxfId="336" priority="55" stopIfTrue="1">
      <formula>D42&lt;$H$3</formula>
    </cfRule>
    <cfRule type="expression" dxfId="335" priority="54" stopIfTrue="1">
      <formula>$B42=$H$3</formula>
    </cfRule>
    <cfRule type="expression" dxfId="334" priority="56" stopIfTrue="1">
      <formula>$F42=$H$3</formula>
    </cfRule>
  </conditionalFormatting>
  <conditionalFormatting sqref="E42:E45">
    <cfRule type="expression" dxfId="333" priority="25" stopIfTrue="1">
      <formula>$F42=$H$3</formula>
    </cfRule>
  </conditionalFormatting>
  <conditionalFormatting sqref="E43:E45">
    <cfRule type="expression" dxfId="332" priority="20" stopIfTrue="1">
      <formula>$F43=$H$3</formula>
    </cfRule>
    <cfRule type="expression" dxfId="331" priority="21" stopIfTrue="1">
      <formula>$B43=$H$3</formula>
    </cfRule>
    <cfRule type="expression" dxfId="330" priority="22" stopIfTrue="1">
      <formula>D43&lt;$H$3</formula>
    </cfRule>
  </conditionalFormatting>
  <conditionalFormatting sqref="E8:G10 F21:G21 F22 G23:G25 G27:G28 C8:C10">
    <cfRule type="expression" dxfId="329" priority="1264" stopIfTrue="1">
      <formula>$F8=$H$3</formula>
    </cfRule>
  </conditionalFormatting>
  <conditionalFormatting sqref="E18:G18">
    <cfRule type="expression" dxfId="328" priority="59" stopIfTrue="1">
      <formula>$F18=$H$3</formula>
    </cfRule>
  </conditionalFormatting>
  <conditionalFormatting sqref="F4:F6">
    <cfRule type="cellIs" dxfId="327" priority="509" stopIfTrue="1" operator="equal">
      <formula>$H$3</formula>
    </cfRule>
  </conditionalFormatting>
  <conditionalFormatting sqref="F6">
    <cfRule type="cellIs" dxfId="326" priority="514" stopIfTrue="1" operator="lessThan">
      <formula>$H$3</formula>
    </cfRule>
  </conditionalFormatting>
  <conditionalFormatting sqref="F8:F10">
    <cfRule type="cellIs" dxfId="325" priority="375" stopIfTrue="1" operator="lessThan">
      <formula>$H$3</formula>
    </cfRule>
  </conditionalFormatting>
  <conditionalFormatting sqref="F8:F22">
    <cfRule type="cellIs" dxfId="324" priority="215" stopIfTrue="1" operator="equal">
      <formula>$H$3</formula>
    </cfRule>
  </conditionalFormatting>
  <conditionalFormatting sqref="F13:F22">
    <cfRule type="cellIs" dxfId="323" priority="217" stopIfTrue="1" operator="lessThan">
      <formula>$H$3</formula>
    </cfRule>
  </conditionalFormatting>
  <conditionalFormatting sqref="F29:F30">
    <cfRule type="cellIs" dxfId="322" priority="335" stopIfTrue="1" operator="equal">
      <formula>$H$3</formula>
    </cfRule>
  </conditionalFormatting>
  <conditionalFormatting sqref="F31:F38">
    <cfRule type="cellIs" dxfId="321" priority="181" stopIfTrue="1" operator="equal">
      <formula>$H$3</formula>
    </cfRule>
    <cfRule type="cellIs" dxfId="320" priority="182" stopIfTrue="1" operator="lessThan">
      <formula>$H$3</formula>
    </cfRule>
  </conditionalFormatting>
  <conditionalFormatting sqref="F4:G4">
    <cfRule type="expression" dxfId="319" priority="82775">
      <formula>AND($F217=$H$3,$F217&lt;&gt;"")</formula>
    </cfRule>
    <cfRule type="expression" dxfId="318" priority="82774">
      <formula>AND($F217&lt;$H$3,$F217&lt;&gt;"")</formula>
    </cfRule>
  </conditionalFormatting>
  <conditionalFormatting sqref="F11:G11">
    <cfRule type="expression" dxfId="317" priority="518">
      <formula>AND($F227&lt;$H$3,$F227&lt;&gt;"")</formula>
    </cfRule>
    <cfRule type="expression" dxfId="316" priority="519">
      <formula>AND($F227=$H$3,$F227&lt;&gt;"")</formula>
    </cfRule>
  </conditionalFormatting>
  <conditionalFormatting sqref="F29:G29">
    <cfRule type="expression" dxfId="315" priority="334">
      <formula>AND($F235=$H$3,$F235&lt;&gt;"")</formula>
    </cfRule>
    <cfRule type="expression" dxfId="314" priority="333">
      <formula>AND($F235&lt;$H$3,$F235&lt;&gt;"")</formula>
    </cfRule>
  </conditionalFormatting>
  <conditionalFormatting sqref="G4">
    <cfRule type="expression" dxfId="313" priority="82782" stopIfTrue="1">
      <formula>$F217=$H$3</formula>
    </cfRule>
  </conditionalFormatting>
  <conditionalFormatting sqref="G6 G8:G10">
    <cfRule type="expression" dxfId="312" priority="486" stopIfTrue="1">
      <formula>F6&lt;$H$3</formula>
    </cfRule>
  </conditionalFormatting>
  <conditionalFormatting sqref="G11">
    <cfRule type="expression" dxfId="311" priority="517" stopIfTrue="1">
      <formula>$F227=$H$3</formula>
    </cfRule>
  </conditionalFormatting>
  <conditionalFormatting sqref="G22">
    <cfRule type="expression" dxfId="310" priority="45" stopIfTrue="1">
      <formula>F22&lt;$H$3</formula>
    </cfRule>
  </conditionalFormatting>
  <conditionalFormatting sqref="G22:G25 G27:G28">
    <cfRule type="expression" dxfId="309" priority="46" stopIfTrue="1">
      <formula>$F22=$H$3</formula>
    </cfRule>
  </conditionalFormatting>
  <conditionalFormatting sqref="G23:G25 G27:G28 E27:E28 E23:E25">
    <cfRule type="expression" dxfId="308" priority="83" stopIfTrue="1">
      <formula>$B23=$H$3</formula>
    </cfRule>
  </conditionalFormatting>
  <conditionalFormatting sqref="G23:G25 G27:G28 G13:G21">
    <cfRule type="expression" dxfId="307" priority="82" stopIfTrue="1">
      <formula>F13&lt;$H$3</formula>
    </cfRule>
  </conditionalFormatting>
  <conditionalFormatting sqref="G23:G25 G27:G28">
    <cfRule type="expression" dxfId="306" priority="81" stopIfTrue="1">
      <formula>$B23=$H$3</formula>
    </cfRule>
  </conditionalFormatting>
  <conditionalFormatting sqref="G24">
    <cfRule type="expression" dxfId="305" priority="1" stopIfTrue="1">
      <formula>F24&lt;$H$3</formula>
    </cfRule>
    <cfRule type="expression" dxfId="304" priority="2" stopIfTrue="1">
      <formula>$F24=$H$3</formula>
    </cfRule>
  </conditionalFormatting>
  <conditionalFormatting sqref="G27">
    <cfRule type="expression" dxfId="303" priority="9" stopIfTrue="1">
      <formula>$F27=$H$3</formula>
    </cfRule>
    <cfRule type="expression" dxfId="302" priority="8" stopIfTrue="1">
      <formula>F27&lt;$H$3</formula>
    </cfRule>
    <cfRule type="expression" dxfId="301" priority="3" stopIfTrue="1">
      <formula>$B27=$H$3</formula>
    </cfRule>
    <cfRule type="expression" dxfId="300" priority="37" stopIfTrue="1">
      <formula>F27&lt;$H$3</formula>
    </cfRule>
    <cfRule type="expression" dxfId="299" priority="34" stopIfTrue="1">
      <formula>$F27=$H$3</formula>
    </cfRule>
    <cfRule type="expression" dxfId="298" priority="33" stopIfTrue="1">
      <formula>$B27=$H$3</formula>
    </cfRule>
  </conditionalFormatting>
  <conditionalFormatting sqref="G29">
    <cfRule type="expression" dxfId="297" priority="332" stopIfTrue="1">
      <formula>$F235=$H$3</formula>
    </cfRule>
  </conditionalFormatting>
  <conditionalFormatting sqref="G31:G39">
    <cfRule type="expression" dxfId="296" priority="89" stopIfTrue="1">
      <formula>$F31=$H$3</formula>
    </cfRule>
  </conditionalFormatting>
  <conditionalFormatting sqref="G31:G40">
    <cfRule type="expression" dxfId="295" priority="77" stopIfTrue="1">
      <formula>F31&lt;$H$3</formula>
    </cfRule>
  </conditionalFormatting>
  <conditionalFormatting sqref="G40">
    <cfRule type="expression" dxfId="294" priority="78" stopIfTrue="1">
      <formula>$B40=$H$3</formula>
    </cfRule>
  </conditionalFormatting>
  <conditionalFormatting sqref="G40:G41">
    <cfRule type="expression" dxfId="293" priority="70" stopIfTrue="1">
      <formula>$B40=$H$3</formula>
    </cfRule>
    <cfRule type="expression" dxfId="292" priority="65" stopIfTrue="1">
      <formula>$F40=$H$3</formula>
    </cfRule>
  </conditionalFormatting>
  <conditionalFormatting sqref="G41">
    <cfRule type="expression" dxfId="291" priority="69" stopIfTrue="1">
      <formula>F41&lt;$H$3</formula>
    </cfRule>
    <cfRule type="expression" dxfId="290" priority="64" stopIfTrue="1">
      <formula>$B41=$H$3</formula>
    </cfRule>
  </conditionalFormatting>
  <conditionalFormatting sqref="G41:G42">
    <cfRule type="expression" dxfId="289" priority="50" stopIfTrue="1">
      <formula>$F41=$H$3</formula>
    </cfRule>
  </conditionalFormatting>
  <conditionalFormatting sqref="G41:G45">
    <cfRule type="expression" dxfId="288" priority="19" stopIfTrue="1">
      <formula>$B41=$H$3</formula>
    </cfRule>
  </conditionalFormatting>
  <conditionalFormatting sqref="G42">
    <cfRule type="expression" dxfId="287" priority="49" stopIfTrue="1">
      <formula>F42&lt;$H$3</formula>
    </cfRule>
  </conditionalFormatting>
  <conditionalFormatting sqref="G42:G45">
    <cfRule type="expression" dxfId="286" priority="17" stopIfTrue="1">
      <formula>$F42=$H$3</formula>
    </cfRule>
  </conditionalFormatting>
  <conditionalFormatting sqref="G43:G45">
    <cfRule type="expression" dxfId="285" priority="18" stopIfTrue="1">
      <formula>F43&lt;$H$3</formula>
    </cfRule>
    <cfRule type="expression" dxfId="284" priority="16" stopIfTrue="1">
      <formula>$B43=$H$3</formula>
    </cfRule>
    <cfRule type="expression" dxfId="283" priority="15" stopIfTrue="1">
      <formula>$F43=$H$3</formula>
    </cfRule>
  </conditionalFormatting>
  <pageMargins left="0.7" right="0.7" top="0.75" bottom="0.75" header="0.3" footer="0.3"/>
  <pageSetup paperSize="9" scale="69" orientation="landscape"/>
  <ignoredErrors>
    <ignoredError sqref="B39 D14:D17 F15:F17 D33:D34 F37:F38 D20:D22 D41:D42 D38 F39:F41 F22 D24 F4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0"/>
  <sheetViews>
    <sheetView workbookViewId="0">
      <selection activeCell="D38" sqref="D38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13" ht="23.15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13" ht="25" customHeight="1">
      <c r="A3" s="83"/>
      <c r="B3" s="83"/>
      <c r="C3" s="83"/>
      <c r="D3" s="83"/>
      <c r="E3" s="83"/>
      <c r="F3" s="83"/>
      <c r="G3" s="83"/>
      <c r="H3" s="3">
        <v>46067</v>
      </c>
      <c r="I3" s="26"/>
    </row>
    <row r="4" spans="1:13" s="1" customFormat="1" ht="25.4" customHeight="1">
      <c r="A4" s="84" t="s">
        <v>207</v>
      </c>
      <c r="B4" s="85"/>
      <c r="C4" s="85"/>
      <c r="D4" s="85"/>
      <c r="E4" s="85"/>
      <c r="F4" s="85"/>
      <c r="G4" s="85"/>
      <c r="H4" s="85"/>
      <c r="I4" s="86"/>
    </row>
    <row r="5" spans="1:13" ht="24" customHeight="1">
      <c r="A5" s="27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28" t="s">
        <v>7</v>
      </c>
      <c r="I5" s="28" t="s">
        <v>8</v>
      </c>
      <c r="M5" t="s">
        <v>9</v>
      </c>
    </row>
    <row r="6" spans="1:13" s="1" customFormat="1" ht="25.4" hidden="1" customHeight="1">
      <c r="A6" s="41" t="s">
        <v>97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98</v>
      </c>
      <c r="I6" s="13"/>
    </row>
    <row r="7" spans="1:13" s="1" customFormat="1" ht="25.4" hidden="1" customHeight="1">
      <c r="A7" s="42" t="s">
        <v>99</v>
      </c>
      <c r="B7" s="43"/>
      <c r="C7" s="43"/>
      <c r="D7" s="43"/>
      <c r="E7" s="43"/>
      <c r="F7" s="43"/>
      <c r="G7" s="43"/>
      <c r="H7" s="35" t="s">
        <v>100</v>
      </c>
      <c r="I7" s="13"/>
    </row>
    <row r="8" spans="1:13" s="1" customFormat="1" ht="25.4" hidden="1" customHeight="1">
      <c r="A8" s="42" t="s">
        <v>101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4" t="s">
        <v>102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103</v>
      </c>
      <c r="I9" s="45"/>
    </row>
    <row r="10" spans="1:13" s="1" customFormat="1" ht="25.4" hidden="1" customHeight="1">
      <c r="A10" s="44" t="s">
        <v>104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13</v>
      </c>
      <c r="I10" s="45"/>
    </row>
    <row r="11" spans="1:13" s="1" customFormat="1" ht="25.4" hidden="1" customHeight="1">
      <c r="A11" s="44" t="s">
        <v>105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13</v>
      </c>
      <c r="I11" s="13"/>
    </row>
    <row r="12" spans="1:13" s="1" customFormat="1" ht="25.4" hidden="1" customHeight="1">
      <c r="A12" s="44" t="s">
        <v>106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107</v>
      </c>
      <c r="I12" s="13"/>
    </row>
    <row r="13" spans="1:13" s="1" customFormat="1" ht="25.4" hidden="1" customHeight="1">
      <c r="A13" s="42" t="s">
        <v>108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13</v>
      </c>
      <c r="I13" s="13"/>
    </row>
    <row r="14" spans="1:13" s="1" customFormat="1" ht="25" hidden="1" customHeight="1">
      <c r="A14" s="42" t="s">
        <v>109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2" t="s">
        <v>110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4" t="s">
        <v>111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2" t="s">
        <v>112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13</v>
      </c>
      <c r="I17" s="13"/>
    </row>
    <row r="18" spans="1:9" s="1" customFormat="1" ht="25" hidden="1" customHeight="1">
      <c r="A18" s="42" t="s">
        <v>113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114</v>
      </c>
      <c r="I18" s="13"/>
    </row>
    <row r="19" spans="1:9" s="1" customFormat="1" ht="25" hidden="1" customHeight="1">
      <c r="A19" s="42" t="s">
        <v>115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4" t="s">
        <v>116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117</v>
      </c>
      <c r="I20" s="13"/>
    </row>
    <row r="21" spans="1:9" s="1" customFormat="1" ht="25.5" hidden="1" customHeight="1">
      <c r="A21" s="42" t="s">
        <v>118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69</v>
      </c>
      <c r="I21" s="13"/>
    </row>
    <row r="22" spans="1:9" s="1" customFormat="1" ht="25" hidden="1" customHeight="1">
      <c r="A22" s="42" t="s">
        <v>119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13</v>
      </c>
      <c r="I22" s="13"/>
    </row>
    <row r="23" spans="1:9" s="1" customFormat="1" ht="25" hidden="1" customHeight="1">
      <c r="A23" s="42" t="s">
        <v>120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2" t="s">
        <v>121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122</v>
      </c>
      <c r="I24" s="13"/>
    </row>
    <row r="25" spans="1:9" s="1" customFormat="1" ht="25.5" hidden="1" customHeight="1">
      <c r="A25" s="42" t="s">
        <v>123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124</v>
      </c>
      <c r="I25" s="13"/>
    </row>
    <row r="26" spans="1:9" s="1" customFormat="1" ht="25" hidden="1" customHeight="1">
      <c r="A26" s="42" t="s">
        <v>125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126</v>
      </c>
      <c r="I26" s="13"/>
    </row>
    <row r="27" spans="1:9" s="1" customFormat="1" ht="25" hidden="1" customHeight="1">
      <c r="A27" s="42" t="s">
        <v>127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13</v>
      </c>
      <c r="I27" s="13"/>
    </row>
    <row r="28" spans="1:9" s="1" customFormat="1" ht="25" hidden="1" customHeight="1">
      <c r="A28" s="42" t="s">
        <v>128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107</v>
      </c>
      <c r="I28" s="13"/>
    </row>
    <row r="29" spans="1:9" s="1" customFormat="1" ht="25.5" hidden="1" customHeight="1">
      <c r="A29" s="42" t="s">
        <v>129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130</v>
      </c>
      <c r="I29" s="13"/>
    </row>
    <row r="30" spans="1:9" s="1" customFormat="1" ht="25" hidden="1" customHeight="1">
      <c r="A30" s="42" t="s">
        <v>131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2" t="s">
        <v>132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133</v>
      </c>
      <c r="I31" s="13"/>
    </row>
    <row r="32" spans="1:9" s="1" customFormat="1" ht="25" customHeight="1">
      <c r="A32" s="42" t="s">
        <v>134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13</v>
      </c>
      <c r="I32" s="13"/>
    </row>
    <row r="33" spans="1:9" s="1" customFormat="1" ht="25.5" customHeight="1">
      <c r="A33" s="42" t="s">
        <v>135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0.8208333333333333</v>
      </c>
      <c r="F33" s="10">
        <f t="shared" si="3"/>
        <v>46064</v>
      </c>
      <c r="G33" s="18">
        <v>0.90416666666666667</v>
      </c>
      <c r="H33" s="35" t="s">
        <v>191</v>
      </c>
      <c r="I33" s="13"/>
    </row>
    <row r="34" spans="1:9" s="1" customFormat="1" ht="25" customHeight="1">
      <c r="A34" s="47" t="s">
        <v>136</v>
      </c>
      <c r="B34" s="59">
        <f>F33+3</f>
        <v>46067</v>
      </c>
      <c r="C34" s="9">
        <v>0.83333333333333337</v>
      </c>
      <c r="D34" s="17">
        <f>B34+2</f>
        <v>46069</v>
      </c>
      <c r="E34" s="18">
        <v>0.83333333333333337</v>
      </c>
      <c r="F34" s="17">
        <f t="shared" ref="F34:F39" si="5">D34+1</f>
        <v>46070</v>
      </c>
      <c r="G34" s="18">
        <v>0.25</v>
      </c>
      <c r="H34" s="35" t="s">
        <v>185</v>
      </c>
      <c r="I34" s="13"/>
    </row>
    <row r="35" spans="1:9" s="1" customFormat="1" ht="24.5" customHeight="1">
      <c r="A35" s="42" t="s">
        <v>137</v>
      </c>
      <c r="B35" s="17">
        <f>F34</f>
        <v>46070</v>
      </c>
      <c r="C35" s="18">
        <v>0.5</v>
      </c>
      <c r="D35" s="17">
        <f>B35</f>
        <v>46070</v>
      </c>
      <c r="E35" s="18">
        <v>0.83333333333333337</v>
      </c>
      <c r="F35" s="17">
        <f t="shared" si="5"/>
        <v>46071</v>
      </c>
      <c r="G35" s="18">
        <v>0.25</v>
      </c>
      <c r="H35" s="35" t="s">
        <v>197</v>
      </c>
      <c r="I35" s="13"/>
    </row>
    <row r="36" spans="1:9" s="1" customFormat="1" ht="25" customHeight="1">
      <c r="A36" s="42" t="s">
        <v>90</v>
      </c>
      <c r="B36" s="46">
        <f>F35+1</f>
        <v>46072</v>
      </c>
      <c r="C36" s="18">
        <v>0.5</v>
      </c>
      <c r="D36" s="46">
        <f t="shared" ref="D36:D39" si="6">B36</f>
        <v>46072</v>
      </c>
      <c r="E36" s="18">
        <v>0.58333333333333337</v>
      </c>
      <c r="F36" s="46">
        <f t="shared" si="5"/>
        <v>46073</v>
      </c>
      <c r="G36" s="18">
        <v>0</v>
      </c>
      <c r="H36" s="35"/>
      <c r="I36" s="13"/>
    </row>
    <row r="37" spans="1:9" s="1" customFormat="1" ht="25.5" customHeight="1">
      <c r="A37" s="42" t="s">
        <v>139</v>
      </c>
      <c r="B37" s="46">
        <f>F36+2</f>
        <v>46075</v>
      </c>
      <c r="C37" s="18">
        <v>0.5</v>
      </c>
      <c r="D37" s="46">
        <f>B37+1</f>
        <v>46076</v>
      </c>
      <c r="E37" s="18">
        <v>0.33333333333333331</v>
      </c>
      <c r="F37" s="46">
        <f t="shared" si="5"/>
        <v>46077</v>
      </c>
      <c r="G37" s="18">
        <v>0.25</v>
      </c>
      <c r="H37" s="35"/>
      <c r="I37" s="13"/>
    </row>
    <row r="38" spans="1:9" s="1" customFormat="1" ht="25" customHeight="1">
      <c r="A38" s="42" t="s">
        <v>140</v>
      </c>
      <c r="B38" s="17">
        <f>F37+2</f>
        <v>46079</v>
      </c>
      <c r="C38" s="18">
        <v>0.75</v>
      </c>
      <c r="D38" s="17">
        <f t="shared" si="6"/>
        <v>46079</v>
      </c>
      <c r="E38" s="18">
        <v>0.83333333333333337</v>
      </c>
      <c r="F38" s="17">
        <f t="shared" si="5"/>
        <v>46080</v>
      </c>
      <c r="G38" s="18">
        <v>0.25</v>
      </c>
      <c r="H38" s="35"/>
      <c r="I38" s="13"/>
    </row>
    <row r="39" spans="1:9" s="1" customFormat="1" ht="25.5" customHeight="1">
      <c r="A39" s="42" t="s">
        <v>141</v>
      </c>
      <c r="B39" s="17">
        <f>F38+1</f>
        <v>46081</v>
      </c>
      <c r="C39" s="18">
        <v>0.5</v>
      </c>
      <c r="D39" s="17">
        <f t="shared" si="6"/>
        <v>46081</v>
      </c>
      <c r="E39" s="18">
        <v>0.625</v>
      </c>
      <c r="F39" s="17">
        <f t="shared" si="5"/>
        <v>46082</v>
      </c>
      <c r="G39" s="18">
        <v>0</v>
      </c>
      <c r="H39" s="35"/>
      <c r="I39" s="13"/>
    </row>
    <row r="40" spans="1:9" s="1" customFormat="1" ht="24.5" customHeight="1">
      <c r="A40" s="42" t="s">
        <v>188</v>
      </c>
      <c r="B40" s="17">
        <f>F39</f>
        <v>46082</v>
      </c>
      <c r="C40" s="18">
        <v>0.25</v>
      </c>
      <c r="D40" s="17">
        <f>B40</f>
        <v>46082</v>
      </c>
      <c r="E40" s="18">
        <v>0.375</v>
      </c>
      <c r="F40" s="17">
        <f>D40</f>
        <v>46082</v>
      </c>
      <c r="G40" s="18">
        <v>0.75</v>
      </c>
      <c r="H40" s="35" t="s">
        <v>138</v>
      </c>
      <c r="I40" s="13"/>
    </row>
  </sheetData>
  <mergeCells count="8">
    <mergeCell ref="B5:C5"/>
    <mergeCell ref="D5:E5"/>
    <mergeCell ref="F5:G5"/>
    <mergeCell ref="C1:I1"/>
    <mergeCell ref="A2:B2"/>
    <mergeCell ref="C2:I2"/>
    <mergeCell ref="A3:G3"/>
    <mergeCell ref="A4:I4"/>
  </mergeCells>
  <phoneticPr fontId="41" type="noConversion"/>
  <conditionalFormatting sqref="B5">
    <cfRule type="cellIs" dxfId="282" priority="525" stopIfTrue="1" operator="equal">
      <formula>$H$3</formula>
    </cfRule>
  </conditionalFormatting>
  <conditionalFormatting sqref="B5:B6">
    <cfRule type="cellIs" dxfId="281" priority="468" stopIfTrue="1" operator="lessThan">
      <formula>$H$3</formula>
    </cfRule>
  </conditionalFormatting>
  <conditionalFormatting sqref="B6">
    <cfRule type="cellIs" dxfId="280" priority="467" stopIfTrue="1" operator="equal">
      <formula>$H$3</formula>
    </cfRule>
  </conditionalFormatting>
  <conditionalFormatting sqref="B8:B33 D8:D33 F8:F33">
    <cfRule type="cellIs" dxfId="279" priority="268" stopIfTrue="1" operator="equal">
      <formula>$H$3</formula>
    </cfRule>
    <cfRule type="cellIs" dxfId="278" priority="269" stopIfTrue="1" operator="lessThan">
      <formula>$H$3</formula>
    </cfRule>
  </conditionalFormatting>
  <conditionalFormatting sqref="C5:C6">
    <cfRule type="expression" dxfId="277" priority="519" stopIfTrue="1">
      <formula>B5&lt;$H$3</formula>
    </cfRule>
    <cfRule type="expression" dxfId="276" priority="518" stopIfTrue="1">
      <formula>$B5=$H$3</formula>
    </cfRule>
  </conditionalFormatting>
  <conditionalFormatting sqref="C6 E35 C37:C39 E37:E40">
    <cfRule type="expression" dxfId="275" priority="1099" stopIfTrue="1">
      <formula>$F6=$H$3</formula>
    </cfRule>
  </conditionalFormatting>
  <conditionalFormatting sqref="C8:C19 C25:C40 E35:E40">
    <cfRule type="expression" dxfId="274" priority="480" stopIfTrue="1">
      <formula>B8&lt;$H$3</formula>
    </cfRule>
  </conditionalFormatting>
  <conditionalFormatting sqref="C8:C40">
    <cfRule type="expression" dxfId="273" priority="139" stopIfTrue="1">
      <formula>B8&lt;$H$3</formula>
    </cfRule>
  </conditionalFormatting>
  <conditionalFormatting sqref="C13:C19">
    <cfRule type="expression" dxfId="272" priority="479" stopIfTrue="1">
      <formula>$B13=$H$3</formula>
    </cfRule>
    <cfRule type="expression" dxfId="271" priority="478" stopIfTrue="1">
      <formula>$F13=$H$3</formula>
    </cfRule>
  </conditionalFormatting>
  <conditionalFormatting sqref="C25:C36 C40 E35:E40">
    <cfRule type="expression" dxfId="270" priority="140" stopIfTrue="1">
      <formula>$F25=$H$3</formula>
    </cfRule>
  </conditionalFormatting>
  <conditionalFormatting sqref="C25:C40 E35:E40">
    <cfRule type="expression" dxfId="269" priority="141" stopIfTrue="1">
      <formula>$B25=$H$3</formula>
    </cfRule>
  </conditionalFormatting>
  <conditionalFormatting sqref="C34:C40">
    <cfRule type="expression" dxfId="268" priority="135" stopIfTrue="1">
      <formula>$B34=$H$3</formula>
    </cfRule>
    <cfRule type="expression" dxfId="267" priority="134" stopIfTrue="1">
      <formula>$F34=$H$3</formula>
    </cfRule>
  </conditionalFormatting>
  <conditionalFormatting sqref="D5">
    <cfRule type="cellIs" dxfId="266" priority="534" stopIfTrue="1" operator="lessThan">
      <formula>$H$3</formula>
    </cfRule>
    <cfRule type="cellIs" dxfId="265" priority="533" stopIfTrue="1" operator="equal">
      <formula>$H$3</formula>
    </cfRule>
  </conditionalFormatting>
  <conditionalFormatting sqref="D5:D6">
    <cfRule type="cellIs" dxfId="264" priority="460" stopIfTrue="1" operator="lessThan">
      <formula>$H$3</formula>
    </cfRule>
    <cfRule type="cellIs" dxfId="263" priority="459" stopIfTrue="1" operator="equal">
      <formula>$H$3</formula>
    </cfRule>
  </conditionalFormatting>
  <conditionalFormatting sqref="E5">
    <cfRule type="expression" dxfId="262" priority="1054" stopIfTrue="1">
      <formula>$B5=$H$3</formula>
    </cfRule>
    <cfRule type="expression" dxfId="261" priority="1053" stopIfTrue="1">
      <formula>$D5=$H$3</formula>
    </cfRule>
  </conditionalFormatting>
  <conditionalFormatting sqref="E5:E6">
    <cfRule type="expression" dxfId="260" priority="455" stopIfTrue="1">
      <formula>D5&lt;$H$3</formula>
    </cfRule>
  </conditionalFormatting>
  <conditionalFormatting sqref="E6">
    <cfRule type="expression" dxfId="259" priority="1123" stopIfTrue="1">
      <formula>$B6=$H$3</formula>
    </cfRule>
    <cfRule type="expression" dxfId="258" priority="1122" stopIfTrue="1">
      <formula>$F6=$H$3</formula>
    </cfRule>
  </conditionalFormatting>
  <conditionalFormatting sqref="E8:E33 G8:G33 G35 E35:E36 G37">
    <cfRule type="expression" dxfId="257" priority="52" stopIfTrue="1">
      <formula>$B8=$H$3</formula>
    </cfRule>
  </conditionalFormatting>
  <conditionalFormatting sqref="E8:E33 G8:G33 G35 E35:E36">
    <cfRule type="expression" dxfId="256" priority="51" stopIfTrue="1">
      <formula>$F8=$H$3</formula>
    </cfRule>
  </conditionalFormatting>
  <conditionalFormatting sqref="E8:E33 G8:G33 G35">
    <cfRule type="expression" dxfId="255" priority="50" stopIfTrue="1">
      <formula>D8&lt;$H$3</formula>
    </cfRule>
  </conditionalFormatting>
  <conditionalFormatting sqref="E29:E33 G29:G33">
    <cfRule type="expression" dxfId="254" priority="47" stopIfTrue="1">
      <formula>D29&lt;$H$3</formula>
    </cfRule>
    <cfRule type="expression" dxfId="253" priority="48" stopIfTrue="1">
      <formula>$F29=$H$3</formula>
    </cfRule>
    <cfRule type="expression" dxfId="252" priority="49" stopIfTrue="1">
      <formula>$B29=$H$3</formula>
    </cfRule>
  </conditionalFormatting>
  <conditionalFormatting sqref="E35:E36">
    <cfRule type="expression" dxfId="251" priority="138" stopIfTrue="1">
      <formula>D35&lt;$H$3</formula>
    </cfRule>
  </conditionalFormatting>
  <conditionalFormatting sqref="E38:E39">
    <cfRule type="expression" dxfId="250" priority="33" stopIfTrue="1">
      <formula>D38&lt;$H$3</formula>
    </cfRule>
  </conditionalFormatting>
  <conditionalFormatting sqref="E38:E40">
    <cfRule type="expression" dxfId="249" priority="31" stopIfTrue="1">
      <formula>$F38=$H$3</formula>
    </cfRule>
    <cfRule type="expression" dxfId="248" priority="32" stopIfTrue="1">
      <formula>$B38=$H$3</formula>
    </cfRule>
  </conditionalFormatting>
  <conditionalFormatting sqref="E39">
    <cfRule type="expression" dxfId="247" priority="21" stopIfTrue="1">
      <formula>$F39=$H$3</formula>
    </cfRule>
    <cfRule type="expression" dxfId="246" priority="22" stopIfTrue="1">
      <formula>$B39=$H$3</formula>
    </cfRule>
    <cfRule type="expression" dxfId="245" priority="23" stopIfTrue="1">
      <formula>D39&lt;$H$3</formula>
    </cfRule>
  </conditionalFormatting>
  <conditionalFormatting sqref="E40">
    <cfRule type="expression" dxfId="244" priority="10" stopIfTrue="1">
      <formula>D40&lt;$H$3</formula>
    </cfRule>
  </conditionalFormatting>
  <conditionalFormatting sqref="F5 B5">
    <cfRule type="cellIs" dxfId="243" priority="531" stopIfTrue="1" operator="lessThan">
      <formula>$H$3</formula>
    </cfRule>
  </conditionalFormatting>
  <conditionalFormatting sqref="F5">
    <cfRule type="cellIs" dxfId="242" priority="530" stopIfTrue="1" operator="equal">
      <formula>$H$3</formula>
    </cfRule>
  </conditionalFormatting>
  <conditionalFormatting sqref="F5:F6">
    <cfRule type="cellIs" dxfId="241" priority="457" stopIfTrue="1" operator="lessThan">
      <formula>$H$3</formula>
    </cfRule>
    <cfRule type="cellIs" dxfId="240" priority="456" stopIfTrue="1" operator="equal">
      <formula>$H$3</formula>
    </cfRule>
  </conditionalFormatting>
  <conditionalFormatting sqref="G5:G6 C8:C33">
    <cfRule type="expression" dxfId="239" priority="956" stopIfTrue="1">
      <formula>$F5=$H$3</formula>
    </cfRule>
    <cfRule type="expression" dxfId="238" priority="957" stopIfTrue="1">
      <formula>$B5=$H$3</formula>
    </cfRule>
  </conditionalFormatting>
  <conditionalFormatting sqref="G5:G6">
    <cfRule type="expression" dxfId="237" priority="950" stopIfTrue="1">
      <formula>F5&lt;$H$3</formula>
    </cfRule>
  </conditionalFormatting>
  <conditionalFormatting sqref="G35">
    <cfRule type="expression" dxfId="236" priority="56" stopIfTrue="1">
      <formula>F35&lt;$H$3</formula>
    </cfRule>
    <cfRule type="expression" dxfId="235" priority="57" stopIfTrue="1">
      <formula>$F35=$H$3</formula>
    </cfRule>
    <cfRule type="expression" dxfId="234" priority="58" stopIfTrue="1">
      <formula>$B35=$H$3</formula>
    </cfRule>
  </conditionalFormatting>
  <conditionalFormatting sqref="G35:G36">
    <cfRule type="expression" dxfId="233" priority="114" stopIfTrue="1">
      <formula>F35&lt;$H$3</formula>
    </cfRule>
    <cfRule type="expression" dxfId="232" priority="82" stopIfTrue="1">
      <formula>$F35=$H$3</formula>
    </cfRule>
    <cfRule type="expression" dxfId="231" priority="83" stopIfTrue="1">
      <formula>$B35=$H$3</formula>
    </cfRule>
  </conditionalFormatting>
  <conditionalFormatting sqref="G36">
    <cfRule type="expression" dxfId="230" priority="100" stopIfTrue="1">
      <formula>$B36=$H$3</formula>
    </cfRule>
    <cfRule type="expression" dxfId="229" priority="98" stopIfTrue="1">
      <formula>F36&lt;$H$3</formula>
    </cfRule>
    <cfRule type="expression" dxfId="228" priority="99" stopIfTrue="1">
      <formula>$F36=$H$3</formula>
    </cfRule>
  </conditionalFormatting>
  <conditionalFormatting sqref="G37:G38">
    <cfRule type="expression" dxfId="227" priority="30" stopIfTrue="1">
      <formula>$F37=$H$3</formula>
    </cfRule>
    <cfRule type="expression" dxfId="226" priority="29" stopIfTrue="1">
      <formula>F37&lt;$H$3</formula>
    </cfRule>
  </conditionalFormatting>
  <conditionalFormatting sqref="G38">
    <cfRule type="expression" dxfId="225" priority="27" stopIfTrue="1">
      <formula>$F38=$H$3</formula>
    </cfRule>
    <cfRule type="expression" dxfId="224" priority="26" stopIfTrue="1">
      <formula>F38&lt;$H$3</formula>
    </cfRule>
    <cfRule type="expression" dxfId="223" priority="25" stopIfTrue="1">
      <formula>$B38=$H$3</formula>
    </cfRule>
  </conditionalFormatting>
  <conditionalFormatting sqref="G38:G39">
    <cfRule type="expression" dxfId="222" priority="20" stopIfTrue="1">
      <formula>$F38=$H$3</formula>
    </cfRule>
  </conditionalFormatting>
  <conditionalFormatting sqref="G39:G40">
    <cfRule type="expression" dxfId="221" priority="7" stopIfTrue="1">
      <formula>$F39=$H$3</formula>
    </cfRule>
    <cfRule type="expression" dxfId="220" priority="8" stopIfTrue="1">
      <formula>$B39=$H$3</formula>
    </cfRule>
    <cfRule type="expression" dxfId="219" priority="9" stopIfTrue="1">
      <formula>F39&lt;$H$3</formula>
    </cfRule>
  </conditionalFormatting>
  <conditionalFormatting sqref="G40">
    <cfRule type="expression" dxfId="218" priority="2" stopIfTrue="1">
      <formula>$F40=$H$3</formula>
    </cfRule>
    <cfRule type="expression" dxfId="217" priority="3" stopIfTrue="1">
      <formula>$B40=$H$3</formula>
    </cfRule>
    <cfRule type="expression" dxfId="216" priority="4" stopIfTrue="1">
      <formula>F40&lt;$H$3</formula>
    </cfRule>
    <cfRule type="expression" dxfId="215" priority="5" stopIfTrue="1">
      <formula>$F40=$H$3</formula>
    </cfRule>
    <cfRule type="expression" dxfId="214" priority="6" stopIfTrue="1">
      <formula>$B40=$H$3</formula>
    </cfRule>
    <cfRule type="expression" dxfId="213" priority="1" stopIfTrue="1">
      <formula>F40&lt;$H$3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29 D36:D37 B35 F35 F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4"/>
  <sheetViews>
    <sheetView workbookViewId="0">
      <selection activeCell="H54" sqref="H54"/>
    </sheetView>
  </sheetViews>
  <sheetFormatPr defaultColWidth="9" defaultRowHeight="15"/>
  <cols>
    <col min="1" max="1" width="18" customWidth="1"/>
    <col min="2" max="7" width="11.58203125" customWidth="1"/>
    <col min="8" max="8" width="58.08203125" customWidth="1"/>
    <col min="9" max="9" width="13.5" customWidth="1"/>
  </cols>
  <sheetData>
    <row r="1" spans="1:13" ht="77.5" customHeight="1">
      <c r="A1" s="25"/>
      <c r="B1" s="25"/>
      <c r="C1" s="79" t="s">
        <v>0</v>
      </c>
      <c r="D1" s="80"/>
      <c r="E1" s="80"/>
      <c r="F1" s="80"/>
      <c r="G1" s="80"/>
      <c r="H1" s="80"/>
      <c r="I1" s="80"/>
    </row>
    <row r="2" spans="1:13" ht="23.15" customHeight="1">
      <c r="A2" s="81" t="s">
        <v>1</v>
      </c>
      <c r="B2" s="81"/>
      <c r="C2" s="82" t="s">
        <v>2</v>
      </c>
      <c r="D2" s="82"/>
      <c r="E2" s="82"/>
      <c r="F2" s="82"/>
      <c r="G2" s="82"/>
      <c r="H2" s="82"/>
      <c r="I2" s="82"/>
    </row>
    <row r="3" spans="1:13" ht="25" customHeight="1">
      <c r="A3" s="83"/>
      <c r="B3" s="83"/>
      <c r="C3" s="83"/>
      <c r="D3" s="83"/>
      <c r="E3" s="83"/>
      <c r="F3" s="83"/>
      <c r="G3" s="83"/>
      <c r="H3" s="3">
        <v>46067</v>
      </c>
      <c r="I3" s="26"/>
    </row>
    <row r="4" spans="1:13" s="1" customFormat="1" ht="25.4" hidden="1" customHeight="1">
      <c r="A4" s="84" t="s">
        <v>142</v>
      </c>
      <c r="B4" s="85"/>
      <c r="C4" s="85"/>
      <c r="D4" s="85"/>
      <c r="E4" s="85"/>
      <c r="F4" s="85"/>
      <c r="G4" s="85"/>
      <c r="H4" s="85"/>
      <c r="I4" s="86"/>
    </row>
    <row r="5" spans="1:13" ht="24" hidden="1" customHeight="1">
      <c r="A5" s="27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28" t="s">
        <v>7</v>
      </c>
      <c r="I5" s="28" t="s">
        <v>8</v>
      </c>
      <c r="M5" t="s">
        <v>9</v>
      </c>
    </row>
    <row r="6" spans="1:13" ht="24" hidden="1" customHeight="1">
      <c r="A6" s="29" t="s">
        <v>120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143</v>
      </c>
      <c r="I6" s="31"/>
    </row>
    <row r="7" spans="1:13" ht="24" hidden="1" customHeight="1">
      <c r="A7" s="29" t="s">
        <v>121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119</v>
      </c>
      <c r="B8" s="19"/>
      <c r="C8" s="32"/>
      <c r="D8" s="19"/>
      <c r="E8" s="32"/>
      <c r="F8" s="33"/>
      <c r="G8" s="32"/>
      <c r="H8" s="30" t="s">
        <v>144</v>
      </c>
      <c r="I8" s="31"/>
    </row>
    <row r="9" spans="1:13" ht="24" hidden="1" customHeight="1">
      <c r="A9" s="29" t="s">
        <v>145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124</v>
      </c>
      <c r="I9" s="31"/>
    </row>
    <row r="10" spans="1:13" ht="24" hidden="1" customHeight="1">
      <c r="A10" s="36" t="s">
        <v>128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13</v>
      </c>
      <c r="I10" s="31"/>
    </row>
    <row r="11" spans="1:13" ht="24" hidden="1" customHeight="1">
      <c r="A11" s="29" t="s">
        <v>127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146</v>
      </c>
      <c r="I11" s="31"/>
    </row>
    <row r="12" spans="1:13" ht="24" hidden="1" customHeight="1">
      <c r="A12" s="29" t="s">
        <v>125</v>
      </c>
      <c r="B12" s="19"/>
      <c r="C12" s="32"/>
      <c r="D12" s="19"/>
      <c r="E12" s="32"/>
      <c r="F12" s="33"/>
      <c r="G12" s="32"/>
      <c r="H12" s="30" t="s">
        <v>144</v>
      </c>
      <c r="I12" s="31"/>
    </row>
    <row r="13" spans="1:13" ht="24" hidden="1" customHeight="1">
      <c r="A13" s="29" t="s">
        <v>147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148</v>
      </c>
      <c r="I13" s="31"/>
    </row>
    <row r="14" spans="1:13" ht="24" hidden="1" customHeight="1">
      <c r="A14" s="36" t="s">
        <v>131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132</v>
      </c>
      <c r="B15" s="19"/>
      <c r="C15" s="32"/>
      <c r="D15" s="19"/>
      <c r="E15" s="32"/>
      <c r="F15" s="33"/>
      <c r="G15" s="32"/>
      <c r="H15" s="30" t="s">
        <v>149</v>
      </c>
      <c r="I15" s="31"/>
    </row>
    <row r="16" spans="1:13" ht="24" hidden="1" customHeight="1">
      <c r="A16" s="29" t="s">
        <v>134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150</v>
      </c>
      <c r="I16" s="31"/>
    </row>
    <row r="17" spans="1:14" ht="24" hidden="1" customHeight="1">
      <c r="A17" s="29" t="s">
        <v>151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152</v>
      </c>
      <c r="I17" s="31"/>
    </row>
    <row r="18" spans="1:14" s="1" customFormat="1" ht="24" hidden="1" customHeight="1">
      <c r="A18" s="87" t="s">
        <v>153</v>
      </c>
      <c r="B18" s="74"/>
      <c r="C18" s="74"/>
      <c r="D18" s="74"/>
      <c r="E18" s="74"/>
      <c r="F18" s="74"/>
      <c r="G18" s="74"/>
      <c r="H18" s="74"/>
      <c r="I18" s="74"/>
    </row>
    <row r="19" spans="1:14" s="1" customFormat="1" ht="24" hidden="1" customHeight="1">
      <c r="A19" s="6" t="s">
        <v>3</v>
      </c>
      <c r="B19" s="75" t="s">
        <v>4</v>
      </c>
      <c r="C19" s="76"/>
      <c r="D19" s="75" t="s">
        <v>5</v>
      </c>
      <c r="E19" s="76"/>
      <c r="F19" s="75" t="s">
        <v>6</v>
      </c>
      <c r="G19" s="76"/>
      <c r="H19" s="7" t="s">
        <v>7</v>
      </c>
      <c r="I19" s="7" t="s">
        <v>8</v>
      </c>
      <c r="N19" s="1" t="s">
        <v>28</v>
      </c>
    </row>
    <row r="20" spans="1:14" s="1" customFormat="1" ht="25" hidden="1" customHeight="1">
      <c r="A20" s="16" t="s">
        <v>154</v>
      </c>
      <c r="B20" s="19"/>
      <c r="C20" s="32"/>
      <c r="D20" s="19"/>
      <c r="E20" s="32"/>
      <c r="F20" s="33"/>
      <c r="G20" s="32"/>
      <c r="H20" s="12" t="s">
        <v>155</v>
      </c>
      <c r="I20" s="13"/>
    </row>
    <row r="21" spans="1:14" s="1" customFormat="1" ht="25" hidden="1" customHeight="1">
      <c r="A21" s="15" t="s">
        <v>156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157</v>
      </c>
      <c r="I21" s="13"/>
    </row>
    <row r="22" spans="1:14" s="1" customFormat="1" ht="25" hidden="1" customHeight="1">
      <c r="A22" s="15" t="s">
        <v>81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82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13</v>
      </c>
      <c r="I23" s="13"/>
    </row>
    <row r="24" spans="1:14" s="1" customFormat="1" ht="25" hidden="1" customHeight="1">
      <c r="A24" s="16" t="s">
        <v>158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159</v>
      </c>
      <c r="I24" s="13"/>
    </row>
    <row r="25" spans="1:14" s="1" customFormat="1" ht="25" hidden="1" customHeight="1">
      <c r="A25" s="15" t="s">
        <v>160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customHeight="1">
      <c r="A26" s="77" t="s">
        <v>190</v>
      </c>
      <c r="B26" s="78"/>
      <c r="C26" s="78"/>
      <c r="D26" s="78"/>
      <c r="E26" s="78"/>
      <c r="F26" s="78"/>
      <c r="G26" s="78"/>
      <c r="H26" s="78"/>
      <c r="I26" s="78"/>
    </row>
    <row r="27" spans="1:14" ht="24" customHeight="1">
      <c r="A27" s="27" t="s">
        <v>3</v>
      </c>
      <c r="B27" s="69" t="s">
        <v>4</v>
      </c>
      <c r="C27" s="70"/>
      <c r="D27" s="69" t="s">
        <v>5</v>
      </c>
      <c r="E27" s="70"/>
      <c r="F27" s="69" t="s">
        <v>6</v>
      </c>
      <c r="G27" s="70"/>
      <c r="H27" s="28" t="s">
        <v>7</v>
      </c>
      <c r="I27" s="28" t="s">
        <v>8</v>
      </c>
      <c r="N27" t="s">
        <v>28</v>
      </c>
    </row>
    <row r="28" spans="1:14" s="1" customFormat="1" ht="25.4" hidden="1" customHeight="1">
      <c r="A28" s="36" t="s">
        <v>161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162</v>
      </c>
      <c r="I28" s="13"/>
    </row>
    <row r="29" spans="1:14" s="1" customFormat="1" ht="25.4" hidden="1" customHeight="1">
      <c r="A29" s="29" t="s">
        <v>163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13</v>
      </c>
      <c r="I29" s="13"/>
    </row>
    <row r="30" spans="1:14" s="1" customFormat="1" ht="25.4" hidden="1" customHeight="1">
      <c r="A30" s="29" t="s">
        <v>164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13</v>
      </c>
      <c r="I30" s="13"/>
    </row>
    <row r="31" spans="1:14" ht="24" hidden="1" customHeight="1">
      <c r="A31" s="29" t="s">
        <v>165</v>
      </c>
      <c r="B31" s="19"/>
      <c r="C31" s="32"/>
      <c r="D31" s="19"/>
      <c r="E31" s="32"/>
      <c r="F31" s="33"/>
      <c r="G31" s="32"/>
      <c r="H31" s="30" t="s">
        <v>144</v>
      </c>
      <c r="I31" s="31"/>
    </row>
    <row r="32" spans="1:14" ht="24" hidden="1" customHeight="1">
      <c r="A32" s="29" t="s">
        <v>166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13</v>
      </c>
      <c r="I32" s="31"/>
    </row>
    <row r="33" spans="1:14" s="1" customFormat="1" ht="25.4" hidden="1" customHeight="1">
      <c r="A33" s="29" t="s">
        <v>154</v>
      </c>
      <c r="B33" s="8">
        <v>46037</v>
      </c>
      <c r="C33" s="11">
        <v>0.29166666666666702</v>
      </c>
      <c r="D33" s="8">
        <f t="shared" ref="D33:D37" si="0"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13</v>
      </c>
      <c r="I33" s="13"/>
    </row>
    <row r="34" spans="1:14" s="1" customFormat="1" ht="25.4" hidden="1" customHeight="1">
      <c r="A34" s="29" t="s">
        <v>156</v>
      </c>
      <c r="B34" s="8">
        <f>F33+1</f>
        <v>46038</v>
      </c>
      <c r="C34" s="11">
        <v>0</v>
      </c>
      <c r="D34" s="8">
        <f t="shared" si="0"/>
        <v>46038</v>
      </c>
      <c r="E34" s="11">
        <v>0.5625</v>
      </c>
      <c r="F34" s="8">
        <f>D34</f>
        <v>46038</v>
      </c>
      <c r="G34" s="11">
        <v>0.9375</v>
      </c>
      <c r="H34" s="30" t="s">
        <v>13</v>
      </c>
      <c r="I34" s="13"/>
    </row>
    <row r="35" spans="1:14" ht="24" hidden="1" customHeight="1">
      <c r="A35" s="36" t="s">
        <v>81</v>
      </c>
      <c r="B35" s="8">
        <f>F34+2</f>
        <v>46040</v>
      </c>
      <c r="C35" s="11">
        <v>0</v>
      </c>
      <c r="D35" s="8">
        <f t="shared" si="0"/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76</v>
      </c>
      <c r="I35" s="31"/>
    </row>
    <row r="36" spans="1:14" ht="24" hidden="1" customHeight="1">
      <c r="A36" s="29" t="s">
        <v>82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13</v>
      </c>
      <c r="I36" s="31"/>
    </row>
    <row r="37" spans="1:14" s="1" customFormat="1" ht="25.4" hidden="1" customHeight="1">
      <c r="A37" s="29" t="s">
        <v>167</v>
      </c>
      <c r="B37" s="8">
        <f>F36+2</f>
        <v>46051</v>
      </c>
      <c r="C37" s="11">
        <v>0.41666666666666702</v>
      </c>
      <c r="D37" s="8">
        <f t="shared" si="0"/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133</v>
      </c>
      <c r="I37" s="13"/>
    </row>
    <row r="38" spans="1:14" s="1" customFormat="1" ht="25.4" hidden="1" customHeight="1">
      <c r="A38" s="29" t="s">
        <v>168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185</v>
      </c>
      <c r="I38" s="13"/>
    </row>
    <row r="39" spans="1:14" s="1" customFormat="1" ht="25.4" hidden="1" customHeight="1">
      <c r="A39" s="29" t="s">
        <v>86</v>
      </c>
      <c r="B39" s="33"/>
      <c r="C39" s="38"/>
      <c r="D39" s="33"/>
      <c r="E39" s="38"/>
      <c r="F39" s="33"/>
      <c r="G39" s="38"/>
      <c r="H39" s="35" t="s">
        <v>144</v>
      </c>
      <c r="I39" s="13"/>
    </row>
    <row r="40" spans="1:14" ht="24" customHeight="1">
      <c r="A40" s="29" t="s">
        <v>87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customHeight="1">
      <c r="A41" s="36" t="s">
        <v>90</v>
      </c>
      <c r="B41" s="10">
        <f>F40+3</f>
        <v>46064</v>
      </c>
      <c r="C41" s="34">
        <v>0.29166666666666702</v>
      </c>
      <c r="D41" s="10">
        <f>B41+1</f>
        <v>46065</v>
      </c>
      <c r="E41" s="34">
        <v>6.25E-2</v>
      </c>
      <c r="F41" s="8">
        <f>D41</f>
        <v>46065</v>
      </c>
      <c r="G41" s="11">
        <v>0.70416666666666672</v>
      </c>
      <c r="H41" s="35" t="s">
        <v>189</v>
      </c>
      <c r="I41" s="31"/>
    </row>
    <row r="42" spans="1:14" ht="24" customHeight="1">
      <c r="A42" s="29" t="s">
        <v>136</v>
      </c>
      <c r="B42" s="10">
        <f>F41+1</f>
        <v>46066</v>
      </c>
      <c r="C42" s="34">
        <v>0.5</v>
      </c>
      <c r="D42" s="8">
        <f>B42+3</f>
        <v>46069</v>
      </c>
      <c r="E42" s="11">
        <v>6.9444444444444447E-4</v>
      </c>
      <c r="F42" s="8">
        <f>D42</f>
        <v>46069</v>
      </c>
      <c r="G42" s="11">
        <v>0.5</v>
      </c>
      <c r="H42" s="35" t="s">
        <v>185</v>
      </c>
      <c r="I42" s="31"/>
    </row>
    <row r="43" spans="1:14" ht="24" customHeight="1">
      <c r="A43" s="29" t="s">
        <v>137</v>
      </c>
      <c r="B43" s="8">
        <f>F42</f>
        <v>46069</v>
      </c>
      <c r="C43" s="11">
        <v>0.75</v>
      </c>
      <c r="D43" s="8">
        <f>B43+1</f>
        <v>46070</v>
      </c>
      <c r="E43" s="11">
        <v>0</v>
      </c>
      <c r="F43" s="8">
        <f>D43</f>
        <v>46070</v>
      </c>
      <c r="G43" s="11">
        <v>0.41666666666666669</v>
      </c>
      <c r="H43" s="35" t="s">
        <v>197</v>
      </c>
      <c r="I43" s="31"/>
    </row>
    <row r="44" spans="1:14" ht="24" customHeight="1">
      <c r="A44" s="29" t="s">
        <v>91</v>
      </c>
      <c r="B44" s="8">
        <f>F43+2</f>
        <v>46072</v>
      </c>
      <c r="C44" s="11">
        <v>0.41666666666666669</v>
      </c>
      <c r="D44" s="8">
        <f>B44+1</f>
        <v>46073</v>
      </c>
      <c r="E44" s="11">
        <v>0</v>
      </c>
      <c r="F44" s="8">
        <f>D44+1</f>
        <v>46074</v>
      </c>
      <c r="G44" s="11">
        <v>0</v>
      </c>
      <c r="H44" s="30"/>
      <c r="I44" s="31"/>
    </row>
    <row r="45" spans="1:14" ht="24" customHeight="1">
      <c r="A45" s="36" t="s">
        <v>169</v>
      </c>
      <c r="B45" s="8">
        <f>F44+3</f>
        <v>46077</v>
      </c>
      <c r="C45" s="11">
        <v>0</v>
      </c>
      <c r="D45" s="8">
        <f>B45</f>
        <v>46077</v>
      </c>
      <c r="E45" s="11">
        <v>0.25</v>
      </c>
      <c r="F45" s="8">
        <f>D45</f>
        <v>46077</v>
      </c>
      <c r="G45" s="11">
        <v>0.66666666666666663</v>
      </c>
      <c r="H45" s="30" t="s">
        <v>170</v>
      </c>
      <c r="I45" s="31"/>
    </row>
    <row r="46" spans="1:14" s="1" customFormat="1" ht="24" customHeight="1">
      <c r="A46" s="87" t="s">
        <v>171</v>
      </c>
      <c r="B46" s="74"/>
      <c r="C46" s="74"/>
      <c r="D46" s="74"/>
      <c r="E46" s="74"/>
      <c r="F46" s="74"/>
      <c r="G46" s="74"/>
      <c r="H46" s="74"/>
      <c r="I46" s="74"/>
    </row>
    <row r="47" spans="1:14" s="1" customFormat="1" ht="24" customHeight="1">
      <c r="A47" s="6" t="s">
        <v>3</v>
      </c>
      <c r="B47" s="75" t="s">
        <v>4</v>
      </c>
      <c r="C47" s="76"/>
      <c r="D47" s="75" t="s">
        <v>5</v>
      </c>
      <c r="E47" s="76"/>
      <c r="F47" s="75" t="s">
        <v>6</v>
      </c>
      <c r="G47" s="76"/>
      <c r="H47" s="7" t="s">
        <v>7</v>
      </c>
      <c r="I47" s="7" t="s">
        <v>8</v>
      </c>
      <c r="N47" s="1" t="s">
        <v>28</v>
      </c>
    </row>
    <row r="48" spans="1:14" s="1" customFormat="1" ht="25" customHeight="1">
      <c r="A48" s="16" t="s">
        <v>172</v>
      </c>
      <c r="B48" s="17">
        <v>46073</v>
      </c>
      <c r="C48" s="24">
        <v>0.33333333333333331</v>
      </c>
      <c r="D48" s="17">
        <v>46073</v>
      </c>
      <c r="E48" s="18">
        <v>0.41666666666666669</v>
      </c>
      <c r="F48" s="17">
        <v>46073</v>
      </c>
      <c r="G48" s="18">
        <v>0.75</v>
      </c>
      <c r="H48" s="12" t="s">
        <v>173</v>
      </c>
      <c r="I48" s="13"/>
    </row>
    <row r="49" spans="1:9" s="1" customFormat="1" ht="25" customHeight="1">
      <c r="A49" s="40" t="s">
        <v>174</v>
      </c>
      <c r="B49" s="17">
        <v>46075</v>
      </c>
      <c r="C49" s="24">
        <v>0</v>
      </c>
      <c r="D49" s="17">
        <v>46075</v>
      </c>
      <c r="E49" s="18">
        <v>0.125</v>
      </c>
      <c r="F49" s="17">
        <v>46075</v>
      </c>
      <c r="G49" s="18">
        <v>0.45833333333333331</v>
      </c>
      <c r="H49" s="35" t="s">
        <v>138</v>
      </c>
      <c r="I49" s="13"/>
    </row>
    <row r="50" spans="1:9" s="1" customFormat="1" ht="25" customHeight="1">
      <c r="A50" s="40" t="s">
        <v>141</v>
      </c>
      <c r="B50" s="17">
        <f>F49</f>
        <v>46075</v>
      </c>
      <c r="C50" s="24">
        <v>0.70833333333333337</v>
      </c>
      <c r="D50" s="17">
        <f>B50</f>
        <v>46075</v>
      </c>
      <c r="E50" s="24">
        <v>0.83333333333333337</v>
      </c>
      <c r="F50" s="17">
        <f>D50+1</f>
        <v>46076</v>
      </c>
      <c r="G50" s="18">
        <v>0.16666666666666666</v>
      </c>
      <c r="H50" s="35"/>
      <c r="I50" s="13"/>
    </row>
    <row r="51" spans="1:9" s="1" customFormat="1" ht="25" customHeight="1">
      <c r="A51" s="40" t="s">
        <v>140</v>
      </c>
      <c r="B51" s="17">
        <f>F50+1</f>
        <v>46077</v>
      </c>
      <c r="C51" s="24">
        <v>0.20833333333333334</v>
      </c>
      <c r="D51" s="17">
        <f>B51</f>
        <v>46077</v>
      </c>
      <c r="E51" s="24">
        <v>0.29166666666666669</v>
      </c>
      <c r="F51" s="17">
        <f>D51</f>
        <v>46077</v>
      </c>
      <c r="G51" s="18">
        <v>0.625</v>
      </c>
      <c r="H51" s="35"/>
      <c r="I51" s="13"/>
    </row>
    <row r="52" spans="1:9" ht="24" customHeight="1">
      <c r="A52" s="29" t="s">
        <v>175</v>
      </c>
      <c r="B52" s="8">
        <f>F51+2</f>
        <v>46079</v>
      </c>
      <c r="C52" s="11">
        <v>0.625</v>
      </c>
      <c r="D52" s="8">
        <f>B52+1</f>
        <v>46080</v>
      </c>
      <c r="E52" s="11">
        <v>0.41666666666666669</v>
      </c>
      <c r="F52" s="8">
        <f>D52+1</f>
        <v>46081</v>
      </c>
      <c r="G52" s="11">
        <v>0.33333333333333298</v>
      </c>
      <c r="H52" s="30"/>
      <c r="I52" s="31"/>
    </row>
    <row r="53" spans="1:9" ht="24" customHeight="1">
      <c r="A53" s="36" t="s">
        <v>203</v>
      </c>
      <c r="B53" s="8">
        <f>F52+3</f>
        <v>46084</v>
      </c>
      <c r="C53" s="11">
        <v>0.25</v>
      </c>
      <c r="D53" s="8">
        <f>B53</f>
        <v>46084</v>
      </c>
      <c r="E53" s="11">
        <v>0.33333333333333331</v>
      </c>
      <c r="F53" s="8">
        <f>D53</f>
        <v>46084</v>
      </c>
      <c r="G53" s="11">
        <v>0.75</v>
      </c>
      <c r="H53" s="30" t="s">
        <v>204</v>
      </c>
      <c r="I53" s="31"/>
    </row>
    <row r="54" spans="1:9" ht="24" customHeight="1">
      <c r="A54" s="29" t="s">
        <v>205</v>
      </c>
      <c r="B54" s="8">
        <f>F53+1</f>
        <v>46085</v>
      </c>
      <c r="C54" s="11">
        <v>0.25</v>
      </c>
      <c r="D54" s="8">
        <f>B54</f>
        <v>46085</v>
      </c>
      <c r="E54" s="11">
        <v>0.58333333333333337</v>
      </c>
      <c r="F54" s="8">
        <f>D54+1</f>
        <v>46086</v>
      </c>
      <c r="G54" s="11">
        <v>0</v>
      </c>
      <c r="H54" s="30"/>
      <c r="I54" s="31"/>
    </row>
  </sheetData>
  <mergeCells count="20">
    <mergeCell ref="B47:C47"/>
    <mergeCell ref="D47:E47"/>
    <mergeCell ref="F47:G47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1" type="noConversion"/>
  <conditionalFormatting sqref="B5">
    <cfRule type="cellIs" dxfId="212" priority="365" stopIfTrue="1" operator="equal">
      <formula>$H$3</formula>
    </cfRule>
  </conditionalFormatting>
  <conditionalFormatting sqref="B5:B7 D6:D7">
    <cfRule type="cellIs" dxfId="211" priority="294" stopIfTrue="1" operator="lessThan">
      <formula>$H$3</formula>
    </cfRule>
  </conditionalFormatting>
  <conditionalFormatting sqref="B6:B7 D7">
    <cfRule type="cellIs" dxfId="210" priority="293" stopIfTrue="1" operator="equal">
      <formula>$H$3</formula>
    </cfRule>
  </conditionalFormatting>
  <conditionalFormatting sqref="B9:B11">
    <cfRule type="cellIs" dxfId="209" priority="351" stopIfTrue="1" operator="lessThan">
      <formula>$H$3</formula>
    </cfRule>
    <cfRule type="cellIs" dxfId="208" priority="350" stopIfTrue="1" operator="equal">
      <formula>$H$3</formula>
    </cfRule>
  </conditionalFormatting>
  <conditionalFormatting sqref="B13:B14">
    <cfRule type="cellIs" dxfId="207" priority="269" stopIfTrue="1" operator="lessThan">
      <formula>$H$3</formula>
    </cfRule>
    <cfRule type="cellIs" dxfId="206" priority="268" stopIfTrue="1" operator="equal">
      <formula>$H$3</formula>
    </cfRule>
  </conditionalFormatting>
  <conditionalFormatting sqref="B16:B30">
    <cfRule type="cellIs" dxfId="205" priority="239" stopIfTrue="1" operator="equal">
      <formula>$H$3</formula>
    </cfRule>
    <cfRule type="cellIs" dxfId="204" priority="240" stopIfTrue="1" operator="lessThan">
      <formula>$H$3</formula>
    </cfRule>
  </conditionalFormatting>
  <conditionalFormatting sqref="B18:B19">
    <cfRule type="cellIs" dxfId="203" priority="187" stopIfTrue="1" operator="lessThan">
      <formula>$H$3</formula>
    </cfRule>
    <cfRule type="cellIs" dxfId="202" priority="186" stopIfTrue="1" operator="equal">
      <formula>$H$3</formula>
    </cfRule>
  </conditionalFormatting>
  <conditionalFormatting sqref="B21:B25">
    <cfRule type="cellIs" dxfId="201" priority="60" stopIfTrue="1" operator="equal">
      <formula>$H$3</formula>
    </cfRule>
    <cfRule type="cellIs" dxfId="200" priority="61" stopIfTrue="1" operator="lessThan">
      <formula>$H$3</formula>
    </cfRule>
  </conditionalFormatting>
  <conditionalFormatting sqref="B28:B30">
    <cfRule type="cellIs" dxfId="199" priority="233" stopIfTrue="1" operator="equal">
      <formula>$H$3</formula>
    </cfRule>
    <cfRule type="cellIs" dxfId="198" priority="234" stopIfTrue="1" operator="lessThan">
      <formula>$H$3</formula>
    </cfRule>
  </conditionalFormatting>
  <conditionalFormatting sqref="B32:B35">
    <cfRule type="cellIs" dxfId="197" priority="195" stopIfTrue="1" operator="equal">
      <formula>$H$3</formula>
    </cfRule>
    <cfRule type="cellIs" dxfId="196" priority="196" stopIfTrue="1" operator="lessThan">
      <formula>$H$3</formula>
    </cfRule>
  </conditionalFormatting>
  <conditionalFormatting sqref="B33:B38">
    <cfRule type="cellIs" dxfId="195" priority="109" stopIfTrue="1" operator="lessThan">
      <formula>$H$3</formula>
    </cfRule>
    <cfRule type="cellIs" dxfId="194" priority="108" stopIfTrue="1" operator="equal">
      <formula>$H$3</formula>
    </cfRule>
  </conditionalFormatting>
  <conditionalFormatting sqref="B37:B38">
    <cfRule type="cellIs" dxfId="193" priority="95" stopIfTrue="1" operator="lessThan">
      <formula>$H$3</formula>
    </cfRule>
    <cfRule type="cellIs" dxfId="192" priority="94" stopIfTrue="1" operator="equal">
      <formula>$H$3</formula>
    </cfRule>
  </conditionalFormatting>
  <conditionalFormatting sqref="B40:B47">
    <cfRule type="cellIs" dxfId="191" priority="43" stopIfTrue="1" operator="equal">
      <formula>$H$3</formula>
    </cfRule>
    <cfRule type="cellIs" dxfId="190" priority="44" stopIfTrue="1" operator="lessThan">
      <formula>$H$3</formula>
    </cfRule>
  </conditionalFormatting>
  <conditionalFormatting sqref="B48:B54">
    <cfRule type="cellIs" dxfId="189" priority="3" stopIfTrue="1" operator="equal">
      <formula>$H$3</formula>
    </cfRule>
    <cfRule type="cellIs" dxfId="188" priority="4" stopIfTrue="1" operator="lessThan">
      <formula>$H$3</formula>
    </cfRule>
  </conditionalFormatting>
  <conditionalFormatting sqref="B18:C18">
    <cfRule type="expression" dxfId="187" priority="82803" stopIfTrue="1">
      <formula>AND($B242&lt;$H$3,$B242&lt;&gt;"")</formula>
    </cfRule>
    <cfRule type="expression" dxfId="186" priority="82802" stopIfTrue="1">
      <formula>AND($B242=$H$3,$B242&lt;&gt;"")</formula>
    </cfRule>
  </conditionalFormatting>
  <conditionalFormatting sqref="B26:C26">
    <cfRule type="expression" dxfId="185" priority="82800" stopIfTrue="1">
      <formula>AND($B206=$H$3,$B206&lt;&gt;"")</formula>
    </cfRule>
    <cfRule type="expression" dxfId="184" priority="82801" stopIfTrue="1">
      <formula>AND($B206&lt;$H$3,$B206&lt;&gt;"")</formula>
    </cfRule>
  </conditionalFormatting>
  <conditionalFormatting sqref="B46:C46">
    <cfRule type="expression" dxfId="183" priority="41" stopIfTrue="1">
      <formula>AND($B233=$H$3,$B233&lt;&gt;"")</formula>
    </cfRule>
    <cfRule type="expression" dxfId="182" priority="42" stopIfTrue="1">
      <formula>AND($B233&lt;$H$3,$B233&lt;&gt;"")</formula>
    </cfRule>
  </conditionalFormatting>
  <conditionalFormatting sqref="C9:C11">
    <cfRule type="expression" dxfId="181" priority="347" stopIfTrue="1">
      <formula>B9&lt;$H$3</formula>
    </cfRule>
  </conditionalFormatting>
  <conditionalFormatting sqref="C13:C14">
    <cfRule type="expression" dxfId="180" priority="267" stopIfTrue="1">
      <formula>B13&lt;$H$3</formula>
    </cfRule>
  </conditionalFormatting>
  <conditionalFormatting sqref="C21">
    <cfRule type="expression" dxfId="179" priority="97" stopIfTrue="1">
      <formula>B21&lt;$H$3</formula>
    </cfRule>
  </conditionalFormatting>
  <conditionalFormatting sqref="C22">
    <cfRule type="expression" dxfId="178" priority="159" stopIfTrue="1">
      <formula>$F22=$H$3</formula>
    </cfRule>
    <cfRule type="expression" dxfId="177" priority="161" stopIfTrue="1">
      <formula>B22&lt;$H$3</formula>
    </cfRule>
    <cfRule type="expression" dxfId="176" priority="158" stopIfTrue="1">
      <formula>$B22=$H$3</formula>
    </cfRule>
  </conditionalFormatting>
  <conditionalFormatting sqref="C28:C30 E28:E30 G28:G30">
    <cfRule type="expression" dxfId="175" priority="2923" stopIfTrue="1">
      <formula>B28&lt;$H$3</formula>
    </cfRule>
  </conditionalFormatting>
  <conditionalFormatting sqref="C28:C30 E28:G30 G5:G7 E6:G7 E9:G11 C9:C11 C6:C7 E16:G16 C16:C17 D17:G17 G21:G24 E25:G25 E13:G14 C13:C14 E32:G38 C21:C22 E22:E23 E40:G45 C32:C38 C40:C45">
    <cfRule type="expression" dxfId="174" priority="2945" stopIfTrue="1">
      <formula>$F5=$H$3</formula>
    </cfRule>
  </conditionalFormatting>
  <conditionalFormatting sqref="C32:C38">
    <cfRule type="expression" dxfId="173" priority="49" stopIfTrue="1">
      <formula>B32&lt;$H$3</formula>
    </cfRule>
  </conditionalFormatting>
  <conditionalFormatting sqref="C40:C45">
    <cfRule type="expression" dxfId="172" priority="45" stopIfTrue="1">
      <formula>B40&lt;$H$3</formula>
    </cfRule>
  </conditionalFormatting>
  <conditionalFormatting sqref="C52:C54">
    <cfRule type="expression" dxfId="171" priority="5" stopIfTrue="1">
      <formula>B52&lt;$H$3</formula>
    </cfRule>
  </conditionalFormatting>
  <conditionalFormatting sqref="D5">
    <cfRule type="cellIs" dxfId="170" priority="369" stopIfTrue="1" operator="equal">
      <formula>$H$3</formula>
    </cfRule>
    <cfRule type="cellIs" dxfId="169" priority="364" stopIfTrue="1" operator="lessThan">
      <formula>$H$3</formula>
    </cfRule>
  </conditionalFormatting>
  <conditionalFormatting sqref="D9:D10">
    <cfRule type="cellIs" dxfId="168" priority="324" stopIfTrue="1" operator="equal">
      <formula>$H$3</formula>
    </cfRule>
  </conditionalFormatting>
  <conditionalFormatting sqref="D9:D11">
    <cfRule type="cellIs" dxfId="167" priority="325" stopIfTrue="1" operator="lessThan">
      <formula>$H$3</formula>
    </cfRule>
  </conditionalFormatting>
  <conditionalFormatting sqref="D11 D5:D6">
    <cfRule type="cellIs" dxfId="166" priority="354" stopIfTrue="1" operator="equal">
      <formula>$H$3</formula>
    </cfRule>
  </conditionalFormatting>
  <conditionalFormatting sqref="D13">
    <cfRule type="cellIs" dxfId="165" priority="242" stopIfTrue="1" operator="equal">
      <formula>$H$3</formula>
    </cfRule>
  </conditionalFormatting>
  <conditionalFormatting sqref="D13:D14">
    <cfRule type="cellIs" dxfId="164" priority="243" stopIfTrue="1" operator="lessThan">
      <formula>$H$3</formula>
    </cfRule>
  </conditionalFormatting>
  <conditionalFormatting sqref="D14 D16">
    <cfRule type="cellIs" dxfId="163" priority="272" stopIfTrue="1" operator="equal">
      <formula>$H$3</formula>
    </cfRule>
  </conditionalFormatting>
  <conditionalFormatting sqref="D16:D25">
    <cfRule type="cellIs" dxfId="162" priority="88" stopIfTrue="1" operator="lessThan">
      <formula>$H$3</formula>
    </cfRule>
  </conditionalFormatting>
  <conditionalFormatting sqref="D17:D25">
    <cfRule type="cellIs" dxfId="161" priority="64" stopIfTrue="1" operator="equal">
      <formula>$H$3</formula>
    </cfRule>
  </conditionalFormatting>
  <conditionalFormatting sqref="D18:D19">
    <cfRule type="cellIs" dxfId="160" priority="183" stopIfTrue="1" operator="lessThan">
      <formula>$H$3</formula>
    </cfRule>
    <cfRule type="cellIs" dxfId="159" priority="182" stopIfTrue="1" operator="equal">
      <formula>$H$3</formula>
    </cfRule>
  </conditionalFormatting>
  <conditionalFormatting sqref="D21:D25">
    <cfRule type="cellIs" dxfId="158" priority="59" stopIfTrue="1" operator="lessThan">
      <formula>$H$3</formula>
    </cfRule>
  </conditionalFormatting>
  <conditionalFormatting sqref="D26:D30 F28:F30">
    <cfRule type="cellIs" dxfId="157" priority="223" stopIfTrue="1" operator="equal">
      <formula>$H$3</formula>
    </cfRule>
  </conditionalFormatting>
  <conditionalFormatting sqref="D26:D30">
    <cfRule type="cellIs" dxfId="156" priority="228" stopIfTrue="1" operator="lessThan">
      <formula>$H$3</formula>
    </cfRule>
  </conditionalFormatting>
  <conditionalFormatting sqref="D28:D30 F28:F30">
    <cfRule type="cellIs" dxfId="155" priority="222" stopIfTrue="1" operator="lessThan">
      <formula>$H$3</formula>
    </cfRule>
  </conditionalFormatting>
  <conditionalFormatting sqref="D33:D37 F36:F37">
    <cfRule type="cellIs" dxfId="154" priority="110" stopIfTrue="1" operator="equal">
      <formula>$H$3</formula>
    </cfRule>
  </conditionalFormatting>
  <conditionalFormatting sqref="D33:D37 F37">
    <cfRule type="cellIs" dxfId="153" priority="107" stopIfTrue="1" operator="lessThan">
      <formula>$H$3</formula>
    </cfRule>
  </conditionalFormatting>
  <conditionalFormatting sqref="D37:D38 F37:F38">
    <cfRule type="cellIs" dxfId="152" priority="96" stopIfTrue="1" operator="equal">
      <formula>$H$3</formula>
    </cfRule>
  </conditionalFormatting>
  <conditionalFormatting sqref="D38 D40:D45">
    <cfRule type="cellIs" dxfId="151" priority="84" stopIfTrue="1" operator="equal">
      <formula>$H$3</formula>
    </cfRule>
  </conditionalFormatting>
  <conditionalFormatting sqref="D38">
    <cfRule type="cellIs" dxfId="150" priority="81" stopIfTrue="1" operator="lessThan">
      <formula>$H$3</formula>
    </cfRule>
  </conditionalFormatting>
  <conditionalFormatting sqref="D40:D47">
    <cfRule type="cellIs" dxfId="149" priority="40" stopIfTrue="1" operator="lessThan">
      <formula>$H$3</formula>
    </cfRule>
  </conditionalFormatting>
  <conditionalFormatting sqref="D46:D47">
    <cfRule type="cellIs" dxfId="148" priority="39" stopIfTrue="1" operator="equal">
      <formula>$H$3</formula>
    </cfRule>
  </conditionalFormatting>
  <conditionalFormatting sqref="D48:D51">
    <cfRule type="cellIs" dxfId="147" priority="30" stopIfTrue="1" operator="lessThan">
      <formula>$H$3</formula>
    </cfRule>
  </conditionalFormatting>
  <conditionalFormatting sqref="D48:D54">
    <cfRule type="cellIs" dxfId="146" priority="7" stopIfTrue="1" operator="equal">
      <formula>$H$3</formula>
    </cfRule>
  </conditionalFormatting>
  <conditionalFormatting sqref="D52:D54">
    <cfRule type="cellIs" dxfId="145" priority="2" stopIfTrue="1" operator="lessThan">
      <formula>$H$3</formula>
    </cfRule>
  </conditionalFormatting>
  <conditionalFormatting sqref="D18:E18">
    <cfRule type="expression" dxfId="144" priority="82806">
      <formula>AND($D242&lt;$H$3,$D242&lt;&gt;"")</formula>
    </cfRule>
    <cfRule type="expression" dxfId="143" priority="82807">
      <formula>AND($D242=$H$3,$D242&lt;&gt;"")</formula>
    </cfRule>
  </conditionalFormatting>
  <conditionalFormatting sqref="D26:E26">
    <cfRule type="expression" dxfId="142" priority="82804">
      <formula>AND($D206&lt;$H$3,$D206&lt;&gt;"")</formula>
    </cfRule>
    <cfRule type="expression" dxfId="141" priority="82805">
      <formula>AND($D206=$H$3,$D206&lt;&gt;"")</formula>
    </cfRule>
  </conditionalFormatting>
  <conditionalFormatting sqref="D46:E46">
    <cfRule type="expression" dxfId="140" priority="38">
      <formula>AND($D233=$H$3,$D233&lt;&gt;"")</formula>
    </cfRule>
    <cfRule type="expression" dxfId="139" priority="37">
      <formula>AND($D233&lt;$H$3,$D233&lt;&gt;"")</formula>
    </cfRule>
  </conditionalFormatting>
  <conditionalFormatting sqref="D18:F19">
    <cfRule type="cellIs" dxfId="138" priority="179" stopIfTrue="1" operator="lessThan">
      <formula>$H$3</formula>
    </cfRule>
  </conditionalFormatting>
  <conditionalFormatting sqref="D26:F27">
    <cfRule type="cellIs" dxfId="137" priority="219" stopIfTrue="1" operator="lessThan">
      <formula>$H$3</formula>
    </cfRule>
  </conditionalFormatting>
  <conditionalFormatting sqref="D46:F47">
    <cfRule type="cellIs" dxfId="136" priority="36" stopIfTrue="1" operator="lessThan">
      <formula>$H$3</formula>
    </cfRule>
  </conditionalFormatting>
  <conditionalFormatting sqref="E5">
    <cfRule type="expression" dxfId="135" priority="371" stopIfTrue="1">
      <formula>$D5=$H$3</formula>
    </cfRule>
    <cfRule type="expression" dxfId="134" priority="372" stopIfTrue="1">
      <formula>$B5=$H$3</formula>
    </cfRule>
    <cfRule type="expression" dxfId="133" priority="373" stopIfTrue="1">
      <formula>D5&lt;$H$3</formula>
    </cfRule>
  </conditionalFormatting>
  <conditionalFormatting sqref="E6:E7">
    <cfRule type="expression" dxfId="132" priority="287" stopIfTrue="1">
      <formula>D6&lt;$H$3</formula>
    </cfRule>
  </conditionalFormatting>
  <conditionalFormatting sqref="E9:E11">
    <cfRule type="expression" dxfId="131" priority="327" stopIfTrue="1">
      <formula>D9&lt;$H$3</formula>
    </cfRule>
  </conditionalFormatting>
  <conditionalFormatting sqref="E13:E14">
    <cfRule type="expression" dxfId="130" priority="241" stopIfTrue="1">
      <formula>D13&lt;$H$3</formula>
    </cfRule>
  </conditionalFormatting>
  <conditionalFormatting sqref="E18">
    <cfRule type="expression" dxfId="129" priority="82809" stopIfTrue="1">
      <formula>$D242=$H$3</formula>
    </cfRule>
  </conditionalFormatting>
  <conditionalFormatting sqref="E21:E22 C23:C24 E24">
    <cfRule type="expression" dxfId="128" priority="68" stopIfTrue="1">
      <formula>$F21=$H$3</formula>
    </cfRule>
  </conditionalFormatting>
  <conditionalFormatting sqref="E21:E25 C23:C24">
    <cfRule type="expression" dxfId="127" priority="67" stopIfTrue="1">
      <formula>B21&lt;$H$3</formula>
    </cfRule>
  </conditionalFormatting>
  <conditionalFormatting sqref="E22">
    <cfRule type="expression" dxfId="126" priority="138" stopIfTrue="1">
      <formula>$B22=$H$3</formula>
    </cfRule>
  </conditionalFormatting>
  <conditionalFormatting sqref="E25 G25">
    <cfRule type="expression" dxfId="125" priority="55" stopIfTrue="1">
      <formula>$B25=$H$3</formula>
    </cfRule>
    <cfRule type="expression" dxfId="124" priority="56" stopIfTrue="1">
      <formula>$F25=$H$3</formula>
    </cfRule>
  </conditionalFormatting>
  <conditionalFormatting sqref="E26">
    <cfRule type="expression" dxfId="123" priority="82808" stopIfTrue="1">
      <formula>$D206=$H$3</formula>
    </cfRule>
  </conditionalFormatting>
  <conditionalFormatting sqref="E32:E38">
    <cfRule type="expression" dxfId="122" priority="48" stopIfTrue="1">
      <formula>D32&lt;$H$3</formula>
    </cfRule>
  </conditionalFormatting>
  <conditionalFormatting sqref="E40:E45">
    <cfRule type="expression" dxfId="121" priority="69" stopIfTrue="1">
      <formula>D40&lt;$H$3</formula>
    </cfRule>
  </conditionalFormatting>
  <conditionalFormatting sqref="E46">
    <cfRule type="expression" dxfId="120" priority="35" stopIfTrue="1">
      <formula>$D233=$H$3</formula>
    </cfRule>
  </conditionalFormatting>
  <conditionalFormatting sqref="E48:E49 G48:G51">
    <cfRule type="expression" dxfId="119" priority="22" stopIfTrue="1">
      <formula>$F48=$H$3</formula>
    </cfRule>
    <cfRule type="expression" dxfId="118" priority="23" stopIfTrue="1">
      <formula>$B48=$H$3</formula>
    </cfRule>
    <cfRule type="expression" dxfId="117" priority="24" stopIfTrue="1">
      <formula>D48&lt;$H$3</formula>
    </cfRule>
  </conditionalFormatting>
  <conditionalFormatting sqref="E52:E54">
    <cfRule type="expression" dxfId="116" priority="6" stopIfTrue="1">
      <formula>D52&lt;$H$3</formula>
    </cfRule>
  </conditionalFormatting>
  <conditionalFormatting sqref="E48:G49 F50:G50">
    <cfRule type="expression" dxfId="115" priority="26" stopIfTrue="1">
      <formula>$F48=$H$3</formula>
    </cfRule>
  </conditionalFormatting>
  <conditionalFormatting sqref="E52:G54 C52:C54">
    <cfRule type="expression" dxfId="114" priority="10" stopIfTrue="1">
      <formula>$F52=$H$3</formula>
    </cfRule>
  </conditionalFormatting>
  <conditionalFormatting sqref="F5 B5">
    <cfRule type="cellIs" dxfId="113" priority="367" stopIfTrue="1" operator="lessThan">
      <formula>$H$3</formula>
    </cfRule>
  </conditionalFormatting>
  <conditionalFormatting sqref="F5">
    <cfRule type="cellIs" dxfId="112" priority="366" stopIfTrue="1" operator="equal">
      <formula>$H$3</formula>
    </cfRule>
  </conditionalFormatting>
  <conditionalFormatting sqref="F5:F7 F9:F11">
    <cfRule type="cellIs" dxfId="111" priority="352" stopIfTrue="1" operator="equal">
      <formula>$H$3</formula>
    </cfRule>
    <cfRule type="cellIs" dxfId="110" priority="353" stopIfTrue="1" operator="lessThan">
      <formula>$H$3</formula>
    </cfRule>
  </conditionalFormatting>
  <conditionalFormatting sqref="F13:F14 F16:F25">
    <cfRule type="cellIs" dxfId="109" priority="271" stopIfTrue="1" operator="lessThan">
      <formula>$H$3</formula>
    </cfRule>
  </conditionalFormatting>
  <conditionalFormatting sqref="F13:F14">
    <cfRule type="cellIs" dxfId="108" priority="270" stopIfTrue="1" operator="equal">
      <formula>$H$3</formula>
    </cfRule>
  </conditionalFormatting>
  <conditionalFormatting sqref="F16:F27">
    <cfRule type="cellIs" dxfId="107" priority="213" stopIfTrue="1" operator="equal">
      <formula>$H$3</formula>
    </cfRule>
  </conditionalFormatting>
  <conditionalFormatting sqref="F18:F19">
    <cfRule type="cellIs" dxfId="106" priority="177" stopIfTrue="1" operator="equal">
      <formula>$H$3</formula>
    </cfRule>
  </conditionalFormatting>
  <conditionalFormatting sqref="F21:F22">
    <cfRule type="cellIs" dxfId="105" priority="99" stopIfTrue="1" operator="lessThan">
      <formula>$H$3</formula>
    </cfRule>
  </conditionalFormatting>
  <conditionalFormatting sqref="F21:F24">
    <cfRule type="cellIs" dxfId="104" priority="100" stopIfTrue="1" operator="equal">
      <formula>$H$3</formula>
    </cfRule>
  </conditionalFormatting>
  <conditionalFormatting sqref="F23:F24">
    <cfRule type="expression" dxfId="103" priority="645" stopIfTrue="1">
      <formula>$F23=$H$3</formula>
    </cfRule>
  </conditionalFormatting>
  <conditionalFormatting sqref="F25">
    <cfRule type="cellIs" dxfId="102" priority="53" stopIfTrue="1" operator="equal">
      <formula>$H$3</formula>
    </cfRule>
    <cfRule type="cellIs" dxfId="101" priority="54" stopIfTrue="1" operator="lessThan">
      <formula>$H$3</formula>
    </cfRule>
  </conditionalFormatting>
  <conditionalFormatting sqref="F28:F30 D28:D30">
    <cfRule type="cellIs" dxfId="100" priority="2971" stopIfTrue="1" operator="equal">
      <formula>$H$3</formula>
    </cfRule>
  </conditionalFormatting>
  <conditionalFormatting sqref="F28:F30">
    <cfRule type="cellIs" dxfId="99" priority="2968" stopIfTrue="1" operator="lessThan">
      <formula>$H$3</formula>
    </cfRule>
  </conditionalFormatting>
  <conditionalFormatting sqref="F32">
    <cfRule type="cellIs" dxfId="98" priority="205" stopIfTrue="1" operator="lessThan">
      <formula>$H$3</formula>
    </cfRule>
  </conditionalFormatting>
  <conditionalFormatting sqref="F32:F35 D32:D36">
    <cfRule type="cellIs" dxfId="97" priority="197" stopIfTrue="1" operator="equal">
      <formula>$H$3</formula>
    </cfRule>
  </conditionalFormatting>
  <conditionalFormatting sqref="F33:F35 D32:D36">
    <cfRule type="cellIs" dxfId="96" priority="194" stopIfTrue="1" operator="lessThan">
      <formula>$H$3</formula>
    </cfRule>
  </conditionalFormatting>
  <conditionalFormatting sqref="F33:F35">
    <cfRule type="cellIs" dxfId="95" priority="189" stopIfTrue="1" operator="equal">
      <formula>$H$3</formula>
    </cfRule>
  </conditionalFormatting>
  <conditionalFormatting sqref="F33:F36">
    <cfRule type="cellIs" dxfId="94" priority="119" stopIfTrue="1" operator="lessThan">
      <formula>$H$3</formula>
    </cfRule>
  </conditionalFormatting>
  <conditionalFormatting sqref="F37:F38 D37:D38">
    <cfRule type="cellIs" dxfId="93" priority="93" stopIfTrue="1" operator="lessThan">
      <formula>$H$3</formula>
    </cfRule>
  </conditionalFormatting>
  <conditionalFormatting sqref="F38">
    <cfRule type="cellIs" dxfId="92" priority="90" stopIfTrue="1" operator="equal">
      <formula>$H$3</formula>
    </cfRule>
  </conditionalFormatting>
  <conditionalFormatting sqref="F40:F45 F38">
    <cfRule type="cellIs" dxfId="91" priority="85" stopIfTrue="1" operator="lessThan">
      <formula>$H$3</formula>
    </cfRule>
  </conditionalFormatting>
  <conditionalFormatting sqref="F40:F47">
    <cfRule type="cellIs" dxfId="90" priority="34" stopIfTrue="1" operator="equal">
      <formula>$H$3</formula>
    </cfRule>
  </conditionalFormatting>
  <conditionalFormatting sqref="F48:F51">
    <cfRule type="cellIs" dxfId="89" priority="29" stopIfTrue="1" operator="equal">
      <formula>$H$3</formula>
    </cfRule>
    <cfRule type="cellIs" dxfId="88" priority="21" stopIfTrue="1" operator="lessThan">
      <formula>$H$3</formula>
    </cfRule>
  </conditionalFormatting>
  <conditionalFormatting sqref="F52:F54">
    <cfRule type="cellIs" dxfId="87" priority="8" stopIfTrue="1" operator="lessThan">
      <formula>$H$3</formula>
    </cfRule>
    <cfRule type="cellIs" dxfId="86" priority="1" stopIfTrue="1" operator="equal">
      <formula>$H$3</formula>
    </cfRule>
  </conditionalFormatting>
  <conditionalFormatting sqref="F18:G18">
    <cfRule type="expression" dxfId="85" priority="82813">
      <formula>AND($F242=$H$3,$F242&lt;&gt;"")</formula>
    </cfRule>
    <cfRule type="expression" dxfId="84" priority="82812">
      <formula>AND($F242&lt;$H$3,$F242&lt;&gt;"")</formula>
    </cfRule>
  </conditionalFormatting>
  <conditionalFormatting sqref="F26:G26">
    <cfRule type="expression" dxfId="83" priority="82811">
      <formula>AND($F206=$H$3,$F206&lt;&gt;"")</formula>
    </cfRule>
    <cfRule type="expression" dxfId="82" priority="82810">
      <formula>AND($F206&lt;$H$3,$F206&lt;&gt;"")</formula>
    </cfRule>
  </conditionalFormatting>
  <conditionalFormatting sqref="F46:G46">
    <cfRule type="expression" dxfId="81" priority="32">
      <formula>AND($F233&lt;$H$3,$F233&lt;&gt;"")</formula>
    </cfRule>
    <cfRule type="expression" dxfId="80" priority="33">
      <formula>AND($F233=$H$3,$F233&lt;&gt;"")</formula>
    </cfRule>
  </conditionalFormatting>
  <conditionalFormatting sqref="F51:G51">
    <cfRule type="expression" dxfId="79" priority="20" stopIfTrue="1">
      <formula>$F51=$H$3</formula>
    </cfRule>
  </conditionalFormatting>
  <conditionalFormatting sqref="G5 C5:C7 E6:E7">
    <cfRule type="expression" dxfId="78" priority="2993" stopIfTrue="1">
      <formula>$B5=$H$3</formula>
    </cfRule>
  </conditionalFormatting>
  <conditionalFormatting sqref="G5:G7 G9:G11">
    <cfRule type="expression" dxfId="77" priority="355" stopIfTrue="1">
      <formula>F5&lt;$H$3</formula>
    </cfRule>
  </conditionalFormatting>
  <conditionalFormatting sqref="G13:G14">
    <cfRule type="expression" dxfId="76" priority="273" stopIfTrue="1">
      <formula>F13&lt;$H$3</formula>
    </cfRule>
  </conditionalFormatting>
  <conditionalFormatting sqref="G18">
    <cfRule type="expression" dxfId="75" priority="82815" stopIfTrue="1">
      <formula>$F242=$H$3</formula>
    </cfRule>
  </conditionalFormatting>
  <conditionalFormatting sqref="G21:G25 C5:C7 C16:C17 E16:E17 G16:G17">
    <cfRule type="expression" dxfId="74" priority="290" stopIfTrue="1">
      <formula>B5&lt;$H$3</formula>
    </cfRule>
  </conditionalFormatting>
  <conditionalFormatting sqref="G26">
    <cfRule type="expression" dxfId="73" priority="82814" stopIfTrue="1">
      <formula>$F206=$H$3</formula>
    </cfRule>
  </conditionalFormatting>
  <conditionalFormatting sqref="G32:G38 G40:G45">
    <cfRule type="expression" dxfId="72" priority="113" stopIfTrue="1">
      <formula>F32&lt;$H$3</formula>
    </cfRule>
  </conditionalFormatting>
  <conditionalFormatting sqref="G46">
    <cfRule type="expression" dxfId="71" priority="31" stopIfTrue="1">
      <formula>$F233=$H$3</formula>
    </cfRule>
  </conditionalFormatting>
  <conditionalFormatting sqref="G52:G54">
    <cfRule type="expression" dxfId="70" priority="9" stopIfTrue="1">
      <formula>F52&lt;$H$3</formula>
    </cfRule>
  </conditionalFormatting>
  <pageMargins left="0.7" right="0.7" top="0.75" bottom="0.75" header="0.3" footer="0.3"/>
  <pageSetup paperSize="9" scale="60" orientation="landscape"/>
  <ignoredErrors>
    <ignoredError sqref="F33 D34:D36 F36 B34 D44 F51 F43:F44 D41:D42 D52:F52 F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4" ht="23.15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4" ht="25.4" customHeight="1">
      <c r="A3" s="65"/>
      <c r="B3" s="65"/>
      <c r="C3" s="65"/>
      <c r="D3" s="65"/>
      <c r="E3" s="65"/>
      <c r="F3" s="65"/>
      <c r="G3" s="65"/>
      <c r="H3" s="3">
        <v>46032</v>
      </c>
      <c r="I3" s="4"/>
    </row>
    <row r="4" spans="1:14" ht="24" customHeight="1">
      <c r="A4" s="87" t="s">
        <v>176</v>
      </c>
      <c r="B4" s="74"/>
      <c r="C4" s="74"/>
      <c r="D4" s="74"/>
      <c r="E4" s="74"/>
      <c r="F4" s="74"/>
      <c r="G4" s="74"/>
      <c r="H4" s="74"/>
      <c r="I4" s="74"/>
    </row>
    <row r="5" spans="1:14" ht="24" customHeight="1">
      <c r="A5" s="6" t="s">
        <v>3</v>
      </c>
      <c r="B5" s="75" t="s">
        <v>4</v>
      </c>
      <c r="C5" s="76"/>
      <c r="D5" s="75" t="s">
        <v>5</v>
      </c>
      <c r="E5" s="76"/>
      <c r="F5" s="75" t="s">
        <v>6</v>
      </c>
      <c r="G5" s="76"/>
      <c r="H5" s="7" t="s">
        <v>7</v>
      </c>
      <c r="I5" s="7" t="s">
        <v>8</v>
      </c>
      <c r="N5" s="1" t="s">
        <v>28</v>
      </c>
    </row>
    <row r="6" spans="1:14" ht="25" hidden="1" customHeight="1">
      <c r="A6" s="5" t="s">
        <v>70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71</v>
      </c>
      <c r="I6" s="13"/>
    </row>
    <row r="7" spans="1:14" ht="25" hidden="1" customHeight="1">
      <c r="A7" s="14" t="s">
        <v>177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178</v>
      </c>
      <c r="I7" s="13"/>
    </row>
    <row r="8" spans="1:14" ht="25" hidden="1" customHeight="1">
      <c r="A8" s="15" t="s">
        <v>179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13</v>
      </c>
      <c r="I8" s="13"/>
    </row>
    <row r="9" spans="1:14" ht="25" customHeight="1">
      <c r="A9" s="15" t="s">
        <v>180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181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182</v>
      </c>
      <c r="I10" s="13"/>
    </row>
    <row r="11" spans="1:14" ht="25" customHeight="1">
      <c r="A11" s="15" t="s">
        <v>183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184</v>
      </c>
      <c r="I11" s="13"/>
    </row>
    <row r="12" spans="1:14" ht="25" customHeight="1">
      <c r="A12" s="16" t="s">
        <v>154</v>
      </c>
      <c r="B12" s="19"/>
      <c r="C12" s="20"/>
      <c r="D12" s="19"/>
      <c r="E12" s="21"/>
      <c r="F12" s="19"/>
      <c r="G12" s="21"/>
      <c r="H12" s="12" t="s">
        <v>155</v>
      </c>
      <c r="I12" s="13"/>
    </row>
    <row r="13" spans="1:14" ht="25" customHeight="1">
      <c r="A13" s="15" t="s">
        <v>156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157</v>
      </c>
      <c r="I13" s="13"/>
    </row>
    <row r="14" spans="1:14" ht="25" customHeight="1">
      <c r="A14" s="15" t="s">
        <v>81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82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158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159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1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2026-02-14T06:23:54Z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