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0" activeTab="4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'HHX1'!$A$3:$U$34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<sst xmlns="http://schemas.openxmlformats.org/spreadsheetml/2006/main" count="3721" uniqueCount="1389">
  <si>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</si>
  <si>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</si>
  <si>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</si>
  <si>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</si>
  <si>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</si>
  <si>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</si>
  <si>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</si>
  <si>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</si>
  <si>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</si>
  <si>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</si>
  <si>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</si>
  <si>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</si>
  <si>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</si>
  <si>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</si>
  <si>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</si>
  <si>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</si>
  <si>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</si>
  <si>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</si>
  <si>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</si>
  <si>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</si>
  <si>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</si>
  <si>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</si>
  <si>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</si>
  <si>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</si>
  <si>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</si>
  <si>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</si>
  <si>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</si>
  <si>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</si>
  <si>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</si>
  <si>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</si>
  <si>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</si>
  <si>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</si>
  <si>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</si>
  <si>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</si>
  <si>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</si>
  <si>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</si>
  <si>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</si>
  <si>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</si>
  <si>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2550E</t>
  </si>
  <si>
    <t>20/Dec OSA</t>
  </si>
  <si>
    <t>2550W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</si>
  <si>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</si>
  <si>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2551E</t>
  </si>
  <si>
    <t>27/Dec OSA</t>
  </si>
  <si>
    <t>2551W</t>
  </si>
  <si>
    <t>2552E</t>
  </si>
  <si>
    <t>30/Dec OSA</t>
  </si>
  <si>
    <t>2552W</t>
  </si>
  <si>
    <t>2601E</t>
  </si>
  <si>
    <t>10/Jan OSA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</si>
  <si>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</si>
  <si>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</si>
  <si>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</si>
  <si>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</si>
  <si>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</si>
  <si>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</si>
  <si>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</si>
  <si>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</si>
  <si>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</si>
  <si>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</si>
  <si>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</si>
  <si>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</si>
  <si>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</si>
  <si>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2606E</t>
  </si>
  <si>
    <t>14/Feb OSA</t>
  </si>
  <si>
    <t>2606W</t>
  </si>
  <si>
    <t>17/Feb TAO</t>
  </si>
  <si>
    <t>OMIT</t>
  </si>
  <si>
    <t>2607E</t>
  </si>
  <si>
    <t>21/Feb OSA</t>
  </si>
  <si>
    <t>2607W</t>
  </si>
  <si>
    <t>2608E</t>
  </si>
  <si>
    <t>28/Feb OSA</t>
  </si>
  <si>
    <t>2608W</t>
  </si>
  <si>
    <t>2609E</t>
  </si>
  <si>
    <t>7/Mar OSA</t>
  </si>
  <si>
    <t>2609W</t>
  </si>
  <si>
    <t>2610E</t>
  </si>
  <si>
    <t>14/Mar OSA</t>
  </si>
  <si>
    <t>2610W</t>
  </si>
  <si>
    <t>2611E</t>
  </si>
  <si>
    <t>21/Mar OSA</t>
  </si>
  <si>
    <t>2611W</t>
  </si>
  <si>
    <t>2612E</t>
  </si>
  <si>
    <t>28/Mar OSA</t>
  </si>
  <si>
    <t>2612W</t>
  </si>
  <si>
    <t>2613E</t>
  </si>
  <si>
    <t>4/Apr OSA</t>
  </si>
  <si>
    <t>2613W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</si>
  <si>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</si>
  <si>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</si>
  <si>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</si>
  <si>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</si>
  <si>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</si>
  <si>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</si>
  <si>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</si>
  <si>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</si>
  <si>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</si>
  <si>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</si>
  <si>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</si>
  <si>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</si>
  <si>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</si>
  <si>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</si>
  <si>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</si>
  <si>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</si>
  <si>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</si>
  <si>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</si>
  <si>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</si>
  <si>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</si>
  <si>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</si>
  <si>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</si>
  <si>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</si>
  <si>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</si>
  <si>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</si>
  <si>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</si>
  <si>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</si>
  <si>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</si>
  <si>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</si>
  <si>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</si>
  <si>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</si>
  <si>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</si>
  <si>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</si>
  <si>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</si>
  <si>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</si>
  <si>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</si>
  <si>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</si>
  <si>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</si>
  <si>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</si>
  <si>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</si>
  <si>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</si>
  <si>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</si>
  <si>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</si>
  <si>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</si>
  <si>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</si>
  <si>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</si>
  <si>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</si>
  <si>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</si>
  <si>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</si>
  <si>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</si>
  <si>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</si>
  <si>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</si>
  <si>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</si>
  <si>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</si>
  <si>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</si>
  <si>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</si>
  <si>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</si>
  <si>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</si>
  <si>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</si>
  <si>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</si>
  <si>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</si>
  <si>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</si>
  <si>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</si>
  <si>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</si>
  <si>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</si>
  <si>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</si>
  <si>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</si>
  <si>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</si>
  <si>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</si>
  <si>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</si>
  <si>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</si>
  <si>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</si>
  <si>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</si>
  <si>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</si>
  <si>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</si>
  <si>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</si>
  <si>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</si>
  <si>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</si>
  <si>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</si>
  <si>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</si>
  <si>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</si>
  <si>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</si>
  <si>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</si>
  <si>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</si>
  <si>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</si>
  <si>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</si>
  <si>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</si>
  <si>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</si>
  <si>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</si>
  <si>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</si>
  <si>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</si>
  <si>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</si>
  <si>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</si>
  <si>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</si>
  <si>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</si>
  <si>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</si>
  <si>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</si>
  <si>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</si>
  <si>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</si>
  <si>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</si>
  <si>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</si>
  <si>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</si>
  <si>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</si>
  <si>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</si>
  <si>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</si>
  <si>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</si>
  <si>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</si>
  <si>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</si>
  <si>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</si>
  <si>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</si>
  <si>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</si>
  <si>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</si>
  <si>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</si>
  <si>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</si>
  <si>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</si>
  <si>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</si>
  <si>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</si>
  <si>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</si>
  <si>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</si>
  <si>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</si>
  <si>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</si>
  <si>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</si>
  <si>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</si>
  <si>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</si>
  <si>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</si>
  <si>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</si>
  <si>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</si>
  <si>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</si>
  <si>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</si>
  <si>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</si>
  <si>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</si>
  <si>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</si>
  <si>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</si>
  <si>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</si>
  <si>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</si>
  <si>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</si>
  <si>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</si>
  <si>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</si>
  <si>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</si>
  <si>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</si>
  <si>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</si>
  <si>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</si>
  <si>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</si>
  <si>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</si>
  <si>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</si>
  <si>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</si>
  <si>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</si>
  <si>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</si>
  <si>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</si>
  <si>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</si>
  <si>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</si>
  <si>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</si>
  <si>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</si>
  <si>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</si>
  <si>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</si>
  <si>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</si>
  <si>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</si>
  <si>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</si>
  <si>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</si>
  <si>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</si>
  <si>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</si>
  <si>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</si>
  <si>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r>
      <rPr>
        <sz val="9"/>
        <color rgb="FFFF0000"/>
        <rFont val="Times New Roman"/>
        <charset val="134"/>
      </rPr>
      <t>16/Feb NSA</t>
    </r>
    <r>
      <rPr>
        <sz val="9"/>
        <color rgb="FF00B0F0"/>
        <rFont val="Times New Roman"/>
        <charset val="134"/>
      </rPr>
      <t>(Call NCT)</t>
    </r>
  </si>
  <si>
    <t>17/Feb SHK</t>
  </si>
  <si>
    <t>18/Feb XMN</t>
  </si>
  <si>
    <t xml:space="preserve">11/Feb SHA </t>
  </si>
  <si>
    <t>12-13/Feb TAO</t>
  </si>
  <si>
    <t>14/Feb NGB</t>
  </si>
  <si>
    <t>17/Feb HKG(DPW)</t>
  </si>
  <si>
    <t>22Feb SHK</t>
  </si>
  <si>
    <t>23 Feb NSA</t>
  </si>
  <si>
    <t>27/Feb SHK</t>
  </si>
  <si>
    <t>28/Feb NSA</t>
  </si>
  <si>
    <t>5-6/Mar TAO</t>
  </si>
  <si>
    <t>21/Feb TAO</t>
  </si>
  <si>
    <t>24/Feb XMN</t>
  </si>
  <si>
    <t>24-25/Feb HKG(DPW)</t>
  </si>
  <si>
    <t xml:space="preserve">2/Mar NSA </t>
  </si>
  <si>
    <t>3/Mar SHK</t>
  </si>
  <si>
    <t xml:space="preserve">4/Mar XMN </t>
  </si>
  <si>
    <t>6-7/Mar MNS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</si>
  <si>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</si>
  <si>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</si>
  <si>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</si>
  <si>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</si>
  <si>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</si>
  <si>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</si>
  <si>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</si>
  <si>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</si>
  <si>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</si>
  <si>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</si>
  <si>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</si>
  <si>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</si>
  <si>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</si>
  <si>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</si>
  <si>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</si>
  <si>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</si>
  <si>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</si>
  <si>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</si>
  <si>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</si>
  <si>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</si>
  <si>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</si>
  <si>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</si>
  <si>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</si>
  <si>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</si>
  <si>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</si>
  <si>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</si>
  <si>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</si>
  <si>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</si>
  <si>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</si>
  <si>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</si>
  <si>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</si>
  <si>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</si>
  <si>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</si>
  <si>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</si>
  <si>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</si>
  <si>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</si>
  <si>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</si>
  <si>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</si>
  <si>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</si>
  <si>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</si>
  <si>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</si>
  <si>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</si>
  <si>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</si>
  <si>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</si>
  <si>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</si>
  <si>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</si>
  <si>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 xml:space="preserve">CA KOBE </t>
  </si>
  <si>
    <t>5-Feb HPH</t>
  </si>
  <si>
    <t>7-Feb DAD</t>
  </si>
  <si>
    <t>11-Feb NGB</t>
  </si>
  <si>
    <t>12-Feb SHA</t>
  </si>
  <si>
    <t>P/I NPX</t>
  </si>
  <si>
    <t>Eastbound combined with CA SAIGON 2602E</t>
  </si>
  <si>
    <t>SLIDE ONE WEEK</t>
  </si>
  <si>
    <t>5/Mar TAO</t>
  </si>
  <si>
    <t>Westbound combined with CA SAIGON 2603W</t>
  </si>
  <si>
    <t>Eastbound combined with CA SAIGON 2603E</t>
  </si>
  <si>
    <t>18/Feb NGB</t>
  </si>
  <si>
    <t>20/Feb SHA</t>
  </si>
  <si>
    <t>SVP2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</si>
  <si>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</si>
  <si>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</si>
  <si>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</si>
  <si>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</si>
  <si>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钦州(BGCT)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</si>
  <si>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</si>
  <si>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</si>
  <si>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</si>
  <si>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</si>
  <si>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</si>
  <si>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</si>
  <si>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</si>
  <si>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</si>
  <si>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</si>
  <si>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</si>
  <si>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</si>
  <si>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</si>
  <si>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</si>
  <si>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</si>
  <si>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</si>
  <si>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</si>
  <si>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</si>
  <si>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</si>
  <si>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</si>
  <si>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</si>
  <si>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</si>
  <si>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</si>
  <si>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</si>
  <si>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</si>
  <si>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</si>
  <si>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</si>
  <si>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</si>
  <si>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</si>
  <si>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</si>
  <si>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</si>
  <si>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</si>
  <si>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</si>
  <si>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</si>
  <si>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</si>
  <si>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</si>
  <si>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</si>
  <si>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</si>
  <si>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charset val="134"/>
      </rPr>
      <t>12/Feb NSA</t>
    </r>
    <r>
      <rPr>
        <sz val="9"/>
        <color rgb="FF00B0F0"/>
        <rFont val="Times New Roman"/>
        <charset val="134"/>
      </rPr>
      <t>(Call NCT)</t>
    </r>
  </si>
  <si>
    <t>13/Feb SHK</t>
  </si>
  <si>
    <r>
      <rPr>
        <sz val="9"/>
        <color rgb="FFFF0000"/>
        <rFont val="Times New Roman"/>
        <charset val="134"/>
      </rPr>
      <t>19/Feb NSA(</t>
    </r>
    <r>
      <rPr>
        <sz val="9"/>
        <color rgb="FF7030A0"/>
        <rFont val="Times New Roman"/>
        <charset val="134"/>
      </rPr>
      <t>callNCT</t>
    </r>
    <r>
      <rPr>
        <sz val="9"/>
        <color rgb="FFFF0000"/>
        <rFont val="Times New Roman"/>
        <charset val="134"/>
      </rPr>
      <t>)</t>
    </r>
  </si>
  <si>
    <t>OMIT SHK</t>
  </si>
  <si>
    <t>17-Feb HKG</t>
  </si>
  <si>
    <t>25/Feb DAD</t>
  </si>
  <si>
    <t>7-8/Mar SHA</t>
  </si>
  <si>
    <r>
      <t>27/Feb NSA(</t>
    </r>
    <r>
      <rPr>
        <sz val="9"/>
        <color rgb="FF00B0F0"/>
        <rFont val="Times New Roman"/>
        <charset val="134"/>
      </rPr>
      <t>call NCT</t>
    </r>
    <r>
      <rPr>
        <sz val="9"/>
        <color rgb="FFFF0000"/>
        <rFont val="Times New Roman"/>
        <charset val="134"/>
      </rPr>
      <t>)</t>
    </r>
  </si>
  <si>
    <t>28/Feb SHK</t>
  </si>
  <si>
    <t>5/Mar NSA</t>
  </si>
  <si>
    <t>6/Mar SHK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</si>
  <si>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</si>
  <si>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</si>
  <si>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</si>
  <si>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</si>
  <si>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</si>
  <si>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</si>
  <si>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</si>
  <si>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</si>
  <si>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</si>
  <si>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</si>
  <si>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</si>
  <si>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</si>
  <si>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</si>
  <si>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</si>
  <si>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</si>
  <si>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</si>
  <si>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</si>
  <si>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</si>
  <si>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</si>
  <si>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</si>
  <si>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</si>
  <si>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r>
      <rPr>
        <sz val="12"/>
        <rFont val="Times New Roman"/>
        <charset val="134"/>
      </rPr>
      <t>Nansha Stevedoring Co., Ltd of Guangzhou Port (NCT</t>
    </r>
    <r>
      <rPr>
        <sz val="12"/>
        <rFont val="宋体"/>
        <charset val="134"/>
      </rPr>
      <t>1期</t>
    </r>
    <r>
      <rPr>
        <sz val="12"/>
        <rFont val="Times New Roman"/>
        <charset val="134"/>
      </rPr>
      <t xml:space="preserve">) - </t>
    </r>
    <r>
      <rPr>
        <sz val="12"/>
        <rFont val="宋体"/>
        <charset val="134"/>
      </rPr>
      <t>广州港南沙港务有限公司</t>
    </r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</si>
  <si>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</si>
  <si>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</si>
  <si>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</si>
  <si>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</si>
  <si>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</si>
  <si>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</si>
  <si>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</si>
  <si>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</si>
  <si>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</si>
  <si>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</si>
  <si>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</si>
  <si>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</si>
  <si>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</si>
  <si>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</si>
  <si>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</si>
  <si>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</si>
  <si>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</si>
  <si>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</si>
  <si>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</si>
  <si>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</si>
  <si>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</si>
  <si>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</si>
  <si>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</si>
  <si>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</si>
  <si>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</si>
  <si>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</si>
  <si>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</si>
  <si>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</si>
  <si>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</si>
  <si>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</si>
  <si>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</si>
  <si>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</si>
  <si>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</si>
  <si>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</si>
  <si>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</si>
  <si>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</si>
  <si>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</si>
  <si>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</si>
  <si>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</si>
  <si>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</si>
  <si>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</si>
  <si>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</si>
  <si>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</si>
  <si>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</si>
  <si>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</si>
  <si>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</si>
  <si>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</si>
  <si>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</si>
  <si>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</si>
  <si>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</si>
  <si>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</si>
  <si>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</si>
  <si>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</si>
  <si>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</si>
  <si>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</si>
  <si>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</si>
  <si>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</si>
  <si>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</si>
  <si>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</si>
  <si>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</si>
  <si>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</si>
  <si>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</si>
  <si>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</si>
  <si>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</si>
  <si>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</si>
  <si>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</si>
  <si>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</si>
  <si>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</si>
  <si>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</si>
  <si>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</si>
  <si>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</si>
  <si>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</si>
  <si>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</si>
  <si>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</si>
  <si>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</si>
  <si>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</si>
  <si>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</si>
  <si>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</si>
  <si>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</si>
  <si>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</si>
  <si>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</si>
  <si>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</si>
  <si>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</si>
  <si>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</si>
  <si>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</si>
  <si>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</si>
  <si>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</si>
  <si>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</si>
  <si>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</si>
  <si>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</si>
  <si>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</si>
  <si>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</si>
  <si>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</si>
  <si>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</si>
  <si>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</si>
  <si>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</si>
  <si>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</si>
  <si>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</si>
  <si>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</si>
  <si>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</si>
  <si>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</si>
  <si>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</si>
  <si>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</si>
  <si>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</si>
  <si>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</si>
  <si>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</si>
  <si>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</si>
  <si>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</si>
  <si>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</si>
  <si>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</si>
  <si>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</si>
  <si>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</si>
  <si>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</si>
  <si>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</si>
  <si>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</si>
  <si>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</si>
  <si>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</si>
  <si>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</si>
  <si>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</si>
  <si>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</si>
  <si>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</si>
  <si>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</si>
  <si>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</si>
  <si>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</si>
  <si>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</si>
  <si>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</si>
  <si>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</si>
  <si>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</si>
  <si>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</si>
  <si>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</si>
  <si>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</si>
  <si>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</si>
  <si>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</si>
  <si>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</si>
  <si>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</si>
  <si>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</si>
  <si>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</si>
  <si>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</si>
  <si>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</si>
  <si>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</si>
  <si>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</si>
  <si>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</si>
  <si>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</si>
  <si>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</si>
  <si>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</si>
  <si>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</si>
  <si>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</si>
  <si>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</si>
  <si>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</si>
  <si>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</si>
  <si>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</si>
  <si>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</si>
  <si>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</si>
  <si>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</si>
  <si>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</si>
  <si>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</si>
  <si>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</si>
  <si>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</si>
  <si>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</si>
  <si>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</si>
  <si>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</si>
  <si>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</si>
  <si>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</si>
  <si>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</si>
  <si>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</si>
  <si>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</si>
  <si>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</si>
  <si>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</si>
  <si>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</si>
  <si>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</si>
  <si>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</si>
  <si>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</si>
  <si>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</si>
  <si>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</si>
  <si>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</si>
  <si>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</si>
  <si>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</si>
  <si>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</si>
  <si>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</si>
  <si>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</si>
  <si>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</si>
  <si>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</si>
  <si>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</si>
  <si>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</si>
  <si>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</si>
  <si>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</si>
  <si>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CNC PEARL</t>
  </si>
  <si>
    <t>0XSPDS</t>
  </si>
  <si>
    <t>0XSPFS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</si>
  <si>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</si>
  <si>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</si>
  <si>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</si>
  <si>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</si>
  <si>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</si>
  <si>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</si>
  <si>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</si>
  <si>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</si>
  <si>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</si>
  <si>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</si>
  <si>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</si>
  <si>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</si>
  <si>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</si>
  <si>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</si>
  <si>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</si>
  <si>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</si>
  <si>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</si>
  <si>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</si>
  <si>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</si>
  <si>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</si>
  <si>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</si>
  <si>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</si>
  <si>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</si>
  <si>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</si>
  <si>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</si>
  <si>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</si>
  <si>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</si>
  <si>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</si>
  <si>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</si>
  <si>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</si>
  <si>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</si>
  <si>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</si>
  <si>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</si>
  <si>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</si>
  <si>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</si>
  <si>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</si>
  <si>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</si>
  <si>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</si>
  <si>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</si>
  <si>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</si>
  <si>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</si>
  <si>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</si>
  <si>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</si>
  <si>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</si>
  <si>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</si>
  <si>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</si>
  <si>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</si>
  <si>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</si>
  <si>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</si>
  <si>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</si>
  <si>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</si>
  <si>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</si>
  <si>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</si>
  <si>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</si>
  <si>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</si>
  <si>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</si>
  <si>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</si>
  <si>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</si>
  <si>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</si>
  <si>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</si>
  <si>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</si>
  <si>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</si>
  <si>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</si>
  <si>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</si>
  <si>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</si>
  <si>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</si>
  <si>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</si>
  <si>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</si>
  <si>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</si>
  <si>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</si>
  <si>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</si>
  <si>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</si>
  <si>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</si>
  <si>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</si>
  <si>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</si>
  <si>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</si>
  <si>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</si>
  <si>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</si>
  <si>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</si>
  <si>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</si>
  <si>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</si>
  <si>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</si>
  <si>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</si>
  <si>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</si>
  <si>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</si>
  <si>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</si>
  <si>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</si>
  <si>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</si>
  <si>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</si>
  <si>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</si>
  <si>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</si>
  <si>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</si>
  <si>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</si>
  <si>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</si>
  <si>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</si>
  <si>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</si>
  <si>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</si>
  <si>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</si>
  <si>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</si>
  <si>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</si>
  <si>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</si>
  <si>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CMA CGM EIFFEL</t>
  </si>
  <si>
    <t>0FQ3HN</t>
  </si>
  <si>
    <t>0FQ3JN</t>
  </si>
  <si>
    <t>0FQ3NN</t>
  </si>
  <si>
    <t>0FQ3PN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</si>
  <si>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</si>
  <si>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</si>
  <si>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</si>
  <si>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</si>
  <si>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</si>
  <si>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</si>
  <si>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</si>
  <si>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</si>
  <si>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</si>
  <si>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</si>
  <si>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</si>
  <si>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</si>
  <si>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</si>
  <si>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</si>
  <si>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</si>
  <si>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</si>
  <si>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</si>
  <si>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</si>
  <si>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</si>
  <si>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</si>
  <si>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</si>
  <si>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</si>
  <si>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</si>
  <si>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</si>
  <si>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</si>
  <si>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</si>
  <si>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</si>
  <si>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</si>
  <si>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</si>
  <si>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</si>
  <si>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</si>
  <si>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</si>
  <si>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</si>
  <si>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</si>
  <si>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</si>
  <si>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</si>
  <si>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</si>
  <si>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</si>
  <si>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</si>
  <si>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</si>
  <si>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</si>
  <si>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</si>
  <si>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</si>
  <si>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</si>
  <si>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</si>
  <si>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</si>
  <si>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</si>
  <si>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</si>
  <si>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</si>
  <si>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</si>
  <si>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</si>
  <si>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</si>
  <si>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</si>
  <si>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</si>
  <si>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</si>
  <si>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</si>
  <si>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</si>
  <si>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</si>
  <si>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</si>
  <si>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</si>
  <si>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</si>
  <si>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</si>
  <si>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</si>
  <si>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</si>
  <si>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</si>
  <si>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</si>
  <si>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</si>
  <si>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</si>
  <si>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</si>
  <si>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</si>
  <si>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</si>
  <si>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</si>
  <si>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</si>
  <si>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</si>
  <si>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</si>
  <si>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</si>
  <si>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</si>
  <si>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</si>
  <si>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</si>
  <si>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</si>
  <si>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</si>
  <si>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</si>
  <si>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</si>
  <si>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</si>
  <si>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</si>
  <si>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</si>
  <si>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</si>
  <si>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</si>
  <si>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</si>
  <si>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</si>
  <si>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</si>
  <si>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</si>
  <si>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</si>
  <si>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</si>
  <si>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</si>
  <si>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</si>
  <si>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</si>
  <si>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</si>
  <si>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</si>
  <si>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</si>
  <si>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0XLARS</t>
  </si>
  <si>
    <t>0XLASN</t>
  </si>
  <si>
    <t>CMA CGM SAINTE ANNE</t>
  </si>
  <si>
    <t>0XLUNS</t>
  </si>
  <si>
    <t>0XLAUN</t>
  </si>
  <si>
    <t>0XLAVS</t>
  </si>
  <si>
    <t>0XLAWN</t>
  </si>
  <si>
    <t>0XLAXS</t>
  </si>
  <si>
    <t>0XLAYN</t>
  </si>
  <si>
    <t>0XLB9S</t>
  </si>
  <si>
    <t>0XLBAN</t>
  </si>
  <si>
    <t>0XLBBS</t>
  </si>
  <si>
    <t>0XLBCN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</si>
  <si>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</si>
  <si>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</si>
  <si>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</si>
  <si>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</si>
  <si>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</si>
  <si>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</si>
  <si>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</si>
  <si>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</si>
  <si>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</si>
  <si>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</si>
  <si>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</si>
  <si>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</si>
  <si>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</si>
  <si>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</si>
  <si>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</si>
  <si>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</si>
  <si>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</si>
  <si>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</si>
  <si>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</si>
  <si>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</si>
  <si>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</si>
  <si>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</si>
  <si>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</si>
  <si>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</si>
  <si>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</si>
  <si>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</si>
  <si>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</si>
  <si>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</si>
  <si>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</si>
  <si>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</si>
  <si>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</si>
  <si>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</si>
  <si>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</si>
  <si>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</si>
  <si>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</si>
  <si>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</si>
  <si>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</si>
  <si>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</si>
  <si>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</si>
  <si>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</si>
  <si>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</si>
  <si>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</si>
  <si>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</si>
  <si>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</si>
  <si>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</si>
  <si>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</si>
  <si>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</si>
  <si>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</si>
  <si>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</si>
  <si>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</si>
  <si>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</si>
  <si>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</si>
  <si>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</si>
  <si>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</si>
  <si>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</si>
  <si>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</si>
  <si>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</si>
  <si>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</si>
  <si>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</si>
  <si>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</si>
  <si>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</si>
  <si>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</si>
  <si>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</si>
  <si>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</si>
  <si>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</si>
  <si>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</si>
  <si>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</si>
  <si>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</si>
  <si>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</si>
  <si>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</si>
  <si>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</si>
  <si>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</si>
  <si>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</si>
  <si>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</si>
  <si>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</si>
  <si>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</si>
  <si>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</si>
  <si>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</si>
  <si>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</si>
  <si>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</si>
  <si>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</si>
  <si>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</si>
  <si>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</si>
  <si>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</si>
  <si>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</si>
  <si>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</si>
  <si>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</si>
  <si>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</si>
  <si>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</si>
  <si>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</si>
  <si>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</si>
  <si>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</si>
  <si>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</si>
  <si>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</si>
  <si>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</si>
  <si>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</si>
  <si>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</si>
  <si>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</si>
  <si>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</si>
  <si>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</si>
  <si>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</si>
  <si>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</si>
  <si>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</si>
  <si>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</si>
  <si>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</si>
  <si>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</si>
  <si>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</si>
  <si>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</si>
  <si>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</si>
  <si>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</si>
  <si>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</si>
  <si>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</si>
  <si>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</si>
  <si>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</si>
  <si>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</si>
  <si>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</si>
  <si>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</si>
  <si>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</si>
  <si>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</si>
  <si>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</si>
  <si>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</si>
  <si>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</si>
  <si>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</si>
  <si>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</si>
  <si>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</si>
  <si>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</si>
  <si>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</si>
  <si>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</si>
  <si>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</si>
  <si>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</si>
  <si>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</si>
  <si>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</si>
  <si>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</si>
  <si>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</si>
  <si>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</si>
  <si>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</si>
  <si>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</si>
  <si>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</si>
  <si>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</si>
  <si>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</si>
  <si>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</si>
  <si>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</si>
  <si>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</si>
  <si>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</si>
  <si>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</si>
  <si>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</si>
  <si>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</si>
  <si>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</si>
  <si>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</si>
  <si>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</si>
  <si>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</si>
  <si>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</si>
  <si>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</si>
  <si>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</si>
  <si>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</si>
  <si>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</si>
  <si>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</si>
  <si>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</si>
  <si>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</si>
  <si>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</si>
  <si>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</si>
  <si>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</si>
  <si>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</si>
  <si>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</si>
  <si>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</si>
  <si>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</si>
  <si>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</si>
  <si>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</si>
  <si>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</si>
  <si>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</si>
  <si>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</si>
  <si>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</si>
  <si>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</si>
  <si>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</si>
  <si>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</si>
  <si>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</si>
  <si>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</si>
  <si>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</si>
  <si>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</si>
  <si>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</si>
  <si>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</si>
  <si>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</si>
  <si>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</si>
  <si>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</si>
  <si>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035N</t>
  </si>
  <si>
    <t>035S</t>
  </si>
  <si>
    <t>078N</t>
  </si>
  <si>
    <t>078S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</si>
  <si>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</si>
  <si>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</si>
  <si>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</si>
  <si>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</si>
  <si>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</si>
  <si>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</si>
  <si>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</si>
  <si>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</si>
  <si>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</si>
  <si>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</si>
  <si>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</si>
  <si>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</si>
  <si>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</si>
  <si>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</si>
  <si>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</si>
  <si>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</si>
  <si>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</si>
  <si>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</si>
  <si>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</si>
  <si>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</si>
  <si>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</si>
  <si>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</si>
  <si>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</si>
  <si>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</si>
  <si>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</si>
  <si>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</si>
  <si>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</si>
  <si>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</si>
  <si>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</si>
  <si>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</si>
  <si>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</si>
  <si>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</si>
  <si>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</si>
  <si>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</si>
  <si>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</si>
  <si>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</si>
  <si>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</si>
  <si>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</si>
  <si>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</si>
  <si>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</si>
  <si>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</si>
  <si>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</si>
  <si>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</si>
  <si>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</si>
  <si>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</si>
  <si>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</si>
  <si>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</si>
  <si>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</si>
  <si>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</si>
  <si>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</si>
  <si>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</si>
  <si>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</si>
  <si>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</si>
  <si>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</si>
  <si>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</si>
  <si>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</si>
  <si>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</si>
  <si>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</si>
  <si>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</si>
  <si>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</si>
  <si>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</si>
  <si>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ESL</t>
  </si>
  <si>
    <t>02608W</t>
  </si>
  <si>
    <t>02608E</t>
  </si>
  <si>
    <t>HONG DA XIN TIAN JIN</t>
  </si>
  <si>
    <t>02609W</t>
  </si>
  <si>
    <t>02609E</t>
  </si>
  <si>
    <t>181W</t>
  </si>
  <si>
    <t>E181</t>
  </si>
  <si>
    <t>02611W</t>
  </si>
  <si>
    <t>02611E</t>
  </si>
  <si>
    <t>125W</t>
  </si>
  <si>
    <t>E125</t>
  </si>
  <si>
    <t>02614W</t>
  </si>
  <si>
    <t>02614E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</si>
  <si>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</si>
  <si>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</si>
  <si>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</si>
  <si>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</si>
  <si>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</si>
  <si>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</si>
  <si>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</si>
  <si>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</si>
  <si>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</si>
  <si>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</si>
  <si>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</si>
  <si>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</si>
  <si>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</si>
  <si>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</si>
  <si>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</si>
  <si>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</si>
  <si>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</si>
  <si>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</si>
  <si>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</si>
  <si>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</si>
  <si>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</si>
  <si>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</si>
  <si>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</si>
  <si>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</si>
  <si>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</si>
  <si>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</si>
  <si>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</si>
  <si>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</si>
  <si>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</si>
  <si>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</si>
  <si>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</si>
  <si>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 xml:space="preserve">P/O </t>
  </si>
  <si>
    <t>65S</t>
  </si>
  <si>
    <t>65N</t>
  </si>
  <si>
    <t>12/Feb SHA</t>
  </si>
  <si>
    <t>OMIT TAO</t>
  </si>
  <si>
    <t>66S</t>
  </si>
  <si>
    <t>66N</t>
  </si>
  <si>
    <t>JY BONITO</t>
  </si>
  <si>
    <t>2609S</t>
  </si>
  <si>
    <t>2609N</t>
  </si>
  <si>
    <t>67S</t>
  </si>
  <si>
    <t>67N</t>
  </si>
  <si>
    <t>2610S</t>
  </si>
  <si>
    <t>2610N</t>
  </si>
  <si>
    <t>68S</t>
  </si>
  <si>
    <t>68N</t>
  </si>
  <si>
    <t>69S</t>
  </si>
  <si>
    <t>69N</t>
  </si>
  <si>
    <t>2612S</t>
  </si>
  <si>
    <t>2612N</t>
  </si>
  <si>
    <t>70S</t>
  </si>
  <si>
    <t>70N</t>
  </si>
  <si>
    <t>2613S</t>
  </si>
  <si>
    <t>2613N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</si>
  <si>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</si>
  <si>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</si>
  <si>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</si>
  <si>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</si>
  <si>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</si>
  <si>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</si>
  <si>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</si>
  <si>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</si>
  <si>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</si>
  <si>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</si>
  <si>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</si>
  <si>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</si>
  <si>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</si>
  <si>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</si>
  <si>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</si>
  <si>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</si>
  <si>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</si>
  <si>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</si>
  <si>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</si>
  <si>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</si>
  <si>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</si>
  <si>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</si>
  <si>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</si>
  <si>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</si>
  <si>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</si>
  <si>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</si>
  <si>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</si>
  <si>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</si>
  <si>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</si>
  <si>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</si>
  <si>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</si>
  <si>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</si>
  <si>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</si>
  <si>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</si>
  <si>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</si>
  <si>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Terminal at each port for NPX2 service</t>
  </si>
  <si>
    <r>
      <rPr>
        <sz val="11"/>
        <rFont val="Times New Roman"/>
        <charset val="134"/>
      </rPr>
      <t>Rizhao Port Container Terminal Developing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</si>
  <si>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</si>
  <si>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</si>
  <si>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</si>
  <si>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charset val="134"/>
      </rPr>
      <t xml:space="preserve">BHX: CNXMN--CNSHK--CNNSA--VNHCM--CNXMN--CNSHK--CNNSA           </t>
    </r>
    <r>
      <rPr>
        <b/>
        <sz val="12"/>
        <rFont val="宋体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</si>
  <si>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</si>
  <si>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</si>
  <si>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</si>
  <si>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</si>
  <si>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</si>
  <si>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</si>
  <si>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</si>
  <si>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</si>
  <si>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</si>
  <si>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charset val="134"/>
      </rPr>
      <t xml:space="preserve">Nansha International Container Terminal (NICT) - </t>
    </r>
    <r>
      <rPr>
        <sz val="10"/>
        <rFont val="宋体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</si>
  <si>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</si>
  <si>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</si>
  <si>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</si>
  <si>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</si>
  <si>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</si>
  <si>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</si>
  <si>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</si>
  <si>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</si>
  <si>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</si>
  <si>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</si>
  <si>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</si>
  <si>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</si>
  <si>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</si>
  <si>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</si>
  <si>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</si>
  <si>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</si>
  <si>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</si>
  <si>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</si>
  <si>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</si>
  <si>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charset val="134"/>
      </rPr>
      <t>22/Jan NSA</t>
    </r>
    <r>
      <rPr>
        <sz val="9"/>
        <color rgb="FF00B0F0"/>
        <rFont val="Times New Roman"/>
        <charset val="134"/>
      </rPr>
      <t>(Call NCT)</t>
    </r>
  </si>
  <si>
    <t>23/Jan XMN</t>
  </si>
  <si>
    <r>
      <rPr>
        <sz val="9"/>
        <color rgb="FFFF0000"/>
        <rFont val="Times New Roman"/>
        <charset val="134"/>
      </rPr>
      <t>30/Jan NSA</t>
    </r>
    <r>
      <rPr>
        <sz val="9"/>
        <color rgb="FF00B0F0"/>
        <rFont val="Times New Roman"/>
        <charset val="134"/>
      </rPr>
      <t>(Call NCT)</t>
    </r>
  </si>
  <si>
    <t>P//O at XMN after discharge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</si>
  <si>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</si>
  <si>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</si>
  <si>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</si>
  <si>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</si>
  <si>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</si>
  <si>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</si>
  <si>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</si>
  <si>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</si>
  <si>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</si>
  <si>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</si>
  <si>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</si>
  <si>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</si>
  <si>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</si>
  <si>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</si>
  <si>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</si>
  <si>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</si>
  <si>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</si>
  <si>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</si>
  <si>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</si>
  <si>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</si>
  <si>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</si>
  <si>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</si>
  <si>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</si>
  <si>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P/I HHX1</t>
  </si>
  <si>
    <t>10/Feb XMN</t>
  </si>
  <si>
    <t>11/Feb SHK</t>
  </si>
  <si>
    <t>11-12/Feb NSA</t>
  </si>
  <si>
    <t>18-19/Feb NGB</t>
  </si>
  <si>
    <t>19/Feb SHA</t>
  </si>
  <si>
    <t>20/Feb TAO</t>
  </si>
  <si>
    <t>25-26/Feb NGB</t>
  </si>
  <si>
    <t>26-27/Feb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</si>
  <si>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</si>
  <si>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</si>
  <si>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</si>
  <si>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</si>
  <si>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charset val="134"/>
      </rPr>
      <t>胡志明</t>
    </r>
    <r>
      <rPr>
        <sz val="12"/>
        <color rgb="FFFF0000"/>
        <rFont val="宋体"/>
        <charset val="134"/>
      </rPr>
      <t>(SP-ITC)</t>
    </r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</si>
  <si>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</si>
  <si>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</si>
  <si>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</si>
  <si>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</si>
  <si>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</si>
  <si>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</si>
  <si>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</si>
  <si>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</si>
  <si>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</si>
  <si>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</si>
  <si>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</si>
  <si>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</si>
  <si>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</si>
  <si>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</si>
  <si>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</si>
  <si>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</si>
  <si>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</si>
  <si>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</si>
  <si>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</si>
  <si>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</si>
  <si>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</si>
  <si>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</si>
  <si>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</si>
  <si>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</si>
  <si>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P/I BTX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</si>
  <si>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</si>
  <si>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</si>
  <si>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</si>
  <si>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</si>
  <si>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</si>
  <si>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</si>
  <si>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</si>
  <si>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</si>
  <si>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</si>
  <si>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</si>
  <si>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</si>
  <si>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</si>
  <si>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</si>
  <si>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</si>
  <si>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</si>
  <si>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charset val="134"/>
      </rPr>
      <t xml:space="preserve">SP-ITC International Container Terminal </t>
    </r>
    <r>
      <rPr>
        <sz val="12"/>
        <color rgb="FFFF0000"/>
        <rFont val="Times New Roman"/>
        <charset val="134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</si>
  <si>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</si>
  <si>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</si>
  <si>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</si>
  <si>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</si>
  <si>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</si>
  <si>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</si>
  <si>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</si>
  <si>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</si>
  <si>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</si>
  <si>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</si>
  <si>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</si>
  <si>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</si>
  <si>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</si>
  <si>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</si>
  <si>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</si>
  <si>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</si>
  <si>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</si>
  <si>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</si>
  <si>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</si>
  <si>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</si>
  <si>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</si>
  <si>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</si>
  <si>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</si>
  <si>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</si>
  <si>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</si>
  <si>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</si>
  <si>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</si>
  <si>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</si>
  <si>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</si>
  <si>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</si>
  <si>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</si>
  <si>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</si>
  <si>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</si>
  <si>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</si>
  <si>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</si>
  <si>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</si>
  <si>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</si>
  <si>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</si>
  <si>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</si>
  <si>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</si>
  <si>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</si>
  <si>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</si>
  <si>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</si>
  <si>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</si>
  <si>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</si>
  <si>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</si>
  <si>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</si>
  <si>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</si>
  <si>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</si>
  <si>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</si>
  <si>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</si>
  <si>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</si>
  <si>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</si>
  <si>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</si>
  <si>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</si>
  <si>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</si>
  <si>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</si>
  <si>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</si>
  <si>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</si>
  <si>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t>79S</t>
  </si>
  <si>
    <t>79N</t>
  </si>
  <si>
    <t>80S</t>
  </si>
  <si>
    <t>80N</t>
  </si>
  <si>
    <t>81S</t>
  </si>
  <si>
    <t>81N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</si>
  <si>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</si>
  <si>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</si>
  <si>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</si>
  <si>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</si>
  <si>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</si>
  <si>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</si>
  <si>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</si>
  <si>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</si>
  <si>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</si>
  <si>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</si>
  <si>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</si>
  <si>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</si>
  <si>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</si>
  <si>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</si>
  <si>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>2614S</t>
  </si>
  <si>
    <t>2614N</t>
  </si>
  <si>
    <t>2615S</t>
  </si>
  <si>
    <t>2615N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</si>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</sst>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97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u/>
      <sz val="10"/>
      <color theme="1"/>
      <name val="Times New Roman"/>
      <charset val="134"/>
    </font>
    <font>
      <b/>
      <sz val="9"/>
      <color rgb="FF0070C0"/>
      <name val="Times New Roman"/>
      <charset val="134"/>
    </font>
    <font>
      <b/>
      <sz val="9"/>
      <color rgb="FF00B0F0"/>
      <name val="Times New Roman"/>
      <charset val="134"/>
    </font>
    <font>
      <sz val="12"/>
      <color rgb="FFFF0000"/>
      <name val="宋体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9"/>
      <color rgb="FF00B050"/>
      <name val="Times New Roman"/>
      <charset val="134"/>
    </font>
    <font>
      <sz val="8"/>
      <color rgb="FFFF0000"/>
      <name val="Times New Roman"/>
      <charset val="134"/>
    </font>
    <font>
      <b/>
      <sz val="8"/>
      <color rgb="FF00B050"/>
      <name val="Times New Roman"/>
      <charset val="134"/>
    </font>
    <font>
      <sz val="12"/>
      <color rgb="FFFF0000"/>
      <name val="Times New Roman"/>
      <charset val="134"/>
    </font>
    <font>
      <b/>
      <sz val="9"/>
      <color rgb="FF92D050"/>
      <name val="Times New Roman"/>
      <charset val="134"/>
    </font>
    <font>
      <b/>
      <sz val="9"/>
      <color rgb="FF7030A0"/>
      <name val="Times New Roman"/>
      <charset val="134"/>
    </font>
    <font>
      <sz val="9"/>
      <color rgb="FF00B0F0"/>
      <name val="Times New Roman"/>
      <charset val="134"/>
    </font>
    <font>
      <sz val="12"/>
      <color theme="0"/>
      <name val="Times New Roman"/>
      <charset val="134"/>
    </font>
    <font>
      <u/>
      <sz val="10"/>
      <color rgb="FFFF0000"/>
      <name val="Times New Roman"/>
      <charset val="134"/>
    </font>
    <font>
      <b/>
      <sz val="12"/>
      <name val="Times New Roman"/>
      <charset val="134"/>
    </font>
    <font>
      <sz val="12"/>
      <color theme="3" tint="0.39942625202185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charset val="134"/>
    </font>
    <font>
      <sz val="9"/>
      <color rgb="FF00B050"/>
      <name val="Times New Roman"/>
      <charset val="134"/>
    </font>
    <font>
      <sz val="9"/>
      <color rgb="FF7030A0"/>
      <name val="Times New Roman"/>
      <charset val="134"/>
    </font>
    <font>
      <u/>
      <sz val="9"/>
      <name val="Times New Roman"/>
      <charset val="134"/>
    </font>
    <font>
      <sz val="10"/>
      <color rgb="FFFF0000"/>
      <name val="Times New Roman"/>
      <charset val="134"/>
    </font>
    <font>
      <sz val="9"/>
      <color theme="3" tint="0.396832178716391"/>
      <name val="Times New Roman"/>
      <charset val="134"/>
    </font>
    <font>
      <b/>
      <sz val="9"/>
      <color theme="3" tint="0.396832178716391"/>
      <name val="Times New Roman"/>
      <charset val="134"/>
    </font>
    <font>
      <b/>
      <sz val="9"/>
      <color theme="3" tint="0.396649067659536"/>
      <name val="Times New Roman"/>
      <charset val="134"/>
    </font>
    <font>
      <b/>
      <sz val="11"/>
      <color rgb="FF000000"/>
      <name val="Calibri"/>
      <charset val="134"/>
    </font>
    <font>
      <sz val="12"/>
      <name val="Arial"/>
      <charset val="134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charset val="134"/>
    </font>
    <font>
      <sz val="9"/>
      <color rgb="FFC00000"/>
      <name val="Times New Roman"/>
      <charset val="134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9487289040803"/>
        <bgColor indexed="64"/>
      </patternFill>
    </fill>
    <fill>
      <patternFill patternType="solid">
        <fgColor theme="3" tint="0.39967040009765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18" borderId="16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7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73" fillId="0" borderId="18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19" borderId="19" applyNumberFormat="0" applyAlignment="0" applyProtection="0">
      <alignment vertical="center"/>
    </xf>
    <xf numFmtId="0" fontId="75" fillId="20" borderId="20" applyNumberFormat="0" applyAlignment="0" applyProtection="0">
      <alignment vertical="center"/>
    </xf>
    <xf numFmtId="0" fontId="76" fillId="20" borderId="19" applyNumberFormat="0" applyAlignment="0" applyProtection="0">
      <alignment vertical="center"/>
    </xf>
    <xf numFmtId="0" fontId="77" fillId="21" borderId="21" applyNumberFormat="0" applyAlignment="0" applyProtection="0">
      <alignment vertical="center"/>
    </xf>
    <xf numFmtId="0" fontId="78" fillId="0" borderId="22" applyNumberFormat="0" applyFill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3" fillId="25" borderId="0" applyNumberFormat="0" applyBorder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4" fillId="27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3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4" fillId="31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4" fillId="35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7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4" fillId="42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4" fillId="45" borderId="0" applyNumberFormat="0" applyBorder="0" applyAlignment="0" applyProtection="0">
      <alignment vertical="center"/>
    </xf>
    <xf numFmtId="0" fontId="84" fillId="46" borderId="0" applyNumberFormat="0" applyBorder="0" applyAlignment="0" applyProtection="0">
      <alignment vertical="center"/>
    </xf>
    <xf numFmtId="0" fontId="83" fillId="4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5" fillId="0" borderId="0"/>
    <xf numFmtId="176" fontId="86" fillId="0" borderId="0"/>
  </cellStyleXfs>
  <cellXfs count="578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0" fillId="0" borderId="0" xfId="49">
      <alignment vertical="center"/>
    </xf>
    <xf numFmtId="176" fontId="1" fillId="0" borderId="0" xfId="49" applyFont="1" applyAlignment="1">
      <alignment horizontal="center" vertical="center" wrapText="1"/>
    </xf>
    <xf numFmtId="176" fontId="1" fillId="0" borderId="0" xfId="49" applyFont="1" applyAlignment="1">
      <alignment vertical="center" wrapText="1"/>
    </xf>
    <xf numFmtId="176" fontId="2" fillId="0" borderId="0" xfId="49" applyFont="1" applyAlignment="1">
      <alignment horizontal="center" vertical="center"/>
    </xf>
    <xf numFmtId="176" fontId="2" fillId="0" borderId="0" xfId="49" applyFont="1">
      <alignment vertical="center"/>
    </xf>
    <xf numFmtId="176" fontId="3" fillId="0" borderId="0" xfId="49" applyFont="1" applyAlignment="1">
      <alignment horizontal="left" vertical="center"/>
    </xf>
    <xf numFmtId="176" fontId="3" fillId="0" borderId="0" xfId="49" applyFont="1">
      <alignment vertical="center"/>
    </xf>
    <xf numFmtId="176" fontId="3" fillId="0" borderId="0" xfId="49" applyFont="1" applyAlignment="1">
      <alignment horizontal="center" vertical="center"/>
    </xf>
    <xf numFmtId="176" fontId="4" fillId="2" borderId="7" xfId="49" applyFont="1" applyFill="1" applyBorder="1" applyAlignment="1">
      <alignment horizontal="left" vertical="center"/>
    </xf>
    <xf numFmtId="176" fontId="3" fillId="3" borderId="3" xfId="49" applyFont="1" applyFill="1" applyBorder="1" applyAlignment="1">
      <alignment horizontal="center" vertical="center"/>
    </xf>
    <xf numFmtId="176" fontId="0" fillId="3" borderId="4" xfId="49" applyFill="1" applyBorder="1" applyAlignment="1">
      <alignment horizontal="center" vertical="center"/>
    </xf>
    <xf numFmtId="176" fontId="0" fillId="3" borderId="5" xfId="49" applyFill="1" applyBorder="1" applyAlignment="1">
      <alignment horizontal="center" vertical="center"/>
    </xf>
    <xf numFmtId="176" fontId="0" fillId="3" borderId="3" xfId="49" applyFill="1" applyBorder="1" applyAlignment="1">
      <alignment horizontal="center" vertical="center"/>
    </xf>
    <xf numFmtId="176" fontId="6" fillId="3" borderId="3" xfId="49" applyFont="1" applyFill="1" applyBorder="1" applyAlignment="1">
      <alignment horizontal="center" vertical="center"/>
    </xf>
    <xf numFmtId="176" fontId="6" fillId="3" borderId="4" xfId="49" applyFont="1" applyFill="1" applyBorder="1" applyAlignment="1">
      <alignment horizontal="center" vertical="center"/>
    </xf>
    <xf numFmtId="176" fontId="6" fillId="3" borderId="5" xfId="49" applyFont="1" applyFill="1" applyBorder="1" applyAlignment="1">
      <alignment horizontal="center" vertical="center"/>
    </xf>
    <xf numFmtId="176" fontId="8" fillId="6" borderId="3" xfId="49" applyFont="1" applyFill="1" applyBorder="1" applyAlignment="1">
      <alignment horizontal="left" vertical="center"/>
    </xf>
    <xf numFmtId="177" fontId="12" fillId="6" borderId="3" xfId="49" applyNumberFormat="1" applyFont="1" applyFill="1" applyBorder="1" applyAlignment="1">
      <alignment horizontal="center" vertical="center"/>
    </xf>
    <xf numFmtId="176" fontId="10" fillId="7" borderId="4" xfId="49" applyFont="1" applyFill="1" applyBorder="1" applyAlignment="1">
      <alignment horizontal="center" vertical="center"/>
    </xf>
    <xf numFmtId="176" fontId="10" fillId="7" borderId="5" xfId="49" applyFont="1" applyFill="1" applyBorder="1" applyAlignment="1">
      <alignment horizontal="center" vertical="center"/>
    </xf>
    <xf numFmtId="16" fontId="15" fillId="6" borderId="3" xfId="49" applyNumberFormat="1" applyFont="1" applyFill="1" applyBorder="1" applyAlignment="1">
      <alignment horizontal="center" vertical="center"/>
    </xf>
    <xf numFmtId="176" fontId="9" fillId="6" borderId="3" xfId="49" applyFont="1" applyFill="1" applyBorder="1" applyAlignment="1">
      <alignment horizontal="center" vertical="center"/>
    </xf>
    <xf numFmtId="16" fontId="9" fillId="6" borderId="3" xfId="49" applyNumberFormat="1" applyFont="1" applyFill="1" applyBorder="1" applyAlignment="1">
      <alignment horizontal="center" vertical="center"/>
    </xf>
    <xf numFmtId="176" fontId="15" fillId="6" borderId="3" xfId="49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left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11" fillId="6" borderId="4" xfId="49" applyFont="1" applyFill="1" applyBorder="1" applyAlignment="1">
      <alignment horizontal="center" vertical="center"/>
    </xf>
    <xf numFmtId="176" fontId="11" fillId="6" borderId="7" xfId="49" applyFont="1" applyFill="1" applyBorder="1" applyAlignment="1">
      <alignment horizontal="center" vertical="center"/>
    </xf>
    <xf numFmtId="176" fontId="11" fillId="6" borderId="5" xfId="49" applyFont="1" applyFill="1" applyBorder="1" applyAlignment="1">
      <alignment horizontal="center" vertical="center"/>
    </xf>
    <xf numFmtId="177" fontId="11" fillId="6" borderId="3" xfId="49" applyNumberFormat="1" applyFont="1" applyFill="1" applyBorder="1" applyAlignment="1">
      <alignment horizontal="center" vertical="center"/>
    </xf>
    <xf numFmtId="176" fontId="13" fillId="3" borderId="4" xfId="49" applyFont="1" applyFill="1" applyBorder="1" applyAlignment="1">
      <alignment horizontal="center"/>
    </xf>
    <xf numFmtId="176" fontId="3" fillId="3" borderId="3" xfId="49" applyFont="1" applyFill="1" applyBorder="1" applyAlignment="1">
      <alignment horizontal="center" vertical="top" wrapText="1"/>
    </xf>
    <xf numFmtId="176" fontId="13" fillId="3" borderId="3" xfId="49" applyFont="1" applyFill="1" applyBorder="1" applyAlignment="1">
      <alignment wrapText="1"/>
    </xf>
    <xf numFmtId="176" fontId="3" fillId="3" borderId="3" xfId="49" applyFont="1" applyFill="1" applyBorder="1" applyAlignment="1">
      <alignment vertical="top" wrapText="1"/>
    </xf>
    <xf numFmtId="176" fontId="3" fillId="3" borderId="4" xfId="49" applyFont="1" applyFill="1" applyBorder="1" applyAlignment="1">
      <alignment horizontal="left" vertical="top" wrapText="1"/>
    </xf>
    <xf numFmtId="176" fontId="3" fillId="3" borderId="7" xfId="49" applyFont="1" applyFill="1" applyBorder="1" applyAlignment="1">
      <alignment horizontal="left" vertical="top" wrapText="1"/>
    </xf>
    <xf numFmtId="176" fontId="3" fillId="3" borderId="5" xfId="49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left" vertical="center"/>
    </xf>
    <xf numFmtId="177" fontId="1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19" fillId="0" borderId="0" xfId="0" applyFont="1">
      <alignment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20" fillId="7" borderId="3" xfId="5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1" fillId="9" borderId="3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6" borderId="3" xfId="50" applyFont="1" applyFill="1" applyBorder="1" applyAlignment="1">
      <alignment horizontal="left"/>
    </xf>
    <xf numFmtId="176" fontId="23" fillId="6" borderId="3" xfId="50" applyFont="1" applyFill="1" applyBorder="1" applyAlignment="1">
      <alignment horizontal="center"/>
    </xf>
    <xf numFmtId="16" fontId="24" fillId="7" borderId="3" xfId="50" applyNumberFormat="1" applyFont="1" applyFill="1" applyBorder="1" applyAlignment="1">
      <alignment horizontal="center" vertical="center"/>
    </xf>
    <xf numFmtId="16" fontId="25" fillId="6" borderId="3" xfId="5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5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8" fillId="0" borderId="3" xfId="0" applyFont="1" applyBorder="1" applyAlignment="1">
      <alignment horizontal="left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6" fontId="24" fillId="6" borderId="0" xfId="5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6" borderId="11" xfId="5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8" fillId="6" borderId="11" xfId="5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0" xfId="50" applyNumberFormat="1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5" fillId="10" borderId="3" xfId="50" applyNumberFormat="1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6" fontId="15" fillId="6" borderId="5" xfId="50" applyNumberFormat="1" applyFont="1" applyFill="1" applyBorder="1" applyAlignment="1">
      <alignment horizontal="center" vertical="center"/>
    </xf>
    <xf numFmtId="176" fontId="12" fillId="6" borderId="9" xfId="50" applyFont="1" applyFill="1" applyBorder="1" applyAlignment="1">
      <alignment horizontal="center" vertical="center"/>
    </xf>
    <xf numFmtId="176" fontId="28" fillId="6" borderId="9" xfId="5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6" fontId="29" fillId="6" borderId="3" xfId="50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50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50" applyFont="1" applyFill="1" applyBorder="1" applyAlignment="1">
      <alignment horizontal="center" vertical="center"/>
    </xf>
    <xf numFmtId="176" fontId="11" fillId="6" borderId="9" xfId="5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2" fillId="2" borderId="3" xfId="49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3" borderId="6" xfId="49" applyFont="1" applyFill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9" fillId="0" borderId="3" xfId="49" applyFont="1" applyBorder="1" applyAlignment="1">
      <alignment horizontal="center" vertical="center"/>
    </xf>
    <xf numFmtId="16" fontId="10" fillId="7" borderId="3" xfId="49" applyNumberFormat="1" applyFont="1" applyFill="1" applyBorder="1" applyAlignment="1">
      <alignment horizontal="center" vertical="center"/>
    </xf>
    <xf numFmtId="16" fontId="9" fillId="0" borderId="3" xfId="49" applyNumberFormat="1" applyFont="1" applyBorder="1" applyAlignment="1">
      <alignment horizontal="center" vertical="center"/>
    </xf>
    <xf numFmtId="176" fontId="10" fillId="7" borderId="3" xfId="49" applyFont="1" applyFill="1" applyBorder="1" applyAlignment="1">
      <alignment horizontal="center" vertical="center"/>
    </xf>
    <xf numFmtId="176" fontId="8" fillId="0" borderId="3" xfId="49" applyFont="1" applyBorder="1" applyAlignment="1">
      <alignment horizontal="center" vertical="center"/>
    </xf>
    <xf numFmtId="176" fontId="29" fillId="7" borderId="4" xfId="49" applyFont="1" applyFill="1" applyBorder="1" applyAlignment="1">
      <alignment horizontal="center" vertical="center"/>
    </xf>
    <xf numFmtId="176" fontId="29" fillId="7" borderId="5" xfId="49" applyFont="1" applyFill="1" applyBorder="1" applyAlignment="1">
      <alignment horizontal="center" vertical="center"/>
    </xf>
    <xf numFmtId="176" fontId="33" fillId="0" borderId="0" xfId="49" applyFont="1">
      <alignment vertical="center"/>
    </xf>
    <xf numFmtId="176" fontId="14" fillId="8" borderId="3" xfId="49" applyFont="1" applyFill="1" applyBorder="1" applyAlignment="1">
      <alignment horizontal="center" vertical="center"/>
    </xf>
    <xf numFmtId="176" fontId="34" fillId="8" borderId="3" xfId="49" applyFont="1" applyFill="1" applyBorder="1" applyAlignment="1">
      <alignment horizontal="center" vertical="center"/>
    </xf>
    <xf numFmtId="176" fontId="14" fillId="8" borderId="3" xfId="49" applyFont="1" applyFill="1" applyBorder="1" applyAlignment="1">
      <alignment horizontal="left" vertical="center"/>
    </xf>
    <xf numFmtId="176" fontId="34" fillId="8" borderId="3" xfId="49" applyFont="1" applyFill="1" applyBorder="1" applyAlignment="1">
      <alignment horizontal="left" vertical="center"/>
    </xf>
    <xf numFmtId="176" fontId="34" fillId="8" borderId="4" xfId="49" applyFont="1" applyFill="1" applyBorder="1" applyAlignment="1">
      <alignment horizontal="left" vertical="center"/>
    </xf>
    <xf numFmtId="176" fontId="34" fillId="8" borderId="7" xfId="49" applyFont="1" applyFill="1" applyBorder="1" applyAlignment="1">
      <alignment horizontal="left" vertical="center"/>
    </xf>
    <xf numFmtId="176" fontId="34" fillId="8" borderId="5" xfId="49" applyFont="1" applyFill="1" applyBorder="1" applyAlignment="1">
      <alignment horizontal="left" vertical="center"/>
    </xf>
    <xf numFmtId="176" fontId="34" fillId="3" borderId="3" xfId="49" applyFont="1" applyFill="1" applyBorder="1" applyAlignment="1">
      <alignment vertical="top" wrapText="1"/>
    </xf>
    <xf numFmtId="176" fontId="35" fillId="0" borderId="0" xfId="0" applyFont="1">
      <alignment vertical="center"/>
    </xf>
    <xf numFmtId="0" fontId="36" fillId="0" borderId="0" xfId="0" applyNumberFormat="1" applyFont="1">
      <alignment vertical="center"/>
    </xf>
    <xf numFmtId="176" fontId="36" fillId="0" borderId="0" xfId="0" applyFont="1">
      <alignment vertical="center"/>
    </xf>
    <xf numFmtId="176" fontId="37" fillId="7" borderId="7" xfId="0" applyFont="1" applyFill="1" applyBorder="1" applyAlignment="1">
      <alignment horizontal="left" vertical="center"/>
    </xf>
    <xf numFmtId="176" fontId="37" fillId="7" borderId="5" xfId="0" applyFont="1" applyFill="1" applyBorder="1" applyAlignment="1">
      <alignment horizontal="left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6" xfId="0" applyFont="1" applyFill="1" applyBorder="1" applyAlignment="1">
      <alignment horizontal="center" vertical="center"/>
    </xf>
    <xf numFmtId="176" fontId="34" fillId="3" borderId="8" xfId="0" applyFont="1" applyFill="1" applyBorder="1" applyAlignment="1">
      <alignment horizontal="center" vertical="center"/>
    </xf>
    <xf numFmtId="176" fontId="34" fillId="3" borderId="4" xfId="50" applyFont="1" applyFill="1" applyBorder="1" applyAlignment="1">
      <alignment horizontal="center" vertical="center"/>
    </xf>
    <xf numFmtId="176" fontId="34" fillId="3" borderId="5" xfId="50" applyFont="1" applyFill="1" applyBorder="1" applyAlignment="1">
      <alignment horizontal="center" vertical="center"/>
    </xf>
    <xf numFmtId="176" fontId="34" fillId="3" borderId="7" xfId="50" applyFont="1" applyFill="1" applyBorder="1" applyAlignment="1">
      <alignment horizontal="center" vertical="center"/>
    </xf>
    <xf numFmtId="176" fontId="34" fillId="3" borderId="3" xfId="50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50" applyNumberFormat="1" applyFont="1" applyBorder="1" applyAlignment="1">
      <alignment horizontal="center"/>
    </xf>
    <xf numFmtId="176" fontId="35" fillId="4" borderId="3" xfId="0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4" fillId="4" borderId="6" xfId="0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0" fillId="0" borderId="6" xfId="0" applyFont="1" applyBorder="1" applyAlignment="1">
      <alignment horizontal="center" vertical="center" wrapText="1"/>
    </xf>
    <xf numFmtId="176" fontId="40" fillId="5" borderId="6" xfId="0" applyFont="1" applyFill="1" applyBorder="1" applyAlignment="1">
      <alignment horizontal="center" vertical="center" wrapText="1"/>
    </xf>
    <xf numFmtId="176" fontId="40" fillId="4" borderId="6" xfId="0" applyFont="1" applyFill="1" applyBorder="1" applyAlignment="1">
      <alignment horizontal="center" vertical="center" wrapText="1"/>
    </xf>
    <xf numFmtId="176" fontId="40" fillId="6" borderId="0" xfId="0" applyFont="1" applyFill="1" applyAlignment="1">
      <alignment horizontal="center" vertical="center" wrapText="1"/>
    </xf>
    <xf numFmtId="0" fontId="8" fillId="0" borderId="3" xfId="50" applyNumberFormat="1" applyFont="1" applyBorder="1" applyAlignment="1">
      <alignment horizontal="center"/>
    </xf>
    <xf numFmtId="0" fontId="23" fillId="6" borderId="3" xfId="50" applyNumberFormat="1" applyFont="1" applyFill="1" applyBorder="1" applyAlignment="1">
      <alignment horizontal="center"/>
    </xf>
    <xf numFmtId="0" fontId="23" fillId="0" borderId="3" xfId="50" applyNumberFormat="1" applyFont="1" applyBorder="1" applyAlignment="1">
      <alignment horizontal="center"/>
    </xf>
    <xf numFmtId="16" fontId="38" fillId="0" borderId="3" xfId="50" applyNumberFormat="1" applyFont="1" applyBorder="1" applyAlignment="1">
      <alignment horizontal="center" vertical="center"/>
    </xf>
    <xf numFmtId="16" fontId="38" fillId="7" borderId="3" xfId="50" applyNumberFormat="1" applyFont="1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left" vertical="center" wrapText="1"/>
    </xf>
    <xf numFmtId="176" fontId="34" fillId="8" borderId="3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8" fillId="0" borderId="3" xfId="50" applyFont="1" applyBorder="1" applyAlignment="1">
      <alignment horizontal="center"/>
    </xf>
    <xf numFmtId="16" fontId="10" fillId="6" borderId="3" xfId="50" applyNumberFormat="1" applyFont="1" applyFill="1" applyBorder="1" applyAlignment="1">
      <alignment horizontal="center" vertical="center"/>
    </xf>
    <xf numFmtId="176" fontId="23" fillId="0" borderId="3" xfId="50" applyFont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4" fillId="2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41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50" applyFont="1" applyBorder="1" applyAlignment="1">
      <alignment horizontal="center"/>
    </xf>
    <xf numFmtId="176" fontId="11" fillId="6" borderId="11" xfId="50" applyFont="1" applyFill="1" applyBorder="1" applyAlignment="1">
      <alignment horizontal="center"/>
    </xf>
    <xf numFmtId="176" fontId="8" fillId="0" borderId="11" xfId="50" applyFont="1" applyBorder="1" applyAlignment="1">
      <alignment horizontal="center"/>
    </xf>
    <xf numFmtId="176" fontId="8" fillId="6" borderId="11" xfId="50" applyFont="1" applyFill="1" applyBorder="1" applyAlignment="1">
      <alignment horizontal="center"/>
    </xf>
    <xf numFmtId="176" fontId="11" fillId="0" borderId="3" xfId="0" applyFont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2" fillId="0" borderId="3" xfId="0" applyFont="1" applyBorder="1" applyAlignment="1">
      <alignment horizontal="center" vertical="center"/>
    </xf>
    <xf numFmtId="176" fontId="43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5" fillId="6" borderId="7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6" borderId="3" xfId="0" applyFont="1" applyFill="1" applyBorder="1" applyAlignment="1">
      <alignment horizontal="left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41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/>
    </xf>
    <xf numFmtId="176" fontId="41" fillId="0" borderId="12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7" borderId="11" xfId="51" applyFont="1" applyFill="1" applyBorder="1"/>
    <xf numFmtId="176" fontId="11" fillId="7" borderId="11" xfId="51" applyFont="1" applyFill="1" applyBorder="1" applyAlignment="1">
      <alignment horizontal="left"/>
    </xf>
    <xf numFmtId="176" fontId="12" fillId="0" borderId="11" xfId="51" applyFont="1" applyBorder="1" applyAlignment="1">
      <alignment horizontal="left"/>
    </xf>
    <xf numFmtId="176" fontId="11" fillId="0" borderId="11" xfId="51" applyFont="1" applyBorder="1" applyAlignment="1">
      <alignment horizontal="left"/>
    </xf>
    <xf numFmtId="177" fontId="8" fillId="6" borderId="4" xfId="0" applyNumberFormat="1" applyFont="1" applyFill="1" applyBorder="1" applyAlignment="1">
      <alignment horizontal="center" vertical="center"/>
    </xf>
    <xf numFmtId="176" fontId="12" fillId="0" borderId="3" xfId="51" applyFont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5" fillId="0" borderId="4" xfId="0" applyFont="1" applyBorder="1" applyAlignment="1">
      <alignment horizontal="left" vertical="center" wrapText="1"/>
    </xf>
    <xf numFmtId="176" fontId="45" fillId="0" borderId="7" xfId="0" applyFont="1" applyBorder="1" applyAlignment="1">
      <alignment horizontal="left" vertical="center" wrapText="1"/>
    </xf>
    <xf numFmtId="176" fontId="45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2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6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19" fillId="7" borderId="4" xfId="0" applyFont="1" applyFill="1" applyBorder="1" applyAlignment="1">
      <alignment horizontal="center" vertical="center"/>
    </xf>
    <xf numFmtId="176" fontId="19" fillId="7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51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8" fillId="0" borderId="11" xfId="51" applyFont="1" applyBorder="1" applyAlignment="1">
      <alignment horizontal="left"/>
    </xf>
    <xf numFmtId="176" fontId="17" fillId="0" borderId="11" xfId="51" applyFont="1" applyBorder="1" applyAlignment="1">
      <alignment horizontal="left"/>
    </xf>
    <xf numFmtId="176" fontId="28" fillId="0" borderId="13" xfId="51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10" fillId="6" borderId="8" xfId="50" applyNumberFormat="1" applyFont="1" applyFill="1" applyBorder="1" applyAlignment="1">
      <alignment horizontal="center" vertical="center"/>
    </xf>
    <xf numFmtId="16" fontId="10" fillId="6" borderId="10" xfId="50" applyNumberFormat="1" applyFont="1" applyFill="1" applyBorder="1" applyAlignment="1">
      <alignment horizontal="center" vertical="center"/>
    </xf>
    <xf numFmtId="16" fontId="10" fillId="6" borderId="12" xfId="5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41" fillId="3" borderId="4" xfId="0" applyFont="1" applyFill="1" applyBorder="1" applyAlignment="1">
      <alignment horizontal="left" vertical="top" wrapText="1"/>
    </xf>
    <xf numFmtId="176" fontId="41" fillId="3" borderId="7" xfId="0" applyFont="1" applyFill="1" applyBorder="1" applyAlignment="1">
      <alignment horizontal="left" vertical="top" wrapText="1"/>
    </xf>
    <xf numFmtId="176" fontId="41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6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51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41" fillId="3" borderId="3" xfId="0" applyFont="1" applyFill="1" applyBorder="1" applyAlignment="1">
      <alignment horizontal="center" vertical="center"/>
    </xf>
    <xf numFmtId="176" fontId="11" fillId="0" borderId="3" xfId="51" applyFont="1" applyBorder="1" applyAlignment="1">
      <alignment horizontal="left"/>
    </xf>
    <xf numFmtId="176" fontId="26" fillId="0" borderId="0" xfId="0" applyFont="1" applyAlignment="1">
      <alignment horizontal="center" vertical="center"/>
    </xf>
    <xf numFmtId="176" fontId="11" fillId="0" borderId="4" xfId="51" applyFont="1" applyBorder="1" applyAlignment="1">
      <alignment horizontal="center"/>
    </xf>
    <xf numFmtId="176" fontId="11" fillId="0" borderId="7" xfId="51" applyFont="1" applyBorder="1" applyAlignment="1">
      <alignment horizontal="center"/>
    </xf>
    <xf numFmtId="176" fontId="11" fillId="0" borderId="5" xfId="51" applyFont="1" applyBorder="1" applyAlignment="1">
      <alignment horizontal="center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0" fontId="47" fillId="7" borderId="15" xfId="0" applyNumberFormat="1" applyFont="1" applyFill="1" applyBorder="1" applyAlignment="1">
      <alignment horizontal="center" vertical="center" wrapText="1"/>
    </xf>
    <xf numFmtId="176" fontId="12" fillId="6" borderId="0" xfId="0" applyFont="1" applyFill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7" fontId="8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5" xfId="5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49" fillId="7" borderId="3" xfId="0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6" fontId="3" fillId="7" borderId="3" xfId="0" applyFont="1" applyFill="1" applyBorder="1" applyAlignment="1">
      <alignment vertical="top" wrapText="1"/>
    </xf>
    <xf numFmtId="176" fontId="32" fillId="2" borderId="4" xfId="0" applyFont="1" applyFill="1" applyBorder="1" applyAlignment="1">
      <alignment horizontal="left" vertical="center"/>
    </xf>
    <xf numFmtId="176" fontId="3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18" fillId="0" borderId="3" xfId="50" applyFont="1" applyBorder="1" applyAlignment="1">
      <alignment horizontal="center"/>
    </xf>
    <xf numFmtId="177" fontId="18" fillId="6" borderId="3" xfId="5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176" fontId="38" fillId="6" borderId="4" xfId="0" applyFont="1" applyFill="1" applyBorder="1" applyAlignment="1">
      <alignment horizontal="center" vertical="center"/>
    </xf>
    <xf numFmtId="176" fontId="38" fillId="6" borderId="5" xfId="0" applyFont="1" applyFill="1" applyBorder="1" applyAlignment="1">
      <alignment horizontal="center" vertical="center"/>
    </xf>
    <xf numFmtId="177" fontId="11" fillId="6" borderId="3" xfId="50" applyNumberFormat="1" applyFont="1" applyFill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1" fillId="16" borderId="3" xfId="0" applyFont="1" applyFill="1" applyBorder="1" applyAlignment="1">
      <alignment horizontal="left" vertical="center"/>
    </xf>
    <xf numFmtId="176" fontId="22" fillId="16" borderId="3" xfId="0" applyFont="1" applyFill="1" applyBorder="1" applyAlignment="1">
      <alignment horizontal="left" vertical="center"/>
    </xf>
    <xf numFmtId="176" fontId="52" fillId="8" borderId="3" xfId="0" applyFont="1" applyFill="1" applyBorder="1" applyAlignment="1">
      <alignment horizontal="left" vertical="center"/>
    </xf>
    <xf numFmtId="176" fontId="26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10" fillId="7" borderId="7" xfId="50" applyNumberFormat="1" applyFont="1" applyFill="1" applyBorder="1" applyAlignment="1">
      <alignment horizontal="center" vertical="center"/>
    </xf>
    <xf numFmtId="176" fontId="27" fillId="0" borderId="3" xfId="50" applyFont="1" applyBorder="1" applyAlignment="1">
      <alignment horizontal="center"/>
    </xf>
    <xf numFmtId="176" fontId="18" fillId="6" borderId="3" xfId="50" applyFont="1" applyFill="1" applyBorder="1" applyAlignment="1">
      <alignment horizontal="center"/>
    </xf>
    <xf numFmtId="176" fontId="18" fillId="0" borderId="0" xfId="50" applyFont="1" applyAlignment="1">
      <alignment horizontal="center"/>
    </xf>
    <xf numFmtId="16" fontId="9" fillId="6" borderId="11" xfId="50" applyNumberFormat="1" applyFont="1" applyFill="1" applyBorder="1" applyAlignment="1">
      <alignment horizontal="center" vertical="center"/>
    </xf>
    <xf numFmtId="176" fontId="27" fillId="6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3" fillId="3" borderId="3" xfId="0" applyFont="1" applyFill="1" applyBorder="1" applyAlignment="1">
      <alignment horizontal="left" vertical="center"/>
    </xf>
    <xf numFmtId="176" fontId="12" fillId="6" borderId="11" xfId="50" applyFont="1" applyFill="1" applyBorder="1" applyAlignment="1">
      <alignment horizontal="center"/>
    </xf>
    <xf numFmtId="16" fontId="10" fillId="7" borderId="11" xfId="5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29" fillId="7" borderId="3" xfId="0" applyFont="1" applyFill="1" applyBorder="1" applyAlignment="1">
      <alignment horizontal="center" vertical="center"/>
    </xf>
    <xf numFmtId="176" fontId="29" fillId="7" borderId="6" xfId="0" applyFont="1" applyFill="1" applyBorder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50" applyFont="1" applyFill="1" applyBorder="1" applyAlignment="1">
      <alignment horizontal="center"/>
    </xf>
    <xf numFmtId="16" fontId="39" fillId="6" borderId="3" xfId="50" applyNumberFormat="1" applyFont="1" applyFill="1" applyBorder="1" applyAlignment="1">
      <alignment horizontal="center" vertical="center"/>
    </xf>
    <xf numFmtId="176" fontId="56" fillId="14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50" applyNumberFormat="1" applyFont="1" applyFill="1" applyBorder="1" applyAlignment="1">
      <alignment horizontal="center" vertical="center"/>
    </xf>
    <xf numFmtId="176" fontId="27" fillId="0" borderId="3" xfId="0" applyFont="1" applyBorder="1" applyAlignment="1">
      <alignment horizontal="center" vertical="center"/>
    </xf>
    <xf numFmtId="176" fontId="27" fillId="0" borderId="11" xfId="50" applyFont="1" applyBorder="1" applyAlignment="1">
      <alignment horizontal="center"/>
    </xf>
    <xf numFmtId="176" fontId="57" fillId="0" borderId="0" xfId="0" applyFont="1">
      <alignment vertical="center"/>
    </xf>
    <xf numFmtId="176" fontId="18" fillId="0" borderId="3" xfId="0" applyFont="1" applyBorder="1" applyAlignment="1">
      <alignment horizontal="center" vertical="center"/>
    </xf>
    <xf numFmtId="176" fontId="12" fillId="0" borderId="11" xfId="50" applyFont="1" applyBorder="1" applyAlignment="1">
      <alignment horizont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8" fillId="0" borderId="0" xfId="0" applyFont="1" applyAlignment="1">
      <alignment horizontal="center" vertical="center" wrapText="1"/>
    </xf>
    <xf numFmtId="176" fontId="59" fillId="0" borderId="0" xfId="0" applyFont="1" applyAlignment="1">
      <alignment horizontal="center" vertical="center"/>
    </xf>
    <xf numFmtId="176" fontId="32" fillId="17" borderId="1" xfId="0" applyFont="1" applyFill="1" applyBorder="1" applyAlignment="1">
      <alignment horizontal="left" vertical="center"/>
    </xf>
    <xf numFmtId="176" fontId="32" fillId="17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24" fillId="7" borderId="3" xfId="0" applyNumberFormat="1" applyFont="1" applyFill="1" applyBorder="1" applyAlignment="1">
      <alignment horizontal="center" vertical="center"/>
    </xf>
    <xf numFmtId="16" fontId="24" fillId="13" borderId="3" xfId="0" applyNumberFormat="1" applyFont="1" applyFill="1" applyBorder="1" applyAlignment="1">
      <alignment horizontal="center" vertical="center"/>
    </xf>
    <xf numFmtId="16" fontId="24" fillId="7" borderId="4" xfId="0" applyNumberFormat="1" applyFont="1" applyFill="1" applyBorder="1" applyAlignment="1">
      <alignment horizontal="center" vertical="center"/>
    </xf>
    <xf numFmtId="16" fontId="24" fillId="7" borderId="5" xfId="0" applyNumberFormat="1" applyFont="1" applyFill="1" applyBorder="1" applyAlignment="1">
      <alignment horizontal="center" vertical="center"/>
    </xf>
    <xf numFmtId="176" fontId="60" fillId="3" borderId="3" xfId="0" applyFont="1" applyFill="1" applyBorder="1" applyAlignment="1">
      <alignment horizontal="center" vertical="center"/>
    </xf>
    <xf numFmtId="176" fontId="61" fillId="3" borderId="3" xfId="0" applyFont="1" applyFill="1" applyBorder="1" applyAlignment="1">
      <alignment horizontal="center" vertical="center"/>
    </xf>
    <xf numFmtId="16" fontId="62" fillId="6" borderId="3" xfId="0" applyNumberFormat="1" applyFont="1" applyFill="1" applyBorder="1" applyAlignment="1">
      <alignment horizontal="center" vertical="center"/>
    </xf>
    <xf numFmtId="176" fontId="34" fillId="8" borderId="4" xfId="0" applyFont="1" applyFill="1" applyBorder="1" applyAlignment="1">
      <alignment horizontal="left" vertical="center" wrapText="1"/>
    </xf>
    <xf numFmtId="176" fontId="34" fillId="8" borderId="7" xfId="0" applyFont="1" applyFill="1" applyBorder="1" applyAlignment="1">
      <alignment horizontal="left" vertical="center"/>
    </xf>
    <xf numFmtId="176" fontId="34" fillId="8" borderId="5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4" fillId="0" borderId="3" xfId="0" applyFont="1" applyBorder="1" applyAlignment="1">
      <alignment horizontal="left" vertical="center"/>
    </xf>
    <xf numFmtId="176" fontId="58" fillId="0" borderId="0" xfId="0" applyFont="1" applyAlignment="1">
      <alignment vertical="center" wrapText="1"/>
    </xf>
    <xf numFmtId="176" fontId="59" fillId="0" borderId="0" xfId="0" applyFont="1">
      <alignment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63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6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4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0"/>
  <sheetViews>
    <sheetView topLeftCell="A2" workbookViewId="0">
      <selection activeCell="S34" sqref="S34"/>
    </sheetView>
  </sheetViews>
  <sheetFormatPr defaultColWidth="9" defaultRowHeight="14.25"/>
  <cols>
    <col min="1" max="1" width="28.1" customWidth="1"/>
    <col min="2" max="2" width="7.1" customWidth="1"/>
    <col min="3" max="3" width="7.7" customWidth="1"/>
    <col min="4" max="5" width="6.6" customWidth="1"/>
    <col min="6" max="6" width="7.2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6.6" customWidth="1"/>
    <col min="18" max="18" width="7.6" customWidth="1"/>
    <col min="19" max="19" width="6.6" customWidth="1"/>
    <col min="20" max="21" width="7.1" customWidth="1"/>
    <col min="22" max="22" width="6.6" customWidth="1"/>
  </cols>
  <sheetData>
    <row r="1" ht="47.1" customHeight="1" spans="1:256">
      <c r="B1" s="543" t="s">
        <v>0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69"/>
      <c r="W1" s="2"/>
      <c r="X1" s="2"/>
      <c r="Y1" s="2"/>
      <c r="Z1" s="2"/>
      <c r="AA1" s="2"/>
      <c r="AB1" s="3"/>
    </row>
    <row r="2" ht="17.1" customHeight="1" spans="1:256">
      <c r="B2" s="544" t="s">
        <v>1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70"/>
      <c r="W2" s="5"/>
      <c r="X2" s="5"/>
      <c r="Y2" s="5"/>
      <c r="Z2" s="5"/>
      <c r="AA2" s="5"/>
      <c r="AB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5.75" spans="1:256">
      <c r="A4" s="545" t="s">
        <v>3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</row>
    <row r="5" spans="1:256">
      <c r="A5" s="115" t="s">
        <v>4</v>
      </c>
      <c r="B5" s="115" t="s">
        <v>5</v>
      </c>
      <c r="C5" s="116" t="s">
        <v>6</v>
      </c>
      <c r="D5" s="117"/>
      <c r="E5" s="115" t="s">
        <v>7</v>
      </c>
      <c r="F5" s="115"/>
      <c r="G5" s="115" t="s">
        <v>8</v>
      </c>
      <c r="H5" s="115"/>
      <c r="I5" s="115" t="s">
        <v>9</v>
      </c>
      <c r="J5" s="115"/>
      <c r="K5" s="116" t="s">
        <v>10</v>
      </c>
      <c r="L5" s="547"/>
      <c r="M5" s="116" t="s">
        <v>11</v>
      </c>
      <c r="N5" s="547"/>
      <c r="O5" s="116" t="s">
        <v>12</v>
      </c>
      <c r="P5" s="547"/>
      <c r="Q5" s="115" t="s">
        <v>5</v>
      </c>
      <c r="R5" s="116" t="s">
        <v>6</v>
      </c>
      <c r="S5" s="117"/>
      <c r="T5" s="115" t="s">
        <v>7</v>
      </c>
      <c r="U5" s="115"/>
    </row>
    <row r="6" spans="1:256">
      <c r="A6" s="246" t="s">
        <v>13</v>
      </c>
      <c r="B6" s="246" t="s">
        <v>14</v>
      </c>
      <c r="C6" s="548" t="s">
        <v>15</v>
      </c>
      <c r="D6" s="548"/>
      <c r="E6" s="548" t="s">
        <v>16</v>
      </c>
      <c r="F6" s="548"/>
      <c r="G6" s="548" t="s">
        <v>17</v>
      </c>
      <c r="H6" s="548"/>
      <c r="I6" s="548" t="s">
        <v>18</v>
      </c>
      <c r="J6" s="548"/>
      <c r="K6" s="22" t="s">
        <v>19</v>
      </c>
      <c r="L6" s="549"/>
      <c r="M6" s="22" t="s">
        <v>20</v>
      </c>
      <c r="N6" s="549"/>
      <c r="O6" s="22" t="s">
        <v>21</v>
      </c>
      <c r="P6" s="549"/>
      <c r="Q6" s="548" t="s">
        <v>14</v>
      </c>
      <c r="R6" s="548" t="s">
        <v>15</v>
      </c>
      <c r="S6" s="548"/>
      <c r="T6" s="548" t="s">
        <v>16</v>
      </c>
      <c r="U6" s="548"/>
    </row>
    <row r="7" spans="1:256">
      <c r="A7" s="247"/>
      <c r="B7" s="247"/>
      <c r="C7" s="246" t="s">
        <v>22</v>
      </c>
      <c r="D7" s="246"/>
      <c r="E7" s="246" t="s">
        <v>22</v>
      </c>
      <c r="F7" s="246"/>
      <c r="G7" s="246" t="s">
        <v>22</v>
      </c>
      <c r="H7" s="246"/>
      <c r="I7" s="246" t="s">
        <v>22</v>
      </c>
      <c r="J7" s="246"/>
      <c r="K7" s="246" t="s">
        <v>22</v>
      </c>
      <c r="L7" s="246"/>
      <c r="M7" s="246" t="s">
        <v>22</v>
      </c>
      <c r="N7" s="246"/>
      <c r="O7" s="246" t="s">
        <v>22</v>
      </c>
      <c r="P7" s="246"/>
      <c r="Q7" s="550"/>
      <c r="R7" s="246" t="s">
        <v>22</v>
      </c>
      <c r="S7" s="246"/>
      <c r="T7" s="246" t="s">
        <v>22</v>
      </c>
      <c r="U7" s="246"/>
    </row>
    <row r="8" ht="25.5" spans="1:256">
      <c r="A8" s="247"/>
      <c r="B8" s="548"/>
      <c r="C8" s="510" t="s">
        <v>23</v>
      </c>
      <c r="D8" s="510" t="s">
        <v>24</v>
      </c>
      <c r="E8" s="510" t="s">
        <v>25</v>
      </c>
      <c r="F8" s="510" t="s">
        <v>26</v>
      </c>
      <c r="G8" s="510" t="s">
        <v>27</v>
      </c>
      <c r="H8" s="510" t="s">
        <v>28</v>
      </c>
      <c r="I8" s="510" t="s">
        <v>29</v>
      </c>
      <c r="J8" s="510" t="s">
        <v>30</v>
      </c>
      <c r="K8" s="510" t="s">
        <v>31</v>
      </c>
      <c r="L8" s="510" t="s">
        <v>32</v>
      </c>
      <c r="M8" s="510" t="s">
        <v>33</v>
      </c>
      <c r="N8" s="510" t="s">
        <v>34</v>
      </c>
      <c r="O8" s="510" t="s">
        <v>35</v>
      </c>
      <c r="P8" s="510" t="s">
        <v>36</v>
      </c>
      <c r="Q8" s="551"/>
      <c r="R8" s="510" t="s">
        <v>23</v>
      </c>
      <c r="S8" s="510" t="s">
        <v>24</v>
      </c>
      <c r="T8" s="510" t="s">
        <v>25</v>
      </c>
      <c r="U8" s="510" t="s">
        <v>26</v>
      </c>
    </row>
    <row r="9" hidden="1" spans="1:256">
      <c r="A9" s="29" t="s">
        <v>37</v>
      </c>
      <c r="B9" s="571" t="s">
        <v>38</v>
      </c>
      <c r="C9" s="90">
        <v>46002</v>
      </c>
      <c r="D9" s="90">
        <f t="shared" ref="D9:D14" si="0">C9</f>
        <v>46002</v>
      </c>
      <c r="E9" s="90">
        <f>C9+1</f>
        <v>46003</v>
      </c>
      <c r="F9" s="90">
        <f>D9+2</f>
        <v>46004</v>
      </c>
      <c r="G9" s="572">
        <v>46007</v>
      </c>
      <c r="H9" s="90">
        <v>46008</v>
      </c>
      <c r="I9" s="90">
        <f>H9+1</f>
        <v>46009</v>
      </c>
      <c r="J9" s="90">
        <f t="shared" ref="J9:J16" si="1">H9+1</f>
        <v>46009</v>
      </c>
      <c r="K9" s="90">
        <f>H9+2</f>
        <v>46010</v>
      </c>
      <c r="L9" s="557" t="s">
        <v>39</v>
      </c>
      <c r="M9" s="461"/>
      <c r="N9" s="461"/>
      <c r="O9" s="461"/>
      <c r="P9" s="461"/>
      <c r="Q9" s="571" t="s">
        <v>40</v>
      </c>
      <c r="R9" s="90">
        <v>46016</v>
      </c>
      <c r="S9" s="90">
        <f>R9</f>
        <v>46016</v>
      </c>
      <c r="T9" s="90">
        <f>R9+1</f>
        <v>46017</v>
      </c>
      <c r="U9" s="90">
        <f>T9+1</f>
        <v>46018</v>
      </c>
    </row>
    <row r="10" hidden="1" spans="1:256">
      <c r="A10" s="38" t="s">
        <v>41</v>
      </c>
      <c r="B10" s="571" t="s">
        <v>42</v>
      </c>
      <c r="C10" s="90">
        <v>46009</v>
      </c>
      <c r="D10" s="90">
        <f t="shared" si="0"/>
        <v>46009</v>
      </c>
      <c r="E10" s="90">
        <f>C10+1</f>
        <v>46010</v>
      </c>
      <c r="F10" s="90">
        <f>D10+2</f>
        <v>46011</v>
      </c>
      <c r="G10" s="90">
        <v>46014</v>
      </c>
      <c r="H10" s="90">
        <v>46015</v>
      </c>
      <c r="I10" s="90">
        <f>H10+1</f>
        <v>46016</v>
      </c>
      <c r="J10" s="90">
        <f t="shared" si="1"/>
        <v>46016</v>
      </c>
      <c r="K10" s="90">
        <f>H10+2</f>
        <v>46017</v>
      </c>
      <c r="L10" s="557" t="s">
        <v>43</v>
      </c>
      <c r="M10" s="461"/>
      <c r="N10" s="461"/>
      <c r="O10" s="461"/>
      <c r="P10" s="461"/>
      <c r="Q10" s="571" t="s">
        <v>44</v>
      </c>
      <c r="R10" s="90">
        <v>46023</v>
      </c>
      <c r="S10" s="90">
        <f>R10</f>
        <v>46023</v>
      </c>
      <c r="T10" s="90">
        <f>R10+1</f>
        <v>46024</v>
      </c>
      <c r="U10" s="90">
        <f>T10+1</f>
        <v>46025</v>
      </c>
    </row>
    <row r="11" hidden="1" spans="1:256">
      <c r="A11" s="29" t="s">
        <v>37</v>
      </c>
      <c r="B11" s="571" t="s">
        <v>45</v>
      </c>
      <c r="C11" s="90">
        <v>46016</v>
      </c>
      <c r="D11" s="90">
        <f t="shared" si="0"/>
        <v>46016</v>
      </c>
      <c r="E11" s="90">
        <f>C11+1</f>
        <v>46017</v>
      </c>
      <c r="F11" s="90">
        <f>D11+2</f>
        <v>46018</v>
      </c>
      <c r="G11" s="557" t="s">
        <v>46</v>
      </c>
      <c r="H11" s="90">
        <v>46022</v>
      </c>
      <c r="I11" s="90">
        <f>H11+1</f>
        <v>46023</v>
      </c>
      <c r="J11" s="90">
        <f t="shared" si="1"/>
        <v>46023</v>
      </c>
      <c r="K11" s="90">
        <f>H11+2</f>
        <v>46024</v>
      </c>
      <c r="L11" s="90">
        <f>K11</f>
        <v>46024</v>
      </c>
      <c r="M11" s="461"/>
      <c r="N11" s="461"/>
      <c r="O11" s="461"/>
      <c r="P11" s="461"/>
      <c r="Q11" s="571" t="s">
        <v>47</v>
      </c>
      <c r="R11" s="90">
        <v>46030</v>
      </c>
      <c r="S11" s="90">
        <f>R11</f>
        <v>46030</v>
      </c>
      <c r="T11" s="90">
        <f>R11+1</f>
        <v>46031</v>
      </c>
      <c r="U11" s="90">
        <f>T11+1</f>
        <v>46032</v>
      </c>
    </row>
    <row r="12" hidden="1" spans="1:256">
      <c r="A12" s="38" t="s">
        <v>41</v>
      </c>
      <c r="B12" s="571" t="s">
        <v>48</v>
      </c>
      <c r="C12" s="90">
        <v>46023</v>
      </c>
      <c r="D12" s="90">
        <f t="shared" si="0"/>
        <v>46023</v>
      </c>
      <c r="E12" s="90">
        <f t="shared" ref="E12:E16" si="2">C12+1</f>
        <v>46024</v>
      </c>
      <c r="F12" s="90">
        <f t="shared" ref="F12:F16" si="3">D12+2</f>
        <v>46025</v>
      </c>
      <c r="G12" s="90">
        <f>F12+3</f>
        <v>46028</v>
      </c>
      <c r="H12" s="90">
        <f>G12+1</f>
        <v>46029</v>
      </c>
      <c r="I12" s="90">
        <f t="shared" ref="I12:I16" si="4">H12+1</f>
        <v>46030</v>
      </c>
      <c r="J12" s="90">
        <f t="shared" si="1"/>
        <v>46030</v>
      </c>
      <c r="K12" s="90">
        <f t="shared" ref="K12:K16" si="5">H12+2</f>
        <v>46031</v>
      </c>
      <c r="L12" s="557" t="s">
        <v>49</v>
      </c>
      <c r="M12" s="461"/>
      <c r="N12" s="461"/>
      <c r="O12" s="461"/>
      <c r="P12" s="461"/>
      <c r="Q12" s="571" t="s">
        <v>50</v>
      </c>
      <c r="R12" s="90">
        <v>46037</v>
      </c>
      <c r="S12" s="90">
        <f t="shared" ref="S12:S16" si="6">R12</f>
        <v>46037</v>
      </c>
      <c r="T12" s="90">
        <f t="shared" ref="T12:T16" si="7">R12+1</f>
        <v>46038</v>
      </c>
      <c r="U12" s="90">
        <f t="shared" ref="U12:U16" si="8">T12+1</f>
        <v>46039</v>
      </c>
    </row>
    <row r="13" spans="1:256">
      <c r="A13" s="29" t="s">
        <v>37</v>
      </c>
      <c r="B13" s="571" t="s">
        <v>51</v>
      </c>
      <c r="C13" s="90">
        <v>46030</v>
      </c>
      <c r="D13" s="90">
        <f t="shared" si="0"/>
        <v>46030</v>
      </c>
      <c r="E13" s="90">
        <f t="shared" si="2"/>
        <v>46031</v>
      </c>
      <c r="F13" s="90">
        <f t="shared" si="3"/>
        <v>46032</v>
      </c>
      <c r="G13" s="90">
        <f t="shared" ref="G13:G16" si="9">F13+3</f>
        <v>46035</v>
      </c>
      <c r="H13" s="90">
        <f t="shared" ref="H13:H16" si="10">G13+1</f>
        <v>46036</v>
      </c>
      <c r="I13" s="90">
        <f t="shared" si="4"/>
        <v>46037</v>
      </c>
      <c r="J13" s="90">
        <f t="shared" si="1"/>
        <v>46037</v>
      </c>
      <c r="K13" s="90">
        <f t="shared" si="5"/>
        <v>46038</v>
      </c>
      <c r="L13" s="557" t="s">
        <v>52</v>
      </c>
      <c r="M13" s="461"/>
      <c r="N13" s="461"/>
      <c r="O13" s="461"/>
      <c r="P13" s="461"/>
      <c r="Q13" s="571" t="s">
        <v>53</v>
      </c>
      <c r="R13" s="90">
        <v>46044</v>
      </c>
      <c r="S13" s="90">
        <f t="shared" si="6"/>
        <v>46044</v>
      </c>
      <c r="T13" s="90">
        <f t="shared" si="7"/>
        <v>46045</v>
      </c>
      <c r="U13" s="90">
        <f t="shared" si="8"/>
        <v>46046</v>
      </c>
    </row>
    <row r="14" spans="1:256">
      <c r="A14" s="38" t="s">
        <v>41</v>
      </c>
      <c r="B14" s="571" t="s">
        <v>54</v>
      </c>
      <c r="C14" s="90">
        <v>46037</v>
      </c>
      <c r="D14" s="90">
        <f t="shared" si="0"/>
        <v>46037</v>
      </c>
      <c r="E14" s="90">
        <f t="shared" si="2"/>
        <v>46038</v>
      </c>
      <c r="F14" s="90">
        <f t="shared" si="3"/>
        <v>46039</v>
      </c>
      <c r="G14" s="90">
        <f t="shared" si="9"/>
        <v>46042</v>
      </c>
      <c r="H14" s="90">
        <f t="shared" si="10"/>
        <v>46043</v>
      </c>
      <c r="I14" s="90">
        <f t="shared" si="4"/>
        <v>46044</v>
      </c>
      <c r="J14" s="90">
        <f t="shared" si="1"/>
        <v>46044</v>
      </c>
      <c r="K14" s="90">
        <f t="shared" si="5"/>
        <v>46045</v>
      </c>
      <c r="L14" s="557" t="s">
        <v>55</v>
      </c>
      <c r="M14" s="461"/>
      <c r="N14" s="461"/>
      <c r="O14" s="461"/>
      <c r="P14" s="461"/>
      <c r="Q14" s="571" t="s">
        <v>56</v>
      </c>
      <c r="R14" s="90">
        <v>46051</v>
      </c>
      <c r="S14" s="90">
        <f t="shared" si="6"/>
        <v>46051</v>
      </c>
      <c r="T14" s="90">
        <f t="shared" si="7"/>
        <v>46052</v>
      </c>
      <c r="U14" s="90">
        <f t="shared" si="8"/>
        <v>46053</v>
      </c>
    </row>
    <row r="15" spans="1:256">
      <c r="A15" s="552" t="s">
        <v>37</v>
      </c>
      <c r="B15" s="250" t="s">
        <v>57</v>
      </c>
      <c r="C15" s="90">
        <v>46044</v>
      </c>
      <c r="D15" s="90">
        <f t="shared" ref="D15:D16" si="11">C15</f>
        <v>46044</v>
      </c>
      <c r="E15" s="90">
        <f t="shared" si="2"/>
        <v>46045</v>
      </c>
      <c r="F15" s="90">
        <f t="shared" si="3"/>
        <v>46046</v>
      </c>
      <c r="G15" s="90">
        <f t="shared" si="9"/>
        <v>46049</v>
      </c>
      <c r="H15" s="90">
        <f t="shared" si="10"/>
        <v>46050</v>
      </c>
      <c r="I15" s="90">
        <f t="shared" si="4"/>
        <v>46051</v>
      </c>
      <c r="J15" s="90">
        <f t="shared" si="1"/>
        <v>46051</v>
      </c>
      <c r="K15" s="90">
        <f t="shared" si="5"/>
        <v>46052</v>
      </c>
      <c r="L15" s="557" t="s">
        <v>58</v>
      </c>
      <c r="M15" s="461"/>
      <c r="N15" s="461"/>
      <c r="O15" s="461"/>
      <c r="P15" s="461"/>
      <c r="Q15" s="571" t="s">
        <v>59</v>
      </c>
      <c r="R15" s="90">
        <v>46058</v>
      </c>
      <c r="S15" s="90">
        <f t="shared" si="6"/>
        <v>46058</v>
      </c>
      <c r="T15" s="90">
        <f t="shared" si="7"/>
        <v>46059</v>
      </c>
      <c r="U15" s="90">
        <f t="shared" si="8"/>
        <v>46060</v>
      </c>
    </row>
    <row r="16" spans="1:256">
      <c r="A16" s="236" t="s">
        <v>41</v>
      </c>
      <c r="B16" s="250" t="s">
        <v>60</v>
      </c>
      <c r="C16" s="90">
        <v>46051</v>
      </c>
      <c r="D16" s="90">
        <f t="shared" si="11"/>
        <v>46051</v>
      </c>
      <c r="E16" s="90">
        <f t="shared" si="2"/>
        <v>46052</v>
      </c>
      <c r="F16" s="90">
        <f t="shared" si="3"/>
        <v>46053</v>
      </c>
      <c r="G16" s="90">
        <f t="shared" si="9"/>
        <v>46056</v>
      </c>
      <c r="H16" s="90">
        <f t="shared" si="10"/>
        <v>46057</v>
      </c>
      <c r="I16" s="90">
        <f t="shared" si="4"/>
        <v>46058</v>
      </c>
      <c r="J16" s="90">
        <f t="shared" si="1"/>
        <v>46058</v>
      </c>
      <c r="K16" s="90">
        <f t="shared" si="5"/>
        <v>46059</v>
      </c>
      <c r="L16" s="557" t="s">
        <v>61</v>
      </c>
      <c r="M16" s="461"/>
      <c r="N16" s="461"/>
      <c r="O16" s="461"/>
      <c r="P16" s="461"/>
      <c r="Q16" s="571" t="s">
        <v>62</v>
      </c>
      <c r="R16" s="90">
        <v>46065</v>
      </c>
      <c r="S16" s="90">
        <f t="shared" si="6"/>
        <v>46065</v>
      </c>
      <c r="T16" s="90">
        <f t="shared" si="7"/>
        <v>46066</v>
      </c>
      <c r="U16" s="90">
        <f t="shared" si="8"/>
        <v>46067</v>
      </c>
    </row>
    <row r="17" spans="1:21">
      <c r="A17" s="552" t="s">
        <v>37</v>
      </c>
      <c r="B17" s="250" t="s">
        <v>63</v>
      </c>
      <c r="C17" s="90">
        <v>46058</v>
      </c>
      <c r="D17" s="90">
        <f t="shared" ref="D17:D24" si="12">C17</f>
        <v>46058</v>
      </c>
      <c r="E17" s="90">
        <f t="shared" ref="E17:E24" si="13">C17+1</f>
        <v>46059</v>
      </c>
      <c r="F17" s="90">
        <f t="shared" ref="F17:F24" si="14">D17+2</f>
        <v>46060</v>
      </c>
      <c r="G17" s="90">
        <f t="shared" ref="G17:G24" si="15">F17+3</f>
        <v>46063</v>
      </c>
      <c r="H17" s="90">
        <f t="shared" ref="H17:I17" si="16">G17+1</f>
        <v>46064</v>
      </c>
      <c r="I17" s="90">
        <f t="shared" si="16"/>
        <v>46065</v>
      </c>
      <c r="J17" s="90">
        <f t="shared" ref="J17:J24" si="17">H17+1</f>
        <v>46065</v>
      </c>
      <c r="K17" s="90">
        <f t="shared" ref="K17:K24" si="18">H17+2</f>
        <v>46066</v>
      </c>
      <c r="L17" s="557" t="s">
        <v>64</v>
      </c>
      <c r="M17" s="461"/>
      <c r="N17" s="461"/>
      <c r="O17" s="461"/>
      <c r="P17" s="461"/>
      <c r="Q17" s="571" t="s">
        <v>65</v>
      </c>
      <c r="R17" s="557" t="s">
        <v>66</v>
      </c>
      <c r="S17" s="90">
        <v>46072</v>
      </c>
      <c r="T17" s="34" t="s">
        <v>67</v>
      </c>
      <c r="U17" s="34" t="s">
        <v>67</v>
      </c>
    </row>
    <row r="18" spans="1:21">
      <c r="A18" s="236" t="s">
        <v>41</v>
      </c>
      <c r="B18" s="250" t="s">
        <v>68</v>
      </c>
      <c r="C18" s="90">
        <v>46065</v>
      </c>
      <c r="D18" s="90">
        <f t="shared" si="12"/>
        <v>46065</v>
      </c>
      <c r="E18" s="90">
        <f t="shared" si="13"/>
        <v>46066</v>
      </c>
      <c r="F18" s="90">
        <f t="shared" si="14"/>
        <v>46067</v>
      </c>
      <c r="G18" s="90">
        <f t="shared" si="15"/>
        <v>46070</v>
      </c>
      <c r="H18" s="90">
        <f t="shared" ref="H18:I18" si="19">G18+1</f>
        <v>46071</v>
      </c>
      <c r="I18" s="90">
        <f t="shared" si="19"/>
        <v>46072</v>
      </c>
      <c r="J18" s="90">
        <f t="shared" si="17"/>
        <v>46072</v>
      </c>
      <c r="K18" s="90">
        <f t="shared" si="18"/>
        <v>46073</v>
      </c>
      <c r="L18" s="557" t="s">
        <v>69</v>
      </c>
      <c r="M18" s="461"/>
      <c r="N18" s="461"/>
      <c r="O18" s="461"/>
      <c r="P18" s="461"/>
      <c r="Q18" s="571" t="s">
        <v>70</v>
      </c>
      <c r="R18" s="90">
        <v>46079</v>
      </c>
      <c r="S18" s="90">
        <f t="shared" ref="S18:S24" si="20">R18</f>
        <v>46079</v>
      </c>
      <c r="T18" s="90">
        <f t="shared" ref="T18:T24" si="21">R18+1</f>
        <v>46080</v>
      </c>
      <c r="U18" s="90">
        <f t="shared" ref="U18:U24" si="22">T18+1</f>
        <v>46081</v>
      </c>
    </row>
    <row r="19" spans="1:21">
      <c r="A19" s="552" t="s">
        <v>37</v>
      </c>
      <c r="B19" s="250" t="s">
        <v>71</v>
      </c>
      <c r="C19" s="557" t="s">
        <v>66</v>
      </c>
      <c r="D19" s="90">
        <v>46072</v>
      </c>
      <c r="E19" s="34" t="s">
        <v>67</v>
      </c>
      <c r="F19" s="34" t="s">
        <v>67</v>
      </c>
      <c r="G19" s="90">
        <v>46077</v>
      </c>
      <c r="H19" s="90">
        <f t="shared" ref="H19:I19" si="23">G19+1</f>
        <v>46078</v>
      </c>
      <c r="I19" s="90">
        <f t="shared" si="23"/>
        <v>46079</v>
      </c>
      <c r="J19" s="90">
        <f t="shared" si="17"/>
        <v>46079</v>
      </c>
      <c r="K19" s="90">
        <f t="shared" si="18"/>
        <v>46080</v>
      </c>
      <c r="L19" s="557" t="s">
        <v>72</v>
      </c>
      <c r="M19" s="461"/>
      <c r="N19" s="461"/>
      <c r="O19" s="461"/>
      <c r="P19" s="461"/>
      <c r="Q19" s="571" t="s">
        <v>73</v>
      </c>
      <c r="R19" s="90">
        <v>46086</v>
      </c>
      <c r="S19" s="90">
        <f t="shared" si="20"/>
        <v>46086</v>
      </c>
      <c r="T19" s="90">
        <f t="shared" si="21"/>
        <v>46087</v>
      </c>
      <c r="U19" s="90">
        <f t="shared" si="22"/>
        <v>46088</v>
      </c>
    </row>
    <row r="20" spans="1:21">
      <c r="A20" s="236" t="s">
        <v>41</v>
      </c>
      <c r="B20" s="250" t="s">
        <v>74</v>
      </c>
      <c r="C20" s="90">
        <v>46079</v>
      </c>
      <c r="D20" s="90">
        <f t="shared" si="12"/>
        <v>46079</v>
      </c>
      <c r="E20" s="90">
        <f t="shared" si="13"/>
        <v>46080</v>
      </c>
      <c r="F20" s="90">
        <f t="shared" si="14"/>
        <v>46081</v>
      </c>
      <c r="G20" s="90">
        <f t="shared" si="15"/>
        <v>46084</v>
      </c>
      <c r="H20" s="90">
        <f t="shared" ref="H20:I24" si="24">G20+1</f>
        <v>46085</v>
      </c>
      <c r="I20" s="90">
        <f t="shared" si="24"/>
        <v>46086</v>
      </c>
      <c r="J20" s="90">
        <f t="shared" si="17"/>
        <v>46086</v>
      </c>
      <c r="K20" s="90">
        <f t="shared" si="18"/>
        <v>46087</v>
      </c>
      <c r="L20" s="557" t="s">
        <v>75</v>
      </c>
      <c r="M20" s="461"/>
      <c r="N20" s="461"/>
      <c r="O20" s="461"/>
      <c r="P20" s="461"/>
      <c r="Q20" s="571" t="s">
        <v>76</v>
      </c>
      <c r="R20" s="90">
        <v>46093</v>
      </c>
      <c r="S20" s="90">
        <f t="shared" si="20"/>
        <v>46093</v>
      </c>
      <c r="T20" s="90">
        <f t="shared" si="21"/>
        <v>46094</v>
      </c>
      <c r="U20" s="90">
        <f t="shared" si="22"/>
        <v>46095</v>
      </c>
    </row>
    <row r="21" spans="1:21">
      <c r="A21" s="552" t="s">
        <v>37</v>
      </c>
      <c r="B21" s="250" t="s">
        <v>77</v>
      </c>
      <c r="C21" s="90">
        <v>46086</v>
      </c>
      <c r="D21" s="90">
        <f t="shared" si="12"/>
        <v>46086</v>
      </c>
      <c r="E21" s="90">
        <f t="shared" si="13"/>
        <v>46087</v>
      </c>
      <c r="F21" s="90">
        <f t="shared" si="14"/>
        <v>46088</v>
      </c>
      <c r="G21" s="90">
        <f t="shared" si="15"/>
        <v>46091</v>
      </c>
      <c r="H21" s="90">
        <f t="shared" si="24"/>
        <v>46092</v>
      </c>
      <c r="I21" s="90">
        <f t="shared" si="24"/>
        <v>46093</v>
      </c>
      <c r="J21" s="90">
        <f t="shared" si="17"/>
        <v>46093</v>
      </c>
      <c r="K21" s="90">
        <f t="shared" si="18"/>
        <v>46094</v>
      </c>
      <c r="L21" s="557" t="s">
        <v>78</v>
      </c>
      <c r="M21" s="461"/>
      <c r="N21" s="461"/>
      <c r="O21" s="461"/>
      <c r="P21" s="461"/>
      <c r="Q21" s="571" t="s">
        <v>79</v>
      </c>
      <c r="R21" s="90">
        <v>46100</v>
      </c>
      <c r="S21" s="90">
        <f t="shared" si="20"/>
        <v>46100</v>
      </c>
      <c r="T21" s="90">
        <f t="shared" si="21"/>
        <v>46101</v>
      </c>
      <c r="U21" s="90">
        <f t="shared" si="22"/>
        <v>46102</v>
      </c>
    </row>
    <row r="22" spans="1:21">
      <c r="A22" s="236" t="s">
        <v>41</v>
      </c>
      <c r="B22" s="250" t="s">
        <v>80</v>
      </c>
      <c r="C22" s="90">
        <v>46093</v>
      </c>
      <c r="D22" s="90">
        <f t="shared" si="12"/>
        <v>46093</v>
      </c>
      <c r="E22" s="90">
        <f t="shared" si="13"/>
        <v>46094</v>
      </c>
      <c r="F22" s="90">
        <f t="shared" si="14"/>
        <v>46095</v>
      </c>
      <c r="G22" s="90">
        <f t="shared" si="15"/>
        <v>46098</v>
      </c>
      <c r="H22" s="90">
        <f t="shared" si="24"/>
        <v>46099</v>
      </c>
      <c r="I22" s="90">
        <f t="shared" si="24"/>
        <v>46100</v>
      </c>
      <c r="J22" s="90">
        <f t="shared" si="17"/>
        <v>46100</v>
      </c>
      <c r="K22" s="90">
        <f t="shared" si="18"/>
        <v>46101</v>
      </c>
      <c r="L22" s="557" t="s">
        <v>81</v>
      </c>
      <c r="M22" s="461"/>
      <c r="N22" s="461"/>
      <c r="O22" s="461"/>
      <c r="P22" s="461"/>
      <c r="Q22" s="571" t="s">
        <v>82</v>
      </c>
      <c r="R22" s="90">
        <v>46107</v>
      </c>
      <c r="S22" s="90">
        <f t="shared" si="20"/>
        <v>46107</v>
      </c>
      <c r="T22" s="90">
        <f t="shared" si="21"/>
        <v>46108</v>
      </c>
      <c r="U22" s="90">
        <f t="shared" si="22"/>
        <v>46109</v>
      </c>
    </row>
    <row r="23" spans="1:21">
      <c r="A23" s="552" t="s">
        <v>37</v>
      </c>
      <c r="B23" s="250" t="s">
        <v>83</v>
      </c>
      <c r="C23" s="90">
        <v>46100</v>
      </c>
      <c r="D23" s="90">
        <f t="shared" si="12"/>
        <v>46100</v>
      </c>
      <c r="E23" s="90">
        <f t="shared" si="13"/>
        <v>46101</v>
      </c>
      <c r="F23" s="90">
        <f t="shared" si="14"/>
        <v>46102</v>
      </c>
      <c r="G23" s="90">
        <f t="shared" si="15"/>
        <v>46105</v>
      </c>
      <c r="H23" s="90">
        <f t="shared" si="24"/>
        <v>46106</v>
      </c>
      <c r="I23" s="90">
        <f t="shared" si="24"/>
        <v>46107</v>
      </c>
      <c r="J23" s="90">
        <f t="shared" si="17"/>
        <v>46107</v>
      </c>
      <c r="K23" s="90">
        <f t="shared" si="18"/>
        <v>46108</v>
      </c>
      <c r="L23" s="557" t="s">
        <v>84</v>
      </c>
      <c r="M23" s="461"/>
      <c r="N23" s="461"/>
      <c r="O23" s="461"/>
      <c r="P23" s="461"/>
      <c r="Q23" s="571" t="s">
        <v>85</v>
      </c>
      <c r="R23" s="90">
        <v>46114</v>
      </c>
      <c r="S23" s="90">
        <f t="shared" si="20"/>
        <v>46114</v>
      </c>
      <c r="T23" s="90">
        <f t="shared" si="21"/>
        <v>46115</v>
      </c>
      <c r="U23" s="90">
        <f t="shared" si="22"/>
        <v>46116</v>
      </c>
    </row>
    <row r="24" spans="1:21">
      <c r="A24" s="236" t="s">
        <v>41</v>
      </c>
      <c r="B24" s="250" t="s">
        <v>86</v>
      </c>
      <c r="C24" s="90">
        <v>46107</v>
      </c>
      <c r="D24" s="90">
        <f t="shared" si="12"/>
        <v>46107</v>
      </c>
      <c r="E24" s="90">
        <f t="shared" si="13"/>
        <v>46108</v>
      </c>
      <c r="F24" s="90">
        <f t="shared" si="14"/>
        <v>46109</v>
      </c>
      <c r="G24" s="90">
        <f t="shared" si="15"/>
        <v>46112</v>
      </c>
      <c r="H24" s="90">
        <f t="shared" si="24"/>
        <v>46113</v>
      </c>
      <c r="I24" s="90">
        <f t="shared" si="24"/>
        <v>46114</v>
      </c>
      <c r="J24" s="90">
        <f t="shared" si="17"/>
        <v>46114</v>
      </c>
      <c r="K24" s="90">
        <f t="shared" si="18"/>
        <v>46115</v>
      </c>
      <c r="L24" s="557" t="s">
        <v>87</v>
      </c>
      <c r="M24" s="461"/>
      <c r="N24" s="461"/>
      <c r="O24" s="461"/>
      <c r="P24" s="461"/>
      <c r="Q24" s="571" t="s">
        <v>88</v>
      </c>
      <c r="R24" s="90">
        <v>46121</v>
      </c>
      <c r="S24" s="90">
        <f t="shared" si="20"/>
        <v>46121</v>
      </c>
      <c r="T24" s="90">
        <f t="shared" si="21"/>
        <v>46122</v>
      </c>
      <c r="U24" s="90">
        <f t="shared" si="22"/>
        <v>46123</v>
      </c>
    </row>
    <row r="25" spans="1:21">
      <c r="A25" s="573"/>
      <c r="B25" s="574"/>
      <c r="C25" s="461"/>
      <c r="D25" s="461"/>
      <c r="E25" s="461"/>
      <c r="F25" s="461"/>
      <c r="G25" s="575"/>
      <c r="H25" s="461"/>
      <c r="I25" s="461"/>
      <c r="J25" s="461"/>
      <c r="K25" s="461"/>
      <c r="L25" s="461"/>
      <c r="M25" s="461"/>
      <c r="N25" s="461"/>
      <c r="O25" s="461"/>
      <c r="P25" s="461"/>
      <c r="Q25" s="574"/>
      <c r="R25" s="461"/>
      <c r="S25" s="461"/>
      <c r="T25" s="461"/>
      <c r="U25" s="461"/>
    </row>
    <row r="26" ht="16.5" spans="1:21">
      <c r="A26" s="576" t="s">
        <v>89</v>
      </c>
      <c r="B26" s="145" t="s">
        <v>90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ht="16.5" spans="1:21">
      <c r="A27" s="45" t="s">
        <v>91</v>
      </c>
      <c r="B27" s="216" t="s">
        <v>92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8"/>
      <c r="R27" s="7"/>
      <c r="S27" s="7"/>
    </row>
    <row r="28" ht="16.5" spans="1:21">
      <c r="A28" s="45" t="s">
        <v>93</v>
      </c>
      <c r="B28" s="216" t="s">
        <v>94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  <c r="T28" s="577"/>
    </row>
    <row r="29" ht="16.5" spans="1:21">
      <c r="A29" s="148" t="s">
        <v>95</v>
      </c>
      <c r="B29" s="147" t="s">
        <v>96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ht="16.5" spans="1:21">
      <c r="A30" s="148" t="s">
        <v>97</v>
      </c>
      <c r="B30" s="147" t="s">
        <v>98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ht="16.5" spans="1:21">
      <c r="A31" s="148" t="s">
        <v>99</v>
      </c>
      <c r="B31" s="216" t="s">
        <v>100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8"/>
    </row>
    <row r="32" ht="16.5" spans="1:21">
      <c r="A32" s="148" t="s">
        <v>101</v>
      </c>
      <c r="B32" s="216" t="s">
        <v>102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ht="16.5" spans="1:17">
      <c r="A33" s="148" t="s">
        <v>103</v>
      </c>
      <c r="B33" s="216" t="s">
        <v>104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8"/>
    </row>
    <row r="34" ht="16.5" spans="1:17">
      <c r="A34" s="148" t="s">
        <v>105</v>
      </c>
      <c r="B34" s="216" t="s">
        <v>106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8"/>
    </row>
    <row r="40" spans="1:17">
      <c r="I40" t="s">
        <v>107</v>
      </c>
    </row>
  </sheetData>
  <mergeCells count="4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B26:Q26"/>
    <mergeCell ref="B27:Q27"/>
    <mergeCell ref="B28:Q28"/>
    <mergeCell ref="B29:Q29"/>
    <mergeCell ref="B30:Q30"/>
    <mergeCell ref="B31:Q31"/>
    <mergeCell ref="B32:Q32"/>
    <mergeCell ref="B33:Q33"/>
    <mergeCell ref="B34:Q34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29"/>
  <sheetViews>
    <sheetView topLeftCell="A4" workbookViewId="0">
      <selection activeCell="B28" sqref="B28:K28"/>
    </sheetView>
  </sheetViews>
  <sheetFormatPr defaultColWidth="9" defaultRowHeight="14.25"/>
  <cols>
    <col min="1" max="1" width="20.1" customWidth="1"/>
    <col min="2" max="9" width="7.5" customWidth="1"/>
    <col min="10" max="10" width="6.6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566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489</v>
      </c>
      <c r="B5" s="12" t="s">
        <v>490</v>
      </c>
      <c r="C5" s="15" t="s">
        <v>567</v>
      </c>
      <c r="D5" s="12"/>
      <c r="E5" s="84" t="s">
        <v>568</v>
      </c>
      <c r="F5" s="85"/>
      <c r="G5" s="451" t="s">
        <v>569</v>
      </c>
      <c r="H5" s="452"/>
      <c r="I5" s="451" t="s">
        <v>570</v>
      </c>
      <c r="J5" s="451"/>
      <c r="K5" s="7"/>
      <c r="L5" s="7"/>
    </row>
    <row r="6" spans="1:254">
      <c r="A6" s="14" t="s">
        <v>13</v>
      </c>
      <c r="B6" s="14" t="s">
        <v>14</v>
      </c>
      <c r="C6" s="14" t="s">
        <v>178</v>
      </c>
      <c r="D6" s="14"/>
      <c r="E6" s="18" t="s">
        <v>179</v>
      </c>
      <c r="F6" s="19"/>
      <c r="G6" s="453" t="s">
        <v>571</v>
      </c>
      <c r="H6" s="453"/>
      <c r="I6" s="453" t="s">
        <v>418</v>
      </c>
      <c r="J6" s="453"/>
      <c r="K6" s="20"/>
      <c r="L6" s="20"/>
    </row>
    <row r="7" spans="1:254">
      <c r="A7" s="14"/>
      <c r="B7" s="14"/>
      <c r="C7" s="453" t="s">
        <v>572</v>
      </c>
      <c r="D7" s="453"/>
      <c r="E7" s="14" t="s">
        <v>573</v>
      </c>
      <c r="F7" s="14"/>
      <c r="G7" s="453" t="s">
        <v>574</v>
      </c>
      <c r="H7" s="453"/>
      <c r="I7" s="453" t="s">
        <v>575</v>
      </c>
      <c r="J7" s="453"/>
      <c r="K7" s="20"/>
      <c r="L7" s="20"/>
    </row>
    <row r="8" ht="16.35" hidden="1" customHeight="1" spans="1:254">
      <c r="A8" s="385" t="s">
        <v>576</v>
      </c>
      <c r="B8" s="236" t="s">
        <v>577</v>
      </c>
      <c r="C8" s="89">
        <v>46017</v>
      </c>
      <c r="D8" s="90">
        <f t="shared" ref="D8:D14" si="0">C8</f>
        <v>46017</v>
      </c>
      <c r="E8" s="90">
        <f t="shared" ref="E8:E14" si="1">D8+2</f>
        <v>46019</v>
      </c>
      <c r="F8" s="90">
        <f t="shared" ref="F8:F14" si="2">E8</f>
        <v>46019</v>
      </c>
      <c r="G8" s="90">
        <f t="shared" ref="G8:G14" si="3">F8+9</f>
        <v>46028</v>
      </c>
      <c r="H8" s="90">
        <f t="shared" ref="H8:H14" si="4">G8</f>
        <v>46028</v>
      </c>
      <c r="I8" s="90">
        <f t="shared" ref="I8:I14" si="5">H8+2</f>
        <v>46030</v>
      </c>
      <c r="J8" s="90">
        <f t="shared" ref="J8:J14" si="6">I8</f>
        <v>46030</v>
      </c>
      <c r="K8" s="8"/>
      <c r="L8" s="8"/>
      <c r="M8" s="8"/>
      <c r="N8" s="8"/>
      <c r="O8" s="8"/>
    </row>
    <row r="9" ht="16.35" hidden="1" customHeight="1" spans="1:254">
      <c r="A9" s="454" t="s">
        <v>578</v>
      </c>
      <c r="B9" s="236" t="s">
        <v>579</v>
      </c>
      <c r="C9" s="89">
        <v>46024</v>
      </c>
      <c r="D9" s="90">
        <f t="shared" si="0"/>
        <v>46024</v>
      </c>
      <c r="E9" s="323" t="s">
        <v>67</v>
      </c>
      <c r="F9" s="323" t="s">
        <v>67</v>
      </c>
      <c r="G9" s="89">
        <v>46035</v>
      </c>
      <c r="H9" s="90">
        <f t="shared" si="4"/>
        <v>46035</v>
      </c>
      <c r="I9" s="353">
        <f t="shared" si="5"/>
        <v>46037</v>
      </c>
      <c r="J9" s="353">
        <f t="shared" si="6"/>
        <v>46037</v>
      </c>
      <c r="K9" s="455" t="s">
        <v>153</v>
      </c>
      <c r="L9" s="8"/>
      <c r="M9" s="8"/>
      <c r="N9" s="8"/>
      <c r="O9" s="8"/>
    </row>
    <row r="10" ht="16.35" customHeight="1" spans="1:254">
      <c r="A10" s="385" t="s">
        <v>580</v>
      </c>
      <c r="B10" s="236" t="s">
        <v>581</v>
      </c>
      <c r="C10" s="89">
        <v>46031</v>
      </c>
      <c r="D10" s="90">
        <f t="shared" si="0"/>
        <v>46031</v>
      </c>
      <c r="E10" s="90">
        <f t="shared" si="1"/>
        <v>46033</v>
      </c>
      <c r="F10" s="90">
        <f t="shared" si="2"/>
        <v>46033</v>
      </c>
      <c r="G10" s="323" t="s">
        <v>67</v>
      </c>
      <c r="H10" s="323" t="s">
        <v>67</v>
      </c>
      <c r="I10" s="89">
        <v>46044</v>
      </c>
      <c r="J10" s="90">
        <f t="shared" si="6"/>
        <v>46044</v>
      </c>
      <c r="L10" s="8"/>
      <c r="M10" s="8"/>
      <c r="N10" s="8"/>
      <c r="O10" s="8"/>
    </row>
    <row r="11" ht="16.35" customHeight="1" spans="1:254">
      <c r="A11" s="37" t="s">
        <v>582</v>
      </c>
      <c r="B11" s="236" t="s">
        <v>583</v>
      </c>
      <c r="C11" s="89">
        <v>46038</v>
      </c>
      <c r="D11" s="90">
        <f t="shared" si="0"/>
        <v>46038</v>
      </c>
      <c r="E11" s="90">
        <f t="shared" si="1"/>
        <v>46040</v>
      </c>
      <c r="F11" s="90">
        <f t="shared" si="2"/>
        <v>46040</v>
      </c>
      <c r="G11" s="323" t="s">
        <v>67</v>
      </c>
      <c r="H11" s="323" t="s">
        <v>67</v>
      </c>
      <c r="I11" s="89">
        <v>46051</v>
      </c>
      <c r="J11" s="90">
        <f t="shared" si="6"/>
        <v>46051</v>
      </c>
      <c r="K11" s="455"/>
      <c r="L11" s="8"/>
      <c r="M11" s="8"/>
      <c r="N11" s="8"/>
      <c r="O11" s="8"/>
    </row>
    <row r="12" ht="16.35" customHeight="1" spans="1:254">
      <c r="A12" s="37" t="s">
        <v>584</v>
      </c>
      <c r="B12" s="236" t="s">
        <v>585</v>
      </c>
      <c r="C12" s="89">
        <v>46045</v>
      </c>
      <c r="D12" s="90">
        <f t="shared" si="0"/>
        <v>46045</v>
      </c>
      <c r="E12" s="90">
        <f t="shared" si="1"/>
        <v>46047</v>
      </c>
      <c r="F12" s="90">
        <f t="shared" si="2"/>
        <v>46047</v>
      </c>
      <c r="G12" s="90">
        <f t="shared" si="3"/>
        <v>46056</v>
      </c>
      <c r="H12" s="90">
        <f t="shared" si="4"/>
        <v>46056</v>
      </c>
      <c r="I12" s="90">
        <f t="shared" si="5"/>
        <v>46058</v>
      </c>
      <c r="J12" s="90">
        <f t="shared" si="6"/>
        <v>46058</v>
      </c>
      <c r="K12" s="455" t="s">
        <v>153</v>
      </c>
      <c r="L12" s="8"/>
      <c r="M12" s="8"/>
      <c r="N12" s="8"/>
      <c r="O12" s="8"/>
    </row>
    <row r="13" ht="16.35" customHeight="1" spans="1:254">
      <c r="A13" s="385" t="s">
        <v>576</v>
      </c>
      <c r="B13" s="236" t="s">
        <v>586</v>
      </c>
      <c r="C13" s="89">
        <v>46052</v>
      </c>
      <c r="D13" s="90">
        <f t="shared" si="0"/>
        <v>46052</v>
      </c>
      <c r="E13" s="90">
        <f t="shared" si="1"/>
        <v>46054</v>
      </c>
      <c r="F13" s="90">
        <f t="shared" si="2"/>
        <v>46054</v>
      </c>
      <c r="G13" s="90">
        <f t="shared" si="3"/>
        <v>46063</v>
      </c>
      <c r="H13" s="90">
        <f t="shared" si="4"/>
        <v>46063</v>
      </c>
      <c r="I13" s="90">
        <f t="shared" si="5"/>
        <v>46065</v>
      </c>
      <c r="J13" s="90">
        <f t="shared" si="6"/>
        <v>46065</v>
      </c>
      <c r="K13" s="8"/>
      <c r="L13" s="8"/>
      <c r="M13" s="8"/>
      <c r="N13" s="8"/>
      <c r="O13" s="8"/>
    </row>
    <row r="14" ht="16.35" customHeight="1" spans="1:254">
      <c r="A14" s="454" t="s">
        <v>587</v>
      </c>
      <c r="B14" s="338" t="s">
        <v>588</v>
      </c>
      <c r="C14" s="89">
        <v>46059</v>
      </c>
      <c r="D14" s="90">
        <f t="shared" si="0"/>
        <v>46059</v>
      </c>
      <c r="E14" s="90">
        <f t="shared" si="1"/>
        <v>46061</v>
      </c>
      <c r="F14" s="90">
        <f t="shared" si="2"/>
        <v>46061</v>
      </c>
      <c r="G14" s="90">
        <f t="shared" si="3"/>
        <v>46070</v>
      </c>
      <c r="H14" s="90">
        <f t="shared" si="4"/>
        <v>46070</v>
      </c>
      <c r="I14" s="90">
        <f t="shared" si="5"/>
        <v>46072</v>
      </c>
      <c r="J14" s="90">
        <f t="shared" si="6"/>
        <v>46072</v>
      </c>
      <c r="K14" s="8"/>
      <c r="L14" s="8"/>
      <c r="M14" s="8"/>
      <c r="N14" s="8"/>
      <c r="O14" s="8"/>
    </row>
    <row r="15" ht="16.35" customHeight="1" spans="1:254">
      <c r="A15" s="456" t="s">
        <v>323</v>
      </c>
      <c r="B15" s="457"/>
      <c r="C15" s="457"/>
      <c r="D15" s="457"/>
      <c r="E15" s="457"/>
      <c r="F15" s="457"/>
      <c r="G15" s="457"/>
      <c r="H15" s="457"/>
      <c r="I15" s="457"/>
      <c r="J15" s="458"/>
      <c r="K15" s="8"/>
      <c r="L15" s="8"/>
      <c r="M15" s="8"/>
      <c r="N15" s="8"/>
      <c r="O15" s="8"/>
    </row>
    <row r="16" ht="16.35" customHeight="1" spans="1:254">
      <c r="A16" s="37" t="s">
        <v>582</v>
      </c>
      <c r="B16" s="236" t="s">
        <v>589</v>
      </c>
      <c r="C16" s="89">
        <v>46073</v>
      </c>
      <c r="D16" s="90">
        <f>C16</f>
        <v>46073</v>
      </c>
      <c r="E16" s="90">
        <f>D16+2</f>
        <v>46075</v>
      </c>
      <c r="F16" s="90">
        <f>E16</f>
        <v>46075</v>
      </c>
      <c r="G16" s="90">
        <f>F16+9</f>
        <v>46084</v>
      </c>
      <c r="H16" s="90">
        <f>G16</f>
        <v>46084</v>
      </c>
      <c r="I16" s="90">
        <f>H16+2</f>
        <v>46086</v>
      </c>
      <c r="J16" s="90">
        <f>I16</f>
        <v>46086</v>
      </c>
      <c r="K16" s="8"/>
      <c r="L16" s="8"/>
      <c r="M16" s="8"/>
      <c r="N16" s="8"/>
      <c r="O16" s="8"/>
    </row>
    <row r="17" ht="16.35" customHeight="1" spans="1:19">
      <c r="A17" s="37" t="s">
        <v>580</v>
      </c>
      <c r="B17" s="236" t="s">
        <v>590</v>
      </c>
      <c r="C17" s="89">
        <v>46080</v>
      </c>
      <c r="D17" s="90">
        <f>C17</f>
        <v>46080</v>
      </c>
      <c r="E17" s="90">
        <f>D17+2</f>
        <v>46082</v>
      </c>
      <c r="F17" s="90">
        <f>E17</f>
        <v>46082</v>
      </c>
      <c r="G17" s="90">
        <f>F17+9</f>
        <v>46091</v>
      </c>
      <c r="H17" s="90">
        <f>G17</f>
        <v>46091</v>
      </c>
      <c r="I17" s="90">
        <f>H17+2</f>
        <v>46093</v>
      </c>
      <c r="J17" s="90">
        <f>I17</f>
        <v>46093</v>
      </c>
      <c r="K17" s="8"/>
      <c r="L17" s="8"/>
      <c r="M17" s="8"/>
      <c r="N17" s="8"/>
      <c r="O17" s="8"/>
    </row>
    <row r="18" ht="16.35" customHeight="1" spans="1:19">
      <c r="A18" s="37" t="s">
        <v>591</v>
      </c>
      <c r="B18" s="236" t="s">
        <v>592</v>
      </c>
      <c r="C18" s="205">
        <v>46087</v>
      </c>
      <c r="D18" s="90">
        <f t="shared" ref="D18:D19" si="7">C18</f>
        <v>46087</v>
      </c>
      <c r="E18" s="90">
        <f t="shared" ref="E18:E19" si="8">D18+2</f>
        <v>46089</v>
      </c>
      <c r="F18" s="90">
        <f t="shared" ref="F18:F19" si="9">E18</f>
        <v>46089</v>
      </c>
      <c r="G18" s="90">
        <f t="shared" ref="G18:G19" si="10">F18+9</f>
        <v>46098</v>
      </c>
      <c r="H18" s="90">
        <f t="shared" ref="H18:H19" si="11">G18</f>
        <v>46098</v>
      </c>
      <c r="I18" s="90">
        <f t="shared" ref="I18:I19" si="12">H18+2</f>
        <v>46100</v>
      </c>
      <c r="J18" s="90">
        <f t="shared" ref="J18:J19" si="13">I18</f>
        <v>46100</v>
      </c>
      <c r="K18" s="8"/>
      <c r="L18" s="8"/>
      <c r="M18" s="8"/>
      <c r="N18" s="8"/>
      <c r="O18" s="8"/>
    </row>
    <row r="19" ht="16.35" customHeight="1" spans="1:19">
      <c r="A19" s="37" t="s">
        <v>576</v>
      </c>
      <c r="B19" s="236" t="s">
        <v>593</v>
      </c>
      <c r="C19" s="205">
        <v>46094</v>
      </c>
      <c r="D19" s="90">
        <f t="shared" si="7"/>
        <v>46094</v>
      </c>
      <c r="E19" s="90">
        <f t="shared" si="8"/>
        <v>46096</v>
      </c>
      <c r="F19" s="90">
        <f t="shared" si="9"/>
        <v>46096</v>
      </c>
      <c r="G19" s="90">
        <f t="shared" si="10"/>
        <v>46105</v>
      </c>
      <c r="H19" s="90">
        <f t="shared" si="11"/>
        <v>46105</v>
      </c>
      <c r="I19" s="90">
        <f t="shared" si="12"/>
        <v>46107</v>
      </c>
      <c r="J19" s="90">
        <f t="shared" si="13"/>
        <v>46107</v>
      </c>
      <c r="K19" s="8"/>
      <c r="L19" s="8"/>
      <c r="M19" s="8"/>
      <c r="N19" s="8"/>
      <c r="O19" s="8"/>
    </row>
    <row r="20" ht="16.35" customHeight="1" spans="1:19">
      <c r="A20" s="459"/>
      <c r="B20" s="331"/>
      <c r="C20" s="460"/>
      <c r="D20" s="461"/>
      <c r="E20" s="461"/>
      <c r="F20" s="461"/>
      <c r="G20" s="461"/>
      <c r="H20" s="461"/>
      <c r="I20" s="461"/>
      <c r="J20" s="461"/>
      <c r="K20" s="8"/>
      <c r="L20" s="8"/>
      <c r="M20" s="8"/>
      <c r="N20" s="8"/>
      <c r="O20" s="8"/>
    </row>
    <row r="21" ht="16.5" spans="1:19">
      <c r="A21" s="340" t="s">
        <v>89</v>
      </c>
      <c r="B21" s="41" t="s">
        <v>594</v>
      </c>
      <c r="C21" s="41"/>
      <c r="D21" s="41"/>
      <c r="E21" s="41"/>
      <c r="F21" s="41"/>
      <c r="G21" s="41"/>
      <c r="H21" s="41"/>
      <c r="I21" s="41"/>
      <c r="J21" s="41"/>
      <c r="K21" s="41"/>
      <c r="L21" s="8"/>
      <c r="M21" s="8"/>
      <c r="N21" s="8"/>
      <c r="O21" s="8"/>
      <c r="P21" s="8"/>
      <c r="Q21" s="8"/>
    </row>
    <row r="22" ht="16.5" hidden="1" spans="1:19">
      <c r="A22" s="341" t="s">
        <v>273</v>
      </c>
      <c r="B22" s="342" t="s">
        <v>595</v>
      </c>
      <c r="C22" s="342"/>
      <c r="D22" s="342"/>
      <c r="E22" s="342"/>
      <c r="F22" s="342"/>
      <c r="G22" s="342"/>
      <c r="H22" s="342"/>
      <c r="I22" s="342"/>
      <c r="J22" s="342"/>
      <c r="K22" s="342"/>
      <c r="L22" s="8"/>
      <c r="M22" s="8"/>
      <c r="N22" s="8"/>
      <c r="O22" s="8"/>
      <c r="P22" s="8"/>
      <c r="Q22" s="8"/>
      <c r="R22" s="8"/>
      <c r="S22" s="8"/>
    </row>
    <row r="23" ht="16.05" customHeight="1" spans="1:19">
      <c r="A23" s="42" t="s">
        <v>273</v>
      </c>
      <c r="B23" s="43" t="s">
        <v>596</v>
      </c>
      <c r="C23" s="43"/>
      <c r="D23" s="43"/>
      <c r="E23" s="43"/>
      <c r="F23" s="43"/>
      <c r="G23" s="43"/>
      <c r="H23" s="43"/>
      <c r="I23" s="43"/>
      <c r="J23" s="43"/>
      <c r="K23" s="43"/>
      <c r="L23" s="8"/>
      <c r="M23" s="8"/>
      <c r="N23" s="8"/>
      <c r="O23" s="8"/>
      <c r="P23" s="8"/>
      <c r="Q23" s="8"/>
      <c r="R23" s="8"/>
      <c r="S23" s="8"/>
    </row>
    <row r="24" ht="16.05" customHeight="1" spans="1:19">
      <c r="A24" s="42" t="s">
        <v>271</v>
      </c>
      <c r="B24" s="43" t="s">
        <v>597</v>
      </c>
      <c r="C24" s="43"/>
      <c r="D24" s="43"/>
      <c r="E24" s="43"/>
      <c r="F24" s="43"/>
      <c r="G24" s="43"/>
      <c r="H24" s="43"/>
      <c r="I24" s="43"/>
      <c r="J24" s="43"/>
      <c r="K24" s="43"/>
      <c r="L24" s="8"/>
      <c r="M24" s="8"/>
      <c r="N24" s="8"/>
      <c r="O24" s="8"/>
      <c r="P24" s="8"/>
      <c r="Q24" s="8"/>
      <c r="R24" s="8"/>
      <c r="S24" s="8"/>
    </row>
    <row r="25" ht="16.5" spans="1:19">
      <c r="A25" s="42" t="s">
        <v>481</v>
      </c>
      <c r="B25" s="43" t="s">
        <v>598</v>
      </c>
      <c r="C25" s="43"/>
      <c r="D25" s="43"/>
      <c r="E25" s="43"/>
      <c r="F25" s="43"/>
      <c r="G25" s="43"/>
      <c r="H25" s="43"/>
      <c r="I25" s="43"/>
      <c r="J25" s="43"/>
      <c r="K25" s="43"/>
      <c r="L25" s="8"/>
      <c r="M25" s="8"/>
      <c r="N25" s="8"/>
      <c r="O25" s="8"/>
      <c r="P25" s="8"/>
      <c r="Q25" s="8"/>
    </row>
    <row r="26" ht="16.5" hidden="1" spans="1:19">
      <c r="A26" s="42" t="s">
        <v>481</v>
      </c>
      <c r="B26" s="43" t="s">
        <v>599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</row>
    <row r="27" ht="16.5" hidden="1" spans="1:19">
      <c r="A27" s="44" t="s">
        <v>483</v>
      </c>
      <c r="B27" s="43" t="s">
        <v>600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</row>
    <row r="28" ht="16.5" spans="1:19">
      <c r="A28" s="44" t="s">
        <v>483</v>
      </c>
      <c r="B28" s="43" t="s">
        <v>601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5" spans="1:19">
      <c r="A29" s="44" t="s">
        <v>602</v>
      </c>
      <c r="B29" s="43" t="s">
        <v>603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</sheetData>
  <mergeCells count="2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06" t="s">
        <v>604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407"/>
      <c r="M4" s="11"/>
      <c r="N4" s="11"/>
      <c r="O4" s="11"/>
      <c r="P4" s="11"/>
      <c r="Q4" s="11"/>
      <c r="R4" s="11"/>
      <c r="S4" s="11"/>
      <c r="T4" s="11"/>
    </row>
    <row r="5" ht="15.75" spans="1:256">
      <c r="A5" s="408" t="s">
        <v>489</v>
      </c>
      <c r="B5" s="15" t="s">
        <v>569</v>
      </c>
      <c r="C5" s="12"/>
      <c r="D5" s="15" t="s">
        <v>569</v>
      </c>
      <c r="E5" s="12"/>
      <c r="F5" s="15" t="s">
        <v>605</v>
      </c>
      <c r="G5" s="12"/>
      <c r="H5" s="12" t="s">
        <v>490</v>
      </c>
      <c r="I5" s="15" t="s">
        <v>606</v>
      </c>
      <c r="J5" s="15"/>
      <c r="K5" s="84" t="s">
        <v>607</v>
      </c>
      <c r="L5" s="411"/>
      <c r="M5" s="412"/>
      <c r="N5" s="8"/>
      <c r="O5" s="412"/>
      <c r="P5" s="412"/>
      <c r="Q5" s="412"/>
      <c r="R5" s="8"/>
      <c r="S5" s="7"/>
      <c r="T5" s="7"/>
    </row>
    <row r="6" spans="1:256">
      <c r="A6" s="18" t="s">
        <v>13</v>
      </c>
      <c r="B6" s="14" t="s">
        <v>571</v>
      </c>
      <c r="C6" s="14"/>
      <c r="D6" s="399" t="s">
        <v>608</v>
      </c>
      <c r="E6" s="399"/>
      <c r="F6" s="14" t="s">
        <v>418</v>
      </c>
      <c r="G6" s="14"/>
      <c r="H6" s="14" t="s">
        <v>14</v>
      </c>
      <c r="I6" s="14" t="s">
        <v>179</v>
      </c>
      <c r="J6" s="14"/>
      <c r="K6" s="18" t="s">
        <v>178</v>
      </c>
      <c r="L6" s="19"/>
      <c r="M6" s="378"/>
      <c r="N6" s="378"/>
      <c r="O6" s="378"/>
      <c r="P6" s="378"/>
      <c r="Q6" s="378"/>
      <c r="R6" s="378"/>
      <c r="S6" s="20"/>
      <c r="T6" s="20"/>
    </row>
    <row r="7" spans="1:256">
      <c r="A7" s="18"/>
      <c r="B7" s="14" t="s">
        <v>609</v>
      </c>
      <c r="C7" s="14"/>
      <c r="D7" s="14" t="s">
        <v>610</v>
      </c>
      <c r="E7" s="14"/>
      <c r="F7" s="14" t="s">
        <v>500</v>
      </c>
      <c r="G7" s="14"/>
      <c r="H7" s="14"/>
      <c r="I7" s="14" t="s">
        <v>498</v>
      </c>
      <c r="J7" s="14"/>
      <c r="K7" s="14" t="s">
        <v>611</v>
      </c>
      <c r="L7" s="14"/>
      <c r="M7" s="378"/>
      <c r="N7" s="378"/>
      <c r="O7" s="378"/>
      <c r="P7" s="378"/>
      <c r="Q7" s="378"/>
      <c r="R7" s="378"/>
      <c r="S7" s="20"/>
      <c r="T7" s="20"/>
    </row>
    <row r="8" hidden="1" spans="1:256">
      <c r="A8" s="37" t="s">
        <v>612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29" t="s">
        <v>613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614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237" t="s">
        <v>615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616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436" t="s">
        <v>617</v>
      </c>
      <c r="G10" s="437"/>
      <c r="H10" s="437"/>
      <c r="I10" s="437"/>
      <c r="J10" s="437"/>
      <c r="K10" s="437"/>
      <c r="L10" s="438"/>
    </row>
    <row r="11" hidden="1" spans="1:256">
      <c r="A11" s="37" t="s">
        <v>508</v>
      </c>
      <c r="B11" s="344" t="s">
        <v>618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439" t="s">
        <v>619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612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29" t="s">
        <v>620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614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237" t="s">
        <v>621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508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237" t="s">
        <v>622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612</v>
      </c>
      <c r="B15" s="30">
        <v>45305</v>
      </c>
      <c r="C15" s="30">
        <f>B15+1</f>
        <v>45306</v>
      </c>
      <c r="D15" s="30">
        <f t="shared" si="1"/>
        <v>45306</v>
      </c>
      <c r="E15" s="344" t="s">
        <v>153</v>
      </c>
      <c r="F15" s="440"/>
      <c r="G15" s="441"/>
      <c r="H15" s="441"/>
      <c r="I15" s="441"/>
      <c r="J15" s="441"/>
      <c r="K15" s="441"/>
      <c r="L15" s="442"/>
    </row>
    <row r="16" hidden="1" spans="1:256">
      <c r="A16" s="443" t="s">
        <v>623</v>
      </c>
      <c r="B16" s="34" t="s">
        <v>67</v>
      </c>
      <c r="C16" s="34" t="s">
        <v>67</v>
      </c>
      <c r="D16" s="30" t="s">
        <v>618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237" t="s">
        <v>624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614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237" t="s">
        <v>625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508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237" t="s">
        <v>626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623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237" t="s">
        <v>627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614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237" t="s">
        <v>628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429"/>
    </row>
    <row r="21" hidden="1" spans="1:15">
      <c r="A21" s="35" t="s">
        <v>616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237" t="s">
        <v>629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623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237" t="s">
        <v>630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614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237" t="s">
        <v>631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443" t="s">
        <v>508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237" t="s">
        <v>632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623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237" t="s">
        <v>633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614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237" t="s">
        <v>634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443" t="s">
        <v>508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237" t="s">
        <v>635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623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237" t="s">
        <v>636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444" t="s">
        <v>614</v>
      </c>
      <c r="B29" s="445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237" t="s">
        <v>637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508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237" t="s">
        <v>638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344" t="s">
        <v>153</v>
      </c>
    </row>
    <row r="31" hidden="1" spans="1:15">
      <c r="A31" s="37" t="s">
        <v>623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237" t="s">
        <v>639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444" t="s">
        <v>614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237" t="s">
        <v>640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641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237" t="s">
        <v>642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623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237" t="s">
        <v>643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614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237" t="s">
        <v>644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641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237" t="s">
        <v>645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623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237" t="s">
        <v>646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614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237" t="s">
        <v>647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641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237" t="s">
        <v>504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623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237" t="s">
        <v>648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614</v>
      </c>
      <c r="B41" s="180">
        <v>45480</v>
      </c>
      <c r="C41" s="180">
        <f t="shared" si="15"/>
        <v>45481</v>
      </c>
      <c r="D41" s="180">
        <f t="shared" si="16"/>
        <v>45481</v>
      </c>
      <c r="E41" s="180">
        <f t="shared" si="17"/>
        <v>45481</v>
      </c>
      <c r="F41" s="180">
        <f t="shared" si="13"/>
        <v>45481</v>
      </c>
      <c r="G41" s="180">
        <f t="shared" si="14"/>
        <v>45482</v>
      </c>
      <c r="H41" s="237" t="s">
        <v>649</v>
      </c>
      <c r="I41" s="180">
        <f t="shared" si="9"/>
        <v>45491</v>
      </c>
      <c r="J41" s="180">
        <f t="shared" si="11"/>
        <v>45492</v>
      </c>
      <c r="K41" s="180">
        <f t="shared" si="12"/>
        <v>45493</v>
      </c>
      <c r="L41" s="180">
        <f t="shared" si="10"/>
        <v>45493</v>
      </c>
    </row>
    <row r="42" hidden="1" spans="1:12">
      <c r="A42" s="37" t="s">
        <v>641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237" t="s">
        <v>650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651</v>
      </c>
      <c r="B43" s="34" t="s">
        <v>67</v>
      </c>
      <c r="C43" s="34" t="s">
        <v>67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237" t="s">
        <v>652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614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237" t="s">
        <v>653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641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237" t="s">
        <v>654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651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237" t="s">
        <v>655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614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237" t="s">
        <v>656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641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237" t="s">
        <v>657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651</v>
      </c>
      <c r="B49" s="180">
        <v>45536</v>
      </c>
      <c r="C49" s="180">
        <f t="shared" si="15"/>
        <v>45537</v>
      </c>
      <c r="D49" s="180">
        <f t="shared" si="16"/>
        <v>45537</v>
      </c>
      <c r="E49" s="180">
        <f t="shared" si="17"/>
        <v>45537</v>
      </c>
      <c r="F49" s="180">
        <f t="shared" si="13"/>
        <v>45537</v>
      </c>
      <c r="G49" s="180">
        <f t="shared" si="14"/>
        <v>45538</v>
      </c>
      <c r="H49" s="229" t="s">
        <v>658</v>
      </c>
      <c r="I49" s="180">
        <f t="shared" si="9"/>
        <v>45547</v>
      </c>
      <c r="J49" s="180">
        <f t="shared" si="11"/>
        <v>45548</v>
      </c>
      <c r="K49" s="180">
        <f t="shared" si="12"/>
        <v>45549</v>
      </c>
      <c r="L49" s="180">
        <f t="shared" si="10"/>
        <v>45549</v>
      </c>
    </row>
    <row r="50" hidden="1" spans="1:21">
      <c r="A50" s="37" t="s">
        <v>614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237" t="s">
        <v>659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641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237" t="s">
        <v>660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651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237" t="s">
        <v>661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614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237" t="s">
        <v>662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641</v>
      </c>
      <c r="B54" s="90">
        <v>45571</v>
      </c>
      <c r="C54" s="90">
        <f t="shared" si="15"/>
        <v>45572</v>
      </c>
      <c r="D54" s="90">
        <f t="shared" si="16"/>
        <v>45572</v>
      </c>
      <c r="E54" s="90">
        <f t="shared" si="17"/>
        <v>45572</v>
      </c>
      <c r="F54" s="90">
        <f t="shared" si="13"/>
        <v>45572</v>
      </c>
      <c r="G54" s="90">
        <f t="shared" si="14"/>
        <v>45573</v>
      </c>
      <c r="H54" s="229" t="s">
        <v>663</v>
      </c>
      <c r="I54" s="90">
        <f t="shared" si="9"/>
        <v>45582</v>
      </c>
      <c r="J54" s="90">
        <f t="shared" si="11"/>
        <v>45583</v>
      </c>
      <c r="K54" s="90">
        <f t="shared" si="12"/>
        <v>45584</v>
      </c>
      <c r="L54" s="90">
        <f t="shared" si="10"/>
        <v>45584</v>
      </c>
    </row>
    <row r="55" hidden="1" spans="1:21">
      <c r="A55" s="37" t="s">
        <v>651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237" t="s">
        <v>664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614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237" t="s">
        <v>665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641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237" t="s">
        <v>666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651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237" t="s">
        <v>667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614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237" t="s">
        <v>668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446" t="s">
        <v>669</v>
      </c>
      <c r="B60" s="353">
        <v>45613</v>
      </c>
      <c r="C60" s="353">
        <f t="shared" si="15"/>
        <v>45614</v>
      </c>
      <c r="D60" s="353">
        <f t="shared" si="16"/>
        <v>45614</v>
      </c>
      <c r="E60" s="353">
        <f t="shared" si="17"/>
        <v>45614</v>
      </c>
      <c r="F60" s="353">
        <f t="shared" si="13"/>
        <v>45614</v>
      </c>
      <c r="G60" s="353">
        <f t="shared" si="14"/>
        <v>45615</v>
      </c>
      <c r="H60" s="447" t="s">
        <v>670</v>
      </c>
      <c r="I60" s="353">
        <f t="shared" si="9"/>
        <v>45624</v>
      </c>
      <c r="J60" s="353">
        <f t="shared" si="11"/>
        <v>45625</v>
      </c>
      <c r="K60" s="34" t="s">
        <v>67</v>
      </c>
      <c r="L60" s="34" t="s">
        <v>67</v>
      </c>
    </row>
    <row r="61" spans="1:21">
      <c r="A61" s="429"/>
      <c r="B61" s="429"/>
      <c r="C61" s="429"/>
      <c r="D61" s="429"/>
      <c r="E61" s="429"/>
      <c r="F61" s="429"/>
      <c r="G61" s="429"/>
      <c r="H61" s="429"/>
    </row>
    <row r="62" ht="16.35" customHeight="1" spans="1:21">
      <c r="A62" s="40" t="s">
        <v>89</v>
      </c>
      <c r="B62" s="41" t="s">
        <v>671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35" customHeight="1" spans="1:21">
      <c r="A63" s="341" t="s">
        <v>273</v>
      </c>
      <c r="B63" s="342" t="s">
        <v>672</v>
      </c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8"/>
      <c r="N63" s="8"/>
      <c r="O63" s="8"/>
      <c r="P63" s="8"/>
      <c r="Q63" s="8"/>
      <c r="R63" s="8"/>
      <c r="S63" s="8"/>
      <c r="T63" s="8"/>
      <c r="U63" s="8"/>
    </row>
    <row r="64" ht="16.35" customHeight="1" spans="1:21">
      <c r="A64" s="42" t="s">
        <v>271</v>
      </c>
      <c r="B64" s="43" t="s">
        <v>673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35" customHeight="1" spans="1:19">
      <c r="A65" s="42" t="s">
        <v>481</v>
      </c>
      <c r="B65" s="109" t="s">
        <v>598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8"/>
      <c r="N65" s="8"/>
      <c r="O65" s="8"/>
      <c r="P65" s="8"/>
      <c r="Q65" s="8"/>
      <c r="R65" s="8"/>
      <c r="S65" s="8"/>
    </row>
    <row r="66" ht="16.35" customHeight="1" spans="1:19">
      <c r="A66" s="42" t="s">
        <v>481</v>
      </c>
      <c r="B66" s="109" t="s">
        <v>674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8"/>
      <c r="N66" s="8"/>
      <c r="O66" s="8"/>
      <c r="P66" s="8"/>
      <c r="Q66" s="8"/>
      <c r="R66" s="8"/>
      <c r="S66" s="8"/>
    </row>
    <row r="67" ht="16.35" customHeight="1" spans="1:19">
      <c r="A67" s="42" t="s">
        <v>481</v>
      </c>
      <c r="B67" s="448" t="s">
        <v>675</v>
      </c>
      <c r="C67" s="449"/>
      <c r="D67" s="449"/>
      <c r="E67" s="449"/>
      <c r="F67" s="449"/>
      <c r="G67" s="449"/>
      <c r="H67" s="449"/>
      <c r="I67" s="449"/>
      <c r="J67" s="449"/>
      <c r="K67" s="449"/>
      <c r="L67" s="450"/>
      <c r="M67" s="8"/>
      <c r="N67" s="8"/>
      <c r="O67" s="8"/>
      <c r="P67" s="8"/>
      <c r="Q67" s="8"/>
      <c r="R67" s="8"/>
      <c r="S67" s="8"/>
    </row>
    <row r="68" ht="16.5" spans="1:19">
      <c r="A68" s="44" t="s">
        <v>483</v>
      </c>
      <c r="B68" s="110" t="s">
        <v>601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3"/>
  <sheetViews>
    <sheetView topLeftCell="A4" workbookViewId="0">
      <selection activeCell="O20" sqref="O20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8.7" customWidth="1"/>
    <col min="6" max="6" width="7.5" customWidth="1"/>
    <col min="7" max="7" width="12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406" t="s">
        <v>676</v>
      </c>
      <c r="B4" s="83"/>
      <c r="C4" s="83"/>
      <c r="D4" s="83"/>
      <c r="E4" s="83"/>
      <c r="F4" s="83"/>
      <c r="G4" s="83"/>
      <c r="H4" s="83"/>
      <c r="I4" s="83"/>
      <c r="J4" s="407"/>
      <c r="K4" s="11"/>
      <c r="L4" s="11"/>
      <c r="M4" s="11"/>
      <c r="N4" s="11"/>
      <c r="O4" s="11"/>
      <c r="P4" s="11"/>
      <c r="Q4" s="11"/>
      <c r="R4" s="11"/>
    </row>
    <row r="5" ht="15.75" spans="1:254">
      <c r="A5" s="408" t="s">
        <v>489</v>
      </c>
      <c r="B5" s="15" t="s">
        <v>569</v>
      </c>
      <c r="C5" s="12"/>
      <c r="D5" s="409" t="s">
        <v>677</v>
      </c>
      <c r="E5" s="410"/>
      <c r="F5" s="12" t="s">
        <v>490</v>
      </c>
      <c r="G5" s="84" t="s">
        <v>567</v>
      </c>
      <c r="H5" s="411"/>
      <c r="I5" s="84" t="s">
        <v>568</v>
      </c>
      <c r="J5" s="85"/>
      <c r="K5" s="412"/>
      <c r="L5" s="8"/>
      <c r="M5" s="412"/>
      <c r="N5" s="412"/>
      <c r="O5" s="412"/>
      <c r="P5" s="8"/>
      <c r="Q5" s="7"/>
      <c r="R5" s="7"/>
    </row>
    <row r="6" spans="1:254">
      <c r="A6" s="18" t="s">
        <v>13</v>
      </c>
      <c r="B6" s="399" t="s">
        <v>608</v>
      </c>
      <c r="C6" s="399"/>
      <c r="D6" s="14" t="s">
        <v>418</v>
      </c>
      <c r="E6" s="14"/>
      <c r="F6" s="14" t="s">
        <v>14</v>
      </c>
      <c r="G6" s="18" t="s">
        <v>178</v>
      </c>
      <c r="H6" s="19"/>
      <c r="I6" s="18" t="s">
        <v>179</v>
      </c>
      <c r="J6" s="19"/>
      <c r="K6" s="378"/>
      <c r="L6" s="378"/>
      <c r="M6" s="378"/>
      <c r="N6" s="378"/>
      <c r="O6" s="378"/>
      <c r="P6" s="378"/>
      <c r="Q6" s="20"/>
      <c r="R6" s="20"/>
    </row>
    <row r="7" spans="1:254">
      <c r="A7" s="18"/>
      <c r="B7" s="14" t="s">
        <v>610</v>
      </c>
      <c r="C7" s="14"/>
      <c r="D7" s="14" t="s">
        <v>501</v>
      </c>
      <c r="E7" s="14"/>
      <c r="F7" s="14"/>
      <c r="G7" s="14" t="s">
        <v>609</v>
      </c>
      <c r="H7" s="14"/>
      <c r="I7" s="14" t="s">
        <v>501</v>
      </c>
      <c r="J7" s="14"/>
      <c r="K7" s="378"/>
      <c r="L7" s="378"/>
      <c r="M7" s="378"/>
      <c r="N7" s="378"/>
      <c r="O7" s="378"/>
      <c r="P7" s="378"/>
      <c r="Q7" s="20"/>
      <c r="R7" s="20"/>
    </row>
    <row r="8" hidden="1" spans="1:254">
      <c r="A8" s="379" t="s">
        <v>678</v>
      </c>
      <c r="B8" s="413"/>
      <c r="C8" s="413"/>
      <c r="D8" s="90">
        <v>46000</v>
      </c>
      <c r="E8" s="90">
        <f t="shared" ref="E8:J8" si="0">D8+1</f>
        <v>46001</v>
      </c>
      <c r="F8" s="414" t="s">
        <v>647</v>
      </c>
      <c r="G8" s="90">
        <f>E8+11</f>
        <v>46012</v>
      </c>
      <c r="H8" s="90">
        <f t="shared" si="0"/>
        <v>46013</v>
      </c>
      <c r="I8" s="90">
        <f t="shared" si="0"/>
        <v>46014</v>
      </c>
      <c r="J8" s="90">
        <f t="shared" si="0"/>
        <v>46015</v>
      </c>
    </row>
    <row r="9" hidden="1" spans="1:254">
      <c r="A9" s="415" t="s">
        <v>679</v>
      </c>
      <c r="B9" s="413"/>
      <c r="C9" s="413"/>
      <c r="D9" s="416">
        <v>46007</v>
      </c>
      <c r="E9" s="416">
        <f t="shared" ref="E9:J9" si="1">D9+1</f>
        <v>46008</v>
      </c>
      <c r="F9" s="417" t="s">
        <v>680</v>
      </c>
      <c r="G9" s="416">
        <f>E9+11</f>
        <v>46019</v>
      </c>
      <c r="H9" s="416">
        <f t="shared" si="1"/>
        <v>46020</v>
      </c>
      <c r="I9" s="416">
        <f t="shared" si="1"/>
        <v>46021</v>
      </c>
      <c r="J9" s="416">
        <f t="shared" si="1"/>
        <v>46022</v>
      </c>
    </row>
    <row r="10" hidden="1" spans="1:254">
      <c r="A10" s="418" t="s">
        <v>549</v>
      </c>
      <c r="B10" s="418"/>
      <c r="C10" s="418"/>
      <c r="D10" s="418"/>
      <c r="E10" s="418"/>
      <c r="F10" s="418"/>
      <c r="G10" s="418"/>
      <c r="H10" s="418"/>
      <c r="I10" s="418"/>
      <c r="J10" s="418"/>
    </row>
    <row r="11" spans="1:254">
      <c r="A11" s="379" t="s">
        <v>681</v>
      </c>
      <c r="B11" s="413"/>
      <c r="C11" s="413"/>
      <c r="D11" s="416">
        <v>46021</v>
      </c>
      <c r="E11" s="419">
        <f t="shared" ref="E11:J11" si="2">D11+1</f>
        <v>46022</v>
      </c>
      <c r="F11" s="420" t="s">
        <v>682</v>
      </c>
      <c r="G11" s="419">
        <f>E11+11</f>
        <v>46033</v>
      </c>
      <c r="H11" s="419">
        <f t="shared" si="2"/>
        <v>46034</v>
      </c>
      <c r="I11" s="419">
        <f t="shared" si="2"/>
        <v>46035</v>
      </c>
      <c r="J11" s="419">
        <f t="shared" si="2"/>
        <v>46036</v>
      </c>
    </row>
    <row r="12" spans="1:254">
      <c r="A12" s="421" t="s">
        <v>678</v>
      </c>
      <c r="B12" s="413"/>
      <c r="C12" s="413"/>
      <c r="D12" s="90">
        <v>46028</v>
      </c>
      <c r="E12" s="90">
        <f>D12+1</f>
        <v>46029</v>
      </c>
      <c r="F12" s="414" t="s">
        <v>649</v>
      </c>
      <c r="G12" s="90">
        <f>E12+11</f>
        <v>46040</v>
      </c>
      <c r="H12" s="90">
        <f>G12+1</f>
        <v>46041</v>
      </c>
      <c r="I12" s="90">
        <f>H12+1</f>
        <v>46042</v>
      </c>
      <c r="J12" s="90">
        <f>I12+1</f>
        <v>46043</v>
      </c>
    </row>
    <row r="13" spans="1:254">
      <c r="A13" s="383" t="s">
        <v>679</v>
      </c>
      <c r="B13" s="413"/>
      <c r="C13" s="413"/>
      <c r="D13" s="90">
        <v>46035</v>
      </c>
      <c r="E13" s="90">
        <f>D13+1</f>
        <v>46036</v>
      </c>
      <c r="F13" s="229" t="s">
        <v>683</v>
      </c>
      <c r="G13" s="323" t="s">
        <v>684</v>
      </c>
      <c r="H13" s="323" t="s">
        <v>153</v>
      </c>
      <c r="I13" s="323" t="s">
        <v>67</v>
      </c>
      <c r="J13" s="323" t="s">
        <v>67</v>
      </c>
    </row>
    <row r="14" spans="1:254">
      <c r="A14" s="422" t="s">
        <v>685</v>
      </c>
      <c r="B14" s="413"/>
      <c r="C14" s="413"/>
      <c r="D14" s="90"/>
      <c r="E14" s="323" t="s">
        <v>686</v>
      </c>
      <c r="F14" s="229" t="s">
        <v>687</v>
      </c>
      <c r="G14" s="99" t="s">
        <v>688</v>
      </c>
      <c r="H14" s="100" t="s">
        <v>239</v>
      </c>
      <c r="I14" s="99" t="s">
        <v>689</v>
      </c>
      <c r="J14" s="100" t="s">
        <v>239</v>
      </c>
    </row>
    <row r="15" spans="1:254">
      <c r="A15" s="382" t="s">
        <v>681</v>
      </c>
      <c r="B15" s="413"/>
      <c r="C15" s="413"/>
      <c r="D15" s="90">
        <v>46042</v>
      </c>
      <c r="E15" s="90">
        <f>D15+1</f>
        <v>46043</v>
      </c>
      <c r="F15" s="229" t="s">
        <v>690</v>
      </c>
      <c r="G15" s="90">
        <f>E15+11</f>
        <v>46054</v>
      </c>
      <c r="H15" s="90">
        <f>G15+1</f>
        <v>46055</v>
      </c>
      <c r="I15" s="90">
        <f>H15+1</f>
        <v>46056</v>
      </c>
      <c r="J15" s="90">
        <f>I15+1</f>
        <v>46057</v>
      </c>
    </row>
    <row r="16" spans="1:254">
      <c r="A16" s="423" t="s">
        <v>678</v>
      </c>
      <c r="B16" s="413"/>
      <c r="C16" s="413"/>
      <c r="D16" s="416">
        <v>46049</v>
      </c>
      <c r="E16" s="424" t="s">
        <v>691</v>
      </c>
      <c r="F16" s="425" t="s">
        <v>653</v>
      </c>
      <c r="G16" s="426" t="s">
        <v>137</v>
      </c>
      <c r="H16" s="427"/>
      <c r="I16" s="427"/>
      <c r="J16" s="428"/>
    </row>
    <row r="17" spans="1:21">
      <c r="A17" s="418" t="s">
        <v>549</v>
      </c>
      <c r="B17" s="418"/>
      <c r="C17" s="418"/>
      <c r="D17" s="418"/>
      <c r="E17" s="418"/>
      <c r="F17" s="418"/>
      <c r="G17" s="418"/>
      <c r="H17" s="418"/>
      <c r="I17" s="418"/>
      <c r="J17" s="418"/>
    </row>
    <row r="18" spans="1:21">
      <c r="A18" s="382" t="s">
        <v>692</v>
      </c>
      <c r="B18" s="413"/>
      <c r="C18" s="413"/>
      <c r="D18" s="180">
        <v>46063</v>
      </c>
      <c r="E18" s="90">
        <f>D18+1</f>
        <v>46064</v>
      </c>
      <c r="F18" s="229" t="s">
        <v>693</v>
      </c>
      <c r="G18" s="426" t="s">
        <v>137</v>
      </c>
      <c r="H18" s="427"/>
      <c r="I18" s="427"/>
      <c r="J18" s="428"/>
    </row>
    <row r="19" spans="1:21">
      <c r="A19" s="418" t="s">
        <v>549</v>
      </c>
      <c r="B19" s="418"/>
      <c r="C19" s="418"/>
      <c r="D19" s="418"/>
      <c r="E19" s="418"/>
      <c r="F19" s="418"/>
      <c r="G19" s="418"/>
      <c r="H19" s="418"/>
      <c r="I19" s="418"/>
      <c r="J19" s="418"/>
    </row>
    <row r="20" spans="1:21">
      <c r="A20" s="382" t="s">
        <v>681</v>
      </c>
      <c r="B20" s="413"/>
      <c r="C20" s="413"/>
      <c r="D20" s="180">
        <v>46077</v>
      </c>
      <c r="E20" s="90">
        <f>D20+1</f>
        <v>46078</v>
      </c>
      <c r="F20" s="229" t="s">
        <v>694</v>
      </c>
      <c r="G20" s="90">
        <f>E20+11</f>
        <v>46089</v>
      </c>
      <c r="H20" s="90">
        <f t="shared" ref="H20:J27" si="3">G20+1</f>
        <v>46090</v>
      </c>
      <c r="I20" s="90">
        <f t="shared" si="3"/>
        <v>46091</v>
      </c>
      <c r="J20" s="90">
        <f t="shared" si="3"/>
        <v>46092</v>
      </c>
    </row>
    <row r="21" spans="1:21">
      <c r="A21" s="385" t="s">
        <v>678</v>
      </c>
      <c r="B21" s="413"/>
      <c r="C21" s="413"/>
      <c r="D21" s="180">
        <v>46084</v>
      </c>
      <c r="E21" s="90">
        <f>D21+1</f>
        <v>46085</v>
      </c>
      <c r="F21" s="229" t="s">
        <v>656</v>
      </c>
      <c r="G21" s="90">
        <f>E21+11</f>
        <v>46096</v>
      </c>
      <c r="H21" s="90">
        <f t="shared" si="3"/>
        <v>46097</v>
      </c>
      <c r="I21" s="90">
        <f t="shared" si="3"/>
        <v>46098</v>
      </c>
      <c r="J21" s="90">
        <f t="shared" si="3"/>
        <v>46099</v>
      </c>
    </row>
    <row r="22" spans="1:21">
      <c r="A22" s="383" t="s">
        <v>695</v>
      </c>
      <c r="B22" s="413"/>
      <c r="C22" s="413"/>
      <c r="D22" s="180">
        <v>46091</v>
      </c>
      <c r="E22" s="90">
        <f>D22+1</f>
        <v>46092</v>
      </c>
      <c r="F22" s="229" t="s">
        <v>696</v>
      </c>
      <c r="G22" s="90">
        <f>E22+11</f>
        <v>46103</v>
      </c>
      <c r="H22" s="90">
        <f t="shared" si="3"/>
        <v>46104</v>
      </c>
      <c r="I22" s="90">
        <f t="shared" si="3"/>
        <v>46105</v>
      </c>
      <c r="J22" s="90">
        <f t="shared" si="3"/>
        <v>46106</v>
      </c>
    </row>
    <row r="23" spans="1:21">
      <c r="A23" s="382" t="s">
        <v>681</v>
      </c>
      <c r="B23" s="413"/>
      <c r="C23" s="413"/>
      <c r="D23" s="180">
        <v>46098</v>
      </c>
      <c r="E23" s="90">
        <f>D23+1</f>
        <v>46099</v>
      </c>
      <c r="F23" s="229" t="s">
        <v>697</v>
      </c>
      <c r="G23" s="90">
        <f>E23+11</f>
        <v>46110</v>
      </c>
      <c r="H23" s="90">
        <f t="shared" si="3"/>
        <v>46111</v>
      </c>
      <c r="I23" s="90">
        <f t="shared" si="3"/>
        <v>46112</v>
      </c>
      <c r="J23" s="90">
        <f t="shared" si="3"/>
        <v>46113</v>
      </c>
    </row>
    <row r="24" spans="1:21">
      <c r="A24" s="385" t="s">
        <v>678</v>
      </c>
      <c r="B24" s="413"/>
      <c r="C24" s="413"/>
      <c r="D24" s="180">
        <v>46105</v>
      </c>
      <c r="E24" s="90">
        <f t="shared" ref="E24:E27" si="4">D24+1</f>
        <v>46106</v>
      </c>
      <c r="F24" s="229" t="s">
        <v>659</v>
      </c>
      <c r="G24" s="90">
        <f t="shared" ref="G24:G27" si="5">E24+11</f>
        <v>46117</v>
      </c>
      <c r="H24" s="90">
        <f t="shared" si="3"/>
        <v>46118</v>
      </c>
      <c r="I24" s="90">
        <f t="shared" si="3"/>
        <v>46119</v>
      </c>
      <c r="J24" s="90">
        <f t="shared" si="3"/>
        <v>46120</v>
      </c>
    </row>
    <row r="25" spans="1:21">
      <c r="A25" s="385" t="s">
        <v>695</v>
      </c>
      <c r="B25" s="413"/>
      <c r="C25" s="413"/>
      <c r="D25" s="180">
        <v>46112</v>
      </c>
      <c r="E25" s="90">
        <f t="shared" si="4"/>
        <v>46113</v>
      </c>
      <c r="F25" s="229" t="s">
        <v>698</v>
      </c>
      <c r="G25" s="90">
        <f t="shared" si="5"/>
        <v>46124</v>
      </c>
      <c r="H25" s="90">
        <f t="shared" si="3"/>
        <v>46125</v>
      </c>
      <c r="I25" s="90">
        <f t="shared" si="3"/>
        <v>46126</v>
      </c>
      <c r="J25" s="90">
        <f t="shared" si="3"/>
        <v>46127</v>
      </c>
    </row>
    <row r="26" spans="1:21">
      <c r="A26" s="385" t="s">
        <v>681</v>
      </c>
      <c r="B26" s="413"/>
      <c r="C26" s="413"/>
      <c r="D26" s="180">
        <v>46119</v>
      </c>
      <c r="E26" s="90">
        <f t="shared" si="4"/>
        <v>46120</v>
      </c>
      <c r="F26" s="229" t="s">
        <v>699</v>
      </c>
      <c r="G26" s="90">
        <f t="shared" si="5"/>
        <v>46131</v>
      </c>
      <c r="H26" s="90">
        <f t="shared" si="3"/>
        <v>46132</v>
      </c>
      <c r="I26" s="90">
        <f t="shared" si="3"/>
        <v>46133</v>
      </c>
      <c r="J26" s="90">
        <f t="shared" si="3"/>
        <v>46134</v>
      </c>
    </row>
    <row r="27" spans="1:21">
      <c r="A27" s="385" t="s">
        <v>678</v>
      </c>
      <c r="B27" s="413"/>
      <c r="C27" s="413"/>
      <c r="D27" s="180">
        <v>46126</v>
      </c>
      <c r="E27" s="90">
        <f t="shared" si="4"/>
        <v>46127</v>
      </c>
      <c r="F27" s="229" t="s">
        <v>662</v>
      </c>
      <c r="G27" s="90">
        <f t="shared" si="5"/>
        <v>46138</v>
      </c>
      <c r="H27" s="90">
        <f t="shared" si="3"/>
        <v>46139</v>
      </c>
      <c r="I27" s="90">
        <f t="shared" si="3"/>
        <v>46140</v>
      </c>
      <c r="J27" s="90">
        <f t="shared" si="3"/>
        <v>46141</v>
      </c>
    </row>
    <row r="28" spans="1:21">
      <c r="A28" s="429"/>
      <c r="B28" s="429"/>
      <c r="C28" s="429"/>
      <c r="D28" s="429"/>
      <c r="E28" s="429"/>
      <c r="F28" s="429"/>
    </row>
    <row r="29" ht="16.35" customHeight="1" spans="1:21">
      <c r="A29" s="40" t="s">
        <v>89</v>
      </c>
      <c r="B29" s="41" t="s">
        <v>700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8"/>
      <c r="N29" s="8"/>
      <c r="O29" s="8"/>
      <c r="P29" s="8"/>
      <c r="Q29" s="8"/>
      <c r="R29" s="8"/>
      <c r="S29" s="8"/>
    </row>
    <row r="30" ht="16.35" customHeight="1" spans="1:21">
      <c r="A30" s="341" t="s">
        <v>273</v>
      </c>
      <c r="B30" s="342" t="s">
        <v>701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271</v>
      </c>
      <c r="B31" s="43" t="s">
        <v>597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8"/>
      <c r="N31" s="8"/>
      <c r="O31" s="8"/>
      <c r="P31" s="8"/>
      <c r="Q31" s="8"/>
      <c r="R31" s="8"/>
      <c r="S31" s="8"/>
      <c r="T31" s="8"/>
      <c r="U31" s="8"/>
    </row>
    <row r="32" ht="16.5" spans="1:21">
      <c r="A32" s="44" t="s">
        <v>483</v>
      </c>
      <c r="B32" s="430" t="s">
        <v>702</v>
      </c>
      <c r="C32" s="431"/>
      <c r="D32" s="431"/>
      <c r="E32" s="431"/>
      <c r="F32" s="431"/>
      <c r="G32" s="431"/>
      <c r="H32" s="431"/>
      <c r="I32" s="431"/>
      <c r="J32" s="431"/>
      <c r="K32" s="431"/>
      <c r="L32" s="432"/>
      <c r="M32" s="8"/>
      <c r="N32" s="8"/>
      <c r="O32" s="8"/>
      <c r="P32" s="8"/>
      <c r="Q32" s="8"/>
      <c r="R32" s="8"/>
      <c r="S32" s="8"/>
    </row>
    <row r="33" ht="16.5" spans="1:12">
      <c r="A33" s="44" t="s">
        <v>483</v>
      </c>
      <c r="B33" s="433" t="s">
        <v>703</v>
      </c>
      <c r="C33" s="434"/>
      <c r="D33" s="434"/>
      <c r="E33" s="434"/>
      <c r="F33" s="434"/>
      <c r="G33" s="434"/>
      <c r="H33" s="434"/>
      <c r="I33" s="434"/>
      <c r="J33" s="434"/>
      <c r="K33" s="434"/>
      <c r="L33" s="435"/>
    </row>
  </sheetData>
  <mergeCells count="3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0:J10"/>
    <mergeCell ref="G14:H14"/>
    <mergeCell ref="I14:J14"/>
    <mergeCell ref="G16:J16"/>
    <mergeCell ref="A17:J17"/>
    <mergeCell ref="G18:J18"/>
    <mergeCell ref="A19:J19"/>
    <mergeCell ref="B29:L29"/>
    <mergeCell ref="B30:L30"/>
    <mergeCell ref="B31:L31"/>
    <mergeCell ref="B32:L32"/>
    <mergeCell ref="B33:L33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35"/>
  <sheetViews>
    <sheetView workbookViewId="0">
      <selection activeCell="I14" sqref="I14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83" t="s">
        <v>704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"/>
      <c r="O3" s="8"/>
      <c r="P3" s="11"/>
      <c r="Q3" s="11"/>
    </row>
    <row r="4" ht="15.75" spans="1:21">
      <c r="A4" s="12" t="s">
        <v>489</v>
      </c>
      <c r="B4" s="12" t="s">
        <v>490</v>
      </c>
      <c r="C4" s="84" t="s">
        <v>705</v>
      </c>
      <c r="D4" s="394"/>
      <c r="E4" s="15" t="s">
        <v>706</v>
      </c>
      <c r="F4" s="12"/>
      <c r="G4" s="12" t="s">
        <v>490</v>
      </c>
      <c r="H4" s="84" t="s">
        <v>707</v>
      </c>
      <c r="I4" s="85"/>
      <c r="J4" s="84" t="s">
        <v>708</v>
      </c>
      <c r="K4" s="85"/>
      <c r="L4" s="12" t="s">
        <v>709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178</v>
      </c>
      <c r="D5" s="395"/>
      <c r="E5" s="14" t="s">
        <v>179</v>
      </c>
      <c r="F5" s="14"/>
      <c r="G5" s="14" t="s">
        <v>14</v>
      </c>
      <c r="H5" s="18" t="s">
        <v>710</v>
      </c>
      <c r="I5" s="19"/>
      <c r="J5" s="18" t="s">
        <v>711</v>
      </c>
      <c r="K5" s="19"/>
      <c r="L5" s="14" t="s">
        <v>178</v>
      </c>
      <c r="M5" s="14"/>
      <c r="N5" s="8"/>
      <c r="O5" s="8"/>
    </row>
    <row r="6" ht="15.75" spans="1:21">
      <c r="A6" s="14" t="s">
        <v>712</v>
      </c>
      <c r="B6" s="122"/>
      <c r="C6" s="396" t="s">
        <v>713</v>
      </c>
      <c r="D6" s="397"/>
      <c r="E6" s="396" t="s">
        <v>714</v>
      </c>
      <c r="F6" s="397"/>
      <c r="G6" s="122"/>
      <c r="H6" s="396" t="s">
        <v>715</v>
      </c>
      <c r="I6" s="398"/>
      <c r="J6" s="396" t="s">
        <v>716</v>
      </c>
      <c r="K6" s="398"/>
      <c r="L6" s="399" t="s">
        <v>713</v>
      </c>
      <c r="M6" s="399"/>
      <c r="N6" s="8"/>
      <c r="O6" s="8"/>
    </row>
    <row r="7" hidden="1" spans="1:21">
      <c r="A7" s="37" t="s">
        <v>717</v>
      </c>
      <c r="B7" s="88" t="s">
        <v>718</v>
      </c>
      <c r="C7" s="90">
        <v>46017</v>
      </c>
      <c r="D7" s="89">
        <f>C7+1</f>
        <v>46018</v>
      </c>
      <c r="E7" s="89">
        <f>D7+2</f>
        <v>46020</v>
      </c>
      <c r="F7" s="89">
        <f>E7</f>
        <v>46020</v>
      </c>
      <c r="G7" s="88" t="s">
        <v>719</v>
      </c>
      <c r="H7" s="89">
        <f>F7+11</f>
        <v>46031</v>
      </c>
      <c r="I7" s="89">
        <f>H7+2</f>
        <v>46033</v>
      </c>
      <c r="J7" s="89">
        <f>I7+2</f>
        <v>46035</v>
      </c>
      <c r="K7" s="89">
        <f>J7</f>
        <v>46035</v>
      </c>
      <c r="L7" s="89">
        <f>K7+10</f>
        <v>46045</v>
      </c>
      <c r="M7" s="89">
        <f>L7+1</f>
        <v>46046</v>
      </c>
    </row>
    <row r="8" spans="1:21">
      <c r="A8" s="37" t="s">
        <v>720</v>
      </c>
      <c r="B8" s="88" t="s">
        <v>721</v>
      </c>
      <c r="C8" s="90">
        <v>46024</v>
      </c>
      <c r="D8" s="89">
        <f t="shared" ref="D8:D12" si="0">C8+1</f>
        <v>46025</v>
      </c>
      <c r="E8" s="89">
        <f t="shared" ref="E8:E10" si="1">D8+2</f>
        <v>46027</v>
      </c>
      <c r="F8" s="89">
        <f t="shared" ref="F8:F10" si="2">E8</f>
        <v>46027</v>
      </c>
      <c r="G8" s="400" t="s">
        <v>722</v>
      </c>
      <c r="H8" s="89">
        <f t="shared" ref="H8:H10" si="3">F8+11</f>
        <v>46038</v>
      </c>
      <c r="I8" s="89">
        <f t="shared" ref="I8:I10" si="4">H8+2</f>
        <v>46040</v>
      </c>
      <c r="J8" s="89">
        <f t="shared" ref="J8:J10" si="5">I8+2</f>
        <v>46042</v>
      </c>
      <c r="K8" s="89">
        <f t="shared" ref="K8:K10" si="6">J8</f>
        <v>46042</v>
      </c>
      <c r="L8" s="89">
        <f t="shared" ref="L8:L10" si="7">K8+10</f>
        <v>46052</v>
      </c>
      <c r="M8" s="89">
        <f t="shared" ref="M8:M10" si="8">L8+1</f>
        <v>46053</v>
      </c>
    </row>
    <row r="9" spans="1:21">
      <c r="A9" s="37" t="s">
        <v>723</v>
      </c>
      <c r="B9" s="88" t="s">
        <v>724</v>
      </c>
      <c r="C9" s="90">
        <v>46031</v>
      </c>
      <c r="D9" s="89">
        <f t="shared" si="0"/>
        <v>46032</v>
      </c>
      <c r="E9" s="89">
        <f t="shared" si="1"/>
        <v>46034</v>
      </c>
      <c r="F9" s="89">
        <f t="shared" si="2"/>
        <v>46034</v>
      </c>
      <c r="G9" s="88" t="s">
        <v>725</v>
      </c>
      <c r="H9" s="89">
        <f t="shared" si="3"/>
        <v>46045</v>
      </c>
      <c r="I9" s="89">
        <f t="shared" si="4"/>
        <v>46047</v>
      </c>
      <c r="J9" s="89">
        <f t="shared" si="5"/>
        <v>46049</v>
      </c>
      <c r="K9" s="89">
        <f t="shared" si="6"/>
        <v>46049</v>
      </c>
      <c r="L9" s="89">
        <f t="shared" si="7"/>
        <v>46059</v>
      </c>
      <c r="M9" s="89">
        <f t="shared" si="8"/>
        <v>46060</v>
      </c>
    </row>
    <row r="10" spans="1:21">
      <c r="A10" s="37" t="s">
        <v>726</v>
      </c>
      <c r="B10" s="88" t="s">
        <v>727</v>
      </c>
      <c r="C10" s="90">
        <v>46038</v>
      </c>
      <c r="D10" s="89">
        <f t="shared" si="0"/>
        <v>46039</v>
      </c>
      <c r="E10" s="89">
        <f t="shared" si="1"/>
        <v>46041</v>
      </c>
      <c r="F10" s="89">
        <f t="shared" si="2"/>
        <v>46041</v>
      </c>
      <c r="G10" s="400" t="s">
        <v>728</v>
      </c>
      <c r="H10" s="89">
        <f t="shared" si="3"/>
        <v>46052</v>
      </c>
      <c r="I10" s="89">
        <f t="shared" si="4"/>
        <v>46054</v>
      </c>
      <c r="J10" s="89">
        <f t="shared" si="5"/>
        <v>46056</v>
      </c>
      <c r="K10" s="89">
        <f t="shared" si="6"/>
        <v>46056</v>
      </c>
      <c r="L10" s="89">
        <f t="shared" si="7"/>
        <v>46066</v>
      </c>
      <c r="M10" s="89">
        <f t="shared" si="8"/>
        <v>46067</v>
      </c>
    </row>
    <row r="11" spans="1:21">
      <c r="A11" s="37" t="s">
        <v>717</v>
      </c>
      <c r="B11" s="88" t="s">
        <v>729</v>
      </c>
      <c r="C11" s="90">
        <v>46045</v>
      </c>
      <c r="D11" s="89">
        <f t="shared" si="0"/>
        <v>46046</v>
      </c>
      <c r="E11" s="89">
        <f t="shared" ref="E11" si="9">D11+2</f>
        <v>46048</v>
      </c>
      <c r="F11" s="89">
        <f t="shared" ref="F11" si="10">E11</f>
        <v>46048</v>
      </c>
      <c r="G11" s="88" t="s">
        <v>730</v>
      </c>
      <c r="H11" s="89">
        <f t="shared" ref="H11" si="11">F11+11</f>
        <v>46059</v>
      </c>
      <c r="I11" s="89">
        <f t="shared" ref="I11" si="12">H11+2</f>
        <v>46061</v>
      </c>
      <c r="J11" s="89">
        <f t="shared" ref="J11" si="13">I11+2</f>
        <v>46063</v>
      </c>
      <c r="K11" s="89">
        <f t="shared" ref="K11" si="14">J11</f>
        <v>46063</v>
      </c>
      <c r="L11" s="89">
        <f t="shared" ref="L11" si="15">K11+10</f>
        <v>46073</v>
      </c>
      <c r="M11" s="89">
        <f t="shared" ref="M11" si="16">L11+1</f>
        <v>46074</v>
      </c>
    </row>
    <row r="12" spans="1:21">
      <c r="A12" s="37" t="s">
        <v>720</v>
      </c>
      <c r="B12" s="88" t="s">
        <v>731</v>
      </c>
      <c r="C12" s="90">
        <v>46052</v>
      </c>
      <c r="D12" s="89">
        <f t="shared" si="0"/>
        <v>46053</v>
      </c>
      <c r="E12" s="89">
        <f t="shared" ref="E12" si="17">D12+2</f>
        <v>46055</v>
      </c>
      <c r="F12" s="89">
        <f t="shared" ref="F12" si="18">E12</f>
        <v>46055</v>
      </c>
      <c r="G12" s="88" t="s">
        <v>732</v>
      </c>
      <c r="H12" s="89">
        <f t="shared" ref="H12" si="19">F12+11</f>
        <v>46066</v>
      </c>
      <c r="I12" s="89">
        <f t="shared" ref="I12" si="20">H12+2</f>
        <v>46068</v>
      </c>
      <c r="J12" s="89">
        <f t="shared" ref="J12" si="21">I12+2</f>
        <v>46070</v>
      </c>
      <c r="K12" s="89">
        <f t="shared" ref="K12" si="22">J12</f>
        <v>46070</v>
      </c>
      <c r="L12" s="89">
        <f t="shared" ref="L12" si="23">K12+10</f>
        <v>46080</v>
      </c>
      <c r="M12" s="89">
        <f t="shared" ref="M12" si="24">L12+1</f>
        <v>46081</v>
      </c>
    </row>
    <row r="13" spans="1:21">
      <c r="A13" s="37" t="s">
        <v>723</v>
      </c>
      <c r="B13" s="88" t="s">
        <v>733</v>
      </c>
      <c r="C13" s="90">
        <v>46059</v>
      </c>
      <c r="D13" s="89">
        <f t="shared" ref="D13:D20" si="25">C13+1</f>
        <v>46060</v>
      </c>
      <c r="E13" s="89">
        <f t="shared" ref="E13:E20" si="26">D13+2</f>
        <v>46062</v>
      </c>
      <c r="F13" s="89">
        <f t="shared" ref="F13:F20" si="27">E13</f>
        <v>46062</v>
      </c>
      <c r="G13" s="88" t="s">
        <v>734</v>
      </c>
      <c r="H13" s="89">
        <f t="shared" ref="H13:H20" si="28">F13+11</f>
        <v>46073</v>
      </c>
      <c r="I13" s="89">
        <f t="shared" ref="I13:I20" si="29">H13+2</f>
        <v>46075</v>
      </c>
      <c r="J13" s="89">
        <f t="shared" ref="J13:J20" si="30">I13+2</f>
        <v>46077</v>
      </c>
      <c r="K13" s="89">
        <f t="shared" ref="K13:K20" si="31">J13</f>
        <v>46077</v>
      </c>
      <c r="L13" s="89">
        <f t="shared" ref="L13:L20" si="32">K13+10</f>
        <v>46087</v>
      </c>
      <c r="M13" s="89">
        <f t="shared" ref="M13:M20" si="33">L13+1</f>
        <v>46088</v>
      </c>
    </row>
    <row r="14" spans="1:21">
      <c r="A14" s="37" t="s">
        <v>726</v>
      </c>
      <c r="B14" s="88" t="s">
        <v>735</v>
      </c>
      <c r="C14" s="90">
        <v>46066</v>
      </c>
      <c r="D14" s="89">
        <f t="shared" si="25"/>
        <v>46067</v>
      </c>
      <c r="E14" s="89">
        <f t="shared" si="26"/>
        <v>46069</v>
      </c>
      <c r="F14" s="89">
        <f t="shared" si="27"/>
        <v>46069</v>
      </c>
      <c r="G14" s="88" t="s">
        <v>736</v>
      </c>
      <c r="H14" s="89">
        <f t="shared" si="28"/>
        <v>46080</v>
      </c>
      <c r="I14" s="89">
        <f t="shared" si="29"/>
        <v>46082</v>
      </c>
      <c r="J14" s="89">
        <f t="shared" si="30"/>
        <v>46084</v>
      </c>
      <c r="K14" s="89">
        <f t="shared" si="31"/>
        <v>46084</v>
      </c>
      <c r="L14" s="89">
        <f t="shared" si="32"/>
        <v>46094</v>
      </c>
      <c r="M14" s="89">
        <f t="shared" si="33"/>
        <v>46095</v>
      </c>
    </row>
    <row r="15" spans="1:21">
      <c r="A15" s="37" t="s">
        <v>717</v>
      </c>
      <c r="B15" s="88" t="s">
        <v>737</v>
      </c>
      <c r="C15" s="90">
        <v>46073</v>
      </c>
      <c r="D15" s="89">
        <f t="shared" si="25"/>
        <v>46074</v>
      </c>
      <c r="E15" s="89">
        <f t="shared" si="26"/>
        <v>46076</v>
      </c>
      <c r="F15" s="89">
        <f t="shared" si="27"/>
        <v>46076</v>
      </c>
      <c r="G15" s="88" t="s">
        <v>738</v>
      </c>
      <c r="H15" s="89">
        <f t="shared" si="28"/>
        <v>46087</v>
      </c>
      <c r="I15" s="89">
        <f t="shared" si="29"/>
        <v>46089</v>
      </c>
      <c r="J15" s="89">
        <f t="shared" si="30"/>
        <v>46091</v>
      </c>
      <c r="K15" s="89">
        <f t="shared" si="31"/>
        <v>46091</v>
      </c>
      <c r="L15" s="89">
        <f t="shared" si="32"/>
        <v>46101</v>
      </c>
      <c r="M15" s="89">
        <f t="shared" si="33"/>
        <v>46102</v>
      </c>
    </row>
    <row r="16" spans="1:21">
      <c r="A16" s="37" t="s">
        <v>720</v>
      </c>
      <c r="B16" s="88" t="s">
        <v>739</v>
      </c>
      <c r="C16" s="90">
        <v>46080</v>
      </c>
      <c r="D16" s="89">
        <f t="shared" si="25"/>
        <v>46081</v>
      </c>
      <c r="E16" s="89">
        <f t="shared" si="26"/>
        <v>46083</v>
      </c>
      <c r="F16" s="89">
        <f t="shared" si="27"/>
        <v>46083</v>
      </c>
      <c r="G16" s="88" t="s">
        <v>740</v>
      </c>
      <c r="H16" s="89">
        <f t="shared" si="28"/>
        <v>46094</v>
      </c>
      <c r="I16" s="89">
        <f t="shared" si="29"/>
        <v>46096</v>
      </c>
      <c r="J16" s="89">
        <f t="shared" si="30"/>
        <v>46098</v>
      </c>
      <c r="K16" s="89">
        <f t="shared" si="31"/>
        <v>46098</v>
      </c>
      <c r="L16" s="89">
        <f t="shared" si="32"/>
        <v>46108</v>
      </c>
      <c r="M16" s="89">
        <f t="shared" si="33"/>
        <v>46109</v>
      </c>
    </row>
    <row r="17" spans="1:21">
      <c r="A17" s="37" t="s">
        <v>723</v>
      </c>
      <c r="B17" s="88" t="s">
        <v>741</v>
      </c>
      <c r="C17" s="90">
        <v>46087</v>
      </c>
      <c r="D17" s="89">
        <f t="shared" si="25"/>
        <v>46088</v>
      </c>
      <c r="E17" s="89">
        <f t="shared" si="26"/>
        <v>46090</v>
      </c>
      <c r="F17" s="89">
        <f t="shared" si="27"/>
        <v>46090</v>
      </c>
      <c r="G17" s="88" t="s">
        <v>742</v>
      </c>
      <c r="H17" s="89">
        <f t="shared" si="28"/>
        <v>46101</v>
      </c>
      <c r="I17" s="89">
        <f t="shared" si="29"/>
        <v>46103</v>
      </c>
      <c r="J17" s="89">
        <f t="shared" si="30"/>
        <v>46105</v>
      </c>
      <c r="K17" s="89">
        <f t="shared" si="31"/>
        <v>46105</v>
      </c>
      <c r="L17" s="89">
        <f t="shared" si="32"/>
        <v>46115</v>
      </c>
      <c r="M17" s="89">
        <f t="shared" si="33"/>
        <v>46116</v>
      </c>
    </row>
    <row r="18" spans="1:21">
      <c r="A18" s="37" t="s">
        <v>726</v>
      </c>
      <c r="B18" s="88" t="s">
        <v>743</v>
      </c>
      <c r="C18" s="90">
        <v>46094</v>
      </c>
      <c r="D18" s="89">
        <f t="shared" si="25"/>
        <v>46095</v>
      </c>
      <c r="E18" s="89">
        <f t="shared" si="26"/>
        <v>46097</v>
      </c>
      <c r="F18" s="89">
        <f t="shared" si="27"/>
        <v>46097</v>
      </c>
      <c r="G18" s="88" t="s">
        <v>744</v>
      </c>
      <c r="H18" s="89">
        <f t="shared" si="28"/>
        <v>46108</v>
      </c>
      <c r="I18" s="89">
        <f t="shared" si="29"/>
        <v>46110</v>
      </c>
      <c r="J18" s="89">
        <f t="shared" si="30"/>
        <v>46112</v>
      </c>
      <c r="K18" s="89">
        <f t="shared" si="31"/>
        <v>46112</v>
      </c>
      <c r="L18" s="89">
        <f t="shared" si="32"/>
        <v>46122</v>
      </c>
      <c r="M18" s="89">
        <f t="shared" si="33"/>
        <v>46123</v>
      </c>
    </row>
    <row r="19" spans="1:21">
      <c r="A19" s="37" t="s">
        <v>717</v>
      </c>
      <c r="B19" s="88" t="s">
        <v>745</v>
      </c>
      <c r="C19" s="90">
        <v>46101</v>
      </c>
      <c r="D19" s="89">
        <f t="shared" si="25"/>
        <v>46102</v>
      </c>
      <c r="E19" s="89">
        <f t="shared" si="26"/>
        <v>46104</v>
      </c>
      <c r="F19" s="89">
        <f t="shared" si="27"/>
        <v>46104</v>
      </c>
      <c r="G19" s="88" t="s">
        <v>746</v>
      </c>
      <c r="H19" s="89">
        <f t="shared" si="28"/>
        <v>46115</v>
      </c>
      <c r="I19" s="89">
        <f t="shared" si="29"/>
        <v>46117</v>
      </c>
      <c r="J19" s="89">
        <f t="shared" si="30"/>
        <v>46119</v>
      </c>
      <c r="K19" s="89">
        <f t="shared" si="31"/>
        <v>46119</v>
      </c>
      <c r="L19" s="89">
        <f t="shared" si="32"/>
        <v>46129</v>
      </c>
      <c r="M19" s="89">
        <f t="shared" si="33"/>
        <v>46130</v>
      </c>
    </row>
    <row r="20" spans="1:21">
      <c r="A20" s="37" t="s">
        <v>720</v>
      </c>
      <c r="B20" s="88" t="s">
        <v>747</v>
      </c>
      <c r="C20" s="90">
        <v>46108</v>
      </c>
      <c r="D20" s="89">
        <f t="shared" si="25"/>
        <v>46109</v>
      </c>
      <c r="E20" s="89">
        <f t="shared" si="26"/>
        <v>46111</v>
      </c>
      <c r="F20" s="89">
        <f t="shared" si="27"/>
        <v>46111</v>
      </c>
      <c r="G20" s="88" t="s">
        <v>748</v>
      </c>
      <c r="H20" s="89">
        <f t="shared" si="28"/>
        <v>46122</v>
      </c>
      <c r="I20" s="89">
        <f t="shared" si="29"/>
        <v>46124</v>
      </c>
      <c r="J20" s="89">
        <f t="shared" si="30"/>
        <v>46126</v>
      </c>
      <c r="K20" s="89">
        <f t="shared" si="31"/>
        <v>46126</v>
      </c>
      <c r="L20" s="89">
        <f t="shared" si="32"/>
        <v>46136</v>
      </c>
      <c r="M20" s="89">
        <f t="shared" si="33"/>
        <v>46137</v>
      </c>
    </row>
    <row r="21" ht="15.75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ht="16.5" spans="1:21">
      <c r="A22" s="40" t="s">
        <v>89</v>
      </c>
      <c r="B22" s="41" t="s">
        <v>749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8"/>
      <c r="O22" s="8"/>
      <c r="P22" s="8"/>
      <c r="Q22" s="8"/>
      <c r="R22" s="8"/>
      <c r="S22" s="8"/>
      <c r="T22" s="8"/>
      <c r="U22" s="8"/>
    </row>
    <row r="23" ht="16.35" hidden="1" customHeight="1" spans="1:21">
      <c r="A23" s="44" t="s">
        <v>750</v>
      </c>
      <c r="B23" s="401" t="s">
        <v>751</v>
      </c>
      <c r="C23" s="402"/>
      <c r="D23" s="402"/>
      <c r="E23" s="402"/>
      <c r="F23" s="402"/>
      <c r="G23" s="402"/>
      <c r="H23" s="402"/>
      <c r="I23" s="402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16.35" customHeight="1" spans="1:21">
      <c r="A24" s="44" t="s">
        <v>752</v>
      </c>
      <c r="B24" s="403" t="s">
        <v>753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8"/>
      <c r="O24" s="8"/>
      <c r="P24" s="8"/>
      <c r="Q24" s="8"/>
      <c r="R24" s="8"/>
      <c r="S24" s="8"/>
      <c r="T24" s="8"/>
      <c r="U24" s="8"/>
    </row>
    <row r="25" ht="16.35" customHeight="1" spans="1:21">
      <c r="A25" s="44" t="s">
        <v>273</v>
      </c>
      <c r="B25" s="43" t="s">
        <v>754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8"/>
      <c r="O25" s="8"/>
      <c r="P25" s="8"/>
      <c r="Q25" s="8"/>
      <c r="R25" s="8"/>
      <c r="S25" s="8"/>
      <c r="T25" s="8"/>
      <c r="U25" s="8"/>
    </row>
    <row r="26" ht="16.35" customHeight="1" spans="1:21">
      <c r="A26" s="44" t="s">
        <v>280</v>
      </c>
      <c r="B26" s="43" t="s">
        <v>755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8"/>
      <c r="O26" s="8"/>
      <c r="P26" s="8"/>
      <c r="Q26" s="8"/>
      <c r="R26" s="8"/>
      <c r="S26" s="8"/>
      <c r="T26" s="8"/>
      <c r="U26" s="8"/>
    </row>
    <row r="27" ht="16.35" customHeight="1" spans="1:21">
      <c r="A27" s="44" t="s">
        <v>398</v>
      </c>
      <c r="B27" s="43" t="s">
        <v>756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8"/>
      <c r="O27" s="8"/>
      <c r="P27" s="8"/>
      <c r="Q27" s="8"/>
      <c r="R27" s="8"/>
      <c r="S27" s="8"/>
      <c r="T27" s="8"/>
      <c r="U27" s="8"/>
    </row>
    <row r="28" ht="16.35" customHeight="1" spans="1:21">
      <c r="A28" s="42" t="s">
        <v>287</v>
      </c>
      <c r="B28" s="43" t="s">
        <v>757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8"/>
      <c r="O28" s="8"/>
      <c r="P28" s="8"/>
      <c r="Q28" s="8"/>
      <c r="R28" s="8"/>
      <c r="S28" s="8"/>
      <c r="T28" s="8"/>
      <c r="U28" s="8"/>
    </row>
    <row r="29" ht="16.35" hidden="1" customHeight="1" spans="1:21">
      <c r="A29" s="42" t="s">
        <v>287</v>
      </c>
      <c r="B29" s="401" t="s">
        <v>758</v>
      </c>
      <c r="C29" s="402"/>
      <c r="D29" s="402"/>
      <c r="E29" s="402"/>
      <c r="F29" s="402"/>
      <c r="G29" s="402"/>
      <c r="H29" s="402"/>
      <c r="I29" s="402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16.35" customHeight="1" spans="1:21">
      <c r="A30" s="42" t="s">
        <v>759</v>
      </c>
      <c r="B30" s="43" t="s">
        <v>760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761</v>
      </c>
      <c r="B31" s="43" t="s">
        <v>762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8"/>
      <c r="O31" s="8"/>
      <c r="P31" s="8"/>
      <c r="Q31" s="8"/>
      <c r="R31" s="8"/>
      <c r="S31" s="8"/>
      <c r="T31" s="8"/>
      <c r="U31" s="8"/>
    </row>
    <row r="32" ht="16.35" customHeight="1" spans="1:21">
      <c r="A32" s="44" t="s">
        <v>763</v>
      </c>
      <c r="B32" s="43" t="s">
        <v>764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8"/>
      <c r="O32" s="8"/>
      <c r="P32" s="8"/>
      <c r="Q32" s="8"/>
      <c r="R32" s="8"/>
      <c r="S32" s="8"/>
      <c r="T32" s="8"/>
      <c r="U32" s="8"/>
    </row>
    <row r="33" ht="16.35" hidden="1" customHeight="1" spans="1:21">
      <c r="A33" s="44" t="s">
        <v>761</v>
      </c>
      <c r="B33" s="404" t="s">
        <v>765</v>
      </c>
      <c r="C33" s="404"/>
      <c r="D33" s="404"/>
      <c r="E33" s="404"/>
      <c r="F33" s="404"/>
      <c r="G33" s="404"/>
      <c r="H33" s="404"/>
      <c r="I33" s="40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5" ht="15" hidden="1" spans="1:21">
      <c r="A35" s="405" t="s">
        <v>766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</row>
  </sheetData>
  <mergeCells count="31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B22:M22"/>
    <mergeCell ref="B23:I23"/>
    <mergeCell ref="B24:M24"/>
    <mergeCell ref="B25:M25"/>
    <mergeCell ref="B26:M26"/>
    <mergeCell ref="B27:M27"/>
    <mergeCell ref="B28:M28"/>
    <mergeCell ref="B29:I29"/>
    <mergeCell ref="B30:M30"/>
    <mergeCell ref="B31:M31"/>
    <mergeCell ref="B32:M32"/>
    <mergeCell ref="B33:I33"/>
    <mergeCell ref="A35:N35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31"/>
  <sheetViews>
    <sheetView workbookViewId="0">
      <selection activeCell="Q11" sqref="Q11"/>
    </sheetView>
  </sheetViews>
  <sheetFormatPr defaultColWidth="9" defaultRowHeight="14.25"/>
  <cols>
    <col min="1" max="1" width="20.6" customWidth="1"/>
    <col min="2" max="2" width="8.6" customWidth="1"/>
    <col min="3" max="3" width="9" customWidth="1"/>
    <col min="4" max="4" width="11.7" customWidth="1"/>
    <col min="5" max="7" width="8.6" customWidth="1"/>
    <col min="8" max="8" width="9.6" customWidth="1"/>
    <col min="9" max="15" width="8.6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83" t="s">
        <v>767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1"/>
      <c r="O4" s="11"/>
    </row>
    <row r="5" spans="1:254">
      <c r="A5" s="12" t="s">
        <v>489</v>
      </c>
      <c r="B5" s="12" t="s">
        <v>490</v>
      </c>
      <c r="C5" s="15" t="s">
        <v>290</v>
      </c>
      <c r="D5" s="12"/>
      <c r="E5" s="12" t="s">
        <v>490</v>
      </c>
      <c r="F5" s="84" t="s">
        <v>707</v>
      </c>
      <c r="G5" s="85"/>
      <c r="H5" s="84" t="s">
        <v>708</v>
      </c>
      <c r="I5" s="85"/>
      <c r="J5" s="84" t="s">
        <v>768</v>
      </c>
      <c r="K5" s="85"/>
      <c r="L5" s="15" t="s">
        <v>290</v>
      </c>
      <c r="M5" s="12"/>
      <c r="N5" s="373"/>
      <c r="O5" s="373"/>
      <c r="P5" s="373"/>
      <c r="Q5" s="373"/>
      <c r="R5" s="373"/>
      <c r="S5" s="373"/>
    </row>
    <row r="6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710</v>
      </c>
      <c r="G6" s="19"/>
      <c r="H6" s="18" t="s">
        <v>711</v>
      </c>
      <c r="I6" s="19"/>
      <c r="J6" s="18" t="s">
        <v>769</v>
      </c>
      <c r="K6" s="19"/>
      <c r="L6" s="14" t="s">
        <v>16</v>
      </c>
      <c r="M6" s="14"/>
      <c r="N6" s="373"/>
      <c r="O6" s="373"/>
      <c r="P6" s="373"/>
      <c r="Q6" s="373"/>
      <c r="R6" s="373"/>
      <c r="S6" s="373"/>
    </row>
    <row r="7" spans="1:254">
      <c r="A7" s="21"/>
      <c r="B7" s="21"/>
      <c r="C7" s="374" t="s">
        <v>770</v>
      </c>
      <c r="D7" s="374"/>
      <c r="E7" s="375"/>
      <c r="F7" s="376" t="s">
        <v>771</v>
      </c>
      <c r="G7" s="377"/>
      <c r="H7" s="376" t="s">
        <v>772</v>
      </c>
      <c r="I7" s="377"/>
      <c r="J7" s="325" t="s">
        <v>773</v>
      </c>
      <c r="K7" s="325"/>
      <c r="L7" s="374" t="s">
        <v>770</v>
      </c>
      <c r="M7" s="374"/>
      <c r="N7" s="378"/>
      <c r="O7" s="378"/>
      <c r="P7" s="373"/>
      <c r="Q7" s="373"/>
      <c r="R7" s="373"/>
      <c r="S7" s="373"/>
    </row>
    <row r="8" spans="1:254">
      <c r="A8" s="379" t="s">
        <v>774</v>
      </c>
      <c r="B8" s="151" t="s">
        <v>775</v>
      </c>
      <c r="C8" s="89">
        <v>46016</v>
      </c>
      <c r="D8" s="102" t="s">
        <v>776</v>
      </c>
      <c r="E8" s="151" t="s">
        <v>777</v>
      </c>
      <c r="F8" s="89">
        <v>46028</v>
      </c>
      <c r="G8" s="90">
        <f t="shared" ref="G8:I13" si="0">F8+1</f>
        <v>46029</v>
      </c>
      <c r="H8" s="89">
        <f t="shared" si="0"/>
        <v>46030</v>
      </c>
      <c r="I8" s="90">
        <f t="shared" si="0"/>
        <v>46031</v>
      </c>
      <c r="J8" s="89">
        <f>I8+7</f>
        <v>46038</v>
      </c>
      <c r="K8" s="90">
        <f>J8+2</f>
        <v>46040</v>
      </c>
      <c r="L8" s="90">
        <f>K8+11</f>
        <v>46051</v>
      </c>
      <c r="M8" s="90">
        <f>L8+1</f>
        <v>46052</v>
      </c>
    </row>
    <row r="9" spans="1:254">
      <c r="A9" s="380" t="s">
        <v>778</v>
      </c>
      <c r="B9" s="151" t="s">
        <v>779</v>
      </c>
      <c r="C9" s="34" t="s">
        <v>67</v>
      </c>
      <c r="D9" s="352" t="s">
        <v>780</v>
      </c>
      <c r="E9" s="151" t="s">
        <v>781</v>
      </c>
      <c r="F9" s="89">
        <v>46035</v>
      </c>
      <c r="G9" s="90">
        <f>F9+1</f>
        <v>46036</v>
      </c>
      <c r="H9" s="89">
        <f t="shared" si="0"/>
        <v>46037</v>
      </c>
      <c r="I9" s="90">
        <f t="shared" si="0"/>
        <v>46038</v>
      </c>
      <c r="J9" s="34" t="s">
        <v>67</v>
      </c>
      <c r="K9" s="34" t="s">
        <v>67</v>
      </c>
      <c r="L9" s="90">
        <v>46058</v>
      </c>
      <c r="M9" s="90">
        <f>L9+1</f>
        <v>46059</v>
      </c>
    </row>
    <row r="10" spans="1:254">
      <c r="A10" s="381" t="s">
        <v>782</v>
      </c>
      <c r="B10" s="151" t="s">
        <v>783</v>
      </c>
      <c r="C10" s="89">
        <v>46028</v>
      </c>
      <c r="D10" s="90">
        <f t="shared" ref="D10" si="1">C10+1</f>
        <v>46029</v>
      </c>
      <c r="E10" s="352" t="s">
        <v>784</v>
      </c>
      <c r="F10" s="89"/>
      <c r="G10" s="90"/>
      <c r="H10" s="89"/>
      <c r="I10" s="90"/>
      <c r="J10" s="89"/>
      <c r="K10" s="90"/>
      <c r="L10" s="90"/>
      <c r="M10" s="90"/>
    </row>
    <row r="11" spans="1:254">
      <c r="A11" s="382" t="s">
        <v>785</v>
      </c>
      <c r="B11" s="151" t="s">
        <v>786</v>
      </c>
      <c r="C11" s="89">
        <v>46030</v>
      </c>
      <c r="D11" s="102" t="s">
        <v>776</v>
      </c>
      <c r="E11" s="151" t="s">
        <v>787</v>
      </c>
      <c r="F11" s="89">
        <v>46042</v>
      </c>
      <c r="G11" s="90">
        <f t="shared" ref="G11:I11" si="2">F11+1</f>
        <v>46043</v>
      </c>
      <c r="H11" s="89">
        <f t="shared" si="2"/>
        <v>46044</v>
      </c>
      <c r="I11" s="90">
        <f t="shared" si="2"/>
        <v>46045</v>
      </c>
      <c r="J11" s="89">
        <f>I11+7</f>
        <v>46052</v>
      </c>
      <c r="K11" s="90">
        <f>J11+2</f>
        <v>46054</v>
      </c>
      <c r="L11" s="90">
        <f>K11+11</f>
        <v>46065</v>
      </c>
      <c r="M11" s="90">
        <f>L11+1</f>
        <v>46066</v>
      </c>
    </row>
    <row r="12" spans="1:254">
      <c r="A12" s="382" t="s">
        <v>788</v>
      </c>
      <c r="B12" s="151" t="s">
        <v>789</v>
      </c>
      <c r="C12" s="89">
        <v>46037</v>
      </c>
      <c r="D12" s="90">
        <f t="shared" ref="D12:D14" si="3">C12+1</f>
        <v>46038</v>
      </c>
      <c r="E12" s="151" t="s">
        <v>790</v>
      </c>
      <c r="F12" s="89">
        <f t="shared" ref="F12:F14" si="4">D12+11</f>
        <v>46049</v>
      </c>
      <c r="G12" s="90">
        <f t="shared" si="0"/>
        <v>46050</v>
      </c>
      <c r="H12" s="89">
        <f t="shared" si="0"/>
        <v>46051</v>
      </c>
      <c r="I12" s="90">
        <f t="shared" si="0"/>
        <v>46052</v>
      </c>
      <c r="J12" s="34" t="s">
        <v>67</v>
      </c>
      <c r="K12" s="34" t="s">
        <v>67</v>
      </c>
      <c r="L12" s="90">
        <v>46072</v>
      </c>
      <c r="M12" s="90">
        <f t="shared" ref="M12:M14" si="5">L12+1</f>
        <v>46073</v>
      </c>
    </row>
    <row r="13" spans="1:254">
      <c r="A13" s="383" t="s">
        <v>791</v>
      </c>
      <c r="B13" s="151" t="s">
        <v>792</v>
      </c>
      <c r="C13" s="89">
        <v>46044</v>
      </c>
      <c r="D13" s="90">
        <f t="shared" si="3"/>
        <v>46045</v>
      </c>
      <c r="E13" s="151" t="s">
        <v>793</v>
      </c>
      <c r="F13" s="89">
        <f t="shared" si="4"/>
        <v>46056</v>
      </c>
      <c r="G13" s="90">
        <f t="shared" si="0"/>
        <v>46057</v>
      </c>
      <c r="H13" s="89">
        <f t="shared" si="0"/>
        <v>46058</v>
      </c>
      <c r="I13" s="90">
        <f t="shared" si="0"/>
        <v>46059</v>
      </c>
      <c r="J13" s="89">
        <f t="shared" ref="J13" si="6">I13+7</f>
        <v>46066</v>
      </c>
      <c r="K13" s="90">
        <f t="shared" ref="K13" si="7">J13+2</f>
        <v>46068</v>
      </c>
      <c r="L13" s="90">
        <f t="shared" ref="L13" si="8">K13+11</f>
        <v>46079</v>
      </c>
      <c r="M13" s="90">
        <f t="shared" si="5"/>
        <v>46080</v>
      </c>
      <c r="N13" s="108" t="s">
        <v>153</v>
      </c>
    </row>
    <row r="14" spans="1:254">
      <c r="A14" s="382" t="s">
        <v>774</v>
      </c>
      <c r="B14" s="151" t="s">
        <v>794</v>
      </c>
      <c r="C14" s="89">
        <v>46051</v>
      </c>
      <c r="D14" s="90">
        <f t="shared" si="3"/>
        <v>46052</v>
      </c>
      <c r="E14" s="151" t="s">
        <v>795</v>
      </c>
      <c r="F14" s="89">
        <f t="shared" si="4"/>
        <v>46063</v>
      </c>
      <c r="G14" s="90">
        <f t="shared" ref="G14" si="9">F14+1</f>
        <v>46064</v>
      </c>
      <c r="H14" s="89">
        <f t="shared" ref="H14" si="10">G14+1</f>
        <v>46065</v>
      </c>
      <c r="I14" s="90">
        <f t="shared" ref="I14" si="11">H14+1</f>
        <v>46066</v>
      </c>
      <c r="J14" s="89">
        <f t="shared" ref="J14" si="12">I14+7</f>
        <v>46073</v>
      </c>
      <c r="K14" s="90">
        <f t="shared" ref="K14" si="13">J14+2</f>
        <v>46075</v>
      </c>
      <c r="L14" s="90">
        <f t="shared" ref="L14" si="14">K14+11</f>
        <v>46086</v>
      </c>
      <c r="M14" s="90">
        <f t="shared" si="5"/>
        <v>46087</v>
      </c>
    </row>
    <row r="15" spans="1:254">
      <c r="A15" s="382" t="s">
        <v>778</v>
      </c>
      <c r="B15" s="151" t="s">
        <v>796</v>
      </c>
      <c r="C15" s="89">
        <v>46058</v>
      </c>
      <c r="D15" s="90">
        <f t="shared" ref="D15:D22" si="15">C15+1</f>
        <v>46059</v>
      </c>
      <c r="E15" s="151" t="s">
        <v>797</v>
      </c>
      <c r="F15" s="89">
        <f t="shared" ref="F15:F22" si="16">D15+11</f>
        <v>46070</v>
      </c>
      <c r="G15" s="90">
        <f t="shared" ref="G15:G22" si="17">F15+1</f>
        <v>46071</v>
      </c>
      <c r="H15" s="89">
        <f t="shared" ref="H15:H22" si="18">G15+1</f>
        <v>46072</v>
      </c>
      <c r="I15" s="90">
        <f t="shared" ref="I15:I22" si="19">H15+1</f>
        <v>46073</v>
      </c>
      <c r="J15" s="89">
        <f t="shared" ref="J15:J22" si="20">I15+7</f>
        <v>46080</v>
      </c>
      <c r="K15" s="90">
        <f t="shared" ref="K15:K22" si="21">J15+2</f>
        <v>46082</v>
      </c>
      <c r="L15" s="90">
        <f t="shared" ref="L15:L22" si="22">K15+11</f>
        <v>46093</v>
      </c>
      <c r="M15" s="90">
        <f t="shared" ref="M15:M22" si="23">L15+1</f>
        <v>46094</v>
      </c>
    </row>
    <row r="16" spans="1:254">
      <c r="A16" s="382" t="s">
        <v>785</v>
      </c>
      <c r="B16" s="151" t="s">
        <v>798</v>
      </c>
      <c r="C16" s="89">
        <v>46065</v>
      </c>
      <c r="D16" s="90">
        <f t="shared" si="15"/>
        <v>46066</v>
      </c>
      <c r="E16" s="151" t="s">
        <v>799</v>
      </c>
      <c r="F16" s="89">
        <f t="shared" si="16"/>
        <v>46077</v>
      </c>
      <c r="G16" s="90">
        <f t="shared" si="17"/>
        <v>46078</v>
      </c>
      <c r="H16" s="89">
        <f t="shared" si="18"/>
        <v>46079</v>
      </c>
      <c r="I16" s="90">
        <f t="shared" si="19"/>
        <v>46080</v>
      </c>
      <c r="J16" s="89">
        <f t="shared" si="20"/>
        <v>46087</v>
      </c>
      <c r="K16" s="90">
        <f t="shared" si="21"/>
        <v>46089</v>
      </c>
      <c r="L16" s="90">
        <f t="shared" si="22"/>
        <v>46100</v>
      </c>
      <c r="M16" s="90">
        <f t="shared" si="23"/>
        <v>46101</v>
      </c>
    </row>
    <row r="17" spans="1:25">
      <c r="A17" s="382" t="s">
        <v>788</v>
      </c>
      <c r="B17" s="151" t="s">
        <v>800</v>
      </c>
      <c r="C17" s="89">
        <v>46072</v>
      </c>
      <c r="D17" s="90">
        <f t="shared" si="15"/>
        <v>46073</v>
      </c>
      <c r="E17" s="151" t="s">
        <v>801</v>
      </c>
      <c r="F17" s="89">
        <f t="shared" si="16"/>
        <v>46084</v>
      </c>
      <c r="G17" s="90">
        <f t="shared" si="17"/>
        <v>46085</v>
      </c>
      <c r="H17" s="89">
        <f t="shared" si="18"/>
        <v>46086</v>
      </c>
      <c r="I17" s="90">
        <f t="shared" si="19"/>
        <v>46087</v>
      </c>
      <c r="J17" s="89">
        <f t="shared" si="20"/>
        <v>46094</v>
      </c>
      <c r="K17" s="90">
        <f t="shared" si="21"/>
        <v>46096</v>
      </c>
      <c r="L17" s="90">
        <f t="shared" si="22"/>
        <v>46107</v>
      </c>
      <c r="M17" s="90">
        <f t="shared" si="23"/>
        <v>46108</v>
      </c>
    </row>
    <row r="18" spans="1:25">
      <c r="A18" s="383" t="s">
        <v>802</v>
      </c>
      <c r="B18" s="322" t="s">
        <v>803</v>
      </c>
      <c r="C18" s="89">
        <v>46079</v>
      </c>
      <c r="D18" s="90">
        <f t="shared" si="15"/>
        <v>46080</v>
      </c>
      <c r="E18" s="151" t="s">
        <v>804</v>
      </c>
      <c r="F18" s="89">
        <f t="shared" si="16"/>
        <v>46091</v>
      </c>
      <c r="G18" s="90">
        <f t="shared" si="17"/>
        <v>46092</v>
      </c>
      <c r="H18" s="89">
        <f t="shared" si="18"/>
        <v>46093</v>
      </c>
      <c r="I18" s="90">
        <f t="shared" si="19"/>
        <v>46094</v>
      </c>
      <c r="J18" s="89">
        <f t="shared" si="20"/>
        <v>46101</v>
      </c>
      <c r="K18" s="90">
        <f t="shared" si="21"/>
        <v>46103</v>
      </c>
      <c r="L18" s="90">
        <f t="shared" si="22"/>
        <v>46114</v>
      </c>
      <c r="M18" s="90">
        <f t="shared" si="23"/>
        <v>46115</v>
      </c>
    </row>
    <row r="19" spans="1:25">
      <c r="A19" s="382" t="s">
        <v>774</v>
      </c>
      <c r="B19" s="384" t="s">
        <v>805</v>
      </c>
      <c r="C19" s="89">
        <v>46086</v>
      </c>
      <c r="D19" s="90">
        <f t="shared" si="15"/>
        <v>46087</v>
      </c>
      <c r="E19" s="151" t="s">
        <v>806</v>
      </c>
      <c r="F19" s="89">
        <f t="shared" si="16"/>
        <v>46098</v>
      </c>
      <c r="G19" s="90">
        <f t="shared" si="17"/>
        <v>46099</v>
      </c>
      <c r="H19" s="89">
        <f t="shared" si="18"/>
        <v>46100</v>
      </c>
      <c r="I19" s="90">
        <f t="shared" si="19"/>
        <v>46101</v>
      </c>
      <c r="J19" s="89">
        <f t="shared" si="20"/>
        <v>46108</v>
      </c>
      <c r="K19" s="90">
        <f t="shared" si="21"/>
        <v>46110</v>
      </c>
      <c r="L19" s="90">
        <f t="shared" si="22"/>
        <v>46121</v>
      </c>
      <c r="M19" s="90">
        <f t="shared" si="23"/>
        <v>46122</v>
      </c>
    </row>
    <row r="20" spans="1:25">
      <c r="A20" s="385" t="s">
        <v>778</v>
      </c>
      <c r="B20" s="151" t="s">
        <v>807</v>
      </c>
      <c r="C20" s="89">
        <v>46093</v>
      </c>
      <c r="D20" s="90">
        <f t="shared" si="15"/>
        <v>46094</v>
      </c>
      <c r="E20" s="151" t="s">
        <v>808</v>
      </c>
      <c r="F20" s="89">
        <f t="shared" si="16"/>
        <v>46105</v>
      </c>
      <c r="G20" s="90">
        <f t="shared" si="17"/>
        <v>46106</v>
      </c>
      <c r="H20" s="89">
        <f t="shared" si="18"/>
        <v>46107</v>
      </c>
      <c r="I20" s="90">
        <f t="shared" si="19"/>
        <v>46108</v>
      </c>
      <c r="J20" s="89">
        <f t="shared" si="20"/>
        <v>46115</v>
      </c>
      <c r="K20" s="90">
        <f t="shared" si="21"/>
        <v>46117</v>
      </c>
      <c r="L20" s="90">
        <f t="shared" si="22"/>
        <v>46128</v>
      </c>
      <c r="M20" s="90">
        <f t="shared" si="23"/>
        <v>46129</v>
      </c>
    </row>
    <row r="21" spans="1:25">
      <c r="A21" s="385" t="s">
        <v>785</v>
      </c>
      <c r="B21" s="151" t="s">
        <v>809</v>
      </c>
      <c r="C21" s="89">
        <v>46100</v>
      </c>
      <c r="D21" s="90">
        <f t="shared" si="15"/>
        <v>46101</v>
      </c>
      <c r="E21" s="151" t="s">
        <v>810</v>
      </c>
      <c r="F21" s="89">
        <f t="shared" si="16"/>
        <v>46112</v>
      </c>
      <c r="G21" s="90">
        <f t="shared" si="17"/>
        <v>46113</v>
      </c>
      <c r="H21" s="89">
        <f t="shared" si="18"/>
        <v>46114</v>
      </c>
      <c r="I21" s="90">
        <f t="shared" si="19"/>
        <v>46115</v>
      </c>
      <c r="J21" s="89">
        <f t="shared" si="20"/>
        <v>46122</v>
      </c>
      <c r="K21" s="90">
        <f t="shared" si="21"/>
        <v>46124</v>
      </c>
      <c r="L21" s="90">
        <f t="shared" si="22"/>
        <v>46135</v>
      </c>
      <c r="M21" s="90">
        <f t="shared" si="23"/>
        <v>46136</v>
      </c>
    </row>
    <row r="22" spans="1:25">
      <c r="A22" s="385" t="s">
        <v>788</v>
      </c>
      <c r="B22" s="151" t="s">
        <v>811</v>
      </c>
      <c r="C22" s="89">
        <v>46107</v>
      </c>
      <c r="D22" s="90">
        <f t="shared" si="15"/>
        <v>46108</v>
      </c>
      <c r="E22" s="151" t="s">
        <v>812</v>
      </c>
      <c r="F22" s="89">
        <f t="shared" si="16"/>
        <v>46119</v>
      </c>
      <c r="G22" s="90">
        <f t="shared" si="17"/>
        <v>46120</v>
      </c>
      <c r="H22" s="89">
        <f t="shared" si="18"/>
        <v>46121</v>
      </c>
      <c r="I22" s="90">
        <f t="shared" si="19"/>
        <v>46122</v>
      </c>
      <c r="J22" s="89">
        <f t="shared" si="20"/>
        <v>46129</v>
      </c>
      <c r="K22" s="90">
        <f t="shared" si="21"/>
        <v>46131</v>
      </c>
      <c r="L22" s="90">
        <f t="shared" si="22"/>
        <v>46142</v>
      </c>
      <c r="M22" s="90">
        <f t="shared" si="23"/>
        <v>46143</v>
      </c>
    </row>
    <row r="23" ht="15.75" spans="1: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ht="16.5" spans="1:25">
      <c r="A24" s="40" t="s">
        <v>89</v>
      </c>
      <c r="B24" s="41" t="s">
        <v>813</v>
      </c>
      <c r="C24" s="386"/>
      <c r="D24" s="386"/>
      <c r="E24" s="386"/>
      <c r="F24" s="386"/>
      <c r="G24" s="386"/>
      <c r="H24" s="386"/>
      <c r="I24" s="38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6.35" customHeight="1" spans="1:25">
      <c r="A25" s="387" t="s">
        <v>93</v>
      </c>
      <c r="B25" s="388" t="s">
        <v>814</v>
      </c>
      <c r="C25" s="389"/>
      <c r="D25" s="389"/>
      <c r="E25" s="389"/>
      <c r="F25" s="389"/>
      <c r="G25" s="389"/>
      <c r="H25" s="389"/>
      <c r="I25" s="38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6.35" customHeight="1" spans="1:25">
      <c r="A26" s="42" t="s">
        <v>287</v>
      </c>
      <c r="B26" s="112" t="s">
        <v>815</v>
      </c>
      <c r="C26" s="390"/>
      <c r="D26" s="390"/>
      <c r="E26" s="390"/>
      <c r="F26" s="390"/>
      <c r="G26" s="390"/>
      <c r="H26" s="390"/>
      <c r="I26" s="39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6.35" customHeight="1" spans="1:25">
      <c r="A27" s="42" t="s">
        <v>759</v>
      </c>
      <c r="B27" s="112" t="s">
        <v>816</v>
      </c>
      <c r="C27" s="390"/>
      <c r="D27" s="390"/>
      <c r="E27" s="390"/>
      <c r="F27" s="390"/>
      <c r="G27" s="390"/>
      <c r="H27" s="390"/>
      <c r="I27" s="390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6.35" hidden="1" customHeight="1" spans="1:25">
      <c r="A28" s="42"/>
      <c r="B28" s="391" t="s">
        <v>817</v>
      </c>
      <c r="C28" s="392"/>
      <c r="D28" s="392"/>
      <c r="E28" s="392"/>
      <c r="F28" s="392"/>
      <c r="G28" s="392"/>
      <c r="H28" s="392"/>
      <c r="I28" s="39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6.35" customHeight="1" spans="1:25">
      <c r="A29" s="44" t="s">
        <v>750</v>
      </c>
      <c r="B29" s="112" t="s">
        <v>751</v>
      </c>
      <c r="C29" s="390"/>
      <c r="D29" s="390"/>
      <c r="E29" s="390"/>
      <c r="F29" s="390"/>
      <c r="G29" s="390"/>
      <c r="H29" s="390"/>
      <c r="I29" s="390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6.35" customHeight="1" spans="1:25">
      <c r="A30" s="42" t="s">
        <v>818</v>
      </c>
      <c r="B30" s="110" t="s">
        <v>819</v>
      </c>
      <c r="C30" s="111"/>
      <c r="D30" s="111"/>
      <c r="E30" s="111"/>
      <c r="F30" s="111"/>
      <c r="G30" s="111"/>
      <c r="H30" s="111"/>
      <c r="I30" s="11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6.35" customHeight="1" spans="1:25">
      <c r="A31" s="42" t="s">
        <v>820</v>
      </c>
      <c r="B31" s="110" t="s">
        <v>821</v>
      </c>
      <c r="C31" s="111"/>
      <c r="D31" s="111"/>
      <c r="E31" s="111"/>
      <c r="F31" s="111"/>
      <c r="G31" s="111"/>
      <c r="H31" s="111"/>
      <c r="I31" s="11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</sheetData>
  <mergeCells count="2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B24:I24"/>
    <mergeCell ref="B25:I25"/>
    <mergeCell ref="B26:I26"/>
    <mergeCell ref="B27:I27"/>
    <mergeCell ref="B28:I28"/>
    <mergeCell ref="B29:I29"/>
    <mergeCell ref="B30:I30"/>
    <mergeCell ref="B31:I31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83" t="s">
        <v>822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42">
      <c r="A5" s="12" t="s">
        <v>489</v>
      </c>
      <c r="B5" s="12" t="s">
        <v>490</v>
      </c>
      <c r="C5" s="84" t="s">
        <v>823</v>
      </c>
      <c r="D5" s="85"/>
      <c r="E5" s="84" t="s">
        <v>824</v>
      </c>
      <c r="F5" s="85"/>
      <c r="G5" s="84" t="s">
        <v>7</v>
      </c>
      <c r="H5" s="85"/>
      <c r="I5" s="84" t="s">
        <v>337</v>
      </c>
      <c r="J5" s="85"/>
      <c r="K5" s="84" t="s">
        <v>825</v>
      </c>
      <c r="L5" s="85"/>
      <c r="M5" s="12" t="s">
        <v>490</v>
      </c>
      <c r="N5" s="15" t="s">
        <v>492</v>
      </c>
      <c r="O5" s="12"/>
      <c r="P5" s="84" t="s">
        <v>337</v>
      </c>
      <c r="Q5" s="85"/>
      <c r="R5" s="84" t="s">
        <v>823</v>
      </c>
      <c r="S5" s="85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826</v>
      </c>
      <c r="F6" s="19"/>
      <c r="G6" s="18" t="s">
        <v>16</v>
      </c>
      <c r="H6" s="19"/>
      <c r="I6" s="18" t="s">
        <v>195</v>
      </c>
      <c r="J6" s="19"/>
      <c r="K6" s="18" t="s">
        <v>340</v>
      </c>
      <c r="L6" s="19"/>
      <c r="M6" s="14" t="s">
        <v>14</v>
      </c>
      <c r="N6" s="18" t="s">
        <v>496</v>
      </c>
      <c r="O6" s="19"/>
      <c r="P6" s="18" t="s">
        <v>195</v>
      </c>
      <c r="Q6" s="19"/>
      <c r="R6" s="18" t="s">
        <v>15</v>
      </c>
      <c r="S6" s="19"/>
    </row>
    <row r="7" spans="1:242">
      <c r="A7" s="14"/>
      <c r="B7" s="14"/>
      <c r="C7" s="18" t="s">
        <v>827</v>
      </c>
      <c r="D7" s="19"/>
      <c r="E7" s="18" t="s">
        <v>609</v>
      </c>
      <c r="F7" s="19"/>
      <c r="G7" s="18" t="s">
        <v>574</v>
      </c>
      <c r="H7" s="19"/>
      <c r="I7" s="18" t="s">
        <v>573</v>
      </c>
      <c r="J7" s="19"/>
      <c r="K7" s="18" t="s">
        <v>610</v>
      </c>
      <c r="L7" s="19"/>
      <c r="M7" s="14"/>
      <c r="N7" s="18" t="s">
        <v>498</v>
      </c>
      <c r="O7" s="19"/>
      <c r="P7" s="18" t="s">
        <v>609</v>
      </c>
      <c r="Q7" s="19"/>
      <c r="R7" s="18" t="s">
        <v>827</v>
      </c>
      <c r="S7" s="19"/>
    </row>
    <row r="8" hidden="1" spans="1:242">
      <c r="A8" s="364" t="s">
        <v>828</v>
      </c>
      <c r="B8" s="151" t="s">
        <v>829</v>
      </c>
      <c r="C8" s="289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289">
        <f t="shared" ref="G8:G10" si="3">F8+1</f>
        <v>45265</v>
      </c>
      <c r="H8" s="289">
        <f t="shared" ref="H8:H10" si="4">G8</f>
        <v>45265</v>
      </c>
      <c r="I8" s="289">
        <f t="shared" ref="I8:I10" si="5">H8+5</f>
        <v>45270</v>
      </c>
      <c r="J8" s="289">
        <f t="shared" ref="J8:J10" si="6">I8</f>
        <v>45270</v>
      </c>
      <c r="K8" s="289">
        <f t="shared" ref="K8:K10" si="7">J8+1</f>
        <v>45271</v>
      </c>
      <c r="L8" s="289">
        <f t="shared" ref="L8:L10" si="8">K8</f>
        <v>45271</v>
      </c>
      <c r="M8" s="151" t="s">
        <v>830</v>
      </c>
      <c r="N8" s="289">
        <f t="shared" ref="N8:N10" si="9">L8+3</f>
        <v>45274</v>
      </c>
      <c r="O8" s="289">
        <f t="shared" ref="O8:O17" si="10">N8+1</f>
        <v>45275</v>
      </c>
      <c r="P8" s="34" t="s">
        <v>67</v>
      </c>
      <c r="Q8" s="34" t="s">
        <v>67</v>
      </c>
      <c r="R8" s="289">
        <v>45283</v>
      </c>
      <c r="S8" s="289">
        <f t="shared" ref="S8:S17" si="11">R8</f>
        <v>45283</v>
      </c>
    </row>
    <row r="9" spans="1:242">
      <c r="A9" s="159" t="s">
        <v>831</v>
      </c>
      <c r="B9" s="151" t="s">
        <v>832</v>
      </c>
      <c r="C9" s="289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289">
        <f t="shared" si="3"/>
        <v>45272</v>
      </c>
      <c r="H9" s="289">
        <f t="shared" si="4"/>
        <v>45272</v>
      </c>
      <c r="I9" s="289">
        <f t="shared" si="5"/>
        <v>45277</v>
      </c>
      <c r="J9" s="289">
        <f t="shared" si="6"/>
        <v>45277</v>
      </c>
      <c r="K9" s="289">
        <f t="shared" si="7"/>
        <v>45278</v>
      </c>
      <c r="L9" s="289">
        <f t="shared" si="8"/>
        <v>45278</v>
      </c>
      <c r="M9" s="151" t="s">
        <v>833</v>
      </c>
      <c r="N9" s="289">
        <f t="shared" si="9"/>
        <v>45281</v>
      </c>
      <c r="O9" s="289">
        <f t="shared" si="10"/>
        <v>45282</v>
      </c>
      <c r="P9" s="289">
        <f t="shared" ref="P9:P17" si="12">O9+2</f>
        <v>45284</v>
      </c>
      <c r="Q9" s="289">
        <f t="shared" ref="Q9:Q17" si="13">P9+1</f>
        <v>45285</v>
      </c>
      <c r="R9" s="289">
        <f t="shared" ref="R9:R17" si="14">Q9+5</f>
        <v>45290</v>
      </c>
      <c r="S9" s="289">
        <f t="shared" si="11"/>
        <v>45290</v>
      </c>
    </row>
    <row r="10" spans="1:242">
      <c r="A10" s="156" t="s">
        <v>834</v>
      </c>
      <c r="B10" s="151" t="s">
        <v>835</v>
      </c>
      <c r="C10" s="289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289">
        <f t="shared" si="3"/>
        <v>45279</v>
      </c>
      <c r="H10" s="289">
        <f t="shared" si="4"/>
        <v>45279</v>
      </c>
      <c r="I10" s="289">
        <f t="shared" si="5"/>
        <v>45284</v>
      </c>
      <c r="J10" s="289">
        <f t="shared" si="6"/>
        <v>45284</v>
      </c>
      <c r="K10" s="289">
        <f t="shared" si="7"/>
        <v>45285</v>
      </c>
      <c r="L10" s="289">
        <f t="shared" si="8"/>
        <v>45285</v>
      </c>
      <c r="M10" s="151" t="s">
        <v>836</v>
      </c>
      <c r="N10" s="289">
        <f t="shared" si="9"/>
        <v>45288</v>
      </c>
      <c r="O10" s="289">
        <f t="shared" si="10"/>
        <v>45289</v>
      </c>
      <c r="P10" s="365" t="s">
        <v>837</v>
      </c>
      <c r="Q10" s="366"/>
      <c r="R10" s="366"/>
      <c r="S10" s="367"/>
    </row>
    <row r="11" spans="1:242">
      <c r="A11" s="324" t="s">
        <v>838</v>
      </c>
      <c r="B11" s="151"/>
      <c r="C11" s="289"/>
      <c r="D11" s="30"/>
      <c r="E11" s="30"/>
      <c r="F11" s="30"/>
      <c r="G11" s="289"/>
      <c r="H11" s="289"/>
      <c r="I11" s="289"/>
      <c r="J11" s="289"/>
      <c r="K11" s="368" t="s">
        <v>839</v>
      </c>
      <c r="L11" s="369"/>
      <c r="M11" s="322" t="s">
        <v>840</v>
      </c>
      <c r="N11" s="289">
        <v>45288</v>
      </c>
      <c r="O11" s="289">
        <f t="shared" si="10"/>
        <v>45289</v>
      </c>
      <c r="P11" s="289">
        <f t="shared" si="12"/>
        <v>45291</v>
      </c>
      <c r="Q11" s="289">
        <f t="shared" si="13"/>
        <v>45292</v>
      </c>
      <c r="R11" s="289">
        <f t="shared" si="14"/>
        <v>45297</v>
      </c>
      <c r="S11" s="289">
        <f t="shared" si="11"/>
        <v>45297</v>
      </c>
    </row>
    <row r="12" spans="1:242">
      <c r="A12" s="156" t="s">
        <v>828</v>
      </c>
      <c r="B12" s="151" t="s">
        <v>841</v>
      </c>
      <c r="C12" s="289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289">
        <f t="shared" ref="G12:G17" si="18">F12+1</f>
        <v>45286</v>
      </c>
      <c r="H12" s="289">
        <f t="shared" ref="H12:H17" si="19">G12</f>
        <v>45286</v>
      </c>
      <c r="I12" s="34" t="s">
        <v>67</v>
      </c>
      <c r="J12" s="34" t="s">
        <v>67</v>
      </c>
      <c r="K12" s="34" t="s">
        <v>67</v>
      </c>
      <c r="L12" s="34" t="s">
        <v>67</v>
      </c>
      <c r="M12" s="151" t="s">
        <v>842</v>
      </c>
      <c r="N12" s="289">
        <v>45295</v>
      </c>
      <c r="O12" s="289">
        <f t="shared" si="10"/>
        <v>45296</v>
      </c>
      <c r="P12" s="34" t="s">
        <v>67</v>
      </c>
      <c r="Q12" s="34" t="s">
        <v>67</v>
      </c>
      <c r="R12" s="289">
        <v>45304</v>
      </c>
      <c r="S12" s="289">
        <f t="shared" si="11"/>
        <v>45304</v>
      </c>
    </row>
    <row r="13" spans="1:242">
      <c r="A13" s="159" t="s">
        <v>831</v>
      </c>
      <c r="B13" s="151" t="s">
        <v>843</v>
      </c>
      <c r="C13" s="289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289">
        <f t="shared" si="18"/>
        <v>45293</v>
      </c>
      <c r="H13" s="289">
        <f t="shared" si="19"/>
        <v>45293</v>
      </c>
      <c r="I13" s="289">
        <f t="shared" ref="I13:I17" si="20">H13+5</f>
        <v>45298</v>
      </c>
      <c r="J13" s="289">
        <f t="shared" ref="J13:J17" si="21">I13</f>
        <v>45298</v>
      </c>
      <c r="K13" s="289">
        <f t="shared" ref="K13:K17" si="22">J13+1</f>
        <v>45299</v>
      </c>
      <c r="L13" s="289">
        <f t="shared" ref="L13:L17" si="23">K13</f>
        <v>45299</v>
      </c>
      <c r="M13" s="151" t="s">
        <v>844</v>
      </c>
      <c r="N13" s="289">
        <f t="shared" ref="N13:N17" si="24">L13+3</f>
        <v>45302</v>
      </c>
      <c r="O13" s="289">
        <f t="shared" si="10"/>
        <v>45303</v>
      </c>
      <c r="P13" s="289">
        <f t="shared" si="12"/>
        <v>45305</v>
      </c>
      <c r="Q13" s="289">
        <f t="shared" si="13"/>
        <v>45306</v>
      </c>
      <c r="R13" s="289">
        <f t="shared" si="14"/>
        <v>45311</v>
      </c>
      <c r="S13" s="289">
        <f t="shared" si="11"/>
        <v>45311</v>
      </c>
    </row>
    <row r="14" hidden="1" spans="1:242">
      <c r="A14" s="324" t="s">
        <v>838</v>
      </c>
      <c r="B14" s="151" t="s">
        <v>845</v>
      </c>
      <c r="C14" s="289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289">
        <f t="shared" si="18"/>
        <v>45300</v>
      </c>
      <c r="H14" s="289">
        <f t="shared" si="19"/>
        <v>45300</v>
      </c>
      <c r="I14" s="289">
        <f t="shared" si="20"/>
        <v>45305</v>
      </c>
      <c r="J14" s="289">
        <f t="shared" si="21"/>
        <v>45305</v>
      </c>
      <c r="K14" s="289">
        <f t="shared" si="22"/>
        <v>45306</v>
      </c>
      <c r="L14" s="289">
        <f t="shared" si="23"/>
        <v>45306</v>
      </c>
      <c r="M14" s="151" t="s">
        <v>846</v>
      </c>
      <c r="N14" s="289">
        <f t="shared" si="24"/>
        <v>45309</v>
      </c>
      <c r="O14" s="289">
        <f t="shared" si="10"/>
        <v>45310</v>
      </c>
      <c r="P14" s="289">
        <f t="shared" si="12"/>
        <v>45312</v>
      </c>
      <c r="Q14" s="289">
        <f t="shared" si="13"/>
        <v>45313</v>
      </c>
      <c r="R14" s="289">
        <f t="shared" si="14"/>
        <v>45318</v>
      </c>
      <c r="S14" s="289">
        <f t="shared" si="11"/>
        <v>45318</v>
      </c>
    </row>
    <row r="15" hidden="1" spans="1:242">
      <c r="A15" s="156" t="s">
        <v>828</v>
      </c>
      <c r="B15" s="151" t="s">
        <v>847</v>
      </c>
      <c r="C15" s="289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289">
        <f t="shared" si="18"/>
        <v>45307</v>
      </c>
      <c r="H15" s="289">
        <f t="shared" si="19"/>
        <v>45307</v>
      </c>
      <c r="I15" s="289">
        <f t="shared" si="20"/>
        <v>45312</v>
      </c>
      <c r="J15" s="289">
        <f t="shared" si="21"/>
        <v>45312</v>
      </c>
      <c r="K15" s="289">
        <f t="shared" si="22"/>
        <v>45313</v>
      </c>
      <c r="L15" s="289">
        <f t="shared" si="23"/>
        <v>45313</v>
      </c>
      <c r="M15" s="151" t="s">
        <v>848</v>
      </c>
      <c r="N15" s="289">
        <f t="shared" si="24"/>
        <v>45316</v>
      </c>
      <c r="O15" s="289">
        <f t="shared" si="10"/>
        <v>45317</v>
      </c>
      <c r="P15" s="289">
        <f t="shared" si="12"/>
        <v>45319</v>
      </c>
      <c r="Q15" s="289">
        <f t="shared" si="13"/>
        <v>45320</v>
      </c>
      <c r="R15" s="289">
        <f t="shared" si="14"/>
        <v>45325</v>
      </c>
      <c r="S15" s="289">
        <f t="shared" si="11"/>
        <v>45325</v>
      </c>
    </row>
    <row r="16" hidden="1" spans="1:242">
      <c r="A16" s="159" t="s">
        <v>831</v>
      </c>
      <c r="B16" s="151" t="s">
        <v>849</v>
      </c>
      <c r="C16" s="289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289">
        <f t="shared" si="18"/>
        <v>45314</v>
      </c>
      <c r="H16" s="289">
        <f t="shared" si="19"/>
        <v>45314</v>
      </c>
      <c r="I16" s="289">
        <f t="shared" si="20"/>
        <v>45319</v>
      </c>
      <c r="J16" s="289">
        <f t="shared" si="21"/>
        <v>45319</v>
      </c>
      <c r="K16" s="289">
        <f t="shared" si="22"/>
        <v>45320</v>
      </c>
      <c r="L16" s="289">
        <f t="shared" si="23"/>
        <v>45320</v>
      </c>
      <c r="M16" s="151" t="s">
        <v>850</v>
      </c>
      <c r="N16" s="289">
        <f t="shared" si="24"/>
        <v>45323</v>
      </c>
      <c r="O16" s="289">
        <f t="shared" si="10"/>
        <v>45324</v>
      </c>
      <c r="P16" s="289">
        <f t="shared" si="12"/>
        <v>45326</v>
      </c>
      <c r="Q16" s="289">
        <f t="shared" si="13"/>
        <v>45327</v>
      </c>
      <c r="R16" s="289">
        <f t="shared" si="14"/>
        <v>45332</v>
      </c>
      <c r="S16" s="289">
        <f t="shared" si="11"/>
        <v>45332</v>
      </c>
    </row>
    <row r="17" hidden="1" spans="1:23">
      <c r="A17" s="324" t="s">
        <v>838</v>
      </c>
      <c r="B17" s="151" t="s">
        <v>851</v>
      </c>
      <c r="C17" s="289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289">
        <f t="shared" si="18"/>
        <v>45321</v>
      </c>
      <c r="H17" s="289">
        <f t="shared" si="19"/>
        <v>45321</v>
      </c>
      <c r="I17" s="289">
        <f t="shared" si="20"/>
        <v>45326</v>
      </c>
      <c r="J17" s="289">
        <f t="shared" si="21"/>
        <v>45326</v>
      </c>
      <c r="K17" s="289">
        <f t="shared" si="22"/>
        <v>45327</v>
      </c>
      <c r="L17" s="289">
        <f t="shared" si="23"/>
        <v>45327</v>
      </c>
      <c r="M17" s="151" t="s">
        <v>852</v>
      </c>
      <c r="N17" s="289">
        <f t="shared" si="24"/>
        <v>45330</v>
      </c>
      <c r="O17" s="289">
        <f t="shared" si="10"/>
        <v>45331</v>
      </c>
      <c r="P17" s="289">
        <f t="shared" si="12"/>
        <v>45333</v>
      </c>
      <c r="Q17" s="289">
        <f t="shared" si="13"/>
        <v>45334</v>
      </c>
      <c r="R17" s="289">
        <f t="shared" si="14"/>
        <v>45339</v>
      </c>
      <c r="S17" s="289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35" customHeight="1" spans="1:23">
      <c r="A19" s="40" t="s">
        <v>89</v>
      </c>
      <c r="B19" s="370" t="s">
        <v>853</v>
      </c>
      <c r="C19" s="371"/>
      <c r="D19" s="371"/>
      <c r="E19" s="371"/>
      <c r="F19" s="371"/>
      <c r="G19" s="371"/>
      <c r="H19" s="371"/>
      <c r="I19" s="371"/>
      <c r="J19" s="371"/>
      <c r="K19" s="371"/>
      <c r="L19" s="372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35" customHeight="1" spans="1:23">
      <c r="A20" s="44" t="s">
        <v>15</v>
      </c>
      <c r="B20" s="110" t="s">
        <v>821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826</v>
      </c>
      <c r="B21" s="109" t="s">
        <v>854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110" t="s">
        <v>855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2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195</v>
      </c>
      <c r="B23" s="109" t="s">
        <v>856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340</v>
      </c>
      <c r="B24" s="109" t="s">
        <v>756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496</v>
      </c>
      <c r="B25" s="109" t="s">
        <v>533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4"/>
  <sheetViews>
    <sheetView workbookViewId="0">
      <selection activeCell="P78" sqref="P78"/>
    </sheetView>
  </sheetViews>
  <sheetFormatPr defaultColWidth="9" defaultRowHeight="14.25"/>
  <cols>
    <col min="1" max="1" width="18.2" customWidth="1"/>
    <col min="2" max="17" width="7.6" customWidth="1"/>
    <col min="18" max="19" width="8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3" t="s">
        <v>857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53">
      <c r="A5" s="12" t="s">
        <v>489</v>
      </c>
      <c r="B5" s="12" t="s">
        <v>490</v>
      </c>
      <c r="C5" s="84" t="s">
        <v>858</v>
      </c>
      <c r="D5" s="85"/>
      <c r="E5" s="15" t="s">
        <v>859</v>
      </c>
      <c r="F5" s="12"/>
      <c r="G5" s="15" t="s">
        <v>860</v>
      </c>
      <c r="H5" s="12"/>
      <c r="I5" s="15" t="s">
        <v>413</v>
      </c>
      <c r="J5" s="12"/>
      <c r="K5" s="15" t="s">
        <v>860</v>
      </c>
      <c r="L5" s="12"/>
      <c r="M5" s="12" t="s">
        <v>490</v>
      </c>
      <c r="N5" s="84" t="s">
        <v>858</v>
      </c>
      <c r="O5" s="85"/>
      <c r="P5" s="15" t="s">
        <v>859</v>
      </c>
      <c r="Q5" s="12"/>
    </row>
    <row r="6" spans="1:253">
      <c r="A6" s="14" t="s">
        <v>13</v>
      </c>
      <c r="B6" s="14" t="s">
        <v>14</v>
      </c>
      <c r="C6" s="18" t="s">
        <v>341</v>
      </c>
      <c r="D6" s="19"/>
      <c r="E6" s="18" t="s">
        <v>340</v>
      </c>
      <c r="F6" s="19"/>
      <c r="G6" s="14" t="s">
        <v>418</v>
      </c>
      <c r="H6" s="14"/>
      <c r="I6" s="14" t="s">
        <v>417</v>
      </c>
      <c r="J6" s="14"/>
      <c r="K6" s="14" t="s">
        <v>418</v>
      </c>
      <c r="L6" s="14"/>
      <c r="M6" s="14" t="s">
        <v>14</v>
      </c>
      <c r="N6" s="18" t="s">
        <v>341</v>
      </c>
      <c r="O6" s="19"/>
      <c r="P6" s="18" t="s">
        <v>340</v>
      </c>
      <c r="Q6" s="19"/>
    </row>
    <row r="7" spans="1:253">
      <c r="A7" s="14"/>
      <c r="B7" s="14"/>
      <c r="C7" s="18" t="s">
        <v>497</v>
      </c>
      <c r="D7" s="19"/>
      <c r="E7" s="18" t="s">
        <v>611</v>
      </c>
      <c r="F7" s="19"/>
      <c r="G7" s="18" t="s">
        <v>575</v>
      </c>
      <c r="H7" s="19"/>
      <c r="I7" s="18" t="s">
        <v>497</v>
      </c>
      <c r="J7" s="19"/>
      <c r="K7" s="18" t="s">
        <v>573</v>
      </c>
      <c r="L7" s="19"/>
      <c r="M7" s="14"/>
      <c r="N7" s="18" t="s">
        <v>497</v>
      </c>
      <c r="O7" s="19"/>
      <c r="P7" s="18" t="s">
        <v>611</v>
      </c>
      <c r="Q7" s="19"/>
    </row>
    <row r="8" hidden="1" spans="1:253">
      <c r="A8" s="37" t="s">
        <v>641</v>
      </c>
      <c r="B8" s="98"/>
      <c r="C8" s="289"/>
      <c r="D8" s="30"/>
      <c r="E8" s="289"/>
      <c r="F8" s="30"/>
      <c r="G8" s="30"/>
      <c r="H8" s="30"/>
      <c r="I8" s="289">
        <v>45614</v>
      </c>
      <c r="J8" s="30">
        <f>I8+1</f>
        <v>45615</v>
      </c>
      <c r="K8" s="289">
        <v>45616</v>
      </c>
      <c r="L8" s="30">
        <f>K8+1</f>
        <v>45617</v>
      </c>
      <c r="M8" s="343" t="s">
        <v>861</v>
      </c>
      <c r="N8" s="30">
        <f t="shared" ref="N8:N24" si="0">L8+5</f>
        <v>45622</v>
      </c>
      <c r="O8" s="344" t="s">
        <v>862</v>
      </c>
      <c r="P8" s="323" t="s">
        <v>67</v>
      </c>
      <c r="Q8" s="323" t="s">
        <v>67</v>
      </c>
    </row>
    <row r="9" hidden="1" spans="1:253">
      <c r="A9" s="87" t="s">
        <v>616</v>
      </c>
      <c r="B9" s="98" t="s">
        <v>863</v>
      </c>
      <c r="C9" s="289">
        <v>45611</v>
      </c>
      <c r="D9" s="30">
        <f t="shared" ref="D9:D24" si="1">C9+1</f>
        <v>45612</v>
      </c>
      <c r="E9" s="289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343" t="s">
        <v>864</v>
      </c>
      <c r="N9" s="30">
        <f t="shared" si="0"/>
        <v>45625</v>
      </c>
      <c r="O9" s="30">
        <f t="shared" ref="O9:O24" si="8">N9+1</f>
        <v>45626</v>
      </c>
      <c r="P9" s="289">
        <f t="shared" ref="P9:P24" si="9">O9</f>
        <v>45626</v>
      </c>
      <c r="Q9" s="289">
        <f>P9+1</f>
        <v>45627</v>
      </c>
    </row>
    <row r="10" hidden="1" spans="1:253">
      <c r="A10" s="345" t="s">
        <v>865</v>
      </c>
      <c r="B10" s="98" t="s">
        <v>866</v>
      </c>
      <c r="C10" s="289">
        <v>45618</v>
      </c>
      <c r="D10" s="30">
        <f t="shared" si="1"/>
        <v>45619</v>
      </c>
      <c r="E10" s="289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343" t="s">
        <v>670</v>
      </c>
      <c r="N10" s="30">
        <f t="shared" si="0"/>
        <v>45632</v>
      </c>
      <c r="O10" s="30">
        <f t="shared" si="8"/>
        <v>45633</v>
      </c>
      <c r="P10" s="289">
        <f t="shared" si="9"/>
        <v>45633</v>
      </c>
      <c r="Q10" s="346" t="s">
        <v>153</v>
      </c>
    </row>
    <row r="11" hidden="1" spans="1:253">
      <c r="A11" s="87" t="s">
        <v>616</v>
      </c>
      <c r="B11" s="98" t="s">
        <v>867</v>
      </c>
      <c r="C11" s="289">
        <v>45625</v>
      </c>
      <c r="D11" s="30">
        <f t="shared" si="1"/>
        <v>45626</v>
      </c>
      <c r="E11" s="289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343" t="s">
        <v>868</v>
      </c>
      <c r="N11" s="30">
        <f t="shared" si="0"/>
        <v>45639</v>
      </c>
      <c r="O11" s="30">
        <f t="shared" si="8"/>
        <v>45640</v>
      </c>
      <c r="P11" s="289">
        <f t="shared" si="9"/>
        <v>45640</v>
      </c>
      <c r="Q11" s="289">
        <f>P11+1</f>
        <v>45641</v>
      </c>
    </row>
    <row r="12" hidden="1" spans="1:253">
      <c r="A12" s="347" t="s">
        <v>869</v>
      </c>
      <c r="B12" s="98" t="s">
        <v>870</v>
      </c>
      <c r="C12" s="289">
        <v>45632</v>
      </c>
      <c r="D12" s="30">
        <f t="shared" si="1"/>
        <v>45633</v>
      </c>
      <c r="E12" s="289">
        <f t="shared" si="2"/>
        <v>45633</v>
      </c>
      <c r="F12" s="30">
        <f t="shared" si="3"/>
        <v>45634</v>
      </c>
      <c r="G12" s="323" t="s">
        <v>67</v>
      </c>
      <c r="H12" s="323" t="s">
        <v>67</v>
      </c>
      <c r="I12" s="289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343" t="s">
        <v>871</v>
      </c>
      <c r="N12" s="30">
        <f t="shared" si="0"/>
        <v>45646</v>
      </c>
      <c r="O12" s="30">
        <f t="shared" si="8"/>
        <v>45647</v>
      </c>
      <c r="P12" s="289">
        <f t="shared" si="9"/>
        <v>45647</v>
      </c>
      <c r="Q12" s="346" t="s">
        <v>153</v>
      </c>
    </row>
    <row r="13" hidden="1" spans="1:253">
      <c r="A13" s="87" t="s">
        <v>616</v>
      </c>
      <c r="B13" s="98" t="s">
        <v>872</v>
      </c>
      <c r="C13" s="289">
        <v>45639</v>
      </c>
      <c r="D13" s="30">
        <f t="shared" si="1"/>
        <v>45640</v>
      </c>
      <c r="E13" s="289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343" t="s">
        <v>873</v>
      </c>
      <c r="N13" s="30">
        <f t="shared" si="0"/>
        <v>45653</v>
      </c>
      <c r="O13" s="30">
        <f t="shared" si="8"/>
        <v>45654</v>
      </c>
      <c r="P13" s="289">
        <f t="shared" si="9"/>
        <v>45654</v>
      </c>
      <c r="Q13" s="289">
        <f>P13+1</f>
        <v>45655</v>
      </c>
    </row>
    <row r="14" hidden="1" spans="1:253">
      <c r="A14" s="348" t="s">
        <v>874</v>
      </c>
      <c r="B14" s="98" t="s">
        <v>875</v>
      </c>
      <c r="C14" s="289">
        <v>45646</v>
      </c>
      <c r="D14" s="30">
        <f t="shared" si="1"/>
        <v>45647</v>
      </c>
      <c r="E14" s="289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343" t="s">
        <v>876</v>
      </c>
      <c r="N14" s="30">
        <f t="shared" si="0"/>
        <v>45660</v>
      </c>
      <c r="O14" s="30">
        <f t="shared" si="8"/>
        <v>45661</v>
      </c>
      <c r="P14" s="289">
        <f t="shared" si="9"/>
        <v>45661</v>
      </c>
      <c r="Q14" s="349" t="s">
        <v>153</v>
      </c>
    </row>
    <row r="15" hidden="1" spans="1:253">
      <c r="A15" s="87" t="s">
        <v>616</v>
      </c>
      <c r="B15" s="98" t="s">
        <v>877</v>
      </c>
      <c r="C15" s="289">
        <v>45653</v>
      </c>
      <c r="D15" s="30">
        <f t="shared" si="1"/>
        <v>45654</v>
      </c>
      <c r="E15" s="289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343" t="s">
        <v>878</v>
      </c>
      <c r="N15" s="30">
        <f t="shared" si="0"/>
        <v>45667</v>
      </c>
      <c r="O15" s="30">
        <f t="shared" si="8"/>
        <v>45668</v>
      </c>
      <c r="P15" s="289">
        <f t="shared" si="9"/>
        <v>45668</v>
      </c>
      <c r="Q15" s="289">
        <f t="shared" ref="Q15:Q23" si="11">P15+1</f>
        <v>45669</v>
      </c>
    </row>
    <row r="16" hidden="1" spans="1:253">
      <c r="A16" s="350" t="s">
        <v>869</v>
      </c>
      <c r="B16" s="326" t="s">
        <v>518</v>
      </c>
      <c r="C16" s="289">
        <v>45660</v>
      </c>
      <c r="D16" s="30">
        <f t="shared" si="1"/>
        <v>45661</v>
      </c>
      <c r="E16" s="289">
        <f t="shared" si="2"/>
        <v>45661</v>
      </c>
      <c r="F16" s="30">
        <f t="shared" si="3"/>
        <v>45662</v>
      </c>
      <c r="G16" s="323" t="s">
        <v>67</v>
      </c>
      <c r="H16" s="323" t="s">
        <v>67</v>
      </c>
      <c r="I16" s="289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326" t="s">
        <v>519</v>
      </c>
      <c r="N16" s="30">
        <f t="shared" si="0"/>
        <v>45674</v>
      </c>
      <c r="O16" s="30">
        <f t="shared" si="8"/>
        <v>45675</v>
      </c>
      <c r="P16" s="289">
        <f t="shared" si="9"/>
        <v>45675</v>
      </c>
      <c r="Q16" s="289">
        <f t="shared" si="11"/>
        <v>45676</v>
      </c>
    </row>
    <row r="17" hidden="1" spans="1:17">
      <c r="A17" s="87" t="s">
        <v>616</v>
      </c>
      <c r="B17" s="98" t="s">
        <v>520</v>
      </c>
      <c r="C17" s="289">
        <v>45667</v>
      </c>
      <c r="D17" s="30">
        <f t="shared" si="1"/>
        <v>45668</v>
      </c>
      <c r="E17" s="289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98" t="s">
        <v>521</v>
      </c>
      <c r="N17" s="30">
        <f t="shared" si="0"/>
        <v>45681</v>
      </c>
      <c r="O17" s="30">
        <f t="shared" si="8"/>
        <v>45682</v>
      </c>
      <c r="P17" s="289">
        <f t="shared" si="9"/>
        <v>45682</v>
      </c>
      <c r="Q17" s="289">
        <f t="shared" si="11"/>
        <v>45683</v>
      </c>
    </row>
    <row r="18" hidden="1" spans="1:17">
      <c r="A18" s="350" t="s">
        <v>869</v>
      </c>
      <c r="B18" s="326" t="s">
        <v>523</v>
      </c>
      <c r="C18" s="289">
        <v>45674</v>
      </c>
      <c r="D18" s="30">
        <f t="shared" si="1"/>
        <v>45675</v>
      </c>
      <c r="E18" s="289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326" t="s">
        <v>524</v>
      </c>
      <c r="N18" s="30">
        <f t="shared" si="0"/>
        <v>45688</v>
      </c>
      <c r="O18" s="30">
        <f t="shared" si="8"/>
        <v>45689</v>
      </c>
      <c r="P18" s="289">
        <f t="shared" si="9"/>
        <v>45689</v>
      </c>
      <c r="Q18" s="289">
        <f t="shared" si="11"/>
        <v>45690</v>
      </c>
    </row>
    <row r="19" hidden="1" spans="1:17">
      <c r="A19" s="87" t="s">
        <v>616</v>
      </c>
      <c r="B19" s="98" t="s">
        <v>525</v>
      </c>
      <c r="C19" s="289">
        <v>45681</v>
      </c>
      <c r="D19" s="30">
        <f t="shared" si="1"/>
        <v>45682</v>
      </c>
      <c r="E19" s="289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98" t="s">
        <v>526</v>
      </c>
      <c r="N19" s="30">
        <f t="shared" si="0"/>
        <v>45695</v>
      </c>
      <c r="O19" s="30">
        <f t="shared" si="8"/>
        <v>45696</v>
      </c>
      <c r="P19" s="289">
        <f t="shared" si="9"/>
        <v>45696</v>
      </c>
      <c r="Q19" s="289">
        <f t="shared" si="11"/>
        <v>45697</v>
      </c>
    </row>
    <row r="20" hidden="1" spans="1:17">
      <c r="A20" s="348" t="s">
        <v>869</v>
      </c>
      <c r="B20" s="351" t="s">
        <v>527</v>
      </c>
      <c r="C20" s="352">
        <v>45688</v>
      </c>
      <c r="D20" s="353">
        <f t="shared" si="1"/>
        <v>45689</v>
      </c>
      <c r="E20" s="352">
        <f t="shared" si="2"/>
        <v>45689</v>
      </c>
      <c r="F20" s="353">
        <f t="shared" si="3"/>
        <v>45690</v>
      </c>
      <c r="G20" s="353">
        <f t="shared" si="4"/>
        <v>45694</v>
      </c>
      <c r="H20" s="353">
        <f t="shared" si="5"/>
        <v>45694</v>
      </c>
      <c r="I20" s="353">
        <f>H20+1</f>
        <v>45695</v>
      </c>
      <c r="J20" s="353">
        <f>I20+1</f>
        <v>45696</v>
      </c>
      <c r="K20" s="353">
        <f>J20+1</f>
        <v>45697</v>
      </c>
      <c r="L20" s="353">
        <f t="shared" si="7"/>
        <v>45697</v>
      </c>
      <c r="M20" s="351" t="s">
        <v>528</v>
      </c>
      <c r="N20" s="353">
        <f t="shared" si="0"/>
        <v>45702</v>
      </c>
      <c r="O20" s="353">
        <f t="shared" si="8"/>
        <v>45703</v>
      </c>
      <c r="P20" s="34" t="s">
        <v>67</v>
      </c>
      <c r="Q20" s="34" t="s">
        <v>67</v>
      </c>
    </row>
    <row r="21" hidden="1" spans="1:17">
      <c r="A21" s="94" t="s">
        <v>564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hidden="1" spans="1:17">
      <c r="A22" s="87" t="s">
        <v>616</v>
      </c>
      <c r="B22" s="98" t="s">
        <v>879</v>
      </c>
      <c r="C22" s="289">
        <v>45702</v>
      </c>
      <c r="D22" s="30">
        <f t="shared" si="1"/>
        <v>45703</v>
      </c>
      <c r="E22" s="289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98" t="s">
        <v>880</v>
      </c>
      <c r="N22" s="30">
        <f t="shared" si="0"/>
        <v>45716</v>
      </c>
      <c r="O22" s="30">
        <f t="shared" si="8"/>
        <v>45717</v>
      </c>
      <c r="P22" s="289">
        <f t="shared" si="9"/>
        <v>45717</v>
      </c>
      <c r="Q22" s="289">
        <f t="shared" si="11"/>
        <v>45718</v>
      </c>
    </row>
    <row r="23" hidden="1" spans="1:17">
      <c r="A23" s="87" t="s">
        <v>869</v>
      </c>
      <c r="B23" s="98" t="s">
        <v>881</v>
      </c>
      <c r="C23" s="289">
        <v>45709</v>
      </c>
      <c r="D23" s="30">
        <f t="shared" si="1"/>
        <v>45710</v>
      </c>
      <c r="E23" s="289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98" t="s">
        <v>882</v>
      </c>
      <c r="N23" s="30">
        <f t="shared" si="0"/>
        <v>45723</v>
      </c>
      <c r="O23" s="30">
        <f t="shared" si="8"/>
        <v>45724</v>
      </c>
      <c r="P23" s="289">
        <f t="shared" si="9"/>
        <v>45724</v>
      </c>
      <c r="Q23" s="289">
        <f t="shared" si="11"/>
        <v>45725</v>
      </c>
    </row>
    <row r="24" hidden="1" spans="1:17">
      <c r="A24" s="87" t="s">
        <v>616</v>
      </c>
      <c r="B24" s="98" t="s">
        <v>883</v>
      </c>
      <c r="C24" s="354">
        <v>45716</v>
      </c>
      <c r="D24" s="210">
        <f t="shared" si="1"/>
        <v>45717</v>
      </c>
      <c r="E24" s="354">
        <f t="shared" si="2"/>
        <v>45717</v>
      </c>
      <c r="F24" s="210">
        <f t="shared" si="3"/>
        <v>45718</v>
      </c>
      <c r="G24" s="210">
        <f t="shared" si="4"/>
        <v>45722</v>
      </c>
      <c r="H24" s="210">
        <f t="shared" si="5"/>
        <v>45722</v>
      </c>
      <c r="I24" s="210">
        <f t="shared" si="14"/>
        <v>45723</v>
      </c>
      <c r="J24" s="210">
        <f t="shared" si="14"/>
        <v>45724</v>
      </c>
      <c r="K24" s="210">
        <f t="shared" si="14"/>
        <v>45725</v>
      </c>
      <c r="L24" s="210">
        <f t="shared" si="7"/>
        <v>45725</v>
      </c>
      <c r="M24" s="98" t="s">
        <v>884</v>
      </c>
      <c r="N24" s="210">
        <f t="shared" si="0"/>
        <v>45730</v>
      </c>
      <c r="O24" s="210">
        <f t="shared" si="8"/>
        <v>45731</v>
      </c>
      <c r="P24" s="354">
        <f t="shared" si="9"/>
        <v>45731</v>
      </c>
      <c r="Q24" s="355" t="s">
        <v>153</v>
      </c>
    </row>
    <row r="25" hidden="1" spans="1:17">
      <c r="A25" s="94" t="s">
        <v>549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</row>
    <row r="26" hidden="1" spans="1:17">
      <c r="A26" s="87" t="s">
        <v>869</v>
      </c>
      <c r="B26" s="326" t="s">
        <v>885</v>
      </c>
      <c r="C26" s="289">
        <v>45730</v>
      </c>
      <c r="D26" s="30">
        <v>45731</v>
      </c>
      <c r="E26" s="354">
        <f t="shared" ref="E26:E33" si="15">D26</f>
        <v>45731</v>
      </c>
      <c r="F26" s="210">
        <f t="shared" ref="F26:K26" si="16">E26+1</f>
        <v>45732</v>
      </c>
      <c r="G26" s="210">
        <f t="shared" ref="G26:G33" si="17">F26+4</f>
        <v>45736</v>
      </c>
      <c r="H26" s="210">
        <f t="shared" ref="H26:H33" si="18">G26</f>
        <v>45736</v>
      </c>
      <c r="I26" s="210">
        <f t="shared" si="16"/>
        <v>45737</v>
      </c>
      <c r="J26" s="210">
        <f t="shared" si="16"/>
        <v>45738</v>
      </c>
      <c r="K26" s="210">
        <f t="shared" si="16"/>
        <v>45739</v>
      </c>
      <c r="L26" s="210">
        <f t="shared" ref="L26:L32" si="19">K26</f>
        <v>45739</v>
      </c>
      <c r="M26" s="326" t="s">
        <v>886</v>
      </c>
      <c r="N26" s="210">
        <f t="shared" ref="N26:N32" si="20">L26+5</f>
        <v>45744</v>
      </c>
      <c r="O26" s="210">
        <f t="shared" ref="O26:O32" si="21">N26+1</f>
        <v>45745</v>
      </c>
      <c r="P26" s="354">
        <f t="shared" ref="P26:P32" si="22">O26</f>
        <v>45745</v>
      </c>
      <c r="Q26" s="354">
        <f t="shared" ref="Q26:Q32" si="23">P26+1</f>
        <v>45746</v>
      </c>
    </row>
    <row r="27" hidden="1" spans="1:17">
      <c r="A27" s="356" t="s">
        <v>887</v>
      </c>
      <c r="B27" s="326" t="s">
        <v>888</v>
      </c>
      <c r="C27" s="289">
        <v>45737</v>
      </c>
      <c r="D27" s="30">
        <v>45738</v>
      </c>
      <c r="E27" s="354">
        <f t="shared" si="15"/>
        <v>45738</v>
      </c>
      <c r="F27" s="210">
        <f t="shared" ref="F27:K27" si="24">E27+1</f>
        <v>45739</v>
      </c>
      <c r="G27" s="210">
        <f t="shared" si="17"/>
        <v>45743</v>
      </c>
      <c r="H27" s="210">
        <f t="shared" si="18"/>
        <v>45743</v>
      </c>
      <c r="I27" s="210">
        <f t="shared" si="24"/>
        <v>45744</v>
      </c>
      <c r="J27" s="210">
        <f t="shared" si="24"/>
        <v>45745</v>
      </c>
      <c r="K27" s="210">
        <f t="shared" si="24"/>
        <v>45746</v>
      </c>
      <c r="L27" s="210">
        <f t="shared" si="19"/>
        <v>45746</v>
      </c>
      <c r="M27" s="326" t="s">
        <v>889</v>
      </c>
      <c r="N27" s="210">
        <f t="shared" si="20"/>
        <v>45751</v>
      </c>
      <c r="O27" s="210">
        <f t="shared" si="21"/>
        <v>45752</v>
      </c>
      <c r="P27" s="355" t="s">
        <v>153</v>
      </c>
      <c r="Q27" s="354"/>
    </row>
    <row r="28" hidden="1" spans="1:17">
      <c r="A28" s="87" t="s">
        <v>869</v>
      </c>
      <c r="B28" s="98" t="s">
        <v>890</v>
      </c>
      <c r="C28" s="289">
        <v>45744</v>
      </c>
      <c r="D28" s="30">
        <v>45745</v>
      </c>
      <c r="E28" s="354">
        <f t="shared" si="15"/>
        <v>45745</v>
      </c>
      <c r="F28" s="210">
        <f t="shared" ref="F28:K28" si="25">E28+1</f>
        <v>45746</v>
      </c>
      <c r="G28" s="210">
        <f t="shared" si="17"/>
        <v>45750</v>
      </c>
      <c r="H28" s="210">
        <f t="shared" si="18"/>
        <v>45750</v>
      </c>
      <c r="I28" s="210">
        <f t="shared" si="25"/>
        <v>45751</v>
      </c>
      <c r="J28" s="210">
        <f t="shared" si="25"/>
        <v>45752</v>
      </c>
      <c r="K28" s="210">
        <f t="shared" si="25"/>
        <v>45753</v>
      </c>
      <c r="L28" s="210">
        <f t="shared" si="19"/>
        <v>45753</v>
      </c>
      <c r="M28" s="98" t="s">
        <v>891</v>
      </c>
      <c r="N28" s="210">
        <f t="shared" si="20"/>
        <v>45758</v>
      </c>
      <c r="O28" s="210">
        <f t="shared" si="21"/>
        <v>45759</v>
      </c>
      <c r="P28" s="354">
        <f t="shared" si="22"/>
        <v>45759</v>
      </c>
      <c r="Q28" s="354">
        <f t="shared" si="23"/>
        <v>45760</v>
      </c>
    </row>
    <row r="29" hidden="1" spans="1:17">
      <c r="A29" s="87" t="s">
        <v>616</v>
      </c>
      <c r="B29" s="88" t="s">
        <v>892</v>
      </c>
      <c r="C29" s="89">
        <v>45751</v>
      </c>
      <c r="D29" s="90">
        <f t="shared" ref="D29:K29" si="26">C29+1</f>
        <v>45752</v>
      </c>
      <c r="E29" s="205">
        <f t="shared" si="15"/>
        <v>45752</v>
      </c>
      <c r="F29" s="180">
        <f t="shared" si="26"/>
        <v>45753</v>
      </c>
      <c r="G29" s="180">
        <f t="shared" si="17"/>
        <v>45757</v>
      </c>
      <c r="H29" s="180">
        <f t="shared" si="18"/>
        <v>45757</v>
      </c>
      <c r="I29" s="180">
        <f t="shared" si="26"/>
        <v>45758</v>
      </c>
      <c r="J29" s="180">
        <f t="shared" si="26"/>
        <v>45759</v>
      </c>
      <c r="K29" s="180">
        <f t="shared" si="26"/>
        <v>45760</v>
      </c>
      <c r="L29" s="180">
        <f t="shared" si="19"/>
        <v>45760</v>
      </c>
      <c r="M29" s="88" t="s">
        <v>893</v>
      </c>
      <c r="N29" s="180">
        <f t="shared" si="20"/>
        <v>45765</v>
      </c>
      <c r="O29" s="180">
        <f t="shared" si="21"/>
        <v>45766</v>
      </c>
      <c r="P29" s="205">
        <f t="shared" si="22"/>
        <v>45766</v>
      </c>
      <c r="Q29" s="205">
        <f t="shared" si="23"/>
        <v>45767</v>
      </c>
    </row>
    <row r="30" hidden="1" spans="1:17">
      <c r="A30" s="87" t="s">
        <v>869</v>
      </c>
      <c r="B30" s="88" t="s">
        <v>894</v>
      </c>
      <c r="C30" s="89">
        <v>45758</v>
      </c>
      <c r="D30" s="90">
        <f t="shared" ref="D30:K30" si="27">C30+1</f>
        <v>45759</v>
      </c>
      <c r="E30" s="205">
        <f t="shared" si="15"/>
        <v>45759</v>
      </c>
      <c r="F30" s="180">
        <f t="shared" si="27"/>
        <v>45760</v>
      </c>
      <c r="G30" s="180">
        <f t="shared" si="17"/>
        <v>45764</v>
      </c>
      <c r="H30" s="180">
        <f t="shared" si="18"/>
        <v>45764</v>
      </c>
      <c r="I30" s="180">
        <f t="shared" si="27"/>
        <v>45765</v>
      </c>
      <c r="J30" s="180">
        <f t="shared" si="27"/>
        <v>45766</v>
      </c>
      <c r="K30" s="180">
        <f t="shared" si="27"/>
        <v>45767</v>
      </c>
      <c r="L30" s="180">
        <f t="shared" si="19"/>
        <v>45767</v>
      </c>
      <c r="M30" s="88" t="s">
        <v>895</v>
      </c>
      <c r="N30" s="180">
        <f t="shared" si="20"/>
        <v>45772</v>
      </c>
      <c r="O30" s="180">
        <f t="shared" si="21"/>
        <v>45773</v>
      </c>
      <c r="P30" s="205">
        <f t="shared" si="22"/>
        <v>45773</v>
      </c>
      <c r="Q30" s="205">
        <f t="shared" si="23"/>
        <v>45774</v>
      </c>
    </row>
    <row r="31" hidden="1" spans="1:17">
      <c r="A31" s="87" t="s">
        <v>616</v>
      </c>
      <c r="B31" s="88" t="s">
        <v>896</v>
      </c>
      <c r="C31" s="89">
        <v>45765</v>
      </c>
      <c r="D31" s="90">
        <f t="shared" ref="D31:K31" si="28">C31+1</f>
        <v>45766</v>
      </c>
      <c r="E31" s="205">
        <f t="shared" si="15"/>
        <v>45766</v>
      </c>
      <c r="F31" s="180">
        <f t="shared" si="28"/>
        <v>45767</v>
      </c>
      <c r="G31" s="180">
        <f t="shared" si="17"/>
        <v>45771</v>
      </c>
      <c r="H31" s="180">
        <f t="shared" si="18"/>
        <v>45771</v>
      </c>
      <c r="I31" s="180">
        <f t="shared" si="28"/>
        <v>45772</v>
      </c>
      <c r="J31" s="180">
        <f t="shared" si="28"/>
        <v>45773</v>
      </c>
      <c r="K31" s="180">
        <f t="shared" si="28"/>
        <v>45774</v>
      </c>
      <c r="L31" s="180">
        <f t="shared" si="19"/>
        <v>45774</v>
      </c>
      <c r="M31" s="88" t="s">
        <v>897</v>
      </c>
      <c r="N31" s="180">
        <f t="shared" si="20"/>
        <v>45779</v>
      </c>
      <c r="O31" s="180">
        <f t="shared" si="21"/>
        <v>45780</v>
      </c>
      <c r="P31" s="205">
        <f t="shared" si="22"/>
        <v>45780</v>
      </c>
      <c r="Q31" s="205">
        <f t="shared" si="23"/>
        <v>45781</v>
      </c>
    </row>
    <row r="32" hidden="1" spans="1:17">
      <c r="A32" s="87" t="s">
        <v>869</v>
      </c>
      <c r="B32" s="88" t="s">
        <v>539</v>
      </c>
      <c r="C32" s="89">
        <v>45772</v>
      </c>
      <c r="D32" s="90">
        <f t="shared" ref="D32:K32" si="29">C32+1</f>
        <v>45773</v>
      </c>
      <c r="E32" s="205">
        <f t="shared" si="15"/>
        <v>45773</v>
      </c>
      <c r="F32" s="180">
        <f t="shared" si="29"/>
        <v>45774</v>
      </c>
      <c r="G32" s="180">
        <f t="shared" si="17"/>
        <v>45778</v>
      </c>
      <c r="H32" s="180">
        <f t="shared" si="18"/>
        <v>45778</v>
      </c>
      <c r="I32" s="180">
        <f t="shared" si="29"/>
        <v>45779</v>
      </c>
      <c r="J32" s="180">
        <f t="shared" si="29"/>
        <v>45780</v>
      </c>
      <c r="K32" s="180">
        <f t="shared" si="29"/>
        <v>45781</v>
      </c>
      <c r="L32" s="180">
        <f t="shared" si="19"/>
        <v>45781</v>
      </c>
      <c r="M32" s="88" t="s">
        <v>540</v>
      </c>
      <c r="N32" s="180">
        <f t="shared" si="20"/>
        <v>45786</v>
      </c>
      <c r="O32" s="180">
        <f t="shared" si="21"/>
        <v>45787</v>
      </c>
      <c r="P32" s="205">
        <f t="shared" si="22"/>
        <v>45787</v>
      </c>
      <c r="Q32" s="205">
        <f t="shared" si="23"/>
        <v>45788</v>
      </c>
    </row>
    <row r="33" hidden="1" spans="1:18">
      <c r="A33" s="87" t="s">
        <v>616</v>
      </c>
      <c r="B33" s="88" t="s">
        <v>898</v>
      </c>
      <c r="C33" s="89">
        <v>45779</v>
      </c>
      <c r="D33" s="90">
        <f>C33+1</f>
        <v>45780</v>
      </c>
      <c r="E33" s="205">
        <f t="shared" si="15"/>
        <v>45780</v>
      </c>
      <c r="F33" s="180">
        <f>E33+1</f>
        <v>45781</v>
      </c>
      <c r="G33" s="180">
        <f t="shared" si="17"/>
        <v>45785</v>
      </c>
      <c r="H33" s="180">
        <f t="shared" si="18"/>
        <v>45785</v>
      </c>
      <c r="I33" s="180">
        <f>H33+1</f>
        <v>45786</v>
      </c>
      <c r="J33" s="102" t="s">
        <v>153</v>
      </c>
      <c r="K33" s="185"/>
      <c r="L33" s="357"/>
      <c r="M33" s="357"/>
      <c r="N33" s="357"/>
      <c r="O33" s="357"/>
      <c r="P33" s="357"/>
      <c r="Q33" s="181"/>
    </row>
    <row r="34" hidden="1" spans="1:18">
      <c r="A34" s="358" t="s">
        <v>669</v>
      </c>
      <c r="B34" s="88"/>
      <c r="C34" s="89"/>
      <c r="D34" s="90"/>
      <c r="E34" s="205"/>
      <c r="F34" s="180"/>
      <c r="G34" s="183" t="s">
        <v>899</v>
      </c>
      <c r="H34" s="184"/>
      <c r="I34" s="89">
        <v>45786</v>
      </c>
      <c r="J34" s="180">
        <f t="shared" ref="J34:K34" si="30">I34+1</f>
        <v>45787</v>
      </c>
      <c r="K34" s="180">
        <f t="shared" si="30"/>
        <v>45788</v>
      </c>
      <c r="L34" s="180">
        <f t="shared" ref="L34:L56" si="31">K34</f>
        <v>45788</v>
      </c>
      <c r="M34" s="88" t="s">
        <v>900</v>
      </c>
      <c r="N34" s="180">
        <f t="shared" ref="N34:N55" si="32">L34+5</f>
        <v>45793</v>
      </c>
      <c r="O34" s="180">
        <f t="shared" ref="O34:O56" si="33">N34+1</f>
        <v>45794</v>
      </c>
      <c r="P34" s="205">
        <f t="shared" ref="P34:P56" si="34">O34</f>
        <v>45794</v>
      </c>
      <c r="Q34" s="205">
        <f t="shared" ref="Q34:Q56" si="35">P34+1</f>
        <v>45795</v>
      </c>
    </row>
    <row r="35" hidden="1" spans="1:18">
      <c r="A35" s="87" t="s">
        <v>869</v>
      </c>
      <c r="B35" s="88" t="s">
        <v>901</v>
      </c>
      <c r="C35" s="89">
        <v>45786</v>
      </c>
      <c r="D35" s="90">
        <f t="shared" ref="D35:D56" si="36">C35+1</f>
        <v>45787</v>
      </c>
      <c r="E35" s="205">
        <f t="shared" ref="E35:E56" si="37">D35</f>
        <v>45787</v>
      </c>
      <c r="F35" s="180">
        <f t="shared" ref="F35:F56" si="38">E35+1</f>
        <v>45788</v>
      </c>
      <c r="G35" s="180">
        <f t="shared" ref="G35:G56" si="39">F35+4</f>
        <v>45792</v>
      </c>
      <c r="H35" s="180">
        <f t="shared" ref="H35:H56" si="40">G35</f>
        <v>45792</v>
      </c>
      <c r="I35" s="180">
        <f t="shared" ref="I35:K38" si="41">H35+1</f>
        <v>45793</v>
      </c>
      <c r="J35" s="180">
        <f t="shared" si="41"/>
        <v>45794</v>
      </c>
      <c r="K35" s="180">
        <f t="shared" si="41"/>
        <v>45795</v>
      </c>
      <c r="L35" s="180">
        <f t="shared" si="31"/>
        <v>45795</v>
      </c>
      <c r="M35" s="88" t="s">
        <v>902</v>
      </c>
      <c r="N35" s="180">
        <f t="shared" si="32"/>
        <v>45800</v>
      </c>
      <c r="O35" s="180">
        <f t="shared" si="33"/>
        <v>45801</v>
      </c>
      <c r="P35" s="205">
        <f t="shared" si="34"/>
        <v>45801</v>
      </c>
      <c r="Q35" s="205">
        <f t="shared" si="35"/>
        <v>45802</v>
      </c>
    </row>
    <row r="36" hidden="1" spans="1:18">
      <c r="A36" s="324" t="s">
        <v>669</v>
      </c>
      <c r="B36" s="88" t="s">
        <v>903</v>
      </c>
      <c r="C36" s="89">
        <v>45793</v>
      </c>
      <c r="D36" s="90">
        <f t="shared" si="36"/>
        <v>45794</v>
      </c>
      <c r="E36" s="205">
        <f t="shared" si="37"/>
        <v>45794</v>
      </c>
      <c r="F36" s="180">
        <f t="shared" si="38"/>
        <v>45795</v>
      </c>
      <c r="G36" s="180">
        <f t="shared" si="39"/>
        <v>45799</v>
      </c>
      <c r="H36" s="180">
        <f t="shared" si="40"/>
        <v>45799</v>
      </c>
      <c r="I36" s="180">
        <f t="shared" si="41"/>
        <v>45800</v>
      </c>
      <c r="J36" s="180">
        <f t="shared" si="41"/>
        <v>45801</v>
      </c>
      <c r="K36" s="180">
        <f t="shared" si="41"/>
        <v>45802</v>
      </c>
      <c r="L36" s="180">
        <f t="shared" si="31"/>
        <v>45802</v>
      </c>
      <c r="M36" s="88" t="s">
        <v>904</v>
      </c>
      <c r="N36" s="180">
        <f t="shared" si="32"/>
        <v>45807</v>
      </c>
      <c r="O36" s="101" t="s">
        <v>153</v>
      </c>
      <c r="P36" s="101" t="s">
        <v>67</v>
      </c>
      <c r="Q36" s="101" t="s">
        <v>67</v>
      </c>
    </row>
    <row r="37" hidden="1" spans="1:18">
      <c r="A37" s="87" t="s">
        <v>869</v>
      </c>
      <c r="B37" s="88" t="s">
        <v>905</v>
      </c>
      <c r="C37" s="89">
        <v>45800</v>
      </c>
      <c r="D37" s="90">
        <f t="shared" si="36"/>
        <v>45801</v>
      </c>
      <c r="E37" s="205">
        <f t="shared" si="37"/>
        <v>45801</v>
      </c>
      <c r="F37" s="180">
        <f t="shared" si="38"/>
        <v>45802</v>
      </c>
      <c r="G37" s="180">
        <f t="shared" si="39"/>
        <v>45806</v>
      </c>
      <c r="H37" s="180">
        <f t="shared" si="40"/>
        <v>45806</v>
      </c>
      <c r="I37" s="180">
        <f t="shared" si="41"/>
        <v>45807</v>
      </c>
      <c r="J37" s="180">
        <f t="shared" si="41"/>
        <v>45808</v>
      </c>
      <c r="K37" s="180">
        <f t="shared" si="41"/>
        <v>45809</v>
      </c>
      <c r="L37" s="180">
        <f t="shared" si="31"/>
        <v>45809</v>
      </c>
      <c r="M37" s="88" t="s">
        <v>906</v>
      </c>
      <c r="N37" s="180">
        <f t="shared" si="32"/>
        <v>45814</v>
      </c>
      <c r="O37" s="180">
        <f t="shared" si="33"/>
        <v>45815</v>
      </c>
      <c r="P37" s="205">
        <f t="shared" si="34"/>
        <v>45815</v>
      </c>
      <c r="Q37" s="205">
        <f t="shared" si="35"/>
        <v>45816</v>
      </c>
    </row>
    <row r="38" hidden="1" spans="1:18">
      <c r="A38" s="87" t="s">
        <v>887</v>
      </c>
      <c r="B38" s="88" t="s">
        <v>907</v>
      </c>
      <c r="C38" s="89">
        <v>45807</v>
      </c>
      <c r="D38" s="90">
        <f t="shared" si="36"/>
        <v>45808</v>
      </c>
      <c r="E38" s="205">
        <f t="shared" si="37"/>
        <v>45808</v>
      </c>
      <c r="F38" s="180">
        <f t="shared" si="38"/>
        <v>45809</v>
      </c>
      <c r="G38" s="180">
        <f t="shared" si="39"/>
        <v>45813</v>
      </c>
      <c r="H38" s="180">
        <f t="shared" si="40"/>
        <v>45813</v>
      </c>
      <c r="I38" s="180">
        <f t="shared" si="41"/>
        <v>45814</v>
      </c>
      <c r="J38" s="180">
        <f t="shared" si="41"/>
        <v>45815</v>
      </c>
      <c r="K38" s="180">
        <f t="shared" si="41"/>
        <v>45816</v>
      </c>
      <c r="L38" s="180">
        <f t="shared" si="31"/>
        <v>45816</v>
      </c>
      <c r="M38" s="88" t="s">
        <v>908</v>
      </c>
      <c r="N38" s="180">
        <f t="shared" si="32"/>
        <v>45821</v>
      </c>
      <c r="O38" s="180">
        <f t="shared" si="33"/>
        <v>45822</v>
      </c>
      <c r="P38" s="205">
        <f t="shared" si="34"/>
        <v>45822</v>
      </c>
      <c r="Q38" s="205">
        <f t="shared" si="35"/>
        <v>45823</v>
      </c>
    </row>
    <row r="39" hidden="1" spans="1:18">
      <c r="A39" s="87" t="s">
        <v>869</v>
      </c>
      <c r="B39" s="88" t="s">
        <v>909</v>
      </c>
      <c r="C39" s="89">
        <f t="shared" ref="C39:C42" si="42">C38+7</f>
        <v>45814</v>
      </c>
      <c r="D39" s="90">
        <f t="shared" si="36"/>
        <v>45815</v>
      </c>
      <c r="E39" s="205">
        <f t="shared" si="37"/>
        <v>45815</v>
      </c>
      <c r="F39" s="180">
        <f t="shared" si="38"/>
        <v>45816</v>
      </c>
      <c r="G39" s="180">
        <f t="shared" si="39"/>
        <v>45820</v>
      </c>
      <c r="H39" s="180">
        <f t="shared" si="40"/>
        <v>45820</v>
      </c>
      <c r="I39" s="180">
        <f t="shared" ref="I39:K39" si="43">H39+1</f>
        <v>45821</v>
      </c>
      <c r="J39" s="180">
        <f t="shared" si="43"/>
        <v>45822</v>
      </c>
      <c r="K39" s="180">
        <f t="shared" si="43"/>
        <v>45823</v>
      </c>
      <c r="L39" s="180">
        <f t="shared" si="31"/>
        <v>45823</v>
      </c>
      <c r="M39" s="88" t="s">
        <v>910</v>
      </c>
      <c r="N39" s="180">
        <f t="shared" si="32"/>
        <v>45828</v>
      </c>
      <c r="O39" s="180">
        <f t="shared" si="33"/>
        <v>45829</v>
      </c>
      <c r="P39" s="205">
        <f t="shared" si="34"/>
        <v>45829</v>
      </c>
      <c r="Q39" s="205">
        <f t="shared" si="35"/>
        <v>45830</v>
      </c>
    </row>
    <row r="40" hidden="1" spans="1:18">
      <c r="A40" s="87" t="s">
        <v>887</v>
      </c>
      <c r="B40" s="88" t="s">
        <v>911</v>
      </c>
      <c r="C40" s="89">
        <f t="shared" si="42"/>
        <v>45821</v>
      </c>
      <c r="D40" s="90">
        <f t="shared" si="36"/>
        <v>45822</v>
      </c>
      <c r="E40" s="205">
        <f t="shared" si="37"/>
        <v>45822</v>
      </c>
      <c r="F40" s="180">
        <f t="shared" si="38"/>
        <v>45823</v>
      </c>
      <c r="G40" s="180">
        <f t="shared" si="39"/>
        <v>45827</v>
      </c>
      <c r="H40" s="180">
        <f t="shared" si="40"/>
        <v>45827</v>
      </c>
      <c r="I40" s="180">
        <f t="shared" ref="I40:K40" si="44">H40+1</f>
        <v>45828</v>
      </c>
      <c r="J40" s="180">
        <f t="shared" si="44"/>
        <v>45829</v>
      </c>
      <c r="K40" s="180">
        <f t="shared" si="44"/>
        <v>45830</v>
      </c>
      <c r="L40" s="180">
        <f t="shared" si="31"/>
        <v>45830</v>
      </c>
      <c r="M40" s="88" t="s">
        <v>912</v>
      </c>
      <c r="N40" s="180">
        <f t="shared" si="32"/>
        <v>45835</v>
      </c>
      <c r="O40" s="180">
        <f t="shared" si="33"/>
        <v>45836</v>
      </c>
      <c r="P40" s="205">
        <f t="shared" si="34"/>
        <v>45836</v>
      </c>
      <c r="Q40" s="205">
        <f t="shared" si="35"/>
        <v>45837</v>
      </c>
    </row>
    <row r="41" hidden="1" spans="1:18">
      <c r="A41" s="87" t="s">
        <v>869</v>
      </c>
      <c r="B41" s="88" t="s">
        <v>913</v>
      </c>
      <c r="C41" s="89">
        <f t="shared" si="42"/>
        <v>45828</v>
      </c>
      <c r="D41" s="90">
        <f t="shared" si="36"/>
        <v>45829</v>
      </c>
      <c r="E41" s="205">
        <f t="shared" si="37"/>
        <v>45829</v>
      </c>
      <c r="F41" s="180">
        <f t="shared" si="38"/>
        <v>45830</v>
      </c>
      <c r="G41" s="180">
        <f t="shared" si="39"/>
        <v>45834</v>
      </c>
      <c r="H41" s="180">
        <f t="shared" si="40"/>
        <v>45834</v>
      </c>
      <c r="I41" s="180">
        <f t="shared" ref="I41:K41" si="45">H41+1</f>
        <v>45835</v>
      </c>
      <c r="J41" s="180">
        <f t="shared" si="45"/>
        <v>45836</v>
      </c>
      <c r="K41" s="180">
        <f t="shared" si="45"/>
        <v>45837</v>
      </c>
      <c r="L41" s="180">
        <f t="shared" si="31"/>
        <v>45837</v>
      </c>
      <c r="M41" s="88" t="s">
        <v>914</v>
      </c>
      <c r="N41" s="180">
        <f t="shared" si="32"/>
        <v>45842</v>
      </c>
      <c r="O41" s="180">
        <f t="shared" si="33"/>
        <v>45843</v>
      </c>
      <c r="P41" s="205">
        <f t="shared" si="34"/>
        <v>45843</v>
      </c>
      <c r="Q41" s="205">
        <f t="shared" si="35"/>
        <v>45844</v>
      </c>
    </row>
    <row r="42" hidden="1" spans="1:18">
      <c r="A42" s="348" t="s">
        <v>887</v>
      </c>
      <c r="B42" s="88" t="s">
        <v>915</v>
      </c>
      <c r="C42" s="89">
        <f t="shared" si="42"/>
        <v>45835</v>
      </c>
      <c r="D42" s="90">
        <f t="shared" si="36"/>
        <v>45836</v>
      </c>
      <c r="E42" s="205">
        <f t="shared" si="37"/>
        <v>45836</v>
      </c>
      <c r="F42" s="180">
        <f t="shared" si="38"/>
        <v>45837</v>
      </c>
      <c r="G42" s="180">
        <f t="shared" si="39"/>
        <v>45841</v>
      </c>
      <c r="H42" s="180">
        <f t="shared" si="40"/>
        <v>45841</v>
      </c>
      <c r="I42" s="180">
        <f t="shared" ref="I42:K42" si="46">H42+1</f>
        <v>45842</v>
      </c>
      <c r="J42" s="180">
        <f t="shared" si="46"/>
        <v>45843</v>
      </c>
      <c r="K42" s="180">
        <f t="shared" si="46"/>
        <v>45844</v>
      </c>
      <c r="L42" s="180">
        <f t="shared" si="31"/>
        <v>45844</v>
      </c>
      <c r="M42" s="88" t="s">
        <v>916</v>
      </c>
      <c r="N42" s="180">
        <f t="shared" si="32"/>
        <v>45849</v>
      </c>
      <c r="O42" s="180">
        <f t="shared" si="33"/>
        <v>45850</v>
      </c>
      <c r="P42" s="205">
        <f t="shared" si="34"/>
        <v>45850</v>
      </c>
      <c r="Q42" s="205">
        <f t="shared" si="35"/>
        <v>45851</v>
      </c>
    </row>
    <row r="43" hidden="1" spans="1:18">
      <c r="A43" s="87" t="s">
        <v>869</v>
      </c>
      <c r="B43" s="88" t="s">
        <v>917</v>
      </c>
      <c r="C43" s="89">
        <v>45842</v>
      </c>
      <c r="D43" s="90">
        <f t="shared" si="36"/>
        <v>45843</v>
      </c>
      <c r="E43" s="205">
        <f t="shared" si="37"/>
        <v>45843</v>
      </c>
      <c r="F43" s="180">
        <f t="shared" si="38"/>
        <v>45844</v>
      </c>
      <c r="G43" s="180">
        <f t="shared" si="39"/>
        <v>45848</v>
      </c>
      <c r="H43" s="180">
        <f t="shared" si="40"/>
        <v>45848</v>
      </c>
      <c r="I43" s="180">
        <f t="shared" ref="I43:K43" si="47">H43+1</f>
        <v>45849</v>
      </c>
      <c r="J43" s="180">
        <f t="shared" si="47"/>
        <v>45850</v>
      </c>
      <c r="K43" s="180">
        <f t="shared" si="47"/>
        <v>45851</v>
      </c>
      <c r="L43" s="180">
        <f t="shared" si="31"/>
        <v>45851</v>
      </c>
      <c r="M43" s="88" t="s">
        <v>918</v>
      </c>
      <c r="N43" s="180">
        <f t="shared" si="32"/>
        <v>45856</v>
      </c>
      <c r="O43" s="180">
        <f t="shared" si="33"/>
        <v>45857</v>
      </c>
      <c r="P43" s="205">
        <f t="shared" si="34"/>
        <v>45857</v>
      </c>
      <c r="Q43" s="205">
        <f t="shared" si="35"/>
        <v>45858</v>
      </c>
    </row>
    <row r="44" hidden="1" spans="1:18">
      <c r="A44" s="87" t="s">
        <v>887</v>
      </c>
      <c r="B44" s="88" t="s">
        <v>919</v>
      </c>
      <c r="C44" s="89">
        <v>45849</v>
      </c>
      <c r="D44" s="90">
        <f t="shared" si="36"/>
        <v>45850</v>
      </c>
      <c r="E44" s="205">
        <f t="shared" si="37"/>
        <v>45850</v>
      </c>
      <c r="F44" s="180">
        <f t="shared" si="38"/>
        <v>45851</v>
      </c>
      <c r="G44" s="180">
        <f t="shared" si="39"/>
        <v>45855</v>
      </c>
      <c r="H44" s="180">
        <f t="shared" si="40"/>
        <v>45855</v>
      </c>
      <c r="I44" s="180">
        <f t="shared" ref="I44:K44" si="48">H44+1</f>
        <v>45856</v>
      </c>
      <c r="J44" s="180">
        <f t="shared" si="48"/>
        <v>45857</v>
      </c>
      <c r="K44" s="180">
        <f t="shared" si="48"/>
        <v>45858</v>
      </c>
      <c r="L44" s="180">
        <f t="shared" si="31"/>
        <v>45858</v>
      </c>
      <c r="M44" s="88" t="s">
        <v>920</v>
      </c>
      <c r="N44" s="180">
        <f t="shared" si="32"/>
        <v>45863</v>
      </c>
      <c r="O44" s="180">
        <f t="shared" si="33"/>
        <v>45864</v>
      </c>
      <c r="P44" s="205">
        <f t="shared" si="34"/>
        <v>45864</v>
      </c>
      <c r="Q44" s="205">
        <f t="shared" si="35"/>
        <v>45865</v>
      </c>
    </row>
    <row r="45" hidden="1" spans="1:18">
      <c r="A45" s="87" t="s">
        <v>869</v>
      </c>
      <c r="B45" s="88" t="s">
        <v>921</v>
      </c>
      <c r="C45" s="89">
        <v>45856</v>
      </c>
      <c r="D45" s="90">
        <f t="shared" si="36"/>
        <v>45857</v>
      </c>
      <c r="E45" s="205">
        <f t="shared" si="37"/>
        <v>45857</v>
      </c>
      <c r="F45" s="180">
        <f t="shared" si="38"/>
        <v>45858</v>
      </c>
      <c r="G45" s="180">
        <f t="shared" si="39"/>
        <v>45862</v>
      </c>
      <c r="H45" s="180">
        <f t="shared" si="40"/>
        <v>45862</v>
      </c>
      <c r="I45" s="180">
        <f t="shared" ref="I45:K45" si="49">H45+1</f>
        <v>45863</v>
      </c>
      <c r="J45" s="180">
        <f t="shared" si="49"/>
        <v>45864</v>
      </c>
      <c r="K45" s="180">
        <f t="shared" si="49"/>
        <v>45865</v>
      </c>
      <c r="L45" s="180">
        <f t="shared" si="31"/>
        <v>45865</v>
      </c>
      <c r="M45" s="88" t="s">
        <v>922</v>
      </c>
      <c r="N45" s="180">
        <f t="shared" si="32"/>
        <v>45870</v>
      </c>
      <c r="O45" s="180">
        <f t="shared" si="33"/>
        <v>45871</v>
      </c>
      <c r="P45" s="205">
        <f t="shared" si="34"/>
        <v>45871</v>
      </c>
      <c r="Q45" s="205">
        <f t="shared" si="35"/>
        <v>45872</v>
      </c>
    </row>
    <row r="46" hidden="1" spans="1:18">
      <c r="A46" s="87" t="s">
        <v>887</v>
      </c>
      <c r="B46" s="88" t="s">
        <v>923</v>
      </c>
      <c r="C46" s="89">
        <v>45863</v>
      </c>
      <c r="D46" s="90">
        <f t="shared" si="36"/>
        <v>45864</v>
      </c>
      <c r="E46" s="205">
        <f t="shared" si="37"/>
        <v>45864</v>
      </c>
      <c r="F46" s="180">
        <f t="shared" si="38"/>
        <v>45865</v>
      </c>
      <c r="G46" s="180">
        <f t="shared" si="39"/>
        <v>45869</v>
      </c>
      <c r="H46" s="180">
        <f t="shared" si="40"/>
        <v>45869</v>
      </c>
      <c r="I46" s="180">
        <f t="shared" ref="I46:K46" si="50">H46+1</f>
        <v>45870</v>
      </c>
      <c r="J46" s="180">
        <f t="shared" si="50"/>
        <v>45871</v>
      </c>
      <c r="K46" s="180">
        <f t="shared" si="50"/>
        <v>45872</v>
      </c>
      <c r="L46" s="180">
        <f t="shared" si="31"/>
        <v>45872</v>
      </c>
      <c r="M46" s="88" t="s">
        <v>924</v>
      </c>
      <c r="N46" s="180">
        <f t="shared" si="32"/>
        <v>45877</v>
      </c>
      <c r="O46" s="180">
        <f t="shared" si="33"/>
        <v>45878</v>
      </c>
      <c r="P46" s="205">
        <f t="shared" si="34"/>
        <v>45878</v>
      </c>
      <c r="Q46" s="205">
        <f t="shared" si="35"/>
        <v>45879</v>
      </c>
    </row>
    <row r="47" hidden="1" spans="1:18">
      <c r="A47" s="97" t="s">
        <v>925</v>
      </c>
      <c r="B47" s="88" t="s">
        <v>926</v>
      </c>
      <c r="C47" s="89">
        <v>45870</v>
      </c>
      <c r="D47" s="90">
        <f t="shared" si="36"/>
        <v>45871</v>
      </c>
      <c r="E47" s="205">
        <f t="shared" si="37"/>
        <v>45871</v>
      </c>
      <c r="F47" s="180">
        <f t="shared" si="38"/>
        <v>45872</v>
      </c>
      <c r="G47" s="180">
        <f t="shared" si="39"/>
        <v>45876</v>
      </c>
      <c r="H47" s="180">
        <f t="shared" si="40"/>
        <v>45876</v>
      </c>
      <c r="I47" s="180">
        <f t="shared" ref="I47:K47" si="51">H47+1</f>
        <v>45877</v>
      </c>
      <c r="J47" s="180">
        <f t="shared" si="51"/>
        <v>45878</v>
      </c>
      <c r="K47" s="180">
        <f t="shared" si="51"/>
        <v>45879</v>
      </c>
      <c r="L47" s="180">
        <f t="shared" si="31"/>
        <v>45879</v>
      </c>
      <c r="M47" s="88" t="s">
        <v>927</v>
      </c>
      <c r="N47" s="180">
        <f t="shared" si="32"/>
        <v>45884</v>
      </c>
      <c r="O47" s="180">
        <f t="shared" si="33"/>
        <v>45885</v>
      </c>
      <c r="P47" s="205">
        <f t="shared" si="34"/>
        <v>45885</v>
      </c>
      <c r="Q47" s="205">
        <f t="shared" si="35"/>
        <v>45886</v>
      </c>
      <c r="R47" s="108" t="s">
        <v>153</v>
      </c>
    </row>
    <row r="48" hidden="1" spans="1:18">
      <c r="A48" s="97" t="s">
        <v>869</v>
      </c>
      <c r="B48" s="88" t="s">
        <v>928</v>
      </c>
      <c r="C48" s="89">
        <v>45877</v>
      </c>
      <c r="D48" s="90">
        <f t="shared" si="36"/>
        <v>45878</v>
      </c>
      <c r="E48" s="205">
        <f t="shared" si="37"/>
        <v>45878</v>
      </c>
      <c r="F48" s="180">
        <f t="shared" si="38"/>
        <v>45879</v>
      </c>
      <c r="G48" s="180">
        <f t="shared" si="39"/>
        <v>45883</v>
      </c>
      <c r="H48" s="180">
        <f t="shared" si="40"/>
        <v>45883</v>
      </c>
      <c r="I48" s="180">
        <f t="shared" ref="I48:K48" si="52">H48+1</f>
        <v>45884</v>
      </c>
      <c r="J48" s="180">
        <f t="shared" si="52"/>
        <v>45885</v>
      </c>
      <c r="K48" s="180">
        <f t="shared" si="52"/>
        <v>45886</v>
      </c>
      <c r="L48" s="180">
        <f t="shared" si="31"/>
        <v>45886</v>
      </c>
      <c r="M48" s="88" t="s">
        <v>929</v>
      </c>
      <c r="N48" s="180">
        <f t="shared" si="32"/>
        <v>45891</v>
      </c>
      <c r="O48" s="180">
        <f t="shared" si="33"/>
        <v>45892</v>
      </c>
      <c r="P48" s="205">
        <f t="shared" si="34"/>
        <v>45892</v>
      </c>
      <c r="Q48" s="205">
        <f t="shared" si="35"/>
        <v>45893</v>
      </c>
    </row>
    <row r="49" hidden="1" spans="1:18">
      <c r="A49" s="87" t="s">
        <v>887</v>
      </c>
      <c r="B49" s="88" t="s">
        <v>930</v>
      </c>
      <c r="C49" s="89">
        <v>45884</v>
      </c>
      <c r="D49" s="90">
        <f t="shared" si="36"/>
        <v>45885</v>
      </c>
      <c r="E49" s="205">
        <f t="shared" si="37"/>
        <v>45885</v>
      </c>
      <c r="F49" s="180">
        <f t="shared" si="38"/>
        <v>45886</v>
      </c>
      <c r="G49" s="180">
        <f t="shared" si="39"/>
        <v>45890</v>
      </c>
      <c r="H49" s="180">
        <f t="shared" si="40"/>
        <v>45890</v>
      </c>
      <c r="I49" s="180">
        <f t="shared" ref="I49:K49" si="53">H49+1</f>
        <v>45891</v>
      </c>
      <c r="J49" s="180">
        <f t="shared" si="53"/>
        <v>45892</v>
      </c>
      <c r="K49" s="180">
        <f t="shared" si="53"/>
        <v>45893</v>
      </c>
      <c r="L49" s="180">
        <f t="shared" si="31"/>
        <v>45893</v>
      </c>
      <c r="M49" s="88" t="s">
        <v>931</v>
      </c>
      <c r="N49" s="180">
        <f t="shared" si="32"/>
        <v>45898</v>
      </c>
      <c r="O49" s="180">
        <f t="shared" si="33"/>
        <v>45899</v>
      </c>
      <c r="P49" s="205">
        <f t="shared" si="34"/>
        <v>45899</v>
      </c>
      <c r="Q49" s="205">
        <f t="shared" si="35"/>
        <v>45900</v>
      </c>
    </row>
    <row r="50" hidden="1" spans="1:18">
      <c r="A50" s="97" t="s">
        <v>869</v>
      </c>
      <c r="B50" s="88" t="s">
        <v>932</v>
      </c>
      <c r="C50" s="89">
        <v>45891</v>
      </c>
      <c r="D50" s="90">
        <f t="shared" si="36"/>
        <v>45892</v>
      </c>
      <c r="E50" s="205">
        <f t="shared" si="37"/>
        <v>45892</v>
      </c>
      <c r="F50" s="180">
        <f t="shared" si="38"/>
        <v>45893</v>
      </c>
      <c r="G50" s="180">
        <f t="shared" si="39"/>
        <v>45897</v>
      </c>
      <c r="H50" s="180">
        <f t="shared" si="40"/>
        <v>45897</v>
      </c>
      <c r="I50" s="180">
        <f t="shared" ref="I50:I56" si="54">H50+1</f>
        <v>45898</v>
      </c>
      <c r="J50" s="143" t="s">
        <v>153</v>
      </c>
      <c r="K50" s="359"/>
      <c r="L50" s="142"/>
      <c r="M50" s="88" t="s">
        <v>933</v>
      </c>
      <c r="N50" s="183" t="s">
        <v>137</v>
      </c>
      <c r="O50" s="206"/>
      <c r="P50" s="206"/>
      <c r="Q50" s="184"/>
    </row>
    <row r="51" hidden="1" spans="1:18">
      <c r="A51" s="87" t="s">
        <v>887</v>
      </c>
      <c r="B51" s="88" t="s">
        <v>934</v>
      </c>
      <c r="C51" s="89">
        <v>45898</v>
      </c>
      <c r="D51" s="90">
        <f t="shared" si="36"/>
        <v>45899</v>
      </c>
      <c r="E51" s="205">
        <f t="shared" si="37"/>
        <v>45899</v>
      </c>
      <c r="F51" s="180">
        <f t="shared" si="38"/>
        <v>45900</v>
      </c>
      <c r="G51" s="180">
        <f t="shared" si="39"/>
        <v>45904</v>
      </c>
      <c r="H51" s="180">
        <f t="shared" si="40"/>
        <v>45904</v>
      </c>
      <c r="I51" s="180">
        <f t="shared" ref="I51:K51" si="55">H51+1</f>
        <v>45905</v>
      </c>
      <c r="J51" s="180">
        <f t="shared" si="55"/>
        <v>45906</v>
      </c>
      <c r="K51" s="180">
        <f t="shared" si="55"/>
        <v>45907</v>
      </c>
      <c r="L51" s="180">
        <f t="shared" si="31"/>
        <v>45907</v>
      </c>
      <c r="M51" s="88" t="s">
        <v>935</v>
      </c>
      <c r="N51" s="180">
        <f t="shared" si="32"/>
        <v>45912</v>
      </c>
      <c r="O51" s="180">
        <f t="shared" si="33"/>
        <v>45913</v>
      </c>
      <c r="P51" s="205">
        <f t="shared" si="34"/>
        <v>45913</v>
      </c>
      <c r="Q51" s="205">
        <f t="shared" si="35"/>
        <v>45914</v>
      </c>
    </row>
    <row r="52" hidden="1" spans="1:18">
      <c r="A52" s="87" t="s">
        <v>936</v>
      </c>
      <c r="B52" s="88" t="s">
        <v>937</v>
      </c>
      <c r="C52" s="89">
        <v>45905</v>
      </c>
      <c r="D52" s="90">
        <f t="shared" si="36"/>
        <v>45906</v>
      </c>
      <c r="E52" s="205">
        <f t="shared" si="37"/>
        <v>45906</v>
      </c>
      <c r="F52" s="180">
        <f t="shared" si="38"/>
        <v>45907</v>
      </c>
      <c r="G52" s="180">
        <f t="shared" si="39"/>
        <v>45911</v>
      </c>
      <c r="H52" s="180">
        <f t="shared" si="40"/>
        <v>45911</v>
      </c>
      <c r="I52" s="180">
        <f t="shared" si="54"/>
        <v>45912</v>
      </c>
      <c r="J52" s="180">
        <f t="shared" ref="J52:J56" si="56">I52+1</f>
        <v>45913</v>
      </c>
      <c r="K52" s="180">
        <f t="shared" ref="K52:K56" si="57">J52+1</f>
        <v>45914</v>
      </c>
      <c r="L52" s="180">
        <f t="shared" si="31"/>
        <v>45914</v>
      </c>
      <c r="M52" s="88" t="s">
        <v>938</v>
      </c>
      <c r="N52" s="180">
        <f t="shared" si="32"/>
        <v>45919</v>
      </c>
      <c r="O52" s="180">
        <f t="shared" si="33"/>
        <v>45920</v>
      </c>
      <c r="P52" s="205">
        <f t="shared" si="34"/>
        <v>45920</v>
      </c>
      <c r="Q52" s="205">
        <f t="shared" si="35"/>
        <v>45921</v>
      </c>
    </row>
    <row r="53" hidden="1" spans="1:18">
      <c r="A53" s="360" t="s">
        <v>887</v>
      </c>
      <c r="B53" s="361" t="s">
        <v>939</v>
      </c>
      <c r="C53" s="89">
        <v>45912</v>
      </c>
      <c r="D53" s="90">
        <f t="shared" si="36"/>
        <v>45913</v>
      </c>
      <c r="E53" s="205">
        <f t="shared" si="37"/>
        <v>45913</v>
      </c>
      <c r="F53" s="102" t="s">
        <v>940</v>
      </c>
      <c r="G53" s="89">
        <v>45918</v>
      </c>
      <c r="H53" s="180">
        <f t="shared" si="40"/>
        <v>45918</v>
      </c>
      <c r="I53" s="180">
        <f t="shared" si="54"/>
        <v>45919</v>
      </c>
      <c r="J53" s="180">
        <f t="shared" si="56"/>
        <v>45920</v>
      </c>
      <c r="K53" s="180">
        <f t="shared" si="57"/>
        <v>45921</v>
      </c>
      <c r="L53" s="180">
        <f t="shared" si="31"/>
        <v>45921</v>
      </c>
      <c r="M53" s="362" t="s">
        <v>941</v>
      </c>
      <c r="N53" s="180">
        <f t="shared" si="32"/>
        <v>45926</v>
      </c>
      <c r="O53" s="180">
        <f t="shared" si="33"/>
        <v>45927</v>
      </c>
      <c r="P53" s="205">
        <f t="shared" si="34"/>
        <v>45927</v>
      </c>
      <c r="Q53" s="205">
        <f t="shared" si="35"/>
        <v>45928</v>
      </c>
      <c r="R53" s="108" t="s">
        <v>153</v>
      </c>
    </row>
    <row r="54" hidden="1" spans="1:18">
      <c r="A54" s="87" t="s">
        <v>936</v>
      </c>
      <c r="B54" s="88" t="s">
        <v>942</v>
      </c>
      <c r="C54" s="89">
        <v>45919</v>
      </c>
      <c r="D54" s="90">
        <f t="shared" si="36"/>
        <v>45920</v>
      </c>
      <c r="E54" s="205">
        <f t="shared" si="37"/>
        <v>45920</v>
      </c>
      <c r="F54" s="180">
        <f t="shared" si="38"/>
        <v>45921</v>
      </c>
      <c r="G54" s="180">
        <f t="shared" si="39"/>
        <v>45925</v>
      </c>
      <c r="H54" s="180">
        <f t="shared" si="40"/>
        <v>45925</v>
      </c>
      <c r="I54" s="180">
        <f t="shared" si="54"/>
        <v>45926</v>
      </c>
      <c r="J54" s="180">
        <f t="shared" si="56"/>
        <v>45927</v>
      </c>
      <c r="K54" s="180">
        <f t="shared" si="57"/>
        <v>45928</v>
      </c>
      <c r="L54" s="180">
        <f t="shared" si="31"/>
        <v>45928</v>
      </c>
      <c r="M54" s="88" t="s">
        <v>943</v>
      </c>
      <c r="N54" s="180">
        <f t="shared" si="32"/>
        <v>45933</v>
      </c>
      <c r="O54" s="180">
        <f t="shared" si="33"/>
        <v>45934</v>
      </c>
      <c r="P54" s="205">
        <f t="shared" si="34"/>
        <v>45934</v>
      </c>
      <c r="Q54" s="205">
        <f t="shared" si="35"/>
        <v>45935</v>
      </c>
    </row>
    <row r="55" hidden="1" spans="1:18">
      <c r="A55" s="358" t="s">
        <v>925</v>
      </c>
      <c r="B55" s="88" t="s">
        <v>944</v>
      </c>
      <c r="C55" s="89">
        <v>45926</v>
      </c>
      <c r="D55" s="90">
        <f t="shared" si="36"/>
        <v>45927</v>
      </c>
      <c r="E55" s="205">
        <f t="shared" si="37"/>
        <v>45927</v>
      </c>
      <c r="F55" s="180">
        <f t="shared" si="38"/>
        <v>45928</v>
      </c>
      <c r="G55" s="180">
        <f t="shared" si="39"/>
        <v>45932</v>
      </c>
      <c r="H55" s="180">
        <f t="shared" si="40"/>
        <v>45932</v>
      </c>
      <c r="I55" s="180">
        <f t="shared" si="54"/>
        <v>45933</v>
      </c>
      <c r="J55" s="180">
        <f t="shared" si="56"/>
        <v>45934</v>
      </c>
      <c r="K55" s="180">
        <f t="shared" si="57"/>
        <v>45935</v>
      </c>
      <c r="L55" s="180">
        <f t="shared" si="31"/>
        <v>45935</v>
      </c>
      <c r="M55" s="88" t="s">
        <v>945</v>
      </c>
      <c r="N55" s="180">
        <f t="shared" si="32"/>
        <v>45940</v>
      </c>
      <c r="O55" s="180">
        <f t="shared" si="33"/>
        <v>45941</v>
      </c>
      <c r="P55" s="205">
        <f t="shared" si="34"/>
        <v>45941</v>
      </c>
      <c r="Q55" s="205">
        <f t="shared" si="35"/>
        <v>45942</v>
      </c>
      <c r="R55" s="108" t="s">
        <v>153</v>
      </c>
    </row>
    <row r="56" hidden="1" spans="1:18">
      <c r="A56" s="87" t="s">
        <v>936</v>
      </c>
      <c r="B56" s="88" t="s">
        <v>946</v>
      </c>
      <c r="C56" s="89">
        <v>45933</v>
      </c>
      <c r="D56" s="90">
        <f t="shared" si="36"/>
        <v>45934</v>
      </c>
      <c r="E56" s="205">
        <f t="shared" si="37"/>
        <v>45934</v>
      </c>
      <c r="F56" s="180">
        <f t="shared" si="38"/>
        <v>45935</v>
      </c>
      <c r="G56" s="180">
        <f t="shared" si="39"/>
        <v>45939</v>
      </c>
      <c r="H56" s="180">
        <f t="shared" si="40"/>
        <v>45939</v>
      </c>
      <c r="I56" s="180">
        <f t="shared" si="54"/>
        <v>45940</v>
      </c>
      <c r="J56" s="180">
        <f t="shared" si="56"/>
        <v>45941</v>
      </c>
      <c r="K56" s="180">
        <f t="shared" si="57"/>
        <v>45942</v>
      </c>
      <c r="L56" s="180">
        <f t="shared" si="31"/>
        <v>45942</v>
      </c>
      <c r="M56" s="88" t="s">
        <v>947</v>
      </c>
      <c r="N56" s="89">
        <v>45954</v>
      </c>
      <c r="O56" s="90">
        <f t="shared" si="33"/>
        <v>45955</v>
      </c>
      <c r="P56" s="205">
        <f t="shared" si="34"/>
        <v>45955</v>
      </c>
      <c r="Q56" s="180">
        <f t="shared" si="35"/>
        <v>45956</v>
      </c>
    </row>
    <row r="57" hidden="1" spans="1:18">
      <c r="A57" s="94" t="s">
        <v>564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</row>
    <row r="58" hidden="1" spans="1:18">
      <c r="A58" s="94" t="s">
        <v>549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6"/>
    </row>
    <row r="59" hidden="1" spans="1:18">
      <c r="A59" s="87" t="s">
        <v>936</v>
      </c>
      <c r="B59" s="88" t="s">
        <v>948</v>
      </c>
      <c r="C59" s="89">
        <v>45954</v>
      </c>
      <c r="D59" s="90">
        <f t="shared" ref="D59:K59" si="58">C59+1</f>
        <v>45955</v>
      </c>
      <c r="E59" s="205">
        <f t="shared" ref="E59:E62" si="59">D59</f>
        <v>45955</v>
      </c>
      <c r="F59" s="180">
        <f t="shared" si="58"/>
        <v>45956</v>
      </c>
      <c r="G59" s="180">
        <f t="shared" ref="G59:G62" si="60">F59+4</f>
        <v>45960</v>
      </c>
      <c r="H59" s="180">
        <f t="shared" ref="H59:H62" si="61">G59</f>
        <v>45960</v>
      </c>
      <c r="I59" s="180">
        <f t="shared" si="58"/>
        <v>45961</v>
      </c>
      <c r="J59" s="180">
        <f t="shared" si="58"/>
        <v>45962</v>
      </c>
      <c r="K59" s="180">
        <f t="shared" si="58"/>
        <v>45963</v>
      </c>
      <c r="L59" s="180">
        <f t="shared" ref="L59:L62" si="62">K59</f>
        <v>45963</v>
      </c>
      <c r="M59" s="88" t="s">
        <v>949</v>
      </c>
      <c r="N59" s="180">
        <f t="shared" ref="N59:N62" si="63">L59+5</f>
        <v>45968</v>
      </c>
      <c r="O59" s="180">
        <f t="shared" ref="O59:O66" si="64">N59+1</f>
        <v>45969</v>
      </c>
      <c r="P59" s="205">
        <f t="shared" ref="P59:P66" si="65">O59</f>
        <v>45969</v>
      </c>
      <c r="Q59" s="205">
        <f t="shared" ref="Q59:Q66" si="66">P59+1</f>
        <v>45970</v>
      </c>
    </row>
    <row r="60" hidden="1" spans="1:18">
      <c r="A60" s="94" t="s">
        <v>564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6"/>
    </row>
    <row r="61" spans="1:18">
      <c r="A61" s="87" t="s">
        <v>936</v>
      </c>
      <c r="B61" s="88" t="s">
        <v>950</v>
      </c>
      <c r="C61" s="89">
        <v>45968</v>
      </c>
      <c r="D61" s="90">
        <f t="shared" ref="D61:K61" si="67">C61+1</f>
        <v>45969</v>
      </c>
      <c r="E61" s="205">
        <f t="shared" si="59"/>
        <v>45969</v>
      </c>
      <c r="F61" s="180">
        <f t="shared" si="67"/>
        <v>45970</v>
      </c>
      <c r="G61" s="180">
        <f t="shared" si="60"/>
        <v>45974</v>
      </c>
      <c r="H61" s="180">
        <f t="shared" si="61"/>
        <v>45974</v>
      </c>
      <c r="I61" s="180">
        <f t="shared" si="67"/>
        <v>45975</v>
      </c>
      <c r="J61" s="180">
        <f t="shared" si="67"/>
        <v>45976</v>
      </c>
      <c r="K61" s="180">
        <f t="shared" si="67"/>
        <v>45977</v>
      </c>
      <c r="L61" s="180">
        <f t="shared" si="62"/>
        <v>45977</v>
      </c>
      <c r="M61" s="88" t="s">
        <v>951</v>
      </c>
      <c r="N61" s="180">
        <f t="shared" si="63"/>
        <v>45982</v>
      </c>
      <c r="O61" s="180">
        <f t="shared" si="64"/>
        <v>45983</v>
      </c>
      <c r="P61" s="205">
        <f t="shared" si="65"/>
        <v>45983</v>
      </c>
      <c r="Q61" s="205">
        <f t="shared" si="66"/>
        <v>45984</v>
      </c>
    </row>
    <row r="62" spans="1:18">
      <c r="A62" s="87" t="s">
        <v>952</v>
      </c>
      <c r="B62" s="88" t="s">
        <v>953</v>
      </c>
      <c r="C62" s="89">
        <v>45975</v>
      </c>
      <c r="D62" s="90">
        <f t="shared" ref="D62:K62" si="68">C62+1</f>
        <v>45976</v>
      </c>
      <c r="E62" s="205">
        <f t="shared" si="59"/>
        <v>45976</v>
      </c>
      <c r="F62" s="180">
        <f t="shared" si="68"/>
        <v>45977</v>
      </c>
      <c r="G62" s="180">
        <f t="shared" si="60"/>
        <v>45981</v>
      </c>
      <c r="H62" s="180">
        <f t="shared" si="61"/>
        <v>45981</v>
      </c>
      <c r="I62" s="180">
        <f t="shared" si="68"/>
        <v>45982</v>
      </c>
      <c r="J62" s="180">
        <f t="shared" si="68"/>
        <v>45983</v>
      </c>
      <c r="K62" s="180">
        <f t="shared" si="68"/>
        <v>45984</v>
      </c>
      <c r="L62" s="180">
        <f t="shared" si="62"/>
        <v>45984</v>
      </c>
      <c r="M62" s="88" t="s">
        <v>954</v>
      </c>
      <c r="N62" s="180">
        <f t="shared" si="63"/>
        <v>45989</v>
      </c>
      <c r="O62" s="344" t="s">
        <v>862</v>
      </c>
      <c r="P62" s="323" t="s">
        <v>67</v>
      </c>
      <c r="Q62" s="323" t="s">
        <v>67</v>
      </c>
    </row>
    <row r="63" spans="1:18">
      <c r="A63" s="94" t="s">
        <v>549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6"/>
    </row>
    <row r="64" spans="1:18">
      <c r="A64" s="156" t="s">
        <v>936</v>
      </c>
      <c r="B64" s="151" t="s">
        <v>955</v>
      </c>
      <c r="C64" s="89">
        <v>45989</v>
      </c>
      <c r="D64" s="90">
        <f t="shared" ref="D64:K64" si="69">C64+1</f>
        <v>45990</v>
      </c>
      <c r="E64" s="205">
        <f t="shared" ref="E64:E66" si="70">D64</f>
        <v>45990</v>
      </c>
      <c r="F64" s="180">
        <f t="shared" si="69"/>
        <v>45991</v>
      </c>
      <c r="G64" s="180">
        <f t="shared" ref="G64:G66" si="71">F64+4</f>
        <v>45995</v>
      </c>
      <c r="H64" s="180">
        <f t="shared" ref="H64:H66" si="72">G64</f>
        <v>45995</v>
      </c>
      <c r="I64" s="180">
        <f t="shared" si="69"/>
        <v>45996</v>
      </c>
      <c r="J64" s="180">
        <f t="shared" si="69"/>
        <v>45997</v>
      </c>
      <c r="K64" s="180">
        <f t="shared" si="69"/>
        <v>45998</v>
      </c>
      <c r="L64" s="180">
        <f t="shared" ref="L64:L66" si="73">K64</f>
        <v>45998</v>
      </c>
      <c r="M64" s="151" t="s">
        <v>956</v>
      </c>
      <c r="N64" s="180">
        <f t="shared" ref="N64:N66" si="74">L64+5</f>
        <v>46003</v>
      </c>
      <c r="O64" s="180">
        <f t="shared" si="64"/>
        <v>46004</v>
      </c>
      <c r="P64" s="205">
        <f t="shared" si="65"/>
        <v>46004</v>
      </c>
      <c r="Q64" s="205">
        <f t="shared" si="66"/>
        <v>46005</v>
      </c>
    </row>
    <row r="65" spans="1:19">
      <c r="A65" s="94" t="s">
        <v>564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6"/>
    </row>
    <row r="66" spans="1:19">
      <c r="A66" s="156" t="s">
        <v>936</v>
      </c>
      <c r="B66" s="88" t="s">
        <v>957</v>
      </c>
      <c r="C66" s="89">
        <v>46003</v>
      </c>
      <c r="D66" s="90">
        <f t="shared" ref="D66:K66" si="75">C66+1</f>
        <v>46004</v>
      </c>
      <c r="E66" s="205">
        <f t="shared" si="70"/>
        <v>46004</v>
      </c>
      <c r="F66" s="180">
        <f t="shared" si="75"/>
        <v>46005</v>
      </c>
      <c r="G66" s="180">
        <f t="shared" si="71"/>
        <v>46009</v>
      </c>
      <c r="H66" s="180">
        <f t="shared" si="72"/>
        <v>46009</v>
      </c>
      <c r="I66" s="180">
        <f t="shared" si="75"/>
        <v>46010</v>
      </c>
      <c r="J66" s="180">
        <f t="shared" si="75"/>
        <v>46011</v>
      </c>
      <c r="K66" s="180">
        <f t="shared" si="75"/>
        <v>46012</v>
      </c>
      <c r="L66" s="180">
        <f t="shared" si="73"/>
        <v>46012</v>
      </c>
      <c r="M66" s="88" t="s">
        <v>958</v>
      </c>
      <c r="N66" s="180">
        <f t="shared" si="74"/>
        <v>46017</v>
      </c>
      <c r="O66" s="180">
        <f t="shared" si="64"/>
        <v>46018</v>
      </c>
      <c r="P66" s="205">
        <f t="shared" si="65"/>
        <v>46018</v>
      </c>
      <c r="Q66" s="205">
        <f t="shared" si="66"/>
        <v>46019</v>
      </c>
    </row>
    <row r="67" ht="15.75" spans="1:1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ht="16.5" spans="1:19">
      <c r="A68" s="40" t="s">
        <v>89</v>
      </c>
      <c r="B68" s="41" t="s">
        <v>959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8"/>
      <c r="P68" s="8"/>
      <c r="Q68" s="8"/>
      <c r="R68" s="8"/>
      <c r="S68" s="8"/>
    </row>
    <row r="69" ht="16.5" spans="1:19">
      <c r="A69" s="44" t="s">
        <v>341</v>
      </c>
      <c r="B69" s="109" t="s">
        <v>960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8"/>
      <c r="P69" s="8"/>
      <c r="Q69" s="8"/>
      <c r="R69" s="8"/>
      <c r="S69" s="8"/>
    </row>
    <row r="70" ht="16.5" spans="1:19">
      <c r="A70" s="44" t="s">
        <v>340</v>
      </c>
      <c r="B70" s="109" t="s">
        <v>961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8"/>
      <c r="P70" s="8"/>
      <c r="Q70" s="8"/>
      <c r="R70" s="8"/>
      <c r="S70" s="8"/>
    </row>
    <row r="71" ht="16.5" spans="1:19">
      <c r="A71" s="44" t="s">
        <v>417</v>
      </c>
      <c r="B71" s="109" t="s">
        <v>482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8"/>
      <c r="P71" s="8"/>
      <c r="Q71" s="8"/>
      <c r="R71" s="8"/>
      <c r="S71" s="8"/>
    </row>
    <row r="72" ht="16.5" spans="1:19">
      <c r="A72" s="44" t="s">
        <v>418</v>
      </c>
      <c r="B72" s="110" t="s">
        <v>536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  <c r="O72" s="8"/>
      <c r="P72" s="8" t="s">
        <v>107</v>
      </c>
      <c r="Q72" s="8"/>
      <c r="R72" s="8"/>
      <c r="S72" s="8"/>
    </row>
    <row r="74" spans="1:19">
      <c r="B74" s="363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0"/>
  <sheetViews>
    <sheetView topLeftCell="A4" workbookViewId="0">
      <selection activeCell="K12" sqref="K12"/>
    </sheetView>
  </sheetViews>
  <sheetFormatPr defaultColWidth="9" defaultRowHeight="14.25"/>
  <cols>
    <col min="1" max="1" width="17.8" customWidth="1"/>
    <col min="2" max="8" width="8.1" customWidth="1"/>
    <col min="9" max="9" width="8.2" customWidth="1"/>
    <col min="10" max="10" width="6.7" customWidth="1"/>
    <col min="11" max="11" width="9.1" customWidth="1"/>
    <col min="12" max="12" width="8.5" customWidth="1"/>
    <col min="13" max="13" width="9.9" customWidth="1"/>
    <col min="14" max="16" width="8.1" customWidth="1"/>
  </cols>
  <sheetData>
    <row r="1" ht="52.35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332" t="s">
        <v>962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</row>
    <row r="5" spans="1:250">
      <c r="A5" s="13" t="s">
        <v>4</v>
      </c>
      <c r="B5" s="13" t="s">
        <v>5</v>
      </c>
      <c r="C5" s="15" t="s">
        <v>569</v>
      </c>
      <c r="D5" s="12"/>
      <c r="E5" s="15" t="s">
        <v>569</v>
      </c>
      <c r="F5" s="12"/>
      <c r="G5" s="84" t="s">
        <v>860</v>
      </c>
      <c r="H5" s="85"/>
      <c r="I5" s="84" t="s">
        <v>492</v>
      </c>
      <c r="J5" s="85"/>
      <c r="K5" s="13" t="s">
        <v>5</v>
      </c>
      <c r="L5" s="13" t="s">
        <v>963</v>
      </c>
      <c r="M5" s="14"/>
      <c r="N5" s="13" t="s">
        <v>291</v>
      </c>
      <c r="O5" s="18"/>
      <c r="P5" s="84" t="s">
        <v>860</v>
      </c>
      <c r="Q5" s="85"/>
      <c r="R5" s="15" t="s">
        <v>569</v>
      </c>
      <c r="S5" s="12"/>
    </row>
    <row r="6" spans="1:250">
      <c r="A6" s="14" t="s">
        <v>13</v>
      </c>
      <c r="B6" s="14" t="s">
        <v>14</v>
      </c>
      <c r="C6" s="14" t="s">
        <v>964</v>
      </c>
      <c r="D6" s="14"/>
      <c r="E6" s="14" t="s">
        <v>965</v>
      </c>
      <c r="F6" s="14"/>
      <c r="G6" s="14" t="s">
        <v>418</v>
      </c>
      <c r="H6" s="14"/>
      <c r="I6" s="18" t="s">
        <v>496</v>
      </c>
      <c r="J6" s="19"/>
      <c r="K6" s="14" t="s">
        <v>14</v>
      </c>
      <c r="L6" s="14" t="s">
        <v>179</v>
      </c>
      <c r="M6" s="14"/>
      <c r="N6" s="14" t="s">
        <v>178</v>
      </c>
      <c r="O6" s="18"/>
      <c r="P6" s="14" t="s">
        <v>418</v>
      </c>
      <c r="Q6" s="14"/>
      <c r="R6" s="14" t="s">
        <v>964</v>
      </c>
      <c r="S6" s="14"/>
    </row>
    <row r="7" spans="1:250">
      <c r="A7" s="21"/>
      <c r="B7" s="122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122"/>
      <c r="L7" s="21" t="s">
        <v>22</v>
      </c>
      <c r="M7" s="21"/>
      <c r="N7" s="21" t="s">
        <v>22</v>
      </c>
      <c r="O7" s="122"/>
      <c r="P7" s="21" t="s">
        <v>22</v>
      </c>
      <c r="Q7" s="21"/>
      <c r="R7" s="21" t="s">
        <v>22</v>
      </c>
      <c r="S7" s="21"/>
    </row>
    <row r="8" ht="25.5" spans="1:250">
      <c r="A8" s="21"/>
      <c r="B8" s="177"/>
      <c r="C8" s="312" t="s">
        <v>966</v>
      </c>
      <c r="D8" s="312" t="s">
        <v>967</v>
      </c>
      <c r="E8" s="312" t="s">
        <v>968</v>
      </c>
      <c r="F8" s="312" t="s">
        <v>969</v>
      </c>
      <c r="G8" s="312" t="s">
        <v>970</v>
      </c>
      <c r="H8" s="312" t="s">
        <v>971</v>
      </c>
      <c r="I8" s="25" t="s">
        <v>972</v>
      </c>
      <c r="J8" s="25" t="s">
        <v>973</v>
      </c>
      <c r="K8" s="14"/>
      <c r="L8" s="25" t="s">
        <v>32</v>
      </c>
      <c r="M8" s="25" t="s">
        <v>974</v>
      </c>
      <c r="N8" s="25" t="s">
        <v>975</v>
      </c>
      <c r="O8" s="333" t="s">
        <v>976</v>
      </c>
      <c r="P8" s="25" t="s">
        <v>977</v>
      </c>
      <c r="Q8" s="312" t="s">
        <v>978</v>
      </c>
      <c r="R8" s="312" t="s">
        <v>966</v>
      </c>
      <c r="S8" s="312" t="s">
        <v>967</v>
      </c>
    </row>
    <row r="9" s="331" customFormat="1" ht="15" customHeight="1" spans="1:250">
      <c r="A9" s="236" t="s">
        <v>651</v>
      </c>
      <c r="B9" s="334" t="s">
        <v>979</v>
      </c>
      <c r="C9" s="205">
        <v>46019</v>
      </c>
      <c r="D9" s="205">
        <f>C9+1</f>
        <v>46020</v>
      </c>
      <c r="E9" s="205">
        <f>D9</f>
        <v>46020</v>
      </c>
      <c r="F9" s="205">
        <f>E9</f>
        <v>46020</v>
      </c>
      <c r="G9" s="205">
        <f>F9</f>
        <v>46020</v>
      </c>
      <c r="H9" s="205">
        <f>G9+1</f>
        <v>46021</v>
      </c>
      <c r="I9" s="205">
        <f>H9+3</f>
        <v>46024</v>
      </c>
      <c r="J9" s="205">
        <f>I9</f>
        <v>46024</v>
      </c>
      <c r="K9" s="335" t="s">
        <v>980</v>
      </c>
      <c r="L9" s="205">
        <f>J9+6</f>
        <v>46030</v>
      </c>
      <c r="M9" s="205">
        <f>L9+1</f>
        <v>46031</v>
      </c>
      <c r="N9" s="205">
        <f>M9+1</f>
        <v>46032</v>
      </c>
      <c r="O9" s="205">
        <f>N9+1</f>
        <v>46033</v>
      </c>
      <c r="P9" s="205">
        <f>O9+6</f>
        <v>46039</v>
      </c>
      <c r="Q9" s="205">
        <f>P9</f>
        <v>46039</v>
      </c>
      <c r="R9" s="205">
        <f>Q9+1</f>
        <v>46040</v>
      </c>
      <c r="S9" s="205">
        <f>R9+1</f>
        <v>46041</v>
      </c>
    </row>
    <row r="10" s="331" customFormat="1" ht="15" customHeight="1" spans="1:250">
      <c r="A10" s="236" t="s">
        <v>614</v>
      </c>
      <c r="B10" s="336" t="s">
        <v>981</v>
      </c>
      <c r="C10" s="205">
        <v>46026</v>
      </c>
      <c r="D10" s="205">
        <f t="shared" ref="D10:D12" si="0">C10+1</f>
        <v>46027</v>
      </c>
      <c r="E10" s="205">
        <f t="shared" ref="E10:E12" si="1">D10</f>
        <v>46027</v>
      </c>
      <c r="F10" s="205">
        <f t="shared" ref="F10:F12" si="2">E10</f>
        <v>46027</v>
      </c>
      <c r="G10" s="205">
        <f t="shared" ref="G10:G12" si="3">F10</f>
        <v>46027</v>
      </c>
      <c r="H10" s="205">
        <f t="shared" ref="H10:H12" si="4">G10+1</f>
        <v>46028</v>
      </c>
      <c r="I10" s="205">
        <f t="shared" ref="I10:I12" si="5">H10+3</f>
        <v>46031</v>
      </c>
      <c r="J10" s="205">
        <f t="shared" ref="J10:J12" si="6">I10</f>
        <v>46031</v>
      </c>
      <c r="K10" s="337" t="s">
        <v>982</v>
      </c>
      <c r="L10" s="205">
        <f t="shared" ref="L10:L12" si="7">J10+6</f>
        <v>46037</v>
      </c>
      <c r="M10" s="205">
        <f t="shared" ref="M10:M12" si="8">L10+1</f>
        <v>46038</v>
      </c>
      <c r="N10" s="205">
        <f t="shared" ref="N10:N12" si="9">M10+1</f>
        <v>46039</v>
      </c>
      <c r="O10" s="205">
        <f t="shared" ref="O10:O12" si="10">N10+1</f>
        <v>46040</v>
      </c>
      <c r="P10" s="205">
        <f t="shared" ref="P10:P12" si="11">O10+6</f>
        <v>46046</v>
      </c>
      <c r="Q10" s="205">
        <f t="shared" ref="Q10:Q12" si="12">P10</f>
        <v>46046</v>
      </c>
      <c r="R10" s="205">
        <f t="shared" ref="R10:R12" si="13">Q10+1</f>
        <v>46047</v>
      </c>
      <c r="S10" s="205">
        <f t="shared" ref="S10:S12" si="14">R10+1</f>
        <v>46048</v>
      </c>
    </row>
    <row r="11" s="331" customFormat="1" ht="15" customHeight="1" spans="1:250">
      <c r="A11" s="38" t="s">
        <v>952</v>
      </c>
      <c r="B11" s="337" t="s">
        <v>544</v>
      </c>
      <c r="C11" s="205">
        <v>46033</v>
      </c>
      <c r="D11" s="205">
        <f t="shared" si="0"/>
        <v>46034</v>
      </c>
      <c r="E11" s="205">
        <f t="shared" si="1"/>
        <v>46034</v>
      </c>
      <c r="F11" s="205">
        <f t="shared" si="2"/>
        <v>46034</v>
      </c>
      <c r="G11" s="205">
        <f t="shared" si="3"/>
        <v>46034</v>
      </c>
      <c r="H11" s="205">
        <f t="shared" si="4"/>
        <v>46035</v>
      </c>
      <c r="I11" s="205">
        <f t="shared" si="5"/>
        <v>46038</v>
      </c>
      <c r="J11" s="205">
        <f t="shared" si="6"/>
        <v>46038</v>
      </c>
      <c r="K11" s="337" t="s">
        <v>543</v>
      </c>
      <c r="L11" s="205">
        <f t="shared" si="7"/>
        <v>46044</v>
      </c>
      <c r="M11" s="205">
        <f t="shared" si="8"/>
        <v>46045</v>
      </c>
      <c r="N11" s="205">
        <f t="shared" si="9"/>
        <v>46046</v>
      </c>
      <c r="O11" s="205">
        <f t="shared" si="10"/>
        <v>46047</v>
      </c>
      <c r="P11" s="205">
        <f t="shared" si="11"/>
        <v>46053</v>
      </c>
      <c r="Q11" s="205">
        <f t="shared" si="12"/>
        <v>46053</v>
      </c>
      <c r="R11" s="205">
        <f t="shared" si="13"/>
        <v>46054</v>
      </c>
      <c r="S11" s="205">
        <f t="shared" si="14"/>
        <v>46055</v>
      </c>
    </row>
    <row r="12" s="331" customFormat="1" ht="15" customHeight="1" spans="1:250">
      <c r="A12" s="236" t="s">
        <v>651</v>
      </c>
      <c r="B12" s="334" t="s">
        <v>983</v>
      </c>
      <c r="C12" s="205">
        <v>46040</v>
      </c>
      <c r="D12" s="205">
        <f t="shared" si="0"/>
        <v>46041</v>
      </c>
      <c r="E12" s="205">
        <f t="shared" si="1"/>
        <v>46041</v>
      </c>
      <c r="F12" s="205">
        <f t="shared" si="2"/>
        <v>46041</v>
      </c>
      <c r="G12" s="205">
        <f t="shared" si="3"/>
        <v>46041</v>
      </c>
      <c r="H12" s="205">
        <f t="shared" si="4"/>
        <v>46042</v>
      </c>
      <c r="I12" s="205">
        <f t="shared" si="5"/>
        <v>46045</v>
      </c>
      <c r="J12" s="205">
        <f t="shared" si="6"/>
        <v>46045</v>
      </c>
      <c r="K12" s="335" t="s">
        <v>984</v>
      </c>
      <c r="L12" s="205">
        <f t="shared" si="7"/>
        <v>46051</v>
      </c>
      <c r="M12" s="205">
        <f t="shared" si="8"/>
        <v>46052</v>
      </c>
      <c r="N12" s="205">
        <f t="shared" si="9"/>
        <v>46053</v>
      </c>
      <c r="O12" s="205">
        <f t="shared" si="10"/>
        <v>46054</v>
      </c>
      <c r="P12" s="205">
        <f t="shared" si="11"/>
        <v>46060</v>
      </c>
      <c r="Q12" s="205">
        <f t="shared" si="12"/>
        <v>46060</v>
      </c>
      <c r="R12" s="205">
        <f t="shared" si="13"/>
        <v>46061</v>
      </c>
      <c r="S12" s="205">
        <f t="shared" si="14"/>
        <v>46062</v>
      </c>
    </row>
    <row r="13" s="331" customFormat="1" ht="15" customHeight="1" spans="1:250">
      <c r="A13" s="236" t="s">
        <v>614</v>
      </c>
      <c r="B13" s="336" t="s">
        <v>985</v>
      </c>
      <c r="C13" s="205">
        <v>46047</v>
      </c>
      <c r="D13" s="205">
        <f t="shared" ref="D13" si="15">C13+1</f>
        <v>46048</v>
      </c>
      <c r="E13" s="205">
        <f t="shared" ref="E13" si="16">D13</f>
        <v>46048</v>
      </c>
      <c r="F13" s="205">
        <f t="shared" ref="F13" si="17">E13</f>
        <v>46048</v>
      </c>
      <c r="G13" s="205">
        <f t="shared" ref="G13" si="18">F13</f>
        <v>46048</v>
      </c>
      <c r="H13" s="205">
        <f t="shared" ref="H13" si="19">G13+1</f>
        <v>46049</v>
      </c>
      <c r="I13" s="205">
        <f t="shared" ref="I13" si="20">H13+3</f>
        <v>46052</v>
      </c>
      <c r="J13" s="205">
        <f t="shared" ref="J13" si="21">I13</f>
        <v>46052</v>
      </c>
      <c r="K13" s="337" t="s">
        <v>986</v>
      </c>
      <c r="L13" s="205">
        <f t="shared" ref="L13" si="22">J13+6</f>
        <v>46058</v>
      </c>
      <c r="M13" s="205">
        <f t="shared" ref="M13" si="23">L13+1</f>
        <v>46059</v>
      </c>
      <c r="N13" s="205">
        <f t="shared" ref="N13" si="24">M13+1</f>
        <v>46060</v>
      </c>
      <c r="O13" s="205">
        <f t="shared" ref="O13" si="25">N13+1</f>
        <v>46061</v>
      </c>
      <c r="P13" s="205">
        <f t="shared" ref="P13" si="26">O13+6</f>
        <v>46067</v>
      </c>
      <c r="Q13" s="205">
        <f t="shared" ref="Q13" si="27">P13</f>
        <v>46067</v>
      </c>
      <c r="R13" s="205">
        <f t="shared" ref="R13" si="28">Q13+1</f>
        <v>46068</v>
      </c>
      <c r="S13" s="205">
        <f t="shared" ref="S13" si="29">R13+1</f>
        <v>46069</v>
      </c>
    </row>
    <row r="14" s="331" customFormat="1" ht="15" customHeight="1" spans="1:250">
      <c r="A14" s="38" t="s">
        <v>952</v>
      </c>
      <c r="B14" s="337" t="s">
        <v>553</v>
      </c>
      <c r="C14" s="205">
        <v>46054</v>
      </c>
      <c r="D14" s="205">
        <f t="shared" ref="D14:D17" si="30">C14+1</f>
        <v>46055</v>
      </c>
      <c r="E14" s="205">
        <f t="shared" ref="E14:E17" si="31">D14</f>
        <v>46055</v>
      </c>
      <c r="F14" s="205">
        <f t="shared" ref="F14:F17" si="32">E14</f>
        <v>46055</v>
      </c>
      <c r="G14" s="205">
        <f t="shared" ref="G14:G17" si="33">F14</f>
        <v>46055</v>
      </c>
      <c r="H14" s="205">
        <f t="shared" ref="H14:H17" si="34">G14+1</f>
        <v>46056</v>
      </c>
      <c r="I14" s="34" t="s">
        <v>67</v>
      </c>
      <c r="J14" s="34" t="s">
        <v>67</v>
      </c>
      <c r="K14" s="337" t="s">
        <v>552</v>
      </c>
      <c r="L14" s="205">
        <v>46065</v>
      </c>
      <c r="M14" s="205">
        <f t="shared" ref="M14:M17" si="35">L14+1</f>
        <v>46066</v>
      </c>
      <c r="N14" s="205">
        <f t="shared" ref="N14:N17" si="36">M14+1</f>
        <v>46067</v>
      </c>
      <c r="O14" s="205">
        <f t="shared" ref="O14:O17" si="37">N14+1</f>
        <v>46068</v>
      </c>
      <c r="P14" s="205">
        <f t="shared" ref="P14:P17" si="38">O14+6</f>
        <v>46074</v>
      </c>
      <c r="Q14" s="205">
        <f t="shared" ref="Q14:Q17" si="39">P14</f>
        <v>46074</v>
      </c>
      <c r="R14" s="205">
        <f t="shared" ref="R14:R17" si="40">Q14+1</f>
        <v>46075</v>
      </c>
      <c r="S14" s="205">
        <f t="shared" ref="S14:S17" si="41">R14+1</f>
        <v>46076</v>
      </c>
    </row>
    <row r="15" s="331" customFormat="1" ht="15" customHeight="1" spans="1:250">
      <c r="A15" s="236" t="s">
        <v>651</v>
      </c>
      <c r="B15" s="334" t="s">
        <v>987</v>
      </c>
      <c r="C15" s="205">
        <v>46061</v>
      </c>
      <c r="D15" s="205">
        <f t="shared" si="30"/>
        <v>46062</v>
      </c>
      <c r="E15" s="205">
        <f t="shared" si="31"/>
        <v>46062</v>
      </c>
      <c r="F15" s="205">
        <f t="shared" si="32"/>
        <v>46062</v>
      </c>
      <c r="G15" s="205">
        <f t="shared" si="33"/>
        <v>46062</v>
      </c>
      <c r="H15" s="205">
        <f t="shared" si="34"/>
        <v>46063</v>
      </c>
      <c r="I15" s="205">
        <f t="shared" ref="I15:I17" si="42">H15+3</f>
        <v>46066</v>
      </c>
      <c r="J15" s="205">
        <f t="shared" ref="J15:J17" si="43">I15</f>
        <v>46066</v>
      </c>
      <c r="K15" s="335" t="s">
        <v>988</v>
      </c>
      <c r="L15" s="205">
        <f t="shared" ref="L15:L17" si="44">J15+6</f>
        <v>46072</v>
      </c>
      <c r="M15" s="205">
        <f t="shared" si="35"/>
        <v>46073</v>
      </c>
      <c r="N15" s="205">
        <f t="shared" si="36"/>
        <v>46074</v>
      </c>
      <c r="O15" s="205">
        <f t="shared" si="37"/>
        <v>46075</v>
      </c>
      <c r="P15" s="205">
        <f t="shared" si="38"/>
        <v>46081</v>
      </c>
      <c r="Q15" s="205">
        <f t="shared" si="39"/>
        <v>46081</v>
      </c>
      <c r="R15" s="205">
        <f t="shared" si="40"/>
        <v>46082</v>
      </c>
      <c r="S15" s="205">
        <f t="shared" si="41"/>
        <v>46083</v>
      </c>
    </row>
    <row r="16" s="331" customFormat="1" ht="15" customHeight="1" spans="1:250">
      <c r="A16" s="338" t="s">
        <v>614</v>
      </c>
      <c r="B16" s="336" t="s">
        <v>989</v>
      </c>
      <c r="C16" s="205">
        <v>46068</v>
      </c>
      <c r="D16" s="205">
        <f t="shared" si="30"/>
        <v>46069</v>
      </c>
      <c r="E16" s="205">
        <f t="shared" si="31"/>
        <v>46069</v>
      </c>
      <c r="F16" s="205">
        <f t="shared" si="32"/>
        <v>46069</v>
      </c>
      <c r="G16" s="205">
        <f t="shared" si="33"/>
        <v>46069</v>
      </c>
      <c r="H16" s="205">
        <f t="shared" si="34"/>
        <v>46070</v>
      </c>
      <c r="I16" s="34" t="s">
        <v>67</v>
      </c>
      <c r="J16" s="34" t="s">
        <v>67</v>
      </c>
      <c r="K16" s="336" t="s">
        <v>990</v>
      </c>
      <c r="L16" s="205">
        <v>46079</v>
      </c>
      <c r="M16" s="205">
        <f t="shared" si="35"/>
        <v>46080</v>
      </c>
      <c r="N16" s="205">
        <f t="shared" si="36"/>
        <v>46081</v>
      </c>
      <c r="O16" s="205">
        <f t="shared" si="37"/>
        <v>46082</v>
      </c>
      <c r="P16" s="205">
        <f t="shared" si="38"/>
        <v>46088</v>
      </c>
      <c r="Q16" s="205">
        <f t="shared" si="39"/>
        <v>46088</v>
      </c>
      <c r="R16" s="205">
        <f t="shared" si="40"/>
        <v>46089</v>
      </c>
      <c r="S16" s="205">
        <f t="shared" si="41"/>
        <v>46090</v>
      </c>
    </row>
    <row r="17" s="331" customFormat="1" ht="15" customHeight="1" spans="1:21">
      <c r="A17" s="38" t="s">
        <v>952</v>
      </c>
      <c r="B17" s="337" t="s">
        <v>557</v>
      </c>
      <c r="C17" s="205">
        <v>46075</v>
      </c>
      <c r="D17" s="205">
        <f t="shared" si="30"/>
        <v>46076</v>
      </c>
      <c r="E17" s="205">
        <f t="shared" si="31"/>
        <v>46076</v>
      </c>
      <c r="F17" s="205">
        <f t="shared" si="32"/>
        <v>46076</v>
      </c>
      <c r="G17" s="205">
        <f t="shared" si="33"/>
        <v>46076</v>
      </c>
      <c r="H17" s="205">
        <f t="shared" si="34"/>
        <v>46077</v>
      </c>
      <c r="I17" s="205">
        <f t="shared" si="42"/>
        <v>46080</v>
      </c>
      <c r="J17" s="205">
        <f t="shared" si="43"/>
        <v>46080</v>
      </c>
      <c r="K17" s="337" t="s">
        <v>556</v>
      </c>
      <c r="L17" s="205">
        <f t="shared" si="44"/>
        <v>46086</v>
      </c>
      <c r="M17" s="205">
        <f t="shared" si="35"/>
        <v>46087</v>
      </c>
      <c r="N17" s="205">
        <f t="shared" si="36"/>
        <v>46088</v>
      </c>
      <c r="O17" s="205">
        <f t="shared" si="37"/>
        <v>46089</v>
      </c>
      <c r="P17" s="205">
        <f t="shared" si="38"/>
        <v>46095</v>
      </c>
      <c r="Q17" s="205">
        <f t="shared" si="39"/>
        <v>46095</v>
      </c>
      <c r="R17" s="205">
        <f t="shared" si="40"/>
        <v>46096</v>
      </c>
      <c r="S17" s="205">
        <f t="shared" si="41"/>
        <v>46097</v>
      </c>
    </row>
    <row r="18" s="331" customFormat="1" ht="15" customHeight="1" spans="1:21">
      <c r="A18" s="236" t="s">
        <v>651</v>
      </c>
      <c r="B18" s="334" t="s">
        <v>991</v>
      </c>
      <c r="C18" s="205">
        <v>46082</v>
      </c>
      <c r="D18" s="205">
        <f t="shared" ref="D18:D22" si="45">C18+1</f>
        <v>46083</v>
      </c>
      <c r="E18" s="205">
        <f t="shared" ref="E18:E22" si="46">D18</f>
        <v>46083</v>
      </c>
      <c r="F18" s="205">
        <f t="shared" ref="F18:F22" si="47">E18</f>
        <v>46083</v>
      </c>
      <c r="G18" s="205">
        <f t="shared" ref="G18:G22" si="48">F18</f>
        <v>46083</v>
      </c>
      <c r="H18" s="205">
        <f t="shared" ref="H18:H22" si="49">G18+1</f>
        <v>46084</v>
      </c>
      <c r="I18" s="205">
        <f t="shared" ref="I18:I22" si="50">H18+3</f>
        <v>46087</v>
      </c>
      <c r="J18" s="205">
        <f t="shared" ref="J18:J22" si="51">I18</f>
        <v>46087</v>
      </c>
      <c r="K18" s="334" t="s">
        <v>992</v>
      </c>
      <c r="L18" s="205">
        <f t="shared" ref="L18:L22" si="52">J18+6</f>
        <v>46093</v>
      </c>
      <c r="M18" s="205">
        <f t="shared" ref="M18:M22" si="53">L18+1</f>
        <v>46094</v>
      </c>
      <c r="N18" s="205">
        <f t="shared" ref="N18:N22" si="54">M18+1</f>
        <v>46095</v>
      </c>
      <c r="O18" s="205">
        <f t="shared" ref="O18:O22" si="55">N18+1</f>
        <v>46096</v>
      </c>
      <c r="P18" s="205">
        <f t="shared" ref="P18:P22" si="56">O18+6</f>
        <v>46102</v>
      </c>
      <c r="Q18" s="205">
        <f t="shared" ref="Q18:Q22" si="57">P18</f>
        <v>46102</v>
      </c>
      <c r="R18" s="205">
        <f t="shared" ref="R18:R22" si="58">Q18+1</f>
        <v>46103</v>
      </c>
      <c r="S18" s="205">
        <f t="shared" ref="S18:S22" si="59">R18+1</f>
        <v>46104</v>
      </c>
    </row>
    <row r="19" s="331" customFormat="1" ht="15" customHeight="1" spans="1:21">
      <c r="A19" s="236" t="s">
        <v>614</v>
      </c>
      <c r="B19" s="336" t="s">
        <v>993</v>
      </c>
      <c r="C19" s="205">
        <f>C18+7</f>
        <v>46089</v>
      </c>
      <c r="D19" s="205">
        <f t="shared" si="45"/>
        <v>46090</v>
      </c>
      <c r="E19" s="205">
        <f t="shared" si="46"/>
        <v>46090</v>
      </c>
      <c r="F19" s="205">
        <f t="shared" si="47"/>
        <v>46090</v>
      </c>
      <c r="G19" s="205">
        <f t="shared" si="48"/>
        <v>46090</v>
      </c>
      <c r="H19" s="205">
        <f t="shared" si="49"/>
        <v>46091</v>
      </c>
      <c r="I19" s="205">
        <f t="shared" si="50"/>
        <v>46094</v>
      </c>
      <c r="J19" s="205">
        <f t="shared" si="51"/>
        <v>46094</v>
      </c>
      <c r="K19" s="336" t="s">
        <v>994</v>
      </c>
      <c r="L19" s="205">
        <f t="shared" si="52"/>
        <v>46100</v>
      </c>
      <c r="M19" s="205">
        <f t="shared" si="53"/>
        <v>46101</v>
      </c>
      <c r="N19" s="205">
        <f t="shared" si="54"/>
        <v>46102</v>
      </c>
      <c r="O19" s="205">
        <f t="shared" si="55"/>
        <v>46103</v>
      </c>
      <c r="P19" s="205">
        <f t="shared" si="56"/>
        <v>46109</v>
      </c>
      <c r="Q19" s="205">
        <f t="shared" si="57"/>
        <v>46109</v>
      </c>
      <c r="R19" s="205">
        <f t="shared" si="58"/>
        <v>46110</v>
      </c>
      <c r="S19" s="205">
        <f t="shared" si="59"/>
        <v>46111</v>
      </c>
    </row>
    <row r="20" s="331" customFormat="1" ht="15" customHeight="1" spans="1:21">
      <c r="A20" s="38" t="s">
        <v>952</v>
      </c>
      <c r="B20" s="337" t="s">
        <v>995</v>
      </c>
      <c r="C20" s="205">
        <f t="shared" ref="C20:C22" si="60">C19+7</f>
        <v>46096</v>
      </c>
      <c r="D20" s="205">
        <f t="shared" si="45"/>
        <v>46097</v>
      </c>
      <c r="E20" s="205">
        <f t="shared" si="46"/>
        <v>46097</v>
      </c>
      <c r="F20" s="205">
        <f t="shared" si="47"/>
        <v>46097</v>
      </c>
      <c r="G20" s="205">
        <f t="shared" si="48"/>
        <v>46097</v>
      </c>
      <c r="H20" s="205">
        <f t="shared" si="49"/>
        <v>46098</v>
      </c>
      <c r="I20" s="205">
        <f t="shared" si="50"/>
        <v>46101</v>
      </c>
      <c r="J20" s="205">
        <f t="shared" si="51"/>
        <v>46101</v>
      </c>
      <c r="K20" s="337" t="s">
        <v>996</v>
      </c>
      <c r="L20" s="205">
        <f t="shared" si="52"/>
        <v>46107</v>
      </c>
      <c r="M20" s="205">
        <f t="shared" si="53"/>
        <v>46108</v>
      </c>
      <c r="N20" s="205">
        <f t="shared" si="54"/>
        <v>46109</v>
      </c>
      <c r="O20" s="205">
        <f t="shared" si="55"/>
        <v>46110</v>
      </c>
      <c r="P20" s="205">
        <f t="shared" si="56"/>
        <v>46116</v>
      </c>
      <c r="Q20" s="205">
        <f t="shared" si="57"/>
        <v>46116</v>
      </c>
      <c r="R20" s="205">
        <f t="shared" si="58"/>
        <v>46117</v>
      </c>
      <c r="S20" s="205">
        <f t="shared" si="59"/>
        <v>46118</v>
      </c>
    </row>
    <row r="21" s="331" customFormat="1" ht="15" customHeight="1" spans="1:21">
      <c r="A21" s="236" t="s">
        <v>651</v>
      </c>
      <c r="B21" s="334" t="s">
        <v>997</v>
      </c>
      <c r="C21" s="205">
        <f t="shared" si="60"/>
        <v>46103</v>
      </c>
      <c r="D21" s="205">
        <f t="shared" si="45"/>
        <v>46104</v>
      </c>
      <c r="E21" s="205">
        <f t="shared" si="46"/>
        <v>46104</v>
      </c>
      <c r="F21" s="205">
        <f t="shared" si="47"/>
        <v>46104</v>
      </c>
      <c r="G21" s="205">
        <f t="shared" si="48"/>
        <v>46104</v>
      </c>
      <c r="H21" s="205">
        <f t="shared" si="49"/>
        <v>46105</v>
      </c>
      <c r="I21" s="205">
        <f t="shared" si="50"/>
        <v>46108</v>
      </c>
      <c r="J21" s="205">
        <f t="shared" si="51"/>
        <v>46108</v>
      </c>
      <c r="K21" s="334" t="s">
        <v>998</v>
      </c>
      <c r="L21" s="205">
        <f t="shared" si="52"/>
        <v>46114</v>
      </c>
      <c r="M21" s="205">
        <f t="shared" si="53"/>
        <v>46115</v>
      </c>
      <c r="N21" s="205">
        <f t="shared" si="54"/>
        <v>46116</v>
      </c>
      <c r="O21" s="205">
        <f t="shared" si="55"/>
        <v>46117</v>
      </c>
      <c r="P21" s="205">
        <f t="shared" si="56"/>
        <v>46123</v>
      </c>
      <c r="Q21" s="205">
        <f t="shared" si="57"/>
        <v>46123</v>
      </c>
      <c r="R21" s="205">
        <f t="shared" si="58"/>
        <v>46124</v>
      </c>
      <c r="S21" s="205">
        <f t="shared" si="59"/>
        <v>46125</v>
      </c>
    </row>
    <row r="22" s="331" customFormat="1" ht="15" customHeight="1" spans="1:21">
      <c r="A22" s="236" t="s">
        <v>614</v>
      </c>
      <c r="B22" s="336" t="s">
        <v>999</v>
      </c>
      <c r="C22" s="205">
        <f t="shared" si="60"/>
        <v>46110</v>
      </c>
      <c r="D22" s="205">
        <f t="shared" si="45"/>
        <v>46111</v>
      </c>
      <c r="E22" s="205">
        <f t="shared" si="46"/>
        <v>46111</v>
      </c>
      <c r="F22" s="205">
        <f t="shared" si="47"/>
        <v>46111</v>
      </c>
      <c r="G22" s="205">
        <f t="shared" si="48"/>
        <v>46111</v>
      </c>
      <c r="H22" s="205">
        <f t="shared" si="49"/>
        <v>46112</v>
      </c>
      <c r="I22" s="205">
        <f t="shared" si="50"/>
        <v>46115</v>
      </c>
      <c r="J22" s="205">
        <f t="shared" si="51"/>
        <v>46115</v>
      </c>
      <c r="K22" s="336" t="s">
        <v>1000</v>
      </c>
      <c r="L22" s="205">
        <f t="shared" si="52"/>
        <v>46121</v>
      </c>
      <c r="M22" s="205">
        <f t="shared" si="53"/>
        <v>46122</v>
      </c>
      <c r="N22" s="205">
        <f t="shared" si="54"/>
        <v>46123</v>
      </c>
      <c r="O22" s="205">
        <f t="shared" si="55"/>
        <v>46124</v>
      </c>
      <c r="P22" s="205">
        <f t="shared" si="56"/>
        <v>46130</v>
      </c>
      <c r="Q22" s="205">
        <f t="shared" si="57"/>
        <v>46130</v>
      </c>
      <c r="R22" s="205">
        <f t="shared" si="58"/>
        <v>46131</v>
      </c>
      <c r="S22" s="205">
        <f t="shared" si="59"/>
        <v>46132</v>
      </c>
    </row>
    <row r="23" ht="15.75" spans="1:21">
      <c r="A23" s="8"/>
      <c r="B23" s="8"/>
      <c r="C23" s="8"/>
      <c r="D23" s="8"/>
      <c r="E23" s="8"/>
      <c r="F23" s="8"/>
      <c r="G23" s="8"/>
      <c r="H23" s="8"/>
      <c r="I23" s="8"/>
      <c r="J23" s="8"/>
      <c r="K23" s="339"/>
      <c r="L23" s="8"/>
      <c r="M23" s="8"/>
      <c r="N23" s="8"/>
      <c r="O23" s="8"/>
    </row>
    <row r="24" ht="16.5" spans="1:21">
      <c r="A24" s="340" t="s">
        <v>89</v>
      </c>
      <c r="B24" s="41" t="s">
        <v>1001</v>
      </c>
      <c r="C24" s="41"/>
      <c r="D24" s="41"/>
      <c r="E24" s="41"/>
      <c r="F24" s="41"/>
      <c r="G24" s="41"/>
      <c r="H24" s="41"/>
      <c r="I24" s="41"/>
      <c r="J24" s="41"/>
      <c r="K24" s="41"/>
      <c r="L24" s="8"/>
      <c r="M24" s="8"/>
      <c r="N24" s="8"/>
      <c r="O24" s="8"/>
      <c r="P24" s="8"/>
      <c r="Q24" s="8"/>
      <c r="R24" s="8"/>
      <c r="S24" s="8"/>
    </row>
    <row r="25" ht="16.5" spans="1:21">
      <c r="A25" s="341" t="s">
        <v>273</v>
      </c>
      <c r="B25" s="342" t="s">
        <v>1002</v>
      </c>
      <c r="C25" s="342"/>
      <c r="D25" s="342"/>
      <c r="E25" s="342"/>
      <c r="F25" s="342"/>
      <c r="G25" s="342"/>
      <c r="H25" s="342"/>
      <c r="I25" s="342"/>
      <c r="J25" s="342"/>
      <c r="K25" s="342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16.5" spans="1:21">
      <c r="A26" s="42" t="s">
        <v>1003</v>
      </c>
      <c r="B26" s="43" t="s">
        <v>598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  <c r="R26" s="8"/>
      <c r="S26" s="8"/>
    </row>
    <row r="27" ht="16.5" spans="1:21">
      <c r="A27" s="42" t="s">
        <v>1004</v>
      </c>
      <c r="B27" s="43" t="s">
        <v>1005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  <c r="R27" s="8"/>
      <c r="S27" s="8"/>
    </row>
    <row r="28" ht="16.5" spans="1:21">
      <c r="A28" s="44" t="s">
        <v>483</v>
      </c>
      <c r="B28" s="43" t="s">
        <v>1006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  <c r="R28" s="8"/>
      <c r="S28" s="8"/>
    </row>
    <row r="29" ht="16.5" spans="1:21">
      <c r="A29" s="44" t="s">
        <v>496</v>
      </c>
      <c r="B29" s="43" t="s">
        <v>1007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  <c r="R29" s="8"/>
      <c r="S29" s="8"/>
    </row>
    <row r="30" ht="16.5" spans="1:21">
      <c r="A30" s="44" t="s">
        <v>271</v>
      </c>
      <c r="B30" s="43" t="s">
        <v>1008</v>
      </c>
      <c r="C30" s="43"/>
      <c r="D30" s="43"/>
      <c r="E30" s="43"/>
      <c r="F30" s="43"/>
      <c r="G30" s="43"/>
      <c r="H30" s="43"/>
      <c r="I30" s="43"/>
      <c r="J30" s="43"/>
      <c r="K30" s="43"/>
    </row>
  </sheetData>
  <mergeCells count="34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B24:K24"/>
    <mergeCell ref="B25:K25"/>
    <mergeCell ref="B26:K26"/>
    <mergeCell ref="B27:K27"/>
    <mergeCell ref="B28:K28"/>
    <mergeCell ref="B29:K29"/>
    <mergeCell ref="B30:K30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Y37"/>
  <sheetViews>
    <sheetView zoomScale="90" zoomScaleNormal="90" topLeftCell="A7" workbookViewId="0">
      <selection activeCell="Q30" sqref="Q30"/>
    </sheetView>
  </sheetViews>
  <sheetFormatPr defaultColWidth="9" defaultRowHeight="14.25"/>
  <cols>
    <col min="1" max="1" width="17.6" customWidth="1"/>
    <col min="10" max="10" width="10.3" customWidth="1"/>
    <col min="22" max="22" width="9.7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321" t="s">
        <v>1009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</row>
    <row r="5" spans="1:259">
      <c r="A5" s="12" t="s">
        <v>489</v>
      </c>
      <c r="B5" s="12" t="s">
        <v>490</v>
      </c>
      <c r="C5" s="84" t="s">
        <v>1010</v>
      </c>
      <c r="D5" s="85"/>
      <c r="E5" s="84" t="s">
        <v>1011</v>
      </c>
      <c r="F5" s="85"/>
      <c r="G5" s="84" t="s">
        <v>1012</v>
      </c>
      <c r="H5" s="85"/>
      <c r="I5" s="15" t="s">
        <v>1013</v>
      </c>
      <c r="J5" s="12"/>
      <c r="K5" s="15" t="s">
        <v>1014</v>
      </c>
      <c r="L5" s="12"/>
      <c r="M5" s="15" t="s">
        <v>1015</v>
      </c>
      <c r="N5" s="12"/>
      <c r="O5" s="84" t="s">
        <v>1016</v>
      </c>
      <c r="P5" s="85"/>
      <c r="Q5" s="15" t="s">
        <v>1017</v>
      </c>
      <c r="R5" s="12"/>
      <c r="S5" s="12" t="s">
        <v>490</v>
      </c>
      <c r="T5" s="15" t="s">
        <v>1014</v>
      </c>
      <c r="U5" s="12"/>
      <c r="V5" s="84" t="s">
        <v>1010</v>
      </c>
      <c r="W5" s="85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180</v>
      </c>
      <c r="F6" s="19"/>
      <c r="G6" s="18" t="s">
        <v>341</v>
      </c>
      <c r="H6" s="19"/>
      <c r="I6" s="18" t="s">
        <v>1018</v>
      </c>
      <c r="J6" s="19"/>
      <c r="K6" s="18" t="s">
        <v>1019</v>
      </c>
      <c r="L6" s="19"/>
      <c r="M6" s="14" t="s">
        <v>1020</v>
      </c>
      <c r="N6" s="14"/>
      <c r="O6" s="18" t="s">
        <v>1021</v>
      </c>
      <c r="P6" s="19"/>
      <c r="Q6" s="14" t="s">
        <v>1022</v>
      </c>
      <c r="R6" s="14"/>
      <c r="S6" s="14" t="s">
        <v>14</v>
      </c>
      <c r="T6" s="18" t="s">
        <v>1019</v>
      </c>
      <c r="U6" s="19"/>
      <c r="V6" s="18" t="s">
        <v>16</v>
      </c>
      <c r="W6" s="19"/>
    </row>
    <row r="7" spans="1:259">
      <c r="A7" s="14"/>
      <c r="B7" s="14"/>
      <c r="C7" s="18" t="s">
        <v>611</v>
      </c>
      <c r="D7" s="19"/>
      <c r="E7" s="18" t="s">
        <v>1023</v>
      </c>
      <c r="F7" s="19"/>
      <c r="G7" s="18" t="s">
        <v>497</v>
      </c>
      <c r="H7" s="19"/>
      <c r="I7" s="18" t="s">
        <v>609</v>
      </c>
      <c r="J7" s="19"/>
      <c r="K7" s="18" t="s">
        <v>827</v>
      </c>
      <c r="L7" s="19"/>
      <c r="M7" s="18" t="s">
        <v>1023</v>
      </c>
      <c r="N7" s="19"/>
      <c r="O7" s="18" t="s">
        <v>609</v>
      </c>
      <c r="P7" s="19"/>
      <c r="Q7" s="18" t="s">
        <v>498</v>
      </c>
      <c r="R7" s="19"/>
      <c r="S7" s="14"/>
      <c r="T7" s="18" t="s">
        <v>497</v>
      </c>
      <c r="U7" s="19"/>
      <c r="V7" s="18" t="s">
        <v>611</v>
      </c>
      <c r="W7" s="19"/>
    </row>
    <row r="8" hidden="1" spans="1:259">
      <c r="A8" s="87" t="s">
        <v>1024</v>
      </c>
      <c r="B8" s="88" t="s">
        <v>1025</v>
      </c>
      <c r="C8" s="238" t="s">
        <v>137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40"/>
      <c r="S8" s="88" t="s">
        <v>1026</v>
      </c>
      <c r="T8" s="238" t="s">
        <v>137</v>
      </c>
      <c r="U8" s="239"/>
      <c r="V8" s="239"/>
      <c r="W8" s="240"/>
    </row>
    <row r="9" spans="1:259">
      <c r="A9" s="87" t="s">
        <v>1027</v>
      </c>
      <c r="B9" s="322" t="s">
        <v>1028</v>
      </c>
      <c r="C9" s="89">
        <v>45990</v>
      </c>
      <c r="D9" s="90">
        <f t="shared" ref="D9:D11" si="0">C9+1</f>
        <v>45991</v>
      </c>
      <c r="E9" s="205">
        <f t="shared" ref="E9:E11" si="1">D9+3</f>
        <v>45994</v>
      </c>
      <c r="F9" s="180">
        <f t="shared" ref="F9:J15" si="2">E9+1</f>
        <v>45995</v>
      </c>
      <c r="G9" s="180">
        <f t="shared" si="2"/>
        <v>45996</v>
      </c>
      <c r="H9" s="180">
        <f t="shared" si="2"/>
        <v>45997</v>
      </c>
      <c r="I9" s="180">
        <f t="shared" si="2"/>
        <v>45998</v>
      </c>
      <c r="J9" s="180">
        <f t="shared" si="2"/>
        <v>45999</v>
      </c>
      <c r="K9" s="180">
        <f t="shared" ref="K9:K15" si="3">J9+5</f>
        <v>46004</v>
      </c>
      <c r="L9" s="180">
        <f t="shared" ref="L9:L15" si="4">K9</f>
        <v>46004</v>
      </c>
      <c r="M9" s="180">
        <f t="shared" ref="M9:M15" si="5">L9+4</f>
        <v>46008</v>
      </c>
      <c r="N9" s="180">
        <f t="shared" ref="N9:N15" si="6">M9+1</f>
        <v>46009</v>
      </c>
      <c r="O9" s="205">
        <f t="shared" ref="O9:O15" si="7">N9+3</f>
        <v>46012</v>
      </c>
      <c r="P9" s="180">
        <f t="shared" ref="P9:P15" si="8">O9+1</f>
        <v>46013</v>
      </c>
      <c r="Q9" s="205">
        <f t="shared" ref="Q9:Q15" si="9">P9+3</f>
        <v>46016</v>
      </c>
      <c r="R9" s="180">
        <f t="shared" ref="R9:R15" si="10">Q9+1</f>
        <v>46017</v>
      </c>
      <c r="S9" s="322" t="s">
        <v>1029</v>
      </c>
      <c r="T9" s="205">
        <f t="shared" ref="T9:T15" si="11">R9+7</f>
        <v>46024</v>
      </c>
      <c r="U9" s="180">
        <f t="shared" ref="U9:U15" si="12">T9+1</f>
        <v>46025</v>
      </c>
      <c r="V9" s="205">
        <f t="shared" ref="V9:V15" si="13">U9+7</f>
        <v>46032</v>
      </c>
      <c r="W9" s="180">
        <f t="shared" ref="W9" si="14">V9+1</f>
        <v>46033</v>
      </c>
    </row>
    <row r="10" spans="1:259">
      <c r="A10" s="87" t="s">
        <v>1030</v>
      </c>
      <c r="B10" s="88" t="s">
        <v>1031</v>
      </c>
      <c r="C10" s="323" t="s">
        <v>67</v>
      </c>
      <c r="D10" s="323" t="s">
        <v>67</v>
      </c>
      <c r="E10" s="205">
        <v>46001</v>
      </c>
      <c r="F10" s="180">
        <f t="shared" si="2"/>
        <v>46002</v>
      </c>
      <c r="G10" s="180">
        <f t="shared" si="2"/>
        <v>46003</v>
      </c>
      <c r="H10" s="180">
        <f t="shared" si="2"/>
        <v>46004</v>
      </c>
      <c r="I10" s="180">
        <f t="shared" si="2"/>
        <v>46005</v>
      </c>
      <c r="J10" s="180">
        <f t="shared" si="2"/>
        <v>46006</v>
      </c>
      <c r="K10" s="180">
        <f t="shared" si="3"/>
        <v>46011</v>
      </c>
      <c r="L10" s="180">
        <f t="shared" si="4"/>
        <v>46011</v>
      </c>
      <c r="M10" s="180">
        <f t="shared" si="5"/>
        <v>46015</v>
      </c>
      <c r="N10" s="180">
        <f t="shared" si="6"/>
        <v>46016</v>
      </c>
      <c r="O10" s="205">
        <f t="shared" si="7"/>
        <v>46019</v>
      </c>
      <c r="P10" s="180">
        <f t="shared" si="8"/>
        <v>46020</v>
      </c>
      <c r="Q10" s="205">
        <f t="shared" si="9"/>
        <v>46023</v>
      </c>
      <c r="R10" s="180">
        <f t="shared" si="10"/>
        <v>46024</v>
      </c>
      <c r="S10" s="88" t="s">
        <v>1032</v>
      </c>
      <c r="T10" s="205">
        <f t="shared" si="11"/>
        <v>46031</v>
      </c>
      <c r="U10" s="180">
        <f t="shared" si="12"/>
        <v>46032</v>
      </c>
      <c r="V10" s="205">
        <v>46046</v>
      </c>
      <c r="W10" s="180">
        <v>46047</v>
      </c>
    </row>
    <row r="11" spans="1:259">
      <c r="A11" s="87" t="s">
        <v>1033</v>
      </c>
      <c r="B11" s="322" t="s">
        <v>1034</v>
      </c>
      <c r="C11" s="89">
        <v>46004</v>
      </c>
      <c r="D11" s="90">
        <f t="shared" si="0"/>
        <v>46005</v>
      </c>
      <c r="E11" s="205">
        <f t="shared" si="1"/>
        <v>46008</v>
      </c>
      <c r="F11" s="180">
        <f t="shared" si="2"/>
        <v>46009</v>
      </c>
      <c r="G11" s="180">
        <f t="shared" si="2"/>
        <v>46010</v>
      </c>
      <c r="H11" s="180">
        <f t="shared" si="2"/>
        <v>46011</v>
      </c>
      <c r="I11" s="180">
        <f t="shared" si="2"/>
        <v>46012</v>
      </c>
      <c r="J11" s="180">
        <f t="shared" si="2"/>
        <v>46013</v>
      </c>
      <c r="K11" s="180">
        <f t="shared" si="3"/>
        <v>46018</v>
      </c>
      <c r="L11" s="180">
        <f t="shared" si="4"/>
        <v>46018</v>
      </c>
      <c r="M11" s="180">
        <f t="shared" si="5"/>
        <v>46022</v>
      </c>
      <c r="N11" s="180">
        <f t="shared" si="6"/>
        <v>46023</v>
      </c>
      <c r="O11" s="205">
        <f t="shared" si="7"/>
        <v>46026</v>
      </c>
      <c r="P11" s="180">
        <f t="shared" si="8"/>
        <v>46027</v>
      </c>
      <c r="Q11" s="205">
        <f t="shared" si="9"/>
        <v>46030</v>
      </c>
      <c r="R11" s="180">
        <f t="shared" si="10"/>
        <v>46031</v>
      </c>
      <c r="S11" s="322" t="s">
        <v>1035</v>
      </c>
      <c r="T11" s="205">
        <f t="shared" si="11"/>
        <v>46038</v>
      </c>
      <c r="U11" s="180">
        <f t="shared" si="12"/>
        <v>46039</v>
      </c>
      <c r="V11" s="205">
        <v>46053</v>
      </c>
      <c r="W11" s="180">
        <v>46054</v>
      </c>
    </row>
    <row r="12" spans="1:259">
      <c r="A12" s="87" t="s">
        <v>1036</v>
      </c>
      <c r="B12" s="322" t="s">
        <v>1037</v>
      </c>
      <c r="C12" s="323" t="s">
        <v>67</v>
      </c>
      <c r="D12" s="323" t="s">
        <v>67</v>
      </c>
      <c r="E12" s="205">
        <v>46015</v>
      </c>
      <c r="F12" s="180">
        <f t="shared" si="2"/>
        <v>46016</v>
      </c>
      <c r="G12" s="180">
        <f t="shared" si="2"/>
        <v>46017</v>
      </c>
      <c r="H12" s="180">
        <f t="shared" si="2"/>
        <v>46018</v>
      </c>
      <c r="I12" s="180">
        <f t="shared" si="2"/>
        <v>46019</v>
      </c>
      <c r="J12" s="180">
        <f t="shared" si="2"/>
        <v>46020</v>
      </c>
      <c r="K12" s="180">
        <f t="shared" si="3"/>
        <v>46025</v>
      </c>
      <c r="L12" s="180">
        <f t="shared" si="4"/>
        <v>46025</v>
      </c>
      <c r="M12" s="180">
        <f t="shared" si="5"/>
        <v>46029</v>
      </c>
      <c r="N12" s="180">
        <f t="shared" si="6"/>
        <v>46030</v>
      </c>
      <c r="O12" s="205">
        <f t="shared" si="7"/>
        <v>46033</v>
      </c>
      <c r="P12" s="180">
        <f t="shared" si="8"/>
        <v>46034</v>
      </c>
      <c r="Q12" s="205">
        <f t="shared" si="9"/>
        <v>46037</v>
      </c>
      <c r="R12" s="180">
        <f t="shared" si="10"/>
        <v>46038</v>
      </c>
      <c r="S12" s="322" t="s">
        <v>1038</v>
      </c>
      <c r="T12" s="205">
        <f t="shared" si="11"/>
        <v>46045</v>
      </c>
      <c r="U12" s="180">
        <f t="shared" si="12"/>
        <v>46046</v>
      </c>
      <c r="V12" s="205">
        <v>46060</v>
      </c>
      <c r="W12" s="180">
        <v>46061</v>
      </c>
    </row>
    <row r="13" spans="1:259">
      <c r="A13" s="324" t="s">
        <v>1039</v>
      </c>
      <c r="B13" s="88" t="s">
        <v>1040</v>
      </c>
      <c r="C13" s="89">
        <v>46018</v>
      </c>
      <c r="D13" s="90">
        <f t="shared" ref="D13:D15" si="15">C13+1</f>
        <v>46019</v>
      </c>
      <c r="E13" s="205">
        <f t="shared" ref="E13:E15" si="16">D13+3</f>
        <v>46022</v>
      </c>
      <c r="F13" s="180">
        <f t="shared" si="2"/>
        <v>46023</v>
      </c>
      <c r="G13" s="180">
        <f t="shared" si="2"/>
        <v>46024</v>
      </c>
      <c r="H13" s="180">
        <f t="shared" si="2"/>
        <v>46025</v>
      </c>
      <c r="I13" s="180">
        <f t="shared" si="2"/>
        <v>46026</v>
      </c>
      <c r="J13" s="180">
        <f t="shared" si="2"/>
        <v>46027</v>
      </c>
      <c r="K13" s="180">
        <f t="shared" si="3"/>
        <v>46032</v>
      </c>
      <c r="L13" s="180">
        <f t="shared" si="4"/>
        <v>46032</v>
      </c>
      <c r="M13" s="180">
        <f t="shared" si="5"/>
        <v>46036</v>
      </c>
      <c r="N13" s="180">
        <f t="shared" si="6"/>
        <v>46037</v>
      </c>
      <c r="O13" s="205">
        <f t="shared" si="7"/>
        <v>46040</v>
      </c>
      <c r="P13" s="180">
        <f t="shared" si="8"/>
        <v>46041</v>
      </c>
      <c r="Q13" s="205">
        <f t="shared" si="9"/>
        <v>46044</v>
      </c>
      <c r="R13" s="180">
        <f t="shared" si="10"/>
        <v>46045</v>
      </c>
      <c r="S13" s="88" t="s">
        <v>1041</v>
      </c>
      <c r="T13" s="205">
        <f t="shared" si="11"/>
        <v>46052</v>
      </c>
      <c r="U13" s="180">
        <f t="shared" si="12"/>
        <v>46053</v>
      </c>
      <c r="V13" s="325" t="s">
        <v>1042</v>
      </c>
      <c r="W13" s="180"/>
    </row>
    <row r="14" spans="1:259">
      <c r="A14" s="324" t="s">
        <v>1043</v>
      </c>
      <c r="B14" s="88" t="s">
        <v>1044</v>
      </c>
      <c r="C14" s="238" t="s">
        <v>137</v>
      </c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40"/>
      <c r="S14" s="88" t="s">
        <v>1045</v>
      </c>
      <c r="T14" s="238" t="s">
        <v>137</v>
      </c>
      <c r="U14" s="239"/>
      <c r="V14" s="239"/>
      <c r="W14" s="240"/>
    </row>
    <row r="15" spans="1:259">
      <c r="A15" s="324" t="s">
        <v>782</v>
      </c>
      <c r="B15" s="88" t="s">
        <v>1046</v>
      </c>
      <c r="C15" s="89">
        <v>46032</v>
      </c>
      <c r="D15" s="90">
        <f t="shared" si="15"/>
        <v>46033</v>
      </c>
      <c r="E15" s="205">
        <f t="shared" si="16"/>
        <v>46036</v>
      </c>
      <c r="F15" s="180">
        <f t="shared" si="2"/>
        <v>46037</v>
      </c>
      <c r="G15" s="180">
        <f t="shared" si="2"/>
        <v>46038</v>
      </c>
      <c r="H15" s="180">
        <f t="shared" si="2"/>
        <v>46039</v>
      </c>
      <c r="I15" s="180">
        <f t="shared" si="2"/>
        <v>46040</v>
      </c>
      <c r="J15" s="180">
        <f t="shared" si="2"/>
        <v>46041</v>
      </c>
      <c r="K15" s="180">
        <f t="shared" si="3"/>
        <v>46046</v>
      </c>
      <c r="L15" s="180">
        <f t="shared" si="4"/>
        <v>46046</v>
      </c>
      <c r="M15" s="180">
        <f t="shared" si="5"/>
        <v>46050</v>
      </c>
      <c r="N15" s="180">
        <f t="shared" si="6"/>
        <v>46051</v>
      </c>
      <c r="O15" s="205">
        <f t="shared" si="7"/>
        <v>46054</v>
      </c>
      <c r="P15" s="180">
        <f t="shared" si="8"/>
        <v>46055</v>
      </c>
      <c r="Q15" s="205">
        <f t="shared" si="9"/>
        <v>46058</v>
      </c>
      <c r="R15" s="180">
        <f t="shared" si="10"/>
        <v>46059</v>
      </c>
      <c r="S15" s="88" t="s">
        <v>1047</v>
      </c>
      <c r="T15" s="205">
        <f t="shared" si="11"/>
        <v>46066</v>
      </c>
      <c r="U15" s="180">
        <f t="shared" si="12"/>
        <v>46067</v>
      </c>
      <c r="V15" s="205">
        <f t="shared" si="13"/>
        <v>46074</v>
      </c>
      <c r="W15" s="180">
        <f>V15+1</f>
        <v>46075</v>
      </c>
      <c r="X15" s="102" t="s">
        <v>1048</v>
      </c>
    </row>
    <row r="16" spans="1:259">
      <c r="A16" s="160" t="s">
        <v>1049</v>
      </c>
      <c r="B16" s="326" t="s">
        <v>1050</v>
      </c>
      <c r="C16" s="89">
        <v>46039</v>
      </c>
      <c r="D16" s="90">
        <f t="shared" ref="D16:D17" si="17">C16+1</f>
        <v>46040</v>
      </c>
      <c r="E16" s="205">
        <f t="shared" ref="E16:E17" si="18">D16+3</f>
        <v>46043</v>
      </c>
      <c r="F16" s="180">
        <f t="shared" ref="F16:F17" si="19">E16+1</f>
        <v>46044</v>
      </c>
      <c r="G16" s="180">
        <f t="shared" ref="G16:G17" si="20">F16+1</f>
        <v>46045</v>
      </c>
      <c r="H16" s="180">
        <f t="shared" ref="H16:H17" si="21">G16+1</f>
        <v>46046</v>
      </c>
      <c r="I16" s="180">
        <f t="shared" ref="I16:I17" si="22">H16+1</f>
        <v>46047</v>
      </c>
      <c r="J16" s="180">
        <f t="shared" ref="J16:J17" si="23">I16+1</f>
        <v>46048</v>
      </c>
      <c r="K16" s="180">
        <f t="shared" ref="K16:K17" si="24">J16+5</f>
        <v>46053</v>
      </c>
      <c r="L16" s="180">
        <f t="shared" ref="L16:L17" si="25">K16</f>
        <v>46053</v>
      </c>
      <c r="M16" s="180">
        <f t="shared" ref="M16:M17" si="26">L16+4</f>
        <v>46057</v>
      </c>
      <c r="N16" s="180">
        <f t="shared" ref="N16:N17" si="27">M16+1</f>
        <v>46058</v>
      </c>
      <c r="O16" s="205">
        <f t="shared" ref="O16:O17" si="28">N16+3</f>
        <v>46061</v>
      </c>
      <c r="P16" s="180">
        <f t="shared" ref="P16:P17" si="29">O16+1</f>
        <v>46062</v>
      </c>
      <c r="Q16" s="205">
        <f t="shared" ref="Q16:Q17" si="30">P16+3</f>
        <v>46065</v>
      </c>
      <c r="R16" s="180">
        <f t="shared" ref="R16:R17" si="31">Q16+1</f>
        <v>46066</v>
      </c>
      <c r="S16" s="322" t="s">
        <v>1051</v>
      </c>
      <c r="T16" s="205">
        <f t="shared" ref="T16:T17" si="32">R16+7</f>
        <v>46073</v>
      </c>
      <c r="U16" s="180">
        <f t="shared" ref="U16:U17" si="33">T16+1</f>
        <v>46074</v>
      </c>
      <c r="V16" s="205">
        <v>46088</v>
      </c>
      <c r="W16" s="180">
        <v>46089</v>
      </c>
    </row>
    <row r="17" spans="1:23">
      <c r="A17" s="97" t="s">
        <v>1030</v>
      </c>
      <c r="B17" s="98" t="s">
        <v>1052</v>
      </c>
      <c r="C17" s="89">
        <v>46046</v>
      </c>
      <c r="D17" s="90">
        <f t="shared" si="17"/>
        <v>46047</v>
      </c>
      <c r="E17" s="205">
        <f t="shared" si="18"/>
        <v>46050</v>
      </c>
      <c r="F17" s="180">
        <f t="shared" si="19"/>
        <v>46051</v>
      </c>
      <c r="G17" s="180">
        <f t="shared" si="20"/>
        <v>46052</v>
      </c>
      <c r="H17" s="180">
        <f t="shared" si="21"/>
        <v>46053</v>
      </c>
      <c r="I17" s="180">
        <f t="shared" si="22"/>
        <v>46054</v>
      </c>
      <c r="J17" s="180">
        <f t="shared" si="23"/>
        <v>46055</v>
      </c>
      <c r="K17" s="180">
        <f t="shared" si="24"/>
        <v>46060</v>
      </c>
      <c r="L17" s="180">
        <f t="shared" si="25"/>
        <v>46060</v>
      </c>
      <c r="M17" s="180">
        <f t="shared" si="26"/>
        <v>46064</v>
      </c>
      <c r="N17" s="180">
        <f t="shared" si="27"/>
        <v>46065</v>
      </c>
      <c r="O17" s="205">
        <f t="shared" si="28"/>
        <v>46068</v>
      </c>
      <c r="P17" s="180">
        <f t="shared" si="29"/>
        <v>46069</v>
      </c>
      <c r="Q17" s="205">
        <f t="shared" si="30"/>
        <v>46072</v>
      </c>
      <c r="R17" s="180">
        <f t="shared" si="31"/>
        <v>46073</v>
      </c>
      <c r="S17" s="88" t="s">
        <v>1053</v>
      </c>
      <c r="T17" s="205">
        <f t="shared" si="32"/>
        <v>46080</v>
      </c>
      <c r="U17" s="180">
        <f t="shared" si="33"/>
        <v>46081</v>
      </c>
      <c r="V17" s="205">
        <v>46095</v>
      </c>
      <c r="W17" s="180">
        <v>46096</v>
      </c>
    </row>
    <row r="18" spans="1:23">
      <c r="A18" s="97" t="s">
        <v>1033</v>
      </c>
      <c r="B18" s="326" t="s">
        <v>1054</v>
      </c>
      <c r="C18" s="205">
        <v>46053</v>
      </c>
      <c r="D18" s="90">
        <f t="shared" ref="D18:D23" si="34">C18+1</f>
        <v>46054</v>
      </c>
      <c r="E18" s="205">
        <f t="shared" ref="E18:E23" si="35">D18+3</f>
        <v>46057</v>
      </c>
      <c r="F18" s="180">
        <f t="shared" ref="F18:F23" si="36">E18+1</f>
        <v>46058</v>
      </c>
      <c r="G18" s="180">
        <f t="shared" ref="G18:G23" si="37">F18+1</f>
        <v>46059</v>
      </c>
      <c r="H18" s="180">
        <f t="shared" ref="H18:H23" si="38">G18+1</f>
        <v>46060</v>
      </c>
      <c r="I18" s="180">
        <f t="shared" ref="I18:I23" si="39">H18+1</f>
        <v>46061</v>
      </c>
      <c r="J18" s="180">
        <f t="shared" ref="J18:J23" si="40">I18+1</f>
        <v>46062</v>
      </c>
      <c r="K18" s="180">
        <f t="shared" ref="K18:K23" si="41">J18+5</f>
        <v>46067</v>
      </c>
      <c r="L18" s="180">
        <f t="shared" ref="L18:L23" si="42">K18</f>
        <v>46067</v>
      </c>
      <c r="M18" s="180">
        <f t="shared" ref="M18:M23" si="43">L18+4</f>
        <v>46071</v>
      </c>
      <c r="N18" s="180">
        <f t="shared" ref="N18:N23" si="44">M18+1</f>
        <v>46072</v>
      </c>
      <c r="O18" s="205">
        <f t="shared" ref="O18:O23" si="45">N18+3</f>
        <v>46075</v>
      </c>
      <c r="P18" s="180">
        <f t="shared" ref="P18:P23" si="46">O18+1</f>
        <v>46076</v>
      </c>
      <c r="Q18" s="205">
        <f t="shared" ref="Q18:Q23" si="47">P18+3</f>
        <v>46079</v>
      </c>
      <c r="R18" s="180">
        <f t="shared" ref="R18:R23" si="48">Q18+1</f>
        <v>46080</v>
      </c>
      <c r="S18" s="326" t="s">
        <v>1055</v>
      </c>
      <c r="T18" s="205">
        <f t="shared" ref="T18:T23" si="49">R18+7</f>
        <v>46087</v>
      </c>
      <c r="U18" s="180">
        <f t="shared" ref="U18:U23" si="50">T18+1</f>
        <v>46088</v>
      </c>
      <c r="V18" s="205">
        <v>46102</v>
      </c>
      <c r="W18" s="180">
        <v>46103</v>
      </c>
    </row>
    <row r="19" spans="1:23">
      <c r="A19" s="97" t="s">
        <v>1036</v>
      </c>
      <c r="B19" s="322" t="s">
        <v>1056</v>
      </c>
      <c r="C19" s="205">
        <v>46060</v>
      </c>
      <c r="D19" s="90">
        <f t="shared" si="34"/>
        <v>46061</v>
      </c>
      <c r="E19" s="205">
        <f t="shared" si="35"/>
        <v>46064</v>
      </c>
      <c r="F19" s="180">
        <f t="shared" si="36"/>
        <v>46065</v>
      </c>
      <c r="G19" s="180">
        <f t="shared" si="37"/>
        <v>46066</v>
      </c>
      <c r="H19" s="180">
        <f t="shared" si="38"/>
        <v>46067</v>
      </c>
      <c r="I19" s="180">
        <v>46068</v>
      </c>
      <c r="J19" s="180">
        <v>46069</v>
      </c>
      <c r="K19" s="180">
        <v>46074</v>
      </c>
      <c r="L19" s="180">
        <f t="shared" si="42"/>
        <v>46074</v>
      </c>
      <c r="M19" s="180">
        <f t="shared" si="43"/>
        <v>46078</v>
      </c>
      <c r="N19" s="180">
        <f t="shared" si="44"/>
        <v>46079</v>
      </c>
      <c r="O19" s="205">
        <f t="shared" si="45"/>
        <v>46082</v>
      </c>
      <c r="P19" s="180">
        <f t="shared" si="46"/>
        <v>46083</v>
      </c>
      <c r="Q19" s="205">
        <f t="shared" si="47"/>
        <v>46086</v>
      </c>
      <c r="R19" s="180">
        <f t="shared" si="48"/>
        <v>46087</v>
      </c>
      <c r="S19" s="322" t="s">
        <v>1057</v>
      </c>
      <c r="T19" s="205">
        <f t="shared" si="49"/>
        <v>46094</v>
      </c>
      <c r="U19" s="180">
        <f t="shared" si="50"/>
        <v>46095</v>
      </c>
      <c r="V19" s="205">
        <v>46109</v>
      </c>
      <c r="W19" s="180">
        <v>46110</v>
      </c>
    </row>
    <row r="20" spans="1:23">
      <c r="A20" s="327" t="s">
        <v>1058</v>
      </c>
      <c r="B20" s="326" t="s">
        <v>1059</v>
      </c>
      <c r="C20" s="205">
        <v>46067</v>
      </c>
      <c r="D20" s="90">
        <f t="shared" si="34"/>
        <v>46068</v>
      </c>
      <c r="E20" s="205">
        <f t="shared" si="35"/>
        <v>46071</v>
      </c>
      <c r="F20" s="180">
        <f t="shared" si="36"/>
        <v>46072</v>
      </c>
      <c r="G20" s="180">
        <f t="shared" si="37"/>
        <v>46073</v>
      </c>
      <c r="H20" s="180">
        <f t="shared" si="38"/>
        <v>46074</v>
      </c>
      <c r="I20" s="328" t="s">
        <v>67</v>
      </c>
      <c r="J20" s="329" t="s">
        <v>1060</v>
      </c>
      <c r="K20" s="180">
        <v>46081</v>
      </c>
      <c r="L20" s="180">
        <f t="shared" si="42"/>
        <v>46081</v>
      </c>
      <c r="M20" s="180">
        <f t="shared" si="43"/>
        <v>46085</v>
      </c>
      <c r="N20" s="180">
        <f t="shared" si="44"/>
        <v>46086</v>
      </c>
      <c r="O20" s="205">
        <f t="shared" si="45"/>
        <v>46089</v>
      </c>
      <c r="P20" s="180">
        <f t="shared" si="46"/>
        <v>46090</v>
      </c>
      <c r="Q20" s="205">
        <f t="shared" si="47"/>
        <v>46093</v>
      </c>
      <c r="R20" s="180">
        <f t="shared" si="48"/>
        <v>46094</v>
      </c>
      <c r="S20" s="322" t="s">
        <v>1061</v>
      </c>
      <c r="T20" s="205">
        <f t="shared" si="49"/>
        <v>46101</v>
      </c>
      <c r="U20" s="180">
        <f t="shared" si="50"/>
        <v>46102</v>
      </c>
      <c r="V20" s="205">
        <v>46116</v>
      </c>
      <c r="W20" s="180">
        <v>46117</v>
      </c>
    </row>
    <row r="21" spans="1:23">
      <c r="A21" s="327" t="s">
        <v>1062</v>
      </c>
      <c r="B21" s="98" t="s">
        <v>1063</v>
      </c>
      <c r="C21" s="238" t="s">
        <v>137</v>
      </c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40"/>
      <c r="S21" s="88" t="s">
        <v>1064</v>
      </c>
      <c r="T21" s="238" t="s">
        <v>137</v>
      </c>
      <c r="U21" s="239"/>
      <c r="V21" s="239"/>
      <c r="W21" s="240"/>
    </row>
    <row r="22" spans="1:23">
      <c r="A22" s="327" t="s">
        <v>1065</v>
      </c>
      <c r="B22" s="98" t="s">
        <v>1066</v>
      </c>
      <c r="C22" s="205">
        <v>46081</v>
      </c>
      <c r="D22" s="90">
        <f t="shared" si="34"/>
        <v>46082</v>
      </c>
      <c r="E22" s="205">
        <f t="shared" si="35"/>
        <v>46085</v>
      </c>
      <c r="F22" s="180">
        <f t="shared" si="36"/>
        <v>46086</v>
      </c>
      <c r="G22" s="180">
        <f t="shared" si="37"/>
        <v>46087</v>
      </c>
      <c r="H22" s="180">
        <f t="shared" si="38"/>
        <v>46088</v>
      </c>
      <c r="I22" s="180">
        <f t="shared" si="39"/>
        <v>46089</v>
      </c>
      <c r="J22" s="180">
        <f t="shared" si="40"/>
        <v>46090</v>
      </c>
      <c r="K22" s="180">
        <f t="shared" si="41"/>
        <v>46095</v>
      </c>
      <c r="L22" s="180">
        <f t="shared" si="42"/>
        <v>46095</v>
      </c>
      <c r="M22" s="180">
        <f t="shared" si="43"/>
        <v>46099</v>
      </c>
      <c r="N22" s="180">
        <f t="shared" si="44"/>
        <v>46100</v>
      </c>
      <c r="O22" s="205">
        <f t="shared" si="45"/>
        <v>46103</v>
      </c>
      <c r="P22" s="180">
        <f t="shared" si="46"/>
        <v>46104</v>
      </c>
      <c r="Q22" s="205">
        <f t="shared" si="47"/>
        <v>46107</v>
      </c>
      <c r="R22" s="180">
        <f t="shared" si="48"/>
        <v>46108</v>
      </c>
      <c r="S22" s="88" t="s">
        <v>1067</v>
      </c>
      <c r="T22" s="205">
        <f t="shared" si="49"/>
        <v>46115</v>
      </c>
      <c r="U22" s="180">
        <f t="shared" si="50"/>
        <v>46116</v>
      </c>
      <c r="V22" s="205">
        <f t="shared" ref="V22:V23" si="51">U22+7</f>
        <v>46123</v>
      </c>
      <c r="W22" s="180">
        <f t="shared" ref="W22:W23" si="52">V22+1</f>
        <v>46124</v>
      </c>
    </row>
    <row r="23" spans="1:23">
      <c r="A23" s="160" t="s">
        <v>1049</v>
      </c>
      <c r="B23" s="326" t="s">
        <v>1068</v>
      </c>
      <c r="C23" s="89">
        <v>46088</v>
      </c>
      <c r="D23" s="90">
        <f t="shared" si="34"/>
        <v>46089</v>
      </c>
      <c r="E23" s="205">
        <f t="shared" si="35"/>
        <v>46092</v>
      </c>
      <c r="F23" s="180">
        <f t="shared" si="36"/>
        <v>46093</v>
      </c>
      <c r="G23" s="180">
        <f t="shared" si="37"/>
        <v>46094</v>
      </c>
      <c r="H23" s="180">
        <f t="shared" si="38"/>
        <v>46095</v>
      </c>
      <c r="I23" s="180">
        <f t="shared" si="39"/>
        <v>46096</v>
      </c>
      <c r="J23" s="180">
        <f t="shared" si="40"/>
        <v>46097</v>
      </c>
      <c r="K23" s="180">
        <f t="shared" si="41"/>
        <v>46102</v>
      </c>
      <c r="L23" s="180">
        <f t="shared" si="42"/>
        <v>46102</v>
      </c>
      <c r="M23" s="180">
        <f t="shared" si="43"/>
        <v>46106</v>
      </c>
      <c r="N23" s="180">
        <f t="shared" si="44"/>
        <v>46107</v>
      </c>
      <c r="O23" s="205">
        <f t="shared" si="45"/>
        <v>46110</v>
      </c>
      <c r="P23" s="180">
        <f t="shared" si="46"/>
        <v>46111</v>
      </c>
      <c r="Q23" s="205">
        <f t="shared" si="47"/>
        <v>46114</v>
      </c>
      <c r="R23" s="180">
        <f t="shared" si="48"/>
        <v>46115</v>
      </c>
      <c r="S23" s="322" t="s">
        <v>1069</v>
      </c>
      <c r="T23" s="205">
        <f t="shared" si="49"/>
        <v>46122</v>
      </c>
      <c r="U23" s="180">
        <f t="shared" si="50"/>
        <v>46123</v>
      </c>
      <c r="V23" s="205">
        <f t="shared" si="51"/>
        <v>46130</v>
      </c>
      <c r="W23" s="180">
        <f t="shared" si="52"/>
        <v>46131</v>
      </c>
    </row>
    <row r="24" spans="1:23">
      <c r="A24" s="97" t="s">
        <v>1030</v>
      </c>
      <c r="B24" s="98" t="s">
        <v>1070</v>
      </c>
      <c r="C24" s="89">
        <v>46095</v>
      </c>
      <c r="D24" s="90">
        <f t="shared" ref="D24:D27" si="53">C24+1</f>
        <v>46096</v>
      </c>
      <c r="E24" s="205">
        <f t="shared" ref="E24:E27" si="54">D24+3</f>
        <v>46099</v>
      </c>
      <c r="F24" s="180">
        <f t="shared" ref="F24:F27" si="55">E24+1</f>
        <v>46100</v>
      </c>
      <c r="G24" s="180">
        <f t="shared" ref="G24:G27" si="56">F24+1</f>
        <v>46101</v>
      </c>
      <c r="H24" s="180">
        <f t="shared" ref="H24:H27" si="57">G24+1</f>
        <v>46102</v>
      </c>
      <c r="I24" s="180">
        <f t="shared" ref="I24:I27" si="58">H24+1</f>
        <v>46103</v>
      </c>
      <c r="J24" s="180">
        <f t="shared" ref="J24:J27" si="59">I24+1</f>
        <v>46104</v>
      </c>
      <c r="K24" s="180">
        <f t="shared" ref="K24:K27" si="60">J24+5</f>
        <v>46109</v>
      </c>
      <c r="L24" s="180">
        <f t="shared" ref="L24:L27" si="61">K24</f>
        <v>46109</v>
      </c>
      <c r="M24" s="180">
        <f t="shared" ref="M24:M27" si="62">L24+4</f>
        <v>46113</v>
      </c>
      <c r="N24" s="180">
        <f t="shared" ref="N24:N27" si="63">M24+1</f>
        <v>46114</v>
      </c>
      <c r="O24" s="205">
        <f t="shared" ref="O24:O27" si="64">N24+3</f>
        <v>46117</v>
      </c>
      <c r="P24" s="180">
        <f t="shared" ref="P24:P27" si="65">O24+1</f>
        <v>46118</v>
      </c>
      <c r="Q24" s="205">
        <f t="shared" ref="Q24:Q27" si="66">P24+3</f>
        <v>46121</v>
      </c>
      <c r="R24" s="180">
        <f t="shared" ref="R24:R27" si="67">Q24+1</f>
        <v>46122</v>
      </c>
      <c r="S24" s="98" t="s">
        <v>1071</v>
      </c>
      <c r="T24" s="205">
        <f t="shared" ref="T24:T27" si="68">R24+7</f>
        <v>46129</v>
      </c>
      <c r="U24" s="180">
        <f t="shared" ref="U24:U27" si="69">T24+1</f>
        <v>46130</v>
      </c>
      <c r="V24" s="205">
        <f t="shared" ref="V24:V27" si="70">U24+7</f>
        <v>46137</v>
      </c>
      <c r="W24" s="180">
        <f t="shared" ref="W24:W27" si="71">V24+1</f>
        <v>46138</v>
      </c>
    </row>
    <row r="25" spans="1:23">
      <c r="A25" s="330" t="s">
        <v>1033</v>
      </c>
      <c r="B25" s="326" t="s">
        <v>1028</v>
      </c>
      <c r="C25" s="89">
        <v>46102</v>
      </c>
      <c r="D25" s="90">
        <f t="shared" si="53"/>
        <v>46103</v>
      </c>
      <c r="E25" s="205">
        <f t="shared" si="54"/>
        <v>46106</v>
      </c>
      <c r="F25" s="180">
        <f t="shared" si="55"/>
        <v>46107</v>
      </c>
      <c r="G25" s="180">
        <f t="shared" si="56"/>
        <v>46108</v>
      </c>
      <c r="H25" s="180">
        <f t="shared" si="57"/>
        <v>46109</v>
      </c>
      <c r="I25" s="180">
        <f t="shared" si="58"/>
        <v>46110</v>
      </c>
      <c r="J25" s="180">
        <f t="shared" si="59"/>
        <v>46111</v>
      </c>
      <c r="K25" s="180">
        <f t="shared" si="60"/>
        <v>46116</v>
      </c>
      <c r="L25" s="180">
        <f t="shared" si="61"/>
        <v>46116</v>
      </c>
      <c r="M25" s="180">
        <f t="shared" si="62"/>
        <v>46120</v>
      </c>
      <c r="N25" s="180">
        <f t="shared" si="63"/>
        <v>46121</v>
      </c>
      <c r="O25" s="205">
        <f t="shared" si="64"/>
        <v>46124</v>
      </c>
      <c r="P25" s="180">
        <f t="shared" si="65"/>
        <v>46125</v>
      </c>
      <c r="Q25" s="205">
        <f t="shared" si="66"/>
        <v>46128</v>
      </c>
      <c r="R25" s="180">
        <f t="shared" si="67"/>
        <v>46129</v>
      </c>
      <c r="S25" s="326" t="s">
        <v>1029</v>
      </c>
      <c r="T25" s="205">
        <f t="shared" si="68"/>
        <v>46136</v>
      </c>
      <c r="U25" s="180">
        <f t="shared" si="69"/>
        <v>46137</v>
      </c>
      <c r="V25" s="205">
        <f t="shared" si="70"/>
        <v>46144</v>
      </c>
      <c r="W25" s="180">
        <f t="shared" si="71"/>
        <v>46145</v>
      </c>
    </row>
    <row r="26" spans="1:23">
      <c r="A26" s="97" t="s">
        <v>1036</v>
      </c>
      <c r="B26" s="322" t="s">
        <v>1072</v>
      </c>
      <c r="C26" s="89">
        <v>46109</v>
      </c>
      <c r="D26" s="90">
        <f t="shared" si="53"/>
        <v>46110</v>
      </c>
      <c r="E26" s="205">
        <f t="shared" si="54"/>
        <v>46113</v>
      </c>
      <c r="F26" s="180">
        <f t="shared" si="55"/>
        <v>46114</v>
      </c>
      <c r="G26" s="180">
        <f t="shared" si="56"/>
        <v>46115</v>
      </c>
      <c r="H26" s="180">
        <f t="shared" si="57"/>
        <v>46116</v>
      </c>
      <c r="I26" s="180">
        <f t="shared" si="58"/>
        <v>46117</v>
      </c>
      <c r="J26" s="180">
        <f t="shared" si="59"/>
        <v>46118</v>
      </c>
      <c r="K26" s="180">
        <f t="shared" si="60"/>
        <v>46123</v>
      </c>
      <c r="L26" s="180">
        <f t="shared" si="61"/>
        <v>46123</v>
      </c>
      <c r="M26" s="180">
        <f t="shared" si="62"/>
        <v>46127</v>
      </c>
      <c r="N26" s="180">
        <f t="shared" si="63"/>
        <v>46128</v>
      </c>
      <c r="O26" s="205">
        <f t="shared" si="64"/>
        <v>46131</v>
      </c>
      <c r="P26" s="180">
        <f t="shared" si="65"/>
        <v>46132</v>
      </c>
      <c r="Q26" s="205">
        <f t="shared" si="66"/>
        <v>46135</v>
      </c>
      <c r="R26" s="180">
        <f t="shared" si="67"/>
        <v>46136</v>
      </c>
      <c r="S26" s="322" t="s">
        <v>1073</v>
      </c>
      <c r="T26" s="205">
        <f t="shared" si="68"/>
        <v>46143</v>
      </c>
      <c r="U26" s="180">
        <f t="shared" si="69"/>
        <v>46144</v>
      </c>
      <c r="V26" s="205">
        <f t="shared" si="70"/>
        <v>46151</v>
      </c>
      <c r="W26" s="180">
        <f t="shared" si="71"/>
        <v>46152</v>
      </c>
    </row>
    <row r="27" spans="1:23">
      <c r="A27" s="327" t="s">
        <v>1058</v>
      </c>
      <c r="B27" s="98" t="s">
        <v>1074</v>
      </c>
      <c r="C27" s="89">
        <v>46116</v>
      </c>
      <c r="D27" s="90">
        <f t="shared" si="53"/>
        <v>46117</v>
      </c>
      <c r="E27" s="205">
        <f t="shared" si="54"/>
        <v>46120</v>
      </c>
      <c r="F27" s="180">
        <f t="shared" si="55"/>
        <v>46121</v>
      </c>
      <c r="G27" s="180">
        <f t="shared" si="56"/>
        <v>46122</v>
      </c>
      <c r="H27" s="180">
        <f t="shared" si="57"/>
        <v>46123</v>
      </c>
      <c r="I27" s="180">
        <f t="shared" si="58"/>
        <v>46124</v>
      </c>
      <c r="J27" s="180">
        <f t="shared" si="59"/>
        <v>46125</v>
      </c>
      <c r="K27" s="180">
        <f t="shared" si="60"/>
        <v>46130</v>
      </c>
      <c r="L27" s="180">
        <f t="shared" si="61"/>
        <v>46130</v>
      </c>
      <c r="M27" s="180">
        <f t="shared" si="62"/>
        <v>46134</v>
      </c>
      <c r="N27" s="180">
        <f t="shared" si="63"/>
        <v>46135</v>
      </c>
      <c r="O27" s="205">
        <f t="shared" si="64"/>
        <v>46138</v>
      </c>
      <c r="P27" s="180">
        <f t="shared" si="65"/>
        <v>46139</v>
      </c>
      <c r="Q27" s="205">
        <f t="shared" si="66"/>
        <v>46142</v>
      </c>
      <c r="R27" s="180">
        <f t="shared" si="67"/>
        <v>46143</v>
      </c>
      <c r="S27" s="98" t="s">
        <v>1075</v>
      </c>
      <c r="T27" s="205">
        <f t="shared" si="68"/>
        <v>46150</v>
      </c>
      <c r="U27" s="180">
        <f t="shared" si="69"/>
        <v>46151</v>
      </c>
      <c r="V27" s="205">
        <f t="shared" si="70"/>
        <v>46158</v>
      </c>
      <c r="W27" s="180">
        <f t="shared" si="71"/>
        <v>46159</v>
      </c>
    </row>
    <row r="29" ht="16.5" spans="1:23">
      <c r="A29" s="40" t="s">
        <v>89</v>
      </c>
      <c r="B29" s="41" t="s">
        <v>1076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8"/>
      <c r="P29" s="8"/>
      <c r="Q29" s="8"/>
      <c r="R29" s="8"/>
      <c r="S29" s="8"/>
    </row>
    <row r="30" ht="16.5" spans="1:23">
      <c r="A30" s="44" t="s">
        <v>16</v>
      </c>
      <c r="B30" s="109" t="s">
        <v>1077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8"/>
      <c r="P30" s="8"/>
      <c r="Q30" s="8"/>
      <c r="R30" s="8"/>
      <c r="S30" s="8"/>
    </row>
    <row r="31" ht="16.5" spans="1:23">
      <c r="A31" s="44" t="s">
        <v>180</v>
      </c>
      <c r="B31" s="109" t="s">
        <v>1078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8"/>
      <c r="P31" s="8"/>
      <c r="Q31" s="8"/>
      <c r="R31" s="8"/>
      <c r="S31" s="8"/>
    </row>
    <row r="32" ht="16.5" spans="1:23">
      <c r="A32" s="44" t="s">
        <v>341</v>
      </c>
      <c r="B32" s="109" t="s">
        <v>1079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8"/>
      <c r="R32" s="8"/>
      <c r="S32" s="8"/>
    </row>
    <row r="33" ht="16.5" spans="1:19">
      <c r="A33" s="44" t="s">
        <v>1018</v>
      </c>
      <c r="B33" s="110" t="s">
        <v>1080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8"/>
      <c r="P33" s="8"/>
      <c r="Q33" s="8" t="s">
        <v>107</v>
      </c>
      <c r="R33" s="8"/>
      <c r="S33" s="8"/>
    </row>
    <row r="34" ht="16.5" spans="1:19">
      <c r="A34" s="44" t="s">
        <v>1019</v>
      </c>
      <c r="B34" s="110" t="s">
        <v>1081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</row>
    <row r="35" ht="16.5" spans="1:19">
      <c r="A35" s="44" t="s">
        <v>1020</v>
      </c>
      <c r="B35" s="110" t="s">
        <v>1082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</row>
    <row r="36" ht="16.5" spans="1:19">
      <c r="A36" s="44" t="s">
        <v>1021</v>
      </c>
      <c r="B36" s="110" t="s">
        <v>1083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ht="16.5" spans="1:19">
      <c r="A37" s="44" t="s">
        <v>1022</v>
      </c>
      <c r="B37" s="110" t="s">
        <v>1084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</sheetData>
  <mergeCells count="48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C21:R21"/>
    <mergeCell ref="T21:W2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</mergeCells>
  <pageMargins left="0.7" right="0.7" top="0.75" bottom="0.75" header="0.3" footer="0.3"/>
  <pageSetup paperSize="9" orientation="portrait"/>
  <headerFooter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1"/>
  <sheetViews>
    <sheetView workbookViewId="0">
      <selection activeCell="R29" sqref="R29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3" width="7.5" customWidth="1"/>
    <col min="14" max="14" width="8.6" customWidth="1"/>
    <col min="15" max="15" width="9.3" customWidth="1"/>
    <col min="16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>
      <c r="A4" s="10" t="s">
        <v>1085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5">
      <c r="A5" s="13" t="s">
        <v>4</v>
      </c>
      <c r="B5" s="13" t="s">
        <v>5</v>
      </c>
      <c r="C5" s="84" t="s">
        <v>7</v>
      </c>
      <c r="D5" s="85"/>
      <c r="E5" s="175" t="s">
        <v>567</v>
      </c>
      <c r="F5" s="176"/>
      <c r="G5" s="84" t="s">
        <v>174</v>
      </c>
      <c r="H5" s="85"/>
      <c r="I5" s="84" t="s">
        <v>1086</v>
      </c>
      <c r="J5" s="85"/>
      <c r="K5" s="84" t="s">
        <v>1087</v>
      </c>
      <c r="L5" s="85"/>
      <c r="M5" s="15" t="s">
        <v>5</v>
      </c>
      <c r="N5" s="84" t="s">
        <v>7</v>
      </c>
      <c r="O5" s="85"/>
      <c r="P5" s="175" t="s">
        <v>567</v>
      </c>
      <c r="Q5" s="176"/>
      <c r="R5" s="84" t="s">
        <v>174</v>
      </c>
      <c r="S5" s="85"/>
    </row>
    <row r="6" spans="1:245">
      <c r="A6" s="14" t="s">
        <v>13</v>
      </c>
      <c r="B6" s="14" t="s">
        <v>14</v>
      </c>
      <c r="C6" s="18" t="s">
        <v>16</v>
      </c>
      <c r="D6" s="19"/>
      <c r="E6" s="22" t="s">
        <v>178</v>
      </c>
      <c r="F6" s="23"/>
      <c r="G6" s="18" t="s">
        <v>179</v>
      </c>
      <c r="H6" s="19"/>
      <c r="I6" s="18" t="s">
        <v>1088</v>
      </c>
      <c r="J6" s="19"/>
      <c r="K6" s="18" t="s">
        <v>1089</v>
      </c>
      <c r="L6" s="19"/>
      <c r="M6" s="14" t="s">
        <v>14</v>
      </c>
      <c r="N6" s="18" t="s">
        <v>16</v>
      </c>
      <c r="O6" s="19"/>
      <c r="P6" s="22" t="s">
        <v>178</v>
      </c>
      <c r="Q6" s="23"/>
      <c r="R6" s="18" t="s">
        <v>179</v>
      </c>
      <c r="S6" s="19"/>
    </row>
    <row r="7" spans="1:245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spans="1:245">
      <c r="A8" s="21"/>
      <c r="B8" s="177"/>
      <c r="C8" s="312" t="s">
        <v>345</v>
      </c>
      <c r="D8" s="312" t="s">
        <v>1090</v>
      </c>
      <c r="E8" s="313" t="s">
        <v>1091</v>
      </c>
      <c r="F8" s="313" t="s">
        <v>1092</v>
      </c>
      <c r="G8" s="312" t="s">
        <v>1093</v>
      </c>
      <c r="H8" s="312" t="s">
        <v>302</v>
      </c>
      <c r="I8" s="314" t="s">
        <v>1094</v>
      </c>
      <c r="J8" s="314" t="s">
        <v>1095</v>
      </c>
      <c r="K8" s="312" t="s">
        <v>1096</v>
      </c>
      <c r="L8" s="312" t="s">
        <v>1097</v>
      </c>
      <c r="M8" s="14"/>
      <c r="N8" s="312" t="s">
        <v>345</v>
      </c>
      <c r="O8" s="312" t="s">
        <v>1090</v>
      </c>
      <c r="P8" s="313" t="s">
        <v>1091</v>
      </c>
      <c r="Q8" s="313" t="s">
        <v>1092</v>
      </c>
      <c r="R8" s="312" t="s">
        <v>1093</v>
      </c>
      <c r="S8" s="312" t="s">
        <v>302</v>
      </c>
    </row>
    <row r="9" hidden="1" spans="1:245">
      <c r="A9" s="124" t="s">
        <v>1098</v>
      </c>
      <c r="B9" s="124" t="s">
        <v>1099</v>
      </c>
      <c r="C9" s="89">
        <v>46002</v>
      </c>
      <c r="D9" s="90">
        <f t="shared" ref="D9:G9" si="0">C9+1</f>
        <v>46003</v>
      </c>
      <c r="E9" s="90">
        <f t="shared" si="0"/>
        <v>46004</v>
      </c>
      <c r="F9" s="90">
        <f t="shared" ref="F9:F15" si="1">E9</f>
        <v>46004</v>
      </c>
      <c r="G9" s="315">
        <f t="shared" si="0"/>
        <v>46005</v>
      </c>
      <c r="H9" s="126">
        <f t="shared" ref="H9:H15" si="2">G9</f>
        <v>46005</v>
      </c>
      <c r="I9" s="315">
        <f t="shared" ref="I9:I15" si="3">H9+4</f>
        <v>46009</v>
      </c>
      <c r="J9" s="126">
        <f t="shared" ref="J9:J15" si="4">I9+1</f>
        <v>46010</v>
      </c>
      <c r="K9" s="34" t="s">
        <v>67</v>
      </c>
      <c r="L9" s="34" t="s">
        <v>67</v>
      </c>
      <c r="M9" s="124" t="s">
        <v>1100</v>
      </c>
      <c r="N9" s="89">
        <f t="shared" ref="N9:N16" si="5">I9+7</f>
        <v>46016</v>
      </c>
      <c r="O9" s="90">
        <f t="shared" ref="O9:R9" si="6">N9+1</f>
        <v>46017</v>
      </c>
      <c r="P9" s="126">
        <f t="shared" si="6"/>
        <v>46018</v>
      </c>
      <c r="Q9" s="126">
        <f t="shared" ref="Q9:Q15" si="7">P9</f>
        <v>46018</v>
      </c>
      <c r="R9" s="315">
        <f t="shared" si="6"/>
        <v>46019</v>
      </c>
      <c r="S9" s="126">
        <f t="shared" ref="S9:S15" si="8">R9</f>
        <v>46019</v>
      </c>
    </row>
    <row r="10" hidden="1" spans="1:245">
      <c r="A10" s="316" t="s">
        <v>1101</v>
      </c>
      <c r="B10" s="316" t="s">
        <v>1102</v>
      </c>
      <c r="C10" s="89">
        <v>46009</v>
      </c>
      <c r="D10" s="90">
        <f t="shared" ref="D10:G10" si="9">C10+1</f>
        <v>46010</v>
      </c>
      <c r="E10" s="90">
        <f t="shared" si="9"/>
        <v>46011</v>
      </c>
      <c r="F10" s="90">
        <f t="shared" si="1"/>
        <v>46011</v>
      </c>
      <c r="G10" s="315">
        <f t="shared" si="9"/>
        <v>46012</v>
      </c>
      <c r="H10" s="126">
        <f t="shared" si="2"/>
        <v>46012</v>
      </c>
      <c r="I10" s="315">
        <f t="shared" si="3"/>
        <v>46016</v>
      </c>
      <c r="J10" s="126">
        <f t="shared" si="4"/>
        <v>46017</v>
      </c>
      <c r="K10" s="34" t="s">
        <v>67</v>
      </c>
      <c r="L10" s="34" t="s">
        <v>67</v>
      </c>
      <c r="M10" s="316" t="s">
        <v>1103</v>
      </c>
      <c r="N10" s="89">
        <f t="shared" si="5"/>
        <v>46023</v>
      </c>
      <c r="O10" s="90">
        <f t="shared" ref="O10:R10" si="10">N10+1</f>
        <v>46024</v>
      </c>
      <c r="P10" s="126">
        <f t="shared" si="10"/>
        <v>46025</v>
      </c>
      <c r="Q10" s="126">
        <f t="shared" si="7"/>
        <v>46025</v>
      </c>
      <c r="R10" s="315">
        <f t="shared" si="10"/>
        <v>46026</v>
      </c>
      <c r="S10" s="126">
        <f t="shared" si="8"/>
        <v>46026</v>
      </c>
    </row>
    <row r="11" hidden="1" spans="1:245">
      <c r="A11" s="124" t="s">
        <v>1098</v>
      </c>
      <c r="B11" s="124" t="s">
        <v>1104</v>
      </c>
      <c r="C11" s="89">
        <v>46016</v>
      </c>
      <c r="D11" s="90">
        <f t="shared" ref="D11:G15" si="11">C11+1</f>
        <v>46017</v>
      </c>
      <c r="E11" s="90">
        <f t="shared" si="11"/>
        <v>46018</v>
      </c>
      <c r="F11" s="90">
        <f t="shared" si="1"/>
        <v>46018</v>
      </c>
      <c r="G11" s="315">
        <f t="shared" si="11"/>
        <v>46019</v>
      </c>
      <c r="H11" s="126">
        <f t="shared" si="2"/>
        <v>46019</v>
      </c>
      <c r="I11" s="315">
        <f t="shared" si="3"/>
        <v>46023</v>
      </c>
      <c r="J11" s="126">
        <f t="shared" si="4"/>
        <v>46024</v>
      </c>
      <c r="K11" s="34" t="s">
        <v>67</v>
      </c>
      <c r="L11" s="34" t="s">
        <v>67</v>
      </c>
      <c r="M11" s="124" t="s">
        <v>1105</v>
      </c>
      <c r="N11" s="89">
        <f t="shared" si="5"/>
        <v>46030</v>
      </c>
      <c r="O11" s="90">
        <f t="shared" ref="O11:R15" si="12">N11+1</f>
        <v>46031</v>
      </c>
      <c r="P11" s="126">
        <f t="shared" si="12"/>
        <v>46032</v>
      </c>
      <c r="Q11" s="126">
        <f t="shared" si="7"/>
        <v>46032</v>
      </c>
      <c r="R11" s="315">
        <f t="shared" si="12"/>
        <v>46033</v>
      </c>
      <c r="S11" s="126">
        <f t="shared" si="8"/>
        <v>46033</v>
      </c>
    </row>
    <row r="12" spans="1:245">
      <c r="A12" s="132" t="s">
        <v>1101</v>
      </c>
      <c r="B12" s="317" t="s">
        <v>541</v>
      </c>
      <c r="C12" s="89">
        <v>46023</v>
      </c>
      <c r="D12" s="90">
        <f t="shared" si="11"/>
        <v>46024</v>
      </c>
      <c r="E12" s="90">
        <f t="shared" si="11"/>
        <v>46025</v>
      </c>
      <c r="F12" s="90">
        <f t="shared" si="1"/>
        <v>46025</v>
      </c>
      <c r="G12" s="315">
        <f t="shared" si="11"/>
        <v>46026</v>
      </c>
      <c r="H12" s="126">
        <f t="shared" si="2"/>
        <v>46026</v>
      </c>
      <c r="I12" s="315">
        <f t="shared" si="3"/>
        <v>46030</v>
      </c>
      <c r="J12" s="126">
        <f t="shared" si="4"/>
        <v>46031</v>
      </c>
      <c r="K12" s="34" t="s">
        <v>67</v>
      </c>
      <c r="L12" s="34" t="s">
        <v>67</v>
      </c>
      <c r="M12" s="131" t="s">
        <v>542</v>
      </c>
      <c r="N12" s="99" t="s">
        <v>1106</v>
      </c>
      <c r="O12" s="100"/>
      <c r="P12" s="318" t="s">
        <v>1107</v>
      </c>
      <c r="Q12" s="34" t="s">
        <v>67</v>
      </c>
      <c r="R12" s="34" t="s">
        <v>67</v>
      </c>
      <c r="S12" s="34" t="s">
        <v>67</v>
      </c>
    </row>
    <row r="13" spans="1:245">
      <c r="A13" s="125" t="s">
        <v>1098</v>
      </c>
      <c r="B13" s="125" t="s">
        <v>1108</v>
      </c>
      <c r="C13" s="89">
        <v>46030</v>
      </c>
      <c r="D13" s="90">
        <f t="shared" si="11"/>
        <v>46031</v>
      </c>
      <c r="E13" s="90">
        <f t="shared" si="11"/>
        <v>46032</v>
      </c>
      <c r="F13" s="90">
        <f t="shared" si="1"/>
        <v>46032</v>
      </c>
      <c r="G13" s="315">
        <f t="shared" si="11"/>
        <v>46033</v>
      </c>
      <c r="H13" s="126">
        <f t="shared" si="2"/>
        <v>46033</v>
      </c>
      <c r="I13" s="315">
        <f t="shared" si="3"/>
        <v>46037</v>
      </c>
      <c r="J13" s="126">
        <f t="shared" si="4"/>
        <v>46038</v>
      </c>
      <c r="K13" s="34" t="s">
        <v>67</v>
      </c>
      <c r="L13" s="34" t="s">
        <v>67</v>
      </c>
      <c r="M13" s="124" t="s">
        <v>1109</v>
      </c>
      <c r="N13" s="89">
        <f t="shared" si="5"/>
        <v>46044</v>
      </c>
      <c r="O13" s="90">
        <f t="shared" si="12"/>
        <v>46045</v>
      </c>
      <c r="P13" s="126">
        <f t="shared" si="12"/>
        <v>46046</v>
      </c>
      <c r="Q13" s="126">
        <f t="shared" si="7"/>
        <v>46046</v>
      </c>
      <c r="R13" s="315">
        <f t="shared" si="12"/>
        <v>46047</v>
      </c>
      <c r="S13" s="126">
        <f t="shared" si="8"/>
        <v>46047</v>
      </c>
    </row>
    <row r="14" spans="1:245">
      <c r="A14" s="132" t="s">
        <v>211</v>
      </c>
      <c r="B14" s="132" t="s">
        <v>547</v>
      </c>
      <c r="C14" s="99" t="s">
        <v>688</v>
      </c>
      <c r="D14" s="100"/>
      <c r="E14" s="99" t="s">
        <v>1110</v>
      </c>
      <c r="F14" s="100"/>
      <c r="G14" s="99" t="s">
        <v>1111</v>
      </c>
      <c r="H14" s="100"/>
      <c r="I14" s="89">
        <v>46069</v>
      </c>
      <c r="J14" s="126">
        <f t="shared" si="4"/>
        <v>46070</v>
      </c>
      <c r="K14" s="34" t="s">
        <v>67</v>
      </c>
      <c r="L14" s="34" t="s">
        <v>67</v>
      </c>
      <c r="M14" s="131" t="s">
        <v>548</v>
      </c>
      <c r="N14" s="89">
        <f>J14+4</f>
        <v>46074</v>
      </c>
      <c r="O14" s="90">
        <f t="shared" si="12"/>
        <v>46075</v>
      </c>
      <c r="P14" s="126">
        <f t="shared" si="12"/>
        <v>46076</v>
      </c>
      <c r="Q14" s="126">
        <f t="shared" si="7"/>
        <v>46076</v>
      </c>
      <c r="R14" s="34" t="s">
        <v>67</v>
      </c>
      <c r="S14" s="34" t="s">
        <v>67</v>
      </c>
      <c r="T14" s="108" t="s">
        <v>216</v>
      </c>
    </row>
    <row r="15" spans="1:245">
      <c r="A15" s="125" t="s">
        <v>1098</v>
      </c>
      <c r="B15" s="125" t="s">
        <v>1112</v>
      </c>
      <c r="C15" s="89">
        <v>46044</v>
      </c>
      <c r="D15" s="90">
        <f t="shared" si="11"/>
        <v>46045</v>
      </c>
      <c r="E15" s="90">
        <f t="shared" si="11"/>
        <v>46046</v>
      </c>
      <c r="F15" s="90">
        <f t="shared" si="1"/>
        <v>46046</v>
      </c>
      <c r="G15" s="315">
        <f t="shared" si="11"/>
        <v>46047</v>
      </c>
      <c r="H15" s="126">
        <f t="shared" si="2"/>
        <v>46047</v>
      </c>
      <c r="I15" s="315">
        <f t="shared" si="3"/>
        <v>46051</v>
      </c>
      <c r="J15" s="126">
        <f t="shared" si="4"/>
        <v>46052</v>
      </c>
      <c r="K15" s="34" t="s">
        <v>67</v>
      </c>
      <c r="L15" s="34" t="s">
        <v>67</v>
      </c>
      <c r="M15" s="124" t="s">
        <v>1113</v>
      </c>
      <c r="N15" s="89">
        <f t="shared" si="5"/>
        <v>46058</v>
      </c>
      <c r="O15" s="90">
        <f t="shared" si="12"/>
        <v>46059</v>
      </c>
      <c r="P15" s="126">
        <f t="shared" si="12"/>
        <v>46060</v>
      </c>
      <c r="Q15" s="126">
        <f t="shared" si="7"/>
        <v>46060</v>
      </c>
      <c r="R15" s="315">
        <f t="shared" si="12"/>
        <v>46061</v>
      </c>
      <c r="S15" s="126">
        <f t="shared" si="8"/>
        <v>46061</v>
      </c>
    </row>
    <row r="16" spans="1:245">
      <c r="A16" s="319" t="s">
        <v>1114</v>
      </c>
      <c r="B16" s="319" t="s">
        <v>1115</v>
      </c>
      <c r="C16" s="89">
        <v>46051</v>
      </c>
      <c r="D16" s="90">
        <f t="shared" ref="D16" si="13">C16+1</f>
        <v>46052</v>
      </c>
      <c r="E16" s="90">
        <f t="shared" ref="E16" si="14">D16+1</f>
        <v>46053</v>
      </c>
      <c r="F16" s="90">
        <f t="shared" ref="F16" si="15">E16</f>
        <v>46053</v>
      </c>
      <c r="G16" s="315">
        <f t="shared" ref="G16" si="16">F16+1</f>
        <v>46054</v>
      </c>
      <c r="H16" s="126">
        <f t="shared" ref="H16" si="17">G16</f>
        <v>46054</v>
      </c>
      <c r="I16" s="315">
        <f t="shared" ref="I16" si="18">H16+4</f>
        <v>46058</v>
      </c>
      <c r="J16" s="126">
        <f t="shared" ref="J16" si="19">I16+1</f>
        <v>46059</v>
      </c>
      <c r="K16" s="34" t="s">
        <v>67</v>
      </c>
      <c r="L16" s="34" t="s">
        <v>67</v>
      </c>
      <c r="M16" s="153" t="s">
        <v>1116</v>
      </c>
      <c r="N16" s="89">
        <f t="shared" si="5"/>
        <v>46065</v>
      </c>
      <c r="O16" s="90">
        <f t="shared" ref="O16" si="20">N16+1</f>
        <v>46066</v>
      </c>
      <c r="P16" s="126">
        <f t="shared" ref="P16" si="21">O16+1</f>
        <v>46067</v>
      </c>
      <c r="Q16" s="126">
        <f t="shared" ref="Q16" si="22">P16</f>
        <v>46067</v>
      </c>
      <c r="R16" s="315">
        <f t="shared" ref="R16" si="23">Q16+1</f>
        <v>46068</v>
      </c>
      <c r="S16" s="126">
        <f t="shared" ref="S16" si="24">R16</f>
        <v>46068</v>
      </c>
    </row>
    <row r="17" spans="1:19">
      <c r="A17" s="125" t="s">
        <v>1098</v>
      </c>
      <c r="B17" s="125" t="s">
        <v>1117</v>
      </c>
      <c r="C17" s="89">
        <v>46058</v>
      </c>
      <c r="D17" s="90">
        <f t="shared" ref="D17:D24" si="25">C17+1</f>
        <v>46059</v>
      </c>
      <c r="E17" s="90">
        <f t="shared" ref="E17:E24" si="26">D17+1</f>
        <v>46060</v>
      </c>
      <c r="F17" s="90">
        <f t="shared" ref="F17:F24" si="27">E17</f>
        <v>46060</v>
      </c>
      <c r="G17" s="315">
        <f t="shared" ref="G17:G24" si="28">F17+1</f>
        <v>46061</v>
      </c>
      <c r="H17" s="126">
        <f t="shared" ref="H17:H24" si="29">G17</f>
        <v>46061</v>
      </c>
      <c r="I17" s="315">
        <f t="shared" ref="I17:I24" si="30">H17+4</f>
        <v>46065</v>
      </c>
      <c r="J17" s="126">
        <f t="shared" ref="J17:J24" si="31">I17+1</f>
        <v>46066</v>
      </c>
      <c r="K17" s="34" t="s">
        <v>67</v>
      </c>
      <c r="L17" s="34" t="s">
        <v>67</v>
      </c>
      <c r="M17" s="125" t="s">
        <v>1118</v>
      </c>
      <c r="N17" s="89">
        <f t="shared" ref="N17:N24" si="32">I17+7</f>
        <v>46072</v>
      </c>
      <c r="O17" s="90">
        <f t="shared" ref="O17:O24" si="33">N17+1</f>
        <v>46073</v>
      </c>
      <c r="P17" s="126">
        <f t="shared" ref="P17:P24" si="34">O17+1</f>
        <v>46074</v>
      </c>
      <c r="Q17" s="126">
        <f t="shared" ref="Q17:Q24" si="35">P17</f>
        <v>46074</v>
      </c>
      <c r="R17" s="315">
        <f t="shared" ref="R17:R24" si="36">Q17+1</f>
        <v>46075</v>
      </c>
      <c r="S17" s="126">
        <f t="shared" ref="S17:S24" si="37">R17</f>
        <v>46075</v>
      </c>
    </row>
    <row r="18" spans="1:19">
      <c r="A18" s="319" t="s">
        <v>1114</v>
      </c>
      <c r="B18" s="319" t="s">
        <v>1119</v>
      </c>
      <c r="C18" s="89">
        <v>46065</v>
      </c>
      <c r="D18" s="90">
        <f t="shared" si="25"/>
        <v>46066</v>
      </c>
      <c r="E18" s="90">
        <f t="shared" si="26"/>
        <v>46067</v>
      </c>
      <c r="F18" s="90">
        <f t="shared" si="27"/>
        <v>46067</v>
      </c>
      <c r="G18" s="315">
        <f t="shared" si="28"/>
        <v>46068</v>
      </c>
      <c r="H18" s="126">
        <f t="shared" si="29"/>
        <v>46068</v>
      </c>
      <c r="I18" s="315">
        <f t="shared" si="30"/>
        <v>46072</v>
      </c>
      <c r="J18" s="126">
        <f t="shared" si="31"/>
        <v>46073</v>
      </c>
      <c r="K18" s="34" t="s">
        <v>67</v>
      </c>
      <c r="L18" s="34" t="s">
        <v>67</v>
      </c>
      <c r="M18" s="319" t="s">
        <v>1120</v>
      </c>
      <c r="N18" s="89">
        <f t="shared" si="32"/>
        <v>46079</v>
      </c>
      <c r="O18" s="90">
        <f t="shared" si="33"/>
        <v>46080</v>
      </c>
      <c r="P18" s="126">
        <f t="shared" si="34"/>
        <v>46081</v>
      </c>
      <c r="Q18" s="126">
        <f t="shared" si="35"/>
        <v>46081</v>
      </c>
      <c r="R18" s="315">
        <f t="shared" si="36"/>
        <v>46082</v>
      </c>
      <c r="S18" s="126">
        <f t="shared" si="37"/>
        <v>46082</v>
      </c>
    </row>
    <row r="19" spans="1:19">
      <c r="A19" s="125" t="s">
        <v>1098</v>
      </c>
      <c r="B19" s="125" t="s">
        <v>1121</v>
      </c>
      <c r="C19" s="89">
        <v>46072</v>
      </c>
      <c r="D19" s="90">
        <f t="shared" si="25"/>
        <v>46073</v>
      </c>
      <c r="E19" s="90">
        <f t="shared" si="26"/>
        <v>46074</v>
      </c>
      <c r="F19" s="90">
        <f t="shared" si="27"/>
        <v>46074</v>
      </c>
      <c r="G19" s="315">
        <f t="shared" si="28"/>
        <v>46075</v>
      </c>
      <c r="H19" s="126">
        <f t="shared" si="29"/>
        <v>46075</v>
      </c>
      <c r="I19" s="315">
        <f t="shared" si="30"/>
        <v>46079</v>
      </c>
      <c r="J19" s="126">
        <f t="shared" si="31"/>
        <v>46080</v>
      </c>
      <c r="K19" s="34" t="s">
        <v>67</v>
      </c>
      <c r="L19" s="34" t="s">
        <v>67</v>
      </c>
      <c r="M19" s="125" t="s">
        <v>1122</v>
      </c>
      <c r="N19" s="89">
        <f t="shared" si="32"/>
        <v>46086</v>
      </c>
      <c r="O19" s="90">
        <f t="shared" si="33"/>
        <v>46087</v>
      </c>
      <c r="P19" s="126">
        <f t="shared" si="34"/>
        <v>46088</v>
      </c>
      <c r="Q19" s="126">
        <f t="shared" si="35"/>
        <v>46088</v>
      </c>
      <c r="R19" s="315">
        <f t="shared" si="36"/>
        <v>46089</v>
      </c>
      <c r="S19" s="126">
        <f t="shared" si="37"/>
        <v>46089</v>
      </c>
    </row>
    <row r="20" spans="1:19">
      <c r="A20" s="319" t="s">
        <v>1114</v>
      </c>
      <c r="B20" s="319" t="s">
        <v>996</v>
      </c>
      <c r="C20" s="89">
        <v>46079</v>
      </c>
      <c r="D20" s="90">
        <f t="shared" si="25"/>
        <v>46080</v>
      </c>
      <c r="E20" s="90">
        <f t="shared" si="26"/>
        <v>46081</v>
      </c>
      <c r="F20" s="90">
        <f t="shared" si="27"/>
        <v>46081</v>
      </c>
      <c r="G20" s="315">
        <f t="shared" si="28"/>
        <v>46082</v>
      </c>
      <c r="H20" s="126">
        <f t="shared" si="29"/>
        <v>46082</v>
      </c>
      <c r="I20" s="315">
        <f t="shared" si="30"/>
        <v>46086</v>
      </c>
      <c r="J20" s="126">
        <f t="shared" si="31"/>
        <v>46087</v>
      </c>
      <c r="K20" s="34" t="s">
        <v>67</v>
      </c>
      <c r="L20" s="34" t="s">
        <v>67</v>
      </c>
      <c r="M20" s="319" t="s">
        <v>995</v>
      </c>
      <c r="N20" s="89">
        <f t="shared" si="32"/>
        <v>46093</v>
      </c>
      <c r="O20" s="90">
        <f t="shared" si="33"/>
        <v>46094</v>
      </c>
      <c r="P20" s="126">
        <f t="shared" si="34"/>
        <v>46095</v>
      </c>
      <c r="Q20" s="126">
        <f t="shared" si="35"/>
        <v>46095</v>
      </c>
      <c r="R20" s="315">
        <f t="shared" si="36"/>
        <v>46096</v>
      </c>
      <c r="S20" s="126">
        <f t="shared" si="37"/>
        <v>46096</v>
      </c>
    </row>
    <row r="21" spans="1:19">
      <c r="A21" s="125" t="s">
        <v>1098</v>
      </c>
      <c r="B21" s="125" t="s">
        <v>1123</v>
      </c>
      <c r="C21" s="89">
        <v>46086</v>
      </c>
      <c r="D21" s="90">
        <f t="shared" si="25"/>
        <v>46087</v>
      </c>
      <c r="E21" s="90">
        <f t="shared" si="26"/>
        <v>46088</v>
      </c>
      <c r="F21" s="90">
        <f t="shared" si="27"/>
        <v>46088</v>
      </c>
      <c r="G21" s="315">
        <f t="shared" si="28"/>
        <v>46089</v>
      </c>
      <c r="H21" s="126">
        <f t="shared" si="29"/>
        <v>46089</v>
      </c>
      <c r="I21" s="315">
        <f t="shared" si="30"/>
        <v>46093</v>
      </c>
      <c r="J21" s="126">
        <f t="shared" si="31"/>
        <v>46094</v>
      </c>
      <c r="K21" s="34" t="s">
        <v>67</v>
      </c>
      <c r="L21" s="34" t="s">
        <v>67</v>
      </c>
      <c r="M21" s="125" t="s">
        <v>1124</v>
      </c>
      <c r="N21" s="89">
        <f t="shared" si="32"/>
        <v>46100</v>
      </c>
      <c r="O21" s="90">
        <f t="shared" si="33"/>
        <v>46101</v>
      </c>
      <c r="P21" s="126">
        <f t="shared" si="34"/>
        <v>46102</v>
      </c>
      <c r="Q21" s="126">
        <f t="shared" si="35"/>
        <v>46102</v>
      </c>
      <c r="R21" s="315">
        <f t="shared" si="36"/>
        <v>46103</v>
      </c>
      <c r="S21" s="126">
        <f t="shared" si="37"/>
        <v>46103</v>
      </c>
    </row>
    <row r="22" spans="1:19">
      <c r="A22" s="319" t="s">
        <v>1114</v>
      </c>
      <c r="B22" s="319" t="s">
        <v>1125</v>
      </c>
      <c r="C22" s="89">
        <v>46093</v>
      </c>
      <c r="D22" s="90">
        <f t="shared" si="25"/>
        <v>46094</v>
      </c>
      <c r="E22" s="90">
        <f t="shared" si="26"/>
        <v>46095</v>
      </c>
      <c r="F22" s="90">
        <f t="shared" si="27"/>
        <v>46095</v>
      </c>
      <c r="G22" s="315">
        <f t="shared" si="28"/>
        <v>46096</v>
      </c>
      <c r="H22" s="126">
        <f t="shared" si="29"/>
        <v>46096</v>
      </c>
      <c r="I22" s="315">
        <f t="shared" si="30"/>
        <v>46100</v>
      </c>
      <c r="J22" s="126">
        <f t="shared" si="31"/>
        <v>46101</v>
      </c>
      <c r="K22" s="34" t="s">
        <v>67</v>
      </c>
      <c r="L22" s="34" t="s">
        <v>67</v>
      </c>
      <c r="M22" s="319" t="s">
        <v>1126</v>
      </c>
      <c r="N22" s="89">
        <f t="shared" si="32"/>
        <v>46107</v>
      </c>
      <c r="O22" s="90">
        <f t="shared" si="33"/>
        <v>46108</v>
      </c>
      <c r="P22" s="126">
        <f t="shared" si="34"/>
        <v>46109</v>
      </c>
      <c r="Q22" s="126">
        <f t="shared" si="35"/>
        <v>46109</v>
      </c>
      <c r="R22" s="315">
        <f t="shared" si="36"/>
        <v>46110</v>
      </c>
      <c r="S22" s="126">
        <f t="shared" si="37"/>
        <v>46110</v>
      </c>
    </row>
    <row r="23" spans="1:19">
      <c r="A23" s="125" t="s">
        <v>1098</v>
      </c>
      <c r="B23" s="125" t="s">
        <v>1127</v>
      </c>
      <c r="C23" s="89">
        <v>46100</v>
      </c>
      <c r="D23" s="90">
        <f t="shared" si="25"/>
        <v>46101</v>
      </c>
      <c r="E23" s="90">
        <f t="shared" si="26"/>
        <v>46102</v>
      </c>
      <c r="F23" s="90">
        <f t="shared" si="27"/>
        <v>46102</v>
      </c>
      <c r="G23" s="315">
        <f t="shared" si="28"/>
        <v>46103</v>
      </c>
      <c r="H23" s="126">
        <f t="shared" si="29"/>
        <v>46103</v>
      </c>
      <c r="I23" s="315">
        <f t="shared" si="30"/>
        <v>46107</v>
      </c>
      <c r="J23" s="126">
        <f t="shared" si="31"/>
        <v>46108</v>
      </c>
      <c r="K23" s="34" t="s">
        <v>67</v>
      </c>
      <c r="L23" s="34" t="s">
        <v>67</v>
      </c>
      <c r="M23" s="125" t="s">
        <v>1128</v>
      </c>
      <c r="N23" s="89">
        <f t="shared" si="32"/>
        <v>46114</v>
      </c>
      <c r="O23" s="90">
        <f t="shared" si="33"/>
        <v>46115</v>
      </c>
      <c r="P23" s="126">
        <f t="shared" si="34"/>
        <v>46116</v>
      </c>
      <c r="Q23" s="126">
        <f t="shared" si="35"/>
        <v>46116</v>
      </c>
      <c r="R23" s="315">
        <f t="shared" si="36"/>
        <v>46117</v>
      </c>
      <c r="S23" s="126">
        <f t="shared" si="37"/>
        <v>46117</v>
      </c>
    </row>
    <row r="24" spans="1:19">
      <c r="A24" s="319" t="s">
        <v>1114</v>
      </c>
      <c r="B24" s="319" t="s">
        <v>1129</v>
      </c>
      <c r="C24" s="89">
        <v>46107</v>
      </c>
      <c r="D24" s="90">
        <f t="shared" si="25"/>
        <v>46108</v>
      </c>
      <c r="E24" s="90">
        <f t="shared" si="26"/>
        <v>46109</v>
      </c>
      <c r="F24" s="90">
        <f t="shared" si="27"/>
        <v>46109</v>
      </c>
      <c r="G24" s="315">
        <f t="shared" si="28"/>
        <v>46110</v>
      </c>
      <c r="H24" s="126">
        <f t="shared" si="29"/>
        <v>46110</v>
      </c>
      <c r="I24" s="315">
        <f t="shared" si="30"/>
        <v>46114</v>
      </c>
      <c r="J24" s="126">
        <f t="shared" si="31"/>
        <v>46115</v>
      </c>
      <c r="K24" s="34" t="s">
        <v>67</v>
      </c>
      <c r="L24" s="34" t="s">
        <v>67</v>
      </c>
      <c r="M24" s="319" t="s">
        <v>1130</v>
      </c>
      <c r="N24" s="89">
        <f t="shared" si="32"/>
        <v>46121</v>
      </c>
      <c r="O24" s="90">
        <f t="shared" si="33"/>
        <v>46122</v>
      </c>
      <c r="P24" s="126">
        <f t="shared" si="34"/>
        <v>46123</v>
      </c>
      <c r="Q24" s="126">
        <f t="shared" si="35"/>
        <v>46123</v>
      </c>
      <c r="R24" s="315">
        <f t="shared" si="36"/>
        <v>46124</v>
      </c>
      <c r="S24" s="126">
        <f t="shared" si="37"/>
        <v>46124</v>
      </c>
    </row>
    <row r="25" ht="15.75" spans="1:1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ht="16.5" spans="1:19">
      <c r="A26" s="144" t="s">
        <v>89</v>
      </c>
      <c r="B26" s="211" t="s">
        <v>1131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3"/>
    </row>
    <row r="27" ht="16.5" spans="1:19">
      <c r="A27" s="45" t="s">
        <v>93</v>
      </c>
      <c r="B27" s="147" t="s">
        <v>188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</row>
    <row r="28" ht="16.5" customHeight="1" spans="1:19">
      <c r="A28" s="320" t="s">
        <v>271</v>
      </c>
      <c r="B28" s="110" t="s">
        <v>1132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</row>
    <row r="29" ht="16.35" customHeight="1" spans="1:19">
      <c r="A29" s="214" t="s">
        <v>273</v>
      </c>
      <c r="B29" s="43" t="s">
        <v>275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8"/>
      <c r="P29" s="8"/>
      <c r="Q29" s="8"/>
    </row>
    <row r="30" ht="16.5" spans="1:19">
      <c r="A30" s="45" t="s">
        <v>602</v>
      </c>
      <c r="B30" s="147" t="s">
        <v>1133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ht="16.5" spans="1:19">
      <c r="A31" s="45" t="s">
        <v>1134</v>
      </c>
      <c r="B31" s="147" t="s">
        <v>1135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</row>
  </sheetData>
  <mergeCells count="37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2:O12"/>
    <mergeCell ref="C14:D14"/>
    <mergeCell ref="E14:F14"/>
    <mergeCell ref="G14:H14"/>
    <mergeCell ref="B26:N26"/>
    <mergeCell ref="B27:N27"/>
    <mergeCell ref="B28:N28"/>
    <mergeCell ref="B29:N29"/>
    <mergeCell ref="B30:N30"/>
    <mergeCell ref="B31:N31"/>
  </mergeCells>
  <pageMargins left="0.7" right="0.7" top="0.75" bottom="0.75" header="0.3" footer="0.3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1:248">
      <c r="B1" s="543" t="s">
        <v>0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2"/>
      <c r="S1" s="2"/>
      <c r="T1" s="3"/>
    </row>
    <row r="2" ht="17.1" customHeight="1" spans="1:248">
      <c r="B2" s="544" t="s">
        <v>1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"/>
      <c r="S2" s="5"/>
      <c r="T2" s="5"/>
    </row>
    <row r="3" ht="20.1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545" t="s">
        <v>108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</row>
    <row r="5" spans="1:248">
      <c r="A5" s="115" t="s">
        <v>4</v>
      </c>
      <c r="B5" s="115" t="s">
        <v>5</v>
      </c>
      <c r="C5" s="115" t="s">
        <v>109</v>
      </c>
      <c r="D5" s="115"/>
      <c r="E5" s="115" t="s">
        <v>7</v>
      </c>
      <c r="F5" s="115"/>
      <c r="G5" s="116" t="s">
        <v>11</v>
      </c>
      <c r="H5" s="117"/>
      <c r="I5" s="116" t="s">
        <v>12</v>
      </c>
      <c r="J5" s="547"/>
      <c r="K5" s="13" t="s">
        <v>110</v>
      </c>
      <c r="L5" s="13"/>
      <c r="M5" s="115" t="s">
        <v>5</v>
      </c>
      <c r="N5" s="115" t="s">
        <v>109</v>
      </c>
      <c r="O5" s="115"/>
      <c r="P5" s="115" t="s">
        <v>7</v>
      </c>
      <c r="Q5" s="115"/>
    </row>
    <row r="6" spans="1:248">
      <c r="A6" s="246" t="s">
        <v>13</v>
      </c>
      <c r="B6" s="246" t="s">
        <v>14</v>
      </c>
      <c r="C6" s="548" t="s">
        <v>111</v>
      </c>
      <c r="D6" s="548"/>
      <c r="E6" s="548" t="s">
        <v>16</v>
      </c>
      <c r="F6" s="548"/>
      <c r="G6" s="22" t="s">
        <v>20</v>
      </c>
      <c r="H6" s="23"/>
      <c r="I6" s="22" t="s">
        <v>21</v>
      </c>
      <c r="J6" s="549"/>
      <c r="K6" s="14" t="s">
        <v>112</v>
      </c>
      <c r="L6" s="14"/>
      <c r="M6" s="548" t="s">
        <v>14</v>
      </c>
      <c r="N6" s="548" t="s">
        <v>111</v>
      </c>
      <c r="O6" s="548"/>
      <c r="P6" s="548" t="s">
        <v>16</v>
      </c>
      <c r="Q6" s="548"/>
    </row>
    <row r="7" spans="1:248">
      <c r="A7" s="247"/>
      <c r="B7" s="247"/>
      <c r="C7" s="246" t="s">
        <v>22</v>
      </c>
      <c r="D7" s="246"/>
      <c r="E7" s="246" t="s">
        <v>22</v>
      </c>
      <c r="F7" s="246"/>
      <c r="G7" s="246" t="s">
        <v>22</v>
      </c>
      <c r="H7" s="246"/>
      <c r="I7" s="246" t="s">
        <v>22</v>
      </c>
      <c r="J7" s="246"/>
      <c r="K7" s="246" t="s">
        <v>22</v>
      </c>
      <c r="L7" s="246"/>
      <c r="M7" s="550"/>
      <c r="N7" s="246" t="s">
        <v>22</v>
      </c>
      <c r="O7" s="246"/>
      <c r="P7" s="246" t="s">
        <v>22</v>
      </c>
      <c r="Q7" s="246"/>
    </row>
    <row r="8" ht="25.5" spans="1:248">
      <c r="A8" s="247"/>
      <c r="B8" s="548"/>
      <c r="C8" s="510" t="s">
        <v>113</v>
      </c>
      <c r="D8" s="510" t="s">
        <v>114</v>
      </c>
      <c r="E8" s="510" t="s">
        <v>115</v>
      </c>
      <c r="F8" s="510" t="s">
        <v>116</v>
      </c>
      <c r="G8" s="510" t="s">
        <v>117</v>
      </c>
      <c r="H8" s="510" t="s">
        <v>118</v>
      </c>
      <c r="I8" s="510" t="s">
        <v>119</v>
      </c>
      <c r="J8" s="510" t="s">
        <v>120</v>
      </c>
      <c r="K8" s="510" t="s">
        <v>121</v>
      </c>
      <c r="L8" s="510" t="s">
        <v>122</v>
      </c>
      <c r="M8" s="551"/>
      <c r="N8" s="510" t="s">
        <v>113</v>
      </c>
      <c r="O8" s="510" t="s">
        <v>114</v>
      </c>
      <c r="P8" s="510" t="s">
        <v>115</v>
      </c>
      <c r="Q8" s="510" t="s">
        <v>116</v>
      </c>
    </row>
    <row r="9" hidden="1" spans="1:248">
      <c r="A9" s="249" t="s">
        <v>123</v>
      </c>
      <c r="B9" s="250" t="s">
        <v>124</v>
      </c>
      <c r="C9" s="290" t="s">
        <v>67</v>
      </c>
      <c r="D9" s="290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552" t="s">
        <v>125</v>
      </c>
      <c r="N9" s="290" t="s">
        <v>67</v>
      </c>
      <c r="O9" s="290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249" t="s">
        <v>123</v>
      </c>
      <c r="B10" s="250" t="s">
        <v>126</v>
      </c>
      <c r="C10" s="290" t="s">
        <v>67</v>
      </c>
      <c r="D10" s="290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552" t="s">
        <v>127</v>
      </c>
      <c r="N10" s="290" t="s">
        <v>67</v>
      </c>
      <c r="O10" s="290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249" t="s">
        <v>123</v>
      </c>
      <c r="B11" s="250" t="s">
        <v>128</v>
      </c>
      <c r="C11" s="290" t="s">
        <v>67</v>
      </c>
      <c r="D11" s="290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552" t="s">
        <v>129</v>
      </c>
      <c r="N11" s="30">
        <v>45254</v>
      </c>
      <c r="O11" s="180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249" t="s">
        <v>123</v>
      </c>
      <c r="B12" s="250" t="s">
        <v>130</v>
      </c>
      <c r="C12" s="30">
        <v>45254</v>
      </c>
      <c r="D12" s="180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552" t="s">
        <v>131</v>
      </c>
      <c r="N12" s="290" t="s">
        <v>67</v>
      </c>
      <c r="O12" s="290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249" t="s">
        <v>123</v>
      </c>
      <c r="B13" s="250" t="s">
        <v>132</v>
      </c>
      <c r="C13" s="290" t="s">
        <v>67</v>
      </c>
      <c r="D13" s="290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552" t="s">
        <v>133</v>
      </c>
      <c r="N13" s="290" t="s">
        <v>67</v>
      </c>
      <c r="O13" s="290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249" t="s">
        <v>123</v>
      </c>
      <c r="B14" s="250" t="s">
        <v>134</v>
      </c>
      <c r="C14" s="290" t="s">
        <v>67</v>
      </c>
      <c r="D14" s="290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552" t="s">
        <v>135</v>
      </c>
      <c r="N14" s="290" t="s">
        <v>67</v>
      </c>
      <c r="O14" s="290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249" t="s">
        <v>123</v>
      </c>
      <c r="B15" s="250" t="s">
        <v>136</v>
      </c>
      <c r="C15" s="553" t="s">
        <v>137</v>
      </c>
      <c r="D15" s="554"/>
      <c r="E15" s="554"/>
      <c r="F15" s="554"/>
      <c r="G15" s="554"/>
      <c r="H15" s="554"/>
      <c r="I15" s="554"/>
      <c r="J15" s="554"/>
      <c r="K15" s="554"/>
      <c r="L15" s="555"/>
      <c r="M15" s="552" t="s">
        <v>138</v>
      </c>
      <c r="N15" s="553" t="s">
        <v>137</v>
      </c>
      <c r="O15" s="554"/>
      <c r="P15" s="554"/>
      <c r="Q15" s="555"/>
    </row>
    <row r="16" hidden="1" spans="1:248">
      <c r="A16" s="249" t="s">
        <v>123</v>
      </c>
      <c r="B16" s="250" t="s">
        <v>139</v>
      </c>
      <c r="C16" s="553" t="s">
        <v>137</v>
      </c>
      <c r="D16" s="554"/>
      <c r="E16" s="554"/>
      <c r="F16" s="554"/>
      <c r="G16" s="554"/>
      <c r="H16" s="554"/>
      <c r="I16" s="554"/>
      <c r="J16" s="554"/>
      <c r="K16" s="554"/>
      <c r="L16" s="555"/>
      <c r="M16" s="552" t="s">
        <v>140</v>
      </c>
      <c r="N16" s="553" t="s">
        <v>137</v>
      </c>
      <c r="O16" s="554"/>
      <c r="P16" s="554"/>
      <c r="Q16" s="555"/>
    </row>
    <row r="17" hidden="1" spans="1:17">
      <c r="A17" s="249" t="s">
        <v>123</v>
      </c>
      <c r="B17" s="250" t="s">
        <v>141</v>
      </c>
      <c r="C17" s="553" t="s">
        <v>137</v>
      </c>
      <c r="D17" s="554"/>
      <c r="E17" s="554"/>
      <c r="F17" s="554"/>
      <c r="G17" s="554"/>
      <c r="H17" s="554"/>
      <c r="I17" s="554"/>
      <c r="J17" s="554"/>
      <c r="K17" s="554"/>
      <c r="L17" s="555"/>
      <c r="M17" s="552" t="s">
        <v>142</v>
      </c>
      <c r="N17" s="553" t="s">
        <v>137</v>
      </c>
      <c r="O17" s="554"/>
      <c r="P17" s="554"/>
      <c r="Q17" s="555"/>
    </row>
    <row r="18" hidden="1" spans="1:17">
      <c r="A18" s="249" t="s">
        <v>123</v>
      </c>
      <c r="B18" s="250" t="s">
        <v>143</v>
      </c>
      <c r="C18" s="553" t="s">
        <v>137</v>
      </c>
      <c r="D18" s="554"/>
      <c r="E18" s="554"/>
      <c r="F18" s="554"/>
      <c r="G18" s="554"/>
      <c r="H18" s="554"/>
      <c r="I18" s="554"/>
      <c r="J18" s="554"/>
      <c r="K18" s="554"/>
      <c r="L18" s="555"/>
      <c r="M18" s="552" t="s">
        <v>144</v>
      </c>
      <c r="N18" s="553" t="s">
        <v>137</v>
      </c>
      <c r="O18" s="554"/>
      <c r="P18" s="554"/>
      <c r="Q18" s="555"/>
    </row>
    <row r="19" hidden="1" spans="1:17">
      <c r="A19" s="556" t="s">
        <v>145</v>
      </c>
      <c r="B19" s="250" t="s">
        <v>146</v>
      </c>
      <c r="C19" s="290" t="s">
        <v>67</v>
      </c>
      <c r="D19" s="290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552" t="s">
        <v>147</v>
      </c>
      <c r="N19" s="290" t="s">
        <v>67</v>
      </c>
      <c r="O19" s="290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317" t="s">
        <v>145</v>
      </c>
      <c r="B20" s="250" t="s">
        <v>148</v>
      </c>
      <c r="C20" s="290" t="s">
        <v>67</v>
      </c>
      <c r="D20" s="290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552" t="s">
        <v>149</v>
      </c>
      <c r="N20" s="290" t="s">
        <v>67</v>
      </c>
      <c r="O20" s="290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317" t="s">
        <v>145</v>
      </c>
      <c r="B21" s="250" t="s">
        <v>150</v>
      </c>
      <c r="C21" s="290" t="s">
        <v>67</v>
      </c>
      <c r="D21" s="290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552" t="s">
        <v>151</v>
      </c>
      <c r="N21" s="290" t="s">
        <v>67</v>
      </c>
      <c r="O21" s="290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317" t="s">
        <v>145</v>
      </c>
      <c r="B22" s="250" t="s">
        <v>152</v>
      </c>
      <c r="C22" s="290" t="s">
        <v>67</v>
      </c>
      <c r="D22" s="290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344" t="s">
        <v>153</v>
      </c>
      <c r="M22" s="552" t="s">
        <v>154</v>
      </c>
      <c r="N22" s="553" t="s">
        <v>137</v>
      </c>
      <c r="O22" s="554"/>
      <c r="P22" s="554"/>
      <c r="Q22" s="555"/>
    </row>
    <row r="23" hidden="1" spans="1:17">
      <c r="A23" s="317" t="s">
        <v>145</v>
      </c>
      <c r="B23" s="250" t="s">
        <v>155</v>
      </c>
      <c r="C23" s="553" t="s">
        <v>137</v>
      </c>
      <c r="D23" s="554"/>
      <c r="E23" s="554"/>
      <c r="F23" s="554"/>
      <c r="G23" s="554"/>
      <c r="H23" s="554"/>
      <c r="I23" s="554"/>
      <c r="J23" s="554"/>
      <c r="K23" s="554"/>
      <c r="L23" s="555"/>
      <c r="M23" s="552" t="s">
        <v>156</v>
      </c>
      <c r="N23" s="553" t="s">
        <v>137</v>
      </c>
      <c r="O23" s="554"/>
      <c r="P23" s="554"/>
      <c r="Q23" s="555"/>
    </row>
    <row r="24" hidden="1" spans="1:17">
      <c r="A24" s="317" t="s">
        <v>145</v>
      </c>
      <c r="B24" s="250" t="s">
        <v>157</v>
      </c>
      <c r="C24" s="553" t="s">
        <v>137</v>
      </c>
      <c r="D24" s="554"/>
      <c r="E24" s="554"/>
      <c r="F24" s="554"/>
      <c r="G24" s="554"/>
      <c r="H24" s="554"/>
      <c r="I24" s="554"/>
      <c r="J24" s="554"/>
      <c r="K24" s="554"/>
      <c r="L24" s="555"/>
      <c r="M24" s="552" t="s">
        <v>158</v>
      </c>
      <c r="N24" s="553" t="s">
        <v>137</v>
      </c>
      <c r="O24" s="554"/>
      <c r="P24" s="554"/>
      <c r="Q24" s="555"/>
    </row>
    <row r="25" hidden="1" spans="1:17">
      <c r="A25" s="317" t="s">
        <v>145</v>
      </c>
      <c r="B25" s="250" t="s">
        <v>159</v>
      </c>
      <c r="C25" s="553" t="s">
        <v>137</v>
      </c>
      <c r="D25" s="554"/>
      <c r="E25" s="554"/>
      <c r="F25" s="554"/>
      <c r="G25" s="554"/>
      <c r="H25" s="554"/>
      <c r="I25" s="554"/>
      <c r="J25" s="554"/>
      <c r="K25" s="554"/>
      <c r="L25" s="555"/>
      <c r="M25" s="552" t="s">
        <v>160</v>
      </c>
      <c r="N25" s="553" t="s">
        <v>137</v>
      </c>
      <c r="O25" s="554"/>
      <c r="P25" s="554"/>
      <c r="Q25" s="555"/>
    </row>
    <row r="26" hidden="1" spans="1:17">
      <c r="A26" s="317" t="s">
        <v>145</v>
      </c>
      <c r="B26" s="250" t="s">
        <v>161</v>
      </c>
      <c r="C26" s="553" t="s">
        <v>137</v>
      </c>
      <c r="D26" s="554"/>
      <c r="E26" s="554"/>
      <c r="F26" s="554"/>
      <c r="G26" s="554"/>
      <c r="H26" s="554"/>
      <c r="I26" s="554"/>
      <c r="J26" s="554"/>
      <c r="K26" s="554"/>
      <c r="L26" s="555"/>
      <c r="M26" s="552" t="s">
        <v>162</v>
      </c>
      <c r="N26" s="553" t="s">
        <v>137</v>
      </c>
      <c r="O26" s="554"/>
      <c r="P26" s="554"/>
      <c r="Q26" s="555"/>
    </row>
    <row r="27" hidden="1" spans="1:17">
      <c r="A27" s="132" t="s">
        <v>137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</row>
    <row r="28" hidden="1" spans="1:17">
      <c r="A28" s="132" t="s">
        <v>137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hidden="1" spans="1:17">
      <c r="A29" s="132" t="s">
        <v>137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hidden="1" spans="1:17">
      <c r="A30" s="132" t="s">
        <v>137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hidden="1" spans="1:17">
      <c r="A31" s="132" t="s">
        <v>137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hidden="1" spans="1:17">
      <c r="A32" s="132" t="s">
        <v>137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hidden="1" spans="1:17">
      <c r="A33" s="132" t="s">
        <v>137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hidden="1" spans="1:17">
      <c r="A34" s="132" t="s">
        <v>137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hidden="1" spans="1:17">
      <c r="A35" s="132" t="s">
        <v>137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</row>
    <row r="36" hidden="1" spans="1:17">
      <c r="A36" s="132" t="s">
        <v>137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hidden="1" spans="1:17">
      <c r="A37" s="132" t="s">
        <v>137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hidden="1" spans="1:17">
      <c r="A38" s="132" t="s">
        <v>137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hidden="1" spans="1:17">
      <c r="A39" s="132" t="s">
        <v>137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hidden="1" spans="1:17">
      <c r="A40" s="132" t="s">
        <v>137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hidden="1" spans="1:17">
      <c r="A41" s="132" t="s">
        <v>137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hidden="1" spans="1:17">
      <c r="A42" s="132" t="s">
        <v>137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hidden="1" spans="1:17">
      <c r="A43" s="132" t="s">
        <v>137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</row>
    <row r="44" hidden="1" spans="1:17">
      <c r="A44" s="132" t="s">
        <v>137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</row>
    <row r="45" hidden="1" spans="1:17">
      <c r="A45" s="132" t="s">
        <v>137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hidden="1" spans="1:17">
      <c r="A46" s="132" t="s">
        <v>137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</row>
    <row r="47" hidden="1" spans="1:17">
      <c r="A47" s="132" t="s">
        <v>137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  <row r="48" hidden="1" spans="1:17">
      <c r="A48" s="132" t="s">
        <v>137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</row>
    <row r="49" hidden="1" spans="1:17">
      <c r="A49" s="132" t="s">
        <v>137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</row>
    <row r="50" hidden="1" spans="1:17">
      <c r="A50" s="132" t="s">
        <v>137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</row>
    <row r="51" hidden="1" spans="1:17">
      <c r="A51" s="132" t="s">
        <v>137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hidden="1" spans="1:17">
      <c r="A52" s="132" t="s">
        <v>137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hidden="1" spans="1:17">
      <c r="A53" s="132" t="s">
        <v>137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hidden="1" spans="1:17">
      <c r="A54" s="132" t="s">
        <v>137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hidden="1" spans="1:17">
      <c r="A55" s="132" t="s">
        <v>137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hidden="1" spans="1:17">
      <c r="A56" s="132" t="s">
        <v>137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hidden="1" spans="1:17">
      <c r="A57" s="132" t="s">
        <v>137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hidden="1" spans="1:17">
      <c r="A58" s="132" t="s">
        <v>137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</row>
    <row r="59" hidden="1" spans="1:17">
      <c r="A59" s="132" t="s">
        <v>137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hidden="1" spans="1:17">
      <c r="A60" s="132" t="s">
        <v>137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</row>
    <row r="61" hidden="1" spans="1:17">
      <c r="A61" s="132" t="s">
        <v>137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hidden="1" spans="1:17">
      <c r="A62" s="132" t="s">
        <v>137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hidden="1" spans="1:17">
      <c r="A63" s="132" t="s">
        <v>137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</row>
    <row r="64" hidden="1" spans="1:17">
      <c r="A64" s="132" t="s">
        <v>137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hidden="1" spans="1:23">
      <c r="A65" s="132" t="s">
        <v>137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hidden="1" spans="1:23">
      <c r="A66" s="132" t="s">
        <v>137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</row>
    <row r="67" hidden="1" spans="1:23">
      <c r="A67" s="132" t="s">
        <v>137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</row>
    <row r="68" hidden="1" spans="1:23">
      <c r="A68" s="132" t="s">
        <v>137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</row>
    <row r="69" hidden="1" spans="1:23">
      <c r="A69" s="132" t="s">
        <v>137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</row>
    <row r="70" hidden="1" spans="1:23">
      <c r="A70" s="132" t="s">
        <v>137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</row>
    <row r="71" spans="1:23">
      <c r="A71" s="38" t="s">
        <v>163</v>
      </c>
      <c r="B71" s="125" t="s">
        <v>164</v>
      </c>
      <c r="C71" s="30">
        <v>45681</v>
      </c>
      <c r="D71" s="139">
        <f>C71</f>
        <v>45681</v>
      </c>
      <c r="E71" s="30">
        <v>45682</v>
      </c>
      <c r="F71" s="139">
        <f>E71</f>
        <v>45682</v>
      </c>
      <c r="G71" s="557" t="s">
        <v>165</v>
      </c>
      <c r="H71" s="558" t="s">
        <v>166</v>
      </c>
      <c r="I71" s="557" t="s">
        <v>167</v>
      </c>
      <c r="J71" s="557" t="s">
        <v>168</v>
      </c>
      <c r="K71" s="559" t="s">
        <v>169</v>
      </c>
      <c r="L71" s="560"/>
      <c r="M71" s="552" t="s">
        <v>170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163</v>
      </c>
      <c r="B72" s="125" t="s">
        <v>171</v>
      </c>
      <c r="C72" s="553" t="s">
        <v>137</v>
      </c>
      <c r="D72" s="554"/>
      <c r="E72" s="554"/>
      <c r="F72" s="554"/>
      <c r="G72" s="554"/>
      <c r="H72" s="554"/>
      <c r="I72" s="554"/>
      <c r="J72" s="554"/>
      <c r="K72" s="554"/>
      <c r="L72" s="555"/>
      <c r="M72" s="552" t="s">
        <v>172</v>
      </c>
      <c r="N72" s="553" t="s">
        <v>137</v>
      </c>
      <c r="O72" s="554"/>
      <c r="P72" s="554"/>
      <c r="Q72" s="555"/>
    </row>
    <row r="73" ht="15.75" spans="1:23">
      <c r="A73" s="545" t="s">
        <v>108</v>
      </c>
      <c r="B73" s="546"/>
      <c r="C73" s="546"/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</row>
    <row r="74" spans="1:23">
      <c r="A74" s="115" t="s">
        <v>4</v>
      </c>
      <c r="B74" s="115" t="s">
        <v>5</v>
      </c>
      <c r="C74" s="115" t="s">
        <v>109</v>
      </c>
      <c r="D74" s="115"/>
      <c r="E74" s="115" t="s">
        <v>7</v>
      </c>
      <c r="F74" s="115"/>
      <c r="G74" s="116" t="s">
        <v>11</v>
      </c>
      <c r="H74" s="117"/>
      <c r="I74" s="116" t="s">
        <v>12</v>
      </c>
      <c r="J74" s="547"/>
      <c r="K74" s="13" t="s">
        <v>110</v>
      </c>
      <c r="L74" s="13"/>
      <c r="M74" s="115" t="s">
        <v>5</v>
      </c>
      <c r="N74" s="13" t="s">
        <v>173</v>
      </c>
      <c r="O74" s="14"/>
      <c r="P74" s="561" t="s">
        <v>174</v>
      </c>
      <c r="Q74" s="562"/>
      <c r="R74" s="16" t="s">
        <v>175</v>
      </c>
      <c r="S74" s="17"/>
      <c r="T74" s="118" t="s">
        <v>176</v>
      </c>
      <c r="U74" s="395"/>
      <c r="V74" s="120" t="s">
        <v>177</v>
      </c>
      <c r="W74" s="120"/>
    </row>
    <row r="75" spans="1:23">
      <c r="A75" s="246" t="s">
        <v>13</v>
      </c>
      <c r="B75" s="246" t="s">
        <v>14</v>
      </c>
      <c r="C75" s="548" t="s">
        <v>111</v>
      </c>
      <c r="D75" s="548"/>
      <c r="E75" s="548" t="s">
        <v>16</v>
      </c>
      <c r="F75" s="548"/>
      <c r="G75" s="22" t="s">
        <v>20</v>
      </c>
      <c r="H75" s="23"/>
      <c r="I75" s="22" t="s">
        <v>21</v>
      </c>
      <c r="J75" s="549"/>
      <c r="K75" s="14" t="s">
        <v>112</v>
      </c>
      <c r="L75" s="14"/>
      <c r="M75" s="548" t="s">
        <v>14</v>
      </c>
      <c r="N75" s="14" t="s">
        <v>178</v>
      </c>
      <c r="O75" s="14"/>
      <c r="P75" s="14" t="s">
        <v>179</v>
      </c>
      <c r="Q75" s="14"/>
      <c r="R75" s="17" t="s">
        <v>180</v>
      </c>
      <c r="S75" s="17"/>
      <c r="T75" s="18" t="s">
        <v>181</v>
      </c>
      <c r="U75" s="395"/>
      <c r="V75" s="121" t="s">
        <v>182</v>
      </c>
      <c r="W75" s="121"/>
    </row>
    <row r="76" spans="1:23">
      <c r="A76" s="247"/>
      <c r="B76" s="247"/>
      <c r="C76" s="246" t="s">
        <v>22</v>
      </c>
      <c r="D76" s="246"/>
      <c r="E76" s="246" t="s">
        <v>22</v>
      </c>
      <c r="F76" s="246"/>
      <c r="G76" s="246" t="s">
        <v>22</v>
      </c>
      <c r="H76" s="246"/>
      <c r="I76" s="246" t="s">
        <v>22</v>
      </c>
      <c r="J76" s="246"/>
      <c r="K76" s="246" t="s">
        <v>22</v>
      </c>
      <c r="L76" s="246"/>
      <c r="M76" s="550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247"/>
      <c r="B77" s="548"/>
      <c r="C77" s="510" t="s">
        <v>113</v>
      </c>
      <c r="D77" s="510" t="s">
        <v>114</v>
      </c>
      <c r="E77" s="510" t="s">
        <v>115</v>
      </c>
      <c r="F77" s="510" t="s">
        <v>116</v>
      </c>
      <c r="G77" s="510" t="s">
        <v>117</v>
      </c>
      <c r="H77" s="510" t="s">
        <v>118</v>
      </c>
      <c r="I77" s="510" t="s">
        <v>119</v>
      </c>
      <c r="J77" s="510" t="s">
        <v>120</v>
      </c>
      <c r="K77" s="510" t="s">
        <v>121</v>
      </c>
      <c r="L77" s="510" t="s">
        <v>122</v>
      </c>
      <c r="M77" s="551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163</v>
      </c>
      <c r="B78" s="125" t="s">
        <v>183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180">
        <f>I78</f>
        <v>45706</v>
      </c>
      <c r="K78" s="180">
        <f>J78+1</f>
        <v>45707</v>
      </c>
      <c r="L78" s="563">
        <f>K78</f>
        <v>45707</v>
      </c>
      <c r="M78" s="552" t="s">
        <v>184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94" t="s">
        <v>137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</row>
    <row r="81" ht="16.5" spans="1:23">
      <c r="A81" s="144" t="s">
        <v>89</v>
      </c>
      <c r="B81" s="309" t="s">
        <v>185</v>
      </c>
      <c r="C81" s="309"/>
      <c r="D81" s="309"/>
      <c r="E81" s="309"/>
      <c r="F81" s="309"/>
      <c r="G81" s="309"/>
      <c r="H81" s="309"/>
      <c r="I81" s="309"/>
      <c r="J81" s="309"/>
      <c r="K81" s="309"/>
      <c r="L81" s="309"/>
      <c r="M81" s="309"/>
      <c r="N81" s="8"/>
      <c r="O81" s="8"/>
    </row>
    <row r="82" ht="16.5" spans="1:23">
      <c r="A82" s="45" t="s">
        <v>186</v>
      </c>
      <c r="B82" s="564" t="s">
        <v>187</v>
      </c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6"/>
      <c r="N82" s="6"/>
      <c r="O82" s="6"/>
    </row>
    <row r="83" ht="16.5" spans="1:23">
      <c r="A83" s="45" t="s">
        <v>93</v>
      </c>
      <c r="B83" s="311" t="s">
        <v>188</v>
      </c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6"/>
      <c r="O83" s="6"/>
    </row>
    <row r="84" ht="16.5" spans="1:23">
      <c r="A84" s="567" t="s">
        <v>189</v>
      </c>
      <c r="B84" s="568" t="s">
        <v>104</v>
      </c>
      <c r="C84" s="568"/>
      <c r="D84" s="568"/>
      <c r="E84" s="568"/>
      <c r="F84" s="568"/>
      <c r="G84" s="568"/>
      <c r="H84" s="568"/>
      <c r="I84" s="568"/>
      <c r="J84" s="568"/>
      <c r="K84" s="568"/>
      <c r="L84" s="568"/>
      <c r="M84" s="568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567" t="s">
        <v>101</v>
      </c>
      <c r="B85" s="568" t="s">
        <v>102</v>
      </c>
      <c r="C85" s="568"/>
      <c r="D85" s="568"/>
      <c r="E85" s="568"/>
      <c r="F85" s="568"/>
      <c r="G85" s="568"/>
      <c r="H85" s="568"/>
      <c r="I85" s="568"/>
      <c r="J85" s="568"/>
      <c r="K85" s="568"/>
      <c r="L85" s="568"/>
      <c r="M85" s="568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567" t="s">
        <v>190</v>
      </c>
      <c r="B86" s="568" t="s">
        <v>191</v>
      </c>
      <c r="C86" s="568"/>
      <c r="D86" s="568"/>
      <c r="E86" s="568"/>
      <c r="F86" s="568"/>
      <c r="G86" s="568"/>
      <c r="H86" s="568"/>
      <c r="I86" s="568"/>
      <c r="J86" s="568"/>
      <c r="K86" s="568"/>
      <c r="L86" s="568"/>
      <c r="M86" s="568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107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36"/>
  <sheetViews>
    <sheetView workbookViewId="0">
      <selection activeCell="P37" sqref="P37"/>
    </sheetView>
  </sheetViews>
  <sheetFormatPr defaultColWidth="9" defaultRowHeight="14.25"/>
  <cols>
    <col min="1" max="1" width="20.6" customWidth="1"/>
    <col min="2" max="3" width="7.5" customWidth="1"/>
    <col min="4" max="4" width="7.8" customWidth="1"/>
    <col min="5" max="5" width="8.6" customWidth="1"/>
    <col min="6" max="6" width="6.7" customWidth="1"/>
    <col min="7" max="7" width="7.1" customWidth="1"/>
    <col min="8" max="8" width="8.3" customWidth="1"/>
    <col min="9" max="9" width="8.4" customWidth="1"/>
    <col min="10" max="10" width="7.3" customWidth="1"/>
    <col min="11" max="11" width="9.2" customWidth="1"/>
    <col min="12" max="12" width="10.7" customWidth="1"/>
    <col min="13" max="13" width="11.6" customWidth="1"/>
    <col min="14" max="14" width="8.3" customWidth="1"/>
    <col min="15" max="15" width="8" customWidth="1"/>
    <col min="16" max="17" width="8.2" customWidth="1"/>
    <col min="18" max="18" width="8.7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267" customFormat="1" hidden="1" spans="1:246">
      <c r="A4" s="270" t="s">
        <v>1136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1"/>
    </row>
    <row r="5" s="267" customFormat="1" ht="13.5" hidden="1" spans="1:246">
      <c r="A5" s="272" t="s">
        <v>4</v>
      </c>
      <c r="B5" s="272" t="s">
        <v>5</v>
      </c>
      <c r="C5" s="273" t="s">
        <v>109</v>
      </c>
      <c r="D5" s="274"/>
      <c r="E5" s="273" t="s">
        <v>7</v>
      </c>
      <c r="F5" s="274"/>
      <c r="G5" s="275" t="s">
        <v>173</v>
      </c>
      <c r="H5" s="275"/>
      <c r="I5" s="273" t="s">
        <v>1087</v>
      </c>
      <c r="J5" s="274"/>
      <c r="K5" s="272" t="s">
        <v>5</v>
      </c>
      <c r="L5" s="273" t="s">
        <v>109</v>
      </c>
      <c r="M5" s="274"/>
      <c r="N5" s="273" t="s">
        <v>7</v>
      </c>
      <c r="O5" s="275"/>
      <c r="P5" s="272" t="s">
        <v>173</v>
      </c>
      <c r="Q5" s="272"/>
    </row>
    <row r="6" s="267" customFormat="1" ht="15" hidden="1" spans="1:246">
      <c r="A6" s="276" t="s">
        <v>13</v>
      </c>
      <c r="B6" s="276" t="s">
        <v>14</v>
      </c>
      <c r="C6" s="277" t="s">
        <v>111</v>
      </c>
      <c r="D6" s="278"/>
      <c r="E6" s="277" t="s">
        <v>16</v>
      </c>
      <c r="F6" s="278"/>
      <c r="G6" s="279" t="s">
        <v>178</v>
      </c>
      <c r="H6" s="279"/>
      <c r="I6" s="277" t="s">
        <v>1089</v>
      </c>
      <c r="J6" s="278"/>
      <c r="K6" s="276" t="s">
        <v>14</v>
      </c>
      <c r="L6" s="277" t="s">
        <v>111</v>
      </c>
      <c r="M6" s="278"/>
      <c r="N6" s="277" t="s">
        <v>16</v>
      </c>
      <c r="O6" s="279"/>
      <c r="P6" s="276" t="s">
        <v>178</v>
      </c>
      <c r="Q6" s="276"/>
    </row>
    <row r="7" s="267" customFormat="1" ht="15" hidden="1" spans="1:246">
      <c r="A7" s="280"/>
      <c r="B7" s="281"/>
      <c r="C7" s="282" t="s">
        <v>22</v>
      </c>
      <c r="D7" s="283"/>
      <c r="E7" s="282" t="s">
        <v>22</v>
      </c>
      <c r="F7" s="283"/>
      <c r="G7" s="284" t="s">
        <v>22</v>
      </c>
      <c r="H7" s="284"/>
      <c r="I7" s="282" t="s">
        <v>22</v>
      </c>
      <c r="J7" s="283"/>
      <c r="K7" s="276"/>
      <c r="L7" s="282" t="s">
        <v>22</v>
      </c>
      <c r="M7" s="283"/>
      <c r="N7" s="285" t="s">
        <v>22</v>
      </c>
      <c r="O7" s="282"/>
      <c r="P7" s="285" t="s">
        <v>22</v>
      </c>
      <c r="Q7" s="285"/>
    </row>
    <row r="8" s="268" customFormat="1" ht="14.1" hidden="1" customHeight="1" spans="1:246">
      <c r="A8" s="29" t="s">
        <v>1137</v>
      </c>
      <c r="B8" s="129" t="s">
        <v>917</v>
      </c>
      <c r="C8" s="31" t="s">
        <v>1138</v>
      </c>
      <c r="D8" s="33"/>
      <c r="E8" s="286" t="s">
        <v>1139</v>
      </c>
      <c r="F8" s="287"/>
      <c r="G8" s="180">
        <v>46004</v>
      </c>
      <c r="H8" s="288">
        <f>G8+1</f>
        <v>46005</v>
      </c>
      <c r="I8" s="180">
        <v>46014</v>
      </c>
      <c r="J8" s="289">
        <f>I8+1</f>
        <v>46015</v>
      </c>
      <c r="K8" s="135" t="s">
        <v>918</v>
      </c>
      <c r="L8" s="290" t="s">
        <v>1140</v>
      </c>
      <c r="M8" s="34" t="s">
        <v>1141</v>
      </c>
      <c r="N8" s="291" t="s">
        <v>1142</v>
      </c>
      <c r="O8" s="292"/>
      <c r="P8" s="291" t="s">
        <v>1143</v>
      </c>
      <c r="Q8" s="292"/>
      <c r="R8" s="293" t="s">
        <v>1144</v>
      </c>
      <c r="S8" s="130"/>
      <c r="T8" s="130"/>
      <c r="U8" s="130"/>
      <c r="V8" s="130"/>
      <c r="W8" s="130"/>
      <c r="X8" s="130"/>
    </row>
    <row r="9" s="268" customFormat="1" ht="14.1" hidden="1" customHeight="1" spans="1:246">
      <c r="A9" s="36" t="s">
        <v>1145</v>
      </c>
      <c r="B9" s="135" t="s">
        <v>1146</v>
      </c>
      <c r="C9" s="128" t="s">
        <v>1147</v>
      </c>
      <c r="D9" s="235"/>
      <c r="E9" s="128" t="s">
        <v>1148</v>
      </c>
      <c r="F9" s="235"/>
      <c r="G9" s="180">
        <v>46015</v>
      </c>
      <c r="H9" s="34" t="s">
        <v>1149</v>
      </c>
      <c r="I9" s="180">
        <v>46019</v>
      </c>
      <c r="J9" s="180">
        <f t="shared" ref="J9" si="0">I9+1</f>
        <v>46020</v>
      </c>
      <c r="K9" s="294" t="s">
        <v>1150</v>
      </c>
      <c r="L9" s="34">
        <v>46029</v>
      </c>
      <c r="M9" s="34">
        <f>L9</f>
        <v>46029</v>
      </c>
      <c r="N9" s="34">
        <v>46030</v>
      </c>
      <c r="O9" s="34">
        <f>N9</f>
        <v>46030</v>
      </c>
      <c r="P9" s="288">
        <v>46032</v>
      </c>
      <c r="Q9" s="288">
        <f>P9</f>
        <v>46032</v>
      </c>
      <c r="R9" s="290" t="s">
        <v>1151</v>
      </c>
      <c r="S9" s="290"/>
      <c r="T9" s="269"/>
      <c r="U9" s="269"/>
      <c r="V9" s="269"/>
      <c r="W9" s="130"/>
      <c r="X9" s="130"/>
    </row>
    <row r="10" s="267" customFormat="1" spans="1:246">
      <c r="A10" s="270" t="s">
        <v>1152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1"/>
    </row>
    <row r="11" s="267" customFormat="1" ht="13.5" spans="1:246">
      <c r="A11" s="272" t="s">
        <v>4</v>
      </c>
      <c r="B11" s="272" t="s">
        <v>5</v>
      </c>
      <c r="C11" s="273" t="s">
        <v>7</v>
      </c>
      <c r="D11" s="274"/>
      <c r="E11" s="273" t="s">
        <v>109</v>
      </c>
      <c r="F11" s="274"/>
      <c r="G11" s="275" t="s">
        <v>173</v>
      </c>
      <c r="H11" s="275"/>
      <c r="I11" s="295" t="s">
        <v>175</v>
      </c>
      <c r="J11" s="296"/>
      <c r="K11" s="273" t="s">
        <v>1087</v>
      </c>
      <c r="L11" s="274"/>
      <c r="M11" s="272" t="s">
        <v>5</v>
      </c>
      <c r="N11" s="273" t="s">
        <v>7</v>
      </c>
      <c r="O11" s="274"/>
      <c r="P11" s="273" t="s">
        <v>109</v>
      </c>
      <c r="Q11" s="274"/>
      <c r="R11" s="272" t="s">
        <v>173</v>
      </c>
      <c r="S11" s="272"/>
    </row>
    <row r="12" s="267" customFormat="1" ht="15" spans="1:246">
      <c r="A12" s="276" t="s">
        <v>13</v>
      </c>
      <c r="B12" s="276" t="s">
        <v>14</v>
      </c>
      <c r="C12" s="277" t="s">
        <v>16</v>
      </c>
      <c r="D12" s="278"/>
      <c r="E12" s="277" t="s">
        <v>111</v>
      </c>
      <c r="F12" s="278"/>
      <c r="G12" s="279" t="s">
        <v>178</v>
      </c>
      <c r="H12" s="279"/>
      <c r="I12" s="296" t="s">
        <v>180</v>
      </c>
      <c r="J12" s="296"/>
      <c r="K12" s="277" t="s">
        <v>1089</v>
      </c>
      <c r="L12" s="278"/>
      <c r="M12" s="276" t="s">
        <v>14</v>
      </c>
      <c r="N12" s="277" t="s">
        <v>16</v>
      </c>
      <c r="O12" s="278"/>
      <c r="P12" s="277" t="s">
        <v>111</v>
      </c>
      <c r="Q12" s="278"/>
      <c r="R12" s="276" t="s">
        <v>178</v>
      </c>
      <c r="S12" s="276"/>
    </row>
    <row r="13" s="267" customFormat="1" ht="15" spans="1:246">
      <c r="A13" s="280"/>
      <c r="B13" s="281"/>
      <c r="C13" s="282" t="s">
        <v>22</v>
      </c>
      <c r="D13" s="283"/>
      <c r="E13" s="282" t="s">
        <v>22</v>
      </c>
      <c r="F13" s="283"/>
      <c r="G13" s="284" t="s">
        <v>22</v>
      </c>
      <c r="H13" s="284"/>
      <c r="I13" s="297" t="s">
        <v>22</v>
      </c>
      <c r="J13" s="297"/>
      <c r="K13" s="282" t="s">
        <v>22</v>
      </c>
      <c r="L13" s="283"/>
      <c r="M13" s="276"/>
      <c r="N13" s="282" t="s">
        <v>22</v>
      </c>
      <c r="O13" s="283"/>
      <c r="P13" s="282" t="s">
        <v>22</v>
      </c>
      <c r="Q13" s="283"/>
      <c r="R13" s="285" t="s">
        <v>22</v>
      </c>
      <c r="S13" s="285"/>
    </row>
    <row r="14" s="269" customFormat="1" ht="24" spans="1:246">
      <c r="A14" s="298"/>
      <c r="B14" s="299"/>
      <c r="C14" s="300" t="s">
        <v>1153</v>
      </c>
      <c r="D14" s="300" t="s">
        <v>1154</v>
      </c>
      <c r="E14" s="301" t="s">
        <v>1155</v>
      </c>
      <c r="F14" s="301" t="s">
        <v>1156</v>
      </c>
      <c r="G14" s="301" t="s">
        <v>1157</v>
      </c>
      <c r="H14" s="301" t="s">
        <v>1158</v>
      </c>
      <c r="I14" s="302" t="s">
        <v>1159</v>
      </c>
      <c r="J14" s="302" t="s">
        <v>1160</v>
      </c>
      <c r="K14" s="301" t="s">
        <v>1161</v>
      </c>
      <c r="L14" s="301" t="s">
        <v>1093</v>
      </c>
      <c r="M14" s="301"/>
      <c r="N14" s="300" t="s">
        <v>1153</v>
      </c>
      <c r="O14" s="300" t="s">
        <v>1154</v>
      </c>
      <c r="P14" s="301" t="s">
        <v>1155</v>
      </c>
      <c r="Q14" s="301" t="s">
        <v>1156</v>
      </c>
      <c r="R14" s="301" t="s">
        <v>1157</v>
      </c>
      <c r="S14" s="301" t="s">
        <v>1158</v>
      </c>
      <c r="T14" s="303"/>
      <c r="U14" s="303"/>
      <c r="V14" s="303"/>
      <c r="W14" s="303"/>
    </row>
    <row r="15" s="269" customFormat="1" ht="12" spans="1:246">
      <c r="A15" s="36" t="s">
        <v>1162</v>
      </c>
      <c r="B15" s="129" t="s">
        <v>1146</v>
      </c>
      <c r="C15" s="288">
        <v>46017</v>
      </c>
      <c r="D15" s="288">
        <f>C15</f>
        <v>46017</v>
      </c>
      <c r="E15" s="34" t="s">
        <v>67</v>
      </c>
      <c r="F15" s="34" t="s">
        <v>67</v>
      </c>
      <c r="G15" s="288">
        <f>D15+3</f>
        <v>46020</v>
      </c>
      <c r="H15" s="288">
        <f>G15</f>
        <v>46020</v>
      </c>
      <c r="I15" s="288">
        <f>H15+2</f>
        <v>46022</v>
      </c>
      <c r="J15" s="288">
        <f>I15+1</f>
        <v>46023</v>
      </c>
      <c r="K15" s="288">
        <f>J15+2</f>
        <v>46025</v>
      </c>
      <c r="L15" s="288">
        <f>K15+1</f>
        <v>46026</v>
      </c>
      <c r="M15" s="304" t="s">
        <v>1150</v>
      </c>
      <c r="N15" s="288">
        <v>46038</v>
      </c>
      <c r="O15" s="288">
        <f>N15</f>
        <v>46038</v>
      </c>
      <c r="P15" s="34" t="s">
        <v>67</v>
      </c>
      <c r="Q15" s="34" t="s">
        <v>67</v>
      </c>
      <c r="R15" s="288">
        <f>O15+3</f>
        <v>46041</v>
      </c>
      <c r="S15" s="288">
        <f>R15</f>
        <v>46041</v>
      </c>
      <c r="T15" s="303"/>
      <c r="U15" s="303"/>
      <c r="V15" s="303"/>
      <c r="W15" s="303"/>
    </row>
    <row r="16" s="268" customFormat="1" ht="14.1" customHeight="1" spans="1:246">
      <c r="A16" s="29" t="s">
        <v>1145</v>
      </c>
      <c r="B16" s="129" t="s">
        <v>541</v>
      </c>
      <c r="C16" s="128" t="s">
        <v>1163</v>
      </c>
      <c r="D16" s="235"/>
      <c r="E16" s="128" t="s">
        <v>1164</v>
      </c>
      <c r="F16" s="235"/>
      <c r="G16" s="288">
        <v>46032</v>
      </c>
      <c r="H16" s="288">
        <f>G16</f>
        <v>46032</v>
      </c>
      <c r="I16" s="288">
        <f t="shared" ref="I16:K16" si="1">H16+2</f>
        <v>46034</v>
      </c>
      <c r="J16" s="288">
        <f>I16+1</f>
        <v>46035</v>
      </c>
      <c r="K16" s="288">
        <f t="shared" si="1"/>
        <v>46037</v>
      </c>
      <c r="L16" s="288">
        <f>K16+1</f>
        <v>46038</v>
      </c>
      <c r="M16" s="304" t="s">
        <v>542</v>
      </c>
      <c r="N16" s="288">
        <v>46045</v>
      </c>
      <c r="O16" s="288">
        <f t="shared" ref="O16:S16" si="2">N16</f>
        <v>46045</v>
      </c>
      <c r="P16" s="288">
        <f>O16+1</f>
        <v>46046</v>
      </c>
      <c r="Q16" s="288">
        <f t="shared" si="2"/>
        <v>46046</v>
      </c>
      <c r="R16" s="288">
        <f>Q16+2</f>
        <v>46048</v>
      </c>
      <c r="S16" s="288">
        <f t="shared" si="2"/>
        <v>46048</v>
      </c>
      <c r="T16" s="293"/>
      <c r="U16" s="130"/>
      <c r="V16" s="130"/>
      <c r="W16" s="130"/>
      <c r="X16" s="130"/>
      <c r="Y16" s="130"/>
      <c r="Z16" s="130"/>
    </row>
    <row r="17" s="268" customFormat="1" ht="14.1" customHeight="1" spans="1:26">
      <c r="A17" s="94" t="s">
        <v>323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293"/>
      <c r="U17" s="130"/>
      <c r="V17" s="130"/>
      <c r="W17" s="130"/>
      <c r="X17" s="130"/>
      <c r="Y17" s="130"/>
      <c r="Z17" s="130"/>
    </row>
    <row r="18" s="268" customFormat="1" ht="14.1" customHeight="1" spans="1:26">
      <c r="A18" s="36" t="s">
        <v>1162</v>
      </c>
      <c r="B18" s="305" t="s">
        <v>545</v>
      </c>
      <c r="C18" s="288">
        <v>46038</v>
      </c>
      <c r="D18" s="288">
        <f t="shared" ref="D18:D28" si="3">C18</f>
        <v>46038</v>
      </c>
      <c r="E18" s="34" t="s">
        <v>67</v>
      </c>
      <c r="F18" s="34" t="s">
        <v>67</v>
      </c>
      <c r="G18" s="288">
        <f>D18+3</f>
        <v>46041</v>
      </c>
      <c r="H18" s="288">
        <f t="shared" ref="H18:H23" si="4">G18</f>
        <v>46041</v>
      </c>
      <c r="I18" s="288">
        <f t="shared" ref="I18:I23" si="5">H18+2</f>
        <v>46043</v>
      </c>
      <c r="J18" s="288">
        <f t="shared" ref="J18:J23" si="6">I18+1</f>
        <v>46044</v>
      </c>
      <c r="K18" s="288">
        <f t="shared" ref="K18:K23" si="7">J18+2</f>
        <v>46046</v>
      </c>
      <c r="L18" s="288">
        <f t="shared" ref="L18:L23" si="8">K18+1</f>
        <v>46047</v>
      </c>
      <c r="M18" s="306" t="s">
        <v>546</v>
      </c>
      <c r="N18" s="288">
        <f t="shared" ref="N18:N23" si="9">L18+5</f>
        <v>46052</v>
      </c>
      <c r="O18" s="307" t="s">
        <v>1165</v>
      </c>
      <c r="P18" s="34" t="s">
        <v>67</v>
      </c>
      <c r="Q18" s="34" t="s">
        <v>67</v>
      </c>
      <c r="R18" s="288">
        <v>46055</v>
      </c>
      <c r="S18" s="288">
        <f t="shared" ref="S18:S23" si="10">R18</f>
        <v>46055</v>
      </c>
      <c r="T18" s="293"/>
      <c r="U18" s="269"/>
      <c r="V18" s="269"/>
      <c r="W18" s="269"/>
      <c r="X18" s="269"/>
      <c r="Y18" s="130"/>
      <c r="Z18" s="130"/>
    </row>
    <row r="19" s="268" customFormat="1" ht="14.1" customHeight="1" spans="1:26">
      <c r="A19" s="29" t="s">
        <v>1145</v>
      </c>
      <c r="B19" s="129" t="s">
        <v>543</v>
      </c>
      <c r="C19" s="288">
        <v>46045</v>
      </c>
      <c r="D19" s="288">
        <f t="shared" si="3"/>
        <v>46045</v>
      </c>
      <c r="E19" s="288">
        <f>D19+1</f>
        <v>46046</v>
      </c>
      <c r="F19" s="288">
        <f>E19</f>
        <v>46046</v>
      </c>
      <c r="G19" s="288">
        <f>F19+2</f>
        <v>46048</v>
      </c>
      <c r="H19" s="288">
        <f t="shared" si="4"/>
        <v>46048</v>
      </c>
      <c r="I19" s="308" t="s">
        <v>67</v>
      </c>
      <c r="J19" s="308" t="s">
        <v>67</v>
      </c>
      <c r="K19" s="288">
        <v>46053</v>
      </c>
      <c r="L19" s="288">
        <f t="shared" si="8"/>
        <v>46054</v>
      </c>
      <c r="M19" s="304" t="s">
        <v>544</v>
      </c>
      <c r="N19" s="288">
        <f t="shared" si="9"/>
        <v>46059</v>
      </c>
      <c r="O19" s="288">
        <f t="shared" ref="O19:O23" si="11">N19</f>
        <v>46059</v>
      </c>
      <c r="P19" s="288">
        <f>O19+1</f>
        <v>46060</v>
      </c>
      <c r="Q19" s="288">
        <f>P19</f>
        <v>46060</v>
      </c>
      <c r="R19" s="288">
        <f>Q19+2</f>
        <v>46062</v>
      </c>
      <c r="S19" s="288">
        <f t="shared" si="10"/>
        <v>46062</v>
      </c>
      <c r="T19" s="293"/>
      <c r="U19" s="269"/>
      <c r="V19" s="269"/>
      <c r="W19" s="269"/>
      <c r="X19" s="269"/>
      <c r="Y19" s="130"/>
      <c r="Z19" s="130"/>
    </row>
    <row r="20" s="268" customFormat="1" ht="14.1" customHeight="1" spans="1:26">
      <c r="A20" s="36" t="s">
        <v>1162</v>
      </c>
      <c r="B20" s="135" t="s">
        <v>552</v>
      </c>
      <c r="C20" s="288">
        <v>46052</v>
      </c>
      <c r="D20" s="307" t="s">
        <v>1165</v>
      </c>
      <c r="E20" s="34" t="s">
        <v>67</v>
      </c>
      <c r="F20" s="34" t="s">
        <v>67</v>
      </c>
      <c r="G20" s="288">
        <v>46055</v>
      </c>
      <c r="H20" s="288">
        <f t="shared" si="4"/>
        <v>46055</v>
      </c>
      <c r="I20" s="288">
        <f t="shared" si="5"/>
        <v>46057</v>
      </c>
      <c r="J20" s="288">
        <f t="shared" si="6"/>
        <v>46058</v>
      </c>
      <c r="K20" s="288">
        <f t="shared" si="7"/>
        <v>46060</v>
      </c>
      <c r="L20" s="288">
        <f t="shared" si="8"/>
        <v>46061</v>
      </c>
      <c r="M20" s="294" t="s">
        <v>553</v>
      </c>
      <c r="N20" s="288">
        <f t="shared" si="9"/>
        <v>46066</v>
      </c>
      <c r="O20" s="288">
        <f t="shared" si="11"/>
        <v>46066</v>
      </c>
      <c r="P20" s="34" t="s">
        <v>67</v>
      </c>
      <c r="Q20" s="34" t="s">
        <v>67</v>
      </c>
      <c r="R20" s="288">
        <v>46069</v>
      </c>
      <c r="S20" s="288">
        <f t="shared" si="10"/>
        <v>46069</v>
      </c>
      <c r="T20" s="293"/>
      <c r="U20" s="269"/>
      <c r="V20" s="269"/>
      <c r="W20" s="269"/>
      <c r="X20" s="269"/>
      <c r="Y20" s="130"/>
      <c r="Z20" s="130"/>
    </row>
    <row r="21" s="268" customFormat="1" ht="14.1" customHeight="1" spans="1:26">
      <c r="A21" s="29" t="s">
        <v>1145</v>
      </c>
      <c r="B21" s="129" t="s">
        <v>545</v>
      </c>
      <c r="C21" s="288">
        <v>46059</v>
      </c>
      <c r="D21" s="288">
        <f t="shared" si="3"/>
        <v>46059</v>
      </c>
      <c r="E21" s="288">
        <f>D21+1</f>
        <v>46060</v>
      </c>
      <c r="F21" s="288">
        <f>E21</f>
        <v>46060</v>
      </c>
      <c r="G21" s="288">
        <f>F21+2</f>
        <v>46062</v>
      </c>
      <c r="H21" s="288">
        <f t="shared" si="4"/>
        <v>46062</v>
      </c>
      <c r="I21" s="288">
        <f t="shared" si="5"/>
        <v>46064</v>
      </c>
      <c r="J21" s="288">
        <f t="shared" si="6"/>
        <v>46065</v>
      </c>
      <c r="K21" s="288">
        <f t="shared" si="7"/>
        <v>46067</v>
      </c>
      <c r="L21" s="288">
        <f t="shared" si="8"/>
        <v>46068</v>
      </c>
      <c r="M21" s="304" t="s">
        <v>546</v>
      </c>
      <c r="N21" s="288">
        <f t="shared" si="9"/>
        <v>46073</v>
      </c>
      <c r="O21" s="288">
        <f t="shared" si="11"/>
        <v>46073</v>
      </c>
      <c r="P21" s="288">
        <f>O21+1</f>
        <v>46074</v>
      </c>
      <c r="Q21" s="288">
        <f>P21</f>
        <v>46074</v>
      </c>
      <c r="R21" s="288">
        <f>Q21+2</f>
        <v>46076</v>
      </c>
      <c r="S21" s="288">
        <f t="shared" si="10"/>
        <v>46076</v>
      </c>
      <c r="T21" s="293"/>
      <c r="U21" s="269"/>
      <c r="V21" s="269"/>
      <c r="W21" s="269"/>
      <c r="X21" s="269"/>
      <c r="Y21" s="130"/>
      <c r="Z21" s="130"/>
    </row>
    <row r="22" s="268" customFormat="1" ht="14.1" customHeight="1" spans="1:26">
      <c r="A22" s="38" t="s">
        <v>1162</v>
      </c>
      <c r="B22" s="140" t="s">
        <v>554</v>
      </c>
      <c r="C22" s="288">
        <v>46066</v>
      </c>
      <c r="D22" s="288">
        <f t="shared" si="3"/>
        <v>46066</v>
      </c>
      <c r="E22" s="34" t="s">
        <v>67</v>
      </c>
      <c r="F22" s="34" t="s">
        <v>67</v>
      </c>
      <c r="G22" s="288">
        <v>46069</v>
      </c>
      <c r="H22" s="288">
        <f t="shared" si="4"/>
        <v>46069</v>
      </c>
      <c r="I22" s="288">
        <f t="shared" si="5"/>
        <v>46071</v>
      </c>
      <c r="J22" s="288">
        <f t="shared" si="6"/>
        <v>46072</v>
      </c>
      <c r="K22" s="288">
        <f t="shared" si="7"/>
        <v>46074</v>
      </c>
      <c r="L22" s="288">
        <f t="shared" si="8"/>
        <v>46075</v>
      </c>
      <c r="M22" s="306" t="s">
        <v>555</v>
      </c>
      <c r="N22" s="288">
        <f t="shared" si="9"/>
        <v>46080</v>
      </c>
      <c r="O22" s="288">
        <f t="shared" si="11"/>
        <v>46080</v>
      </c>
      <c r="P22" s="34" t="s">
        <v>67</v>
      </c>
      <c r="Q22" s="34" t="s">
        <v>67</v>
      </c>
      <c r="R22" s="288">
        <v>46083</v>
      </c>
      <c r="S22" s="288">
        <f t="shared" si="10"/>
        <v>46083</v>
      </c>
      <c r="T22" s="293"/>
      <c r="U22" s="269"/>
      <c r="V22" s="269"/>
      <c r="W22" s="269"/>
      <c r="X22" s="269"/>
      <c r="Y22" s="130"/>
      <c r="Z22" s="130"/>
    </row>
    <row r="23" s="268" customFormat="1" ht="14.1" customHeight="1" spans="1:26">
      <c r="A23" s="29" t="s">
        <v>1145</v>
      </c>
      <c r="B23" s="129" t="s">
        <v>547</v>
      </c>
      <c r="C23" s="288">
        <v>46073</v>
      </c>
      <c r="D23" s="288">
        <f t="shared" si="3"/>
        <v>46073</v>
      </c>
      <c r="E23" s="288">
        <f>D23+1</f>
        <v>46074</v>
      </c>
      <c r="F23" s="288">
        <f>E23</f>
        <v>46074</v>
      </c>
      <c r="G23" s="288">
        <f>F23+2</f>
        <v>46076</v>
      </c>
      <c r="H23" s="288">
        <f t="shared" si="4"/>
        <v>46076</v>
      </c>
      <c r="I23" s="288">
        <f t="shared" si="5"/>
        <v>46078</v>
      </c>
      <c r="J23" s="288">
        <f t="shared" si="6"/>
        <v>46079</v>
      </c>
      <c r="K23" s="288">
        <f t="shared" si="7"/>
        <v>46081</v>
      </c>
      <c r="L23" s="288">
        <f t="shared" si="8"/>
        <v>46082</v>
      </c>
      <c r="M23" s="304" t="s">
        <v>548</v>
      </c>
      <c r="N23" s="288">
        <f t="shared" si="9"/>
        <v>46087</v>
      </c>
      <c r="O23" s="288">
        <f t="shared" si="11"/>
        <v>46087</v>
      </c>
      <c r="P23" s="288">
        <f>O23+1</f>
        <v>46088</v>
      </c>
      <c r="Q23" s="288">
        <f>P23</f>
        <v>46088</v>
      </c>
      <c r="R23" s="288">
        <f>Q23+2</f>
        <v>46090</v>
      </c>
      <c r="S23" s="288">
        <f t="shared" si="10"/>
        <v>46090</v>
      </c>
      <c r="T23" s="293"/>
      <c r="U23" s="269"/>
      <c r="V23" s="269"/>
      <c r="W23" s="269"/>
      <c r="X23" s="269"/>
      <c r="Y23" s="130"/>
      <c r="Z23" s="130"/>
    </row>
    <row r="24" s="268" customFormat="1" ht="14.1" customHeight="1" spans="1:26">
      <c r="A24" s="38" t="s">
        <v>1162</v>
      </c>
      <c r="B24" s="140" t="s">
        <v>1115</v>
      </c>
      <c r="C24" s="288">
        <v>46080</v>
      </c>
      <c r="D24" s="288">
        <f t="shared" si="3"/>
        <v>46080</v>
      </c>
      <c r="E24" s="34" t="s">
        <v>67</v>
      </c>
      <c r="F24" s="34" t="s">
        <v>67</v>
      </c>
      <c r="G24" s="288">
        <v>46083</v>
      </c>
      <c r="H24" s="288">
        <f t="shared" ref="H24:H28" si="12">G24</f>
        <v>46083</v>
      </c>
      <c r="I24" s="288">
        <f t="shared" ref="I24:I28" si="13">H24+2</f>
        <v>46085</v>
      </c>
      <c r="J24" s="288">
        <f t="shared" ref="J24:J28" si="14">I24+1</f>
        <v>46086</v>
      </c>
      <c r="K24" s="288">
        <f t="shared" ref="K24:K28" si="15">J24+2</f>
        <v>46088</v>
      </c>
      <c r="L24" s="288">
        <f t="shared" ref="L24:L28" si="16">K24+1</f>
        <v>46089</v>
      </c>
      <c r="M24" s="140" t="s">
        <v>1116</v>
      </c>
      <c r="N24" s="288">
        <f t="shared" ref="N24:N28" si="17">L24+5</f>
        <v>46094</v>
      </c>
      <c r="O24" s="288">
        <f t="shared" ref="O24:O28" si="18">N24</f>
        <v>46094</v>
      </c>
      <c r="P24" s="34" t="s">
        <v>67</v>
      </c>
      <c r="Q24" s="34" t="s">
        <v>67</v>
      </c>
      <c r="R24" s="288">
        <v>46097</v>
      </c>
      <c r="S24" s="288">
        <f t="shared" ref="S24:S28" si="19">R24</f>
        <v>46097</v>
      </c>
      <c r="T24" s="293"/>
      <c r="U24" s="269"/>
      <c r="V24" s="269"/>
      <c r="W24" s="269"/>
      <c r="X24" s="269"/>
      <c r="Y24" s="130"/>
      <c r="Z24" s="130"/>
    </row>
    <row r="25" s="268" customFormat="1" ht="14.1" customHeight="1" spans="1:26">
      <c r="A25" s="29" t="s">
        <v>1145</v>
      </c>
      <c r="B25" s="129" t="s">
        <v>552</v>
      </c>
      <c r="C25" s="288">
        <v>46087</v>
      </c>
      <c r="D25" s="288">
        <f t="shared" si="3"/>
        <v>46087</v>
      </c>
      <c r="E25" s="288">
        <f>D25+1</f>
        <v>46088</v>
      </c>
      <c r="F25" s="288">
        <f>E25</f>
        <v>46088</v>
      </c>
      <c r="G25" s="288">
        <v>46090</v>
      </c>
      <c r="H25" s="288">
        <f t="shared" si="12"/>
        <v>46090</v>
      </c>
      <c r="I25" s="288">
        <f t="shared" si="13"/>
        <v>46092</v>
      </c>
      <c r="J25" s="288">
        <f t="shared" si="14"/>
        <v>46093</v>
      </c>
      <c r="K25" s="288">
        <f t="shared" si="15"/>
        <v>46095</v>
      </c>
      <c r="L25" s="288">
        <f t="shared" si="16"/>
        <v>46096</v>
      </c>
      <c r="M25" s="129" t="s">
        <v>553</v>
      </c>
      <c r="N25" s="288">
        <f t="shared" si="17"/>
        <v>46101</v>
      </c>
      <c r="O25" s="288">
        <f t="shared" si="18"/>
        <v>46101</v>
      </c>
      <c r="P25" s="288">
        <f>O25+1</f>
        <v>46102</v>
      </c>
      <c r="Q25" s="288">
        <f>P25</f>
        <v>46102</v>
      </c>
      <c r="R25" s="288">
        <v>46104</v>
      </c>
      <c r="S25" s="288">
        <f t="shared" si="19"/>
        <v>46104</v>
      </c>
      <c r="T25" s="293"/>
      <c r="U25" s="269"/>
      <c r="V25" s="269"/>
      <c r="W25" s="269"/>
      <c r="X25" s="269"/>
      <c r="Y25" s="130"/>
      <c r="Z25" s="130"/>
    </row>
    <row r="26" s="268" customFormat="1" ht="14.1" customHeight="1" spans="1:26">
      <c r="A26" s="38" t="s">
        <v>1162</v>
      </c>
      <c r="B26" s="140" t="s">
        <v>996</v>
      </c>
      <c r="C26" s="288">
        <v>46094</v>
      </c>
      <c r="D26" s="288">
        <f t="shared" si="3"/>
        <v>46094</v>
      </c>
      <c r="E26" s="34" t="s">
        <v>67</v>
      </c>
      <c r="F26" s="34" t="s">
        <v>67</v>
      </c>
      <c r="G26" s="288">
        <v>46097</v>
      </c>
      <c r="H26" s="288">
        <f t="shared" si="12"/>
        <v>46097</v>
      </c>
      <c r="I26" s="288">
        <f t="shared" si="13"/>
        <v>46099</v>
      </c>
      <c r="J26" s="288">
        <f t="shared" si="14"/>
        <v>46100</v>
      </c>
      <c r="K26" s="288">
        <f t="shared" si="15"/>
        <v>46102</v>
      </c>
      <c r="L26" s="288">
        <f t="shared" si="16"/>
        <v>46103</v>
      </c>
      <c r="M26" s="140" t="s">
        <v>995</v>
      </c>
      <c r="N26" s="288">
        <f t="shared" si="17"/>
        <v>46108</v>
      </c>
      <c r="O26" s="288">
        <f t="shared" si="18"/>
        <v>46108</v>
      </c>
      <c r="P26" s="34" t="s">
        <v>67</v>
      </c>
      <c r="Q26" s="34" t="s">
        <v>67</v>
      </c>
      <c r="R26" s="288">
        <v>46111</v>
      </c>
      <c r="S26" s="288">
        <f t="shared" si="19"/>
        <v>46111</v>
      </c>
      <c r="T26" s="293"/>
      <c r="U26" s="269"/>
      <c r="V26" s="269"/>
      <c r="W26" s="269"/>
      <c r="X26" s="269"/>
      <c r="Y26" s="130"/>
      <c r="Z26" s="130"/>
    </row>
    <row r="27" s="268" customFormat="1" ht="14.1" customHeight="1" spans="1:26">
      <c r="A27" s="29" t="s">
        <v>1145</v>
      </c>
      <c r="B27" s="129" t="s">
        <v>550</v>
      </c>
      <c r="C27" s="288">
        <v>46101</v>
      </c>
      <c r="D27" s="288">
        <f t="shared" si="3"/>
        <v>46101</v>
      </c>
      <c r="E27" s="288">
        <f>D27+1</f>
        <v>46102</v>
      </c>
      <c r="F27" s="288">
        <f>E27</f>
        <v>46102</v>
      </c>
      <c r="G27" s="288">
        <v>46104</v>
      </c>
      <c r="H27" s="288">
        <f t="shared" si="12"/>
        <v>46104</v>
      </c>
      <c r="I27" s="288">
        <f t="shared" si="13"/>
        <v>46106</v>
      </c>
      <c r="J27" s="288">
        <f t="shared" si="14"/>
        <v>46107</v>
      </c>
      <c r="K27" s="288">
        <f t="shared" si="15"/>
        <v>46109</v>
      </c>
      <c r="L27" s="288">
        <f t="shared" si="16"/>
        <v>46110</v>
      </c>
      <c r="M27" s="129" t="s">
        <v>551</v>
      </c>
      <c r="N27" s="288">
        <f t="shared" si="17"/>
        <v>46115</v>
      </c>
      <c r="O27" s="288">
        <f t="shared" si="18"/>
        <v>46115</v>
      </c>
      <c r="P27" s="288">
        <f>O27+1</f>
        <v>46116</v>
      </c>
      <c r="Q27" s="288">
        <f>P27</f>
        <v>46116</v>
      </c>
      <c r="R27" s="288">
        <v>46118</v>
      </c>
      <c r="S27" s="288">
        <f t="shared" si="19"/>
        <v>46118</v>
      </c>
      <c r="T27" s="293"/>
      <c r="U27" s="269"/>
      <c r="V27" s="269"/>
      <c r="W27" s="269"/>
      <c r="X27" s="269"/>
      <c r="Y27" s="130"/>
      <c r="Z27" s="130"/>
    </row>
    <row r="28" s="268" customFormat="1" ht="14.1" customHeight="1" spans="1:26">
      <c r="A28" s="38" t="s">
        <v>1162</v>
      </c>
      <c r="B28" s="140" t="s">
        <v>1129</v>
      </c>
      <c r="C28" s="288">
        <v>46108</v>
      </c>
      <c r="D28" s="288">
        <f t="shared" si="3"/>
        <v>46108</v>
      </c>
      <c r="E28" s="34" t="s">
        <v>67</v>
      </c>
      <c r="F28" s="34" t="s">
        <v>67</v>
      </c>
      <c r="G28" s="288">
        <v>46111</v>
      </c>
      <c r="H28" s="288">
        <f t="shared" si="12"/>
        <v>46111</v>
      </c>
      <c r="I28" s="288">
        <f t="shared" si="13"/>
        <v>46113</v>
      </c>
      <c r="J28" s="288">
        <f t="shared" si="14"/>
        <v>46114</v>
      </c>
      <c r="K28" s="288">
        <f t="shared" si="15"/>
        <v>46116</v>
      </c>
      <c r="L28" s="288">
        <f t="shared" si="16"/>
        <v>46117</v>
      </c>
      <c r="M28" s="140" t="s">
        <v>1130</v>
      </c>
      <c r="N28" s="288">
        <f t="shared" si="17"/>
        <v>46122</v>
      </c>
      <c r="O28" s="288">
        <f t="shared" si="18"/>
        <v>46122</v>
      </c>
      <c r="P28" s="34" t="s">
        <v>67</v>
      </c>
      <c r="Q28" s="34" t="s">
        <v>67</v>
      </c>
      <c r="R28" s="288">
        <v>46125</v>
      </c>
      <c r="S28" s="288">
        <f t="shared" si="19"/>
        <v>46125</v>
      </c>
      <c r="T28" s="293"/>
      <c r="U28" s="269"/>
      <c r="V28" s="269"/>
      <c r="W28" s="269"/>
      <c r="X28" s="269"/>
      <c r="Y28" s="130"/>
      <c r="Z28" s="130"/>
    </row>
    <row r="29" s="267" customFormat="1" ht="15" customHeight="1"/>
    <row r="30" s="267" customFormat="1" ht="15" customHeight="1" spans="1:26">
      <c r="A30" s="144" t="s">
        <v>89</v>
      </c>
      <c r="B30" s="309" t="s">
        <v>1166</v>
      </c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</row>
    <row r="31" s="267" customFormat="1" ht="16.5" customHeight="1" spans="1:26">
      <c r="A31" s="45" t="s">
        <v>186</v>
      </c>
      <c r="B31" s="310" t="s">
        <v>1167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</row>
    <row r="32" s="267" customFormat="1" ht="15" customHeight="1" spans="1:26">
      <c r="A32" s="45" t="s">
        <v>93</v>
      </c>
      <c r="B32" s="311" t="s">
        <v>188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</row>
    <row r="33" s="267" customFormat="1" ht="15" customHeight="1" spans="1:14">
      <c r="A33" s="148" t="s">
        <v>1134</v>
      </c>
      <c r="B33" s="311" t="s">
        <v>1135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</row>
    <row r="34" s="267" customFormat="1" ht="16.5" spans="1:14">
      <c r="A34" s="148" t="s">
        <v>271</v>
      </c>
      <c r="B34" s="311" t="s">
        <v>1132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</row>
    <row r="35" s="267" customFormat="1" ht="16.5" spans="1:14">
      <c r="A35" s="148" t="s">
        <v>1168</v>
      </c>
      <c r="B35" s="311" t="s">
        <v>1169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</row>
    <row r="36" s="267" customFormat="1" ht="16.5" spans="1:14">
      <c r="A36" s="148" t="s">
        <v>276</v>
      </c>
      <c r="B36" s="311" t="s">
        <v>1170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</row>
  </sheetData>
  <mergeCells count="6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B30:N3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 verticalDpi="12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workbookViewId="0">
      <selection activeCell="B13" sqref="B13:N13"/>
    </sheetView>
  </sheetViews>
  <sheetFormatPr defaultColWidth="8.7" defaultRowHeight="14.25"/>
  <cols>
    <col min="1" max="1" width="16.6" style="46" customWidth="1"/>
    <col min="2" max="2" width="7.8" style="46" customWidth="1"/>
    <col min="3" max="3" width="7.2" style="46" customWidth="1"/>
    <col min="4" max="4" width="9" style="46" customWidth="1"/>
    <col min="5" max="6" width="8.7" style="46" customWidth="1"/>
    <col min="7" max="7" width="7.8" style="46" customWidth="1"/>
    <col min="8" max="8" width="6.7" style="46" customWidth="1"/>
    <col min="9" max="9" width="10.7" style="46" customWidth="1"/>
    <col min="10" max="13" width="7.8" style="46" customWidth="1"/>
    <col min="14" max="14" width="8.5" style="46" customWidth="1"/>
    <col min="15" max="15" width="7.7" style="46" customWidth="1"/>
    <col min="16" max="16" width="7.9" style="46" customWidth="1"/>
    <col min="17" max="17" width="8.2" style="46" customWidth="1"/>
    <col min="18" max="21" width="7.8" style="46" customWidth="1"/>
    <col min="22" max="16384" width="8.7" style="46"/>
  </cols>
  <sheetData>
    <row r="1" ht="52.35" customHeight="1" spans="1:23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17.1" customHeight="1" spans="1:236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8" customHeight="1" spans="1:236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2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</row>
    <row r="4" s="52" customFormat="1" ht="15.75" spans="1:236">
      <c r="A4" s="245" t="s">
        <v>1171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236">
      <c r="A5" s="115" t="s">
        <v>4</v>
      </c>
      <c r="B5" s="115" t="s">
        <v>5</v>
      </c>
      <c r="C5" s="116" t="s">
        <v>175</v>
      </c>
      <c r="D5" s="117"/>
      <c r="E5" s="115" t="s">
        <v>1172</v>
      </c>
      <c r="F5" s="115"/>
      <c r="G5" s="116" t="s">
        <v>336</v>
      </c>
      <c r="H5" s="117"/>
      <c r="I5" s="116" t="s">
        <v>1173</v>
      </c>
      <c r="J5" s="117"/>
      <c r="K5" s="115" t="s">
        <v>5</v>
      </c>
      <c r="L5" s="116" t="s">
        <v>175</v>
      </c>
      <c r="M5" s="117"/>
      <c r="N5" s="115" t="s">
        <v>1172</v>
      </c>
      <c r="O5" s="115"/>
      <c r="P5" s="116" t="s">
        <v>336</v>
      </c>
      <c r="Q5" s="117"/>
    </row>
    <row r="6" spans="1:236">
      <c r="A6" s="246" t="s">
        <v>13</v>
      </c>
      <c r="B6" s="246" t="s">
        <v>14</v>
      </c>
      <c r="C6" s="22" t="s">
        <v>180</v>
      </c>
      <c r="D6" s="23"/>
      <c r="E6" s="22" t="s">
        <v>340</v>
      </c>
      <c r="F6" s="23"/>
      <c r="G6" s="22" t="s">
        <v>341</v>
      </c>
      <c r="H6" s="23"/>
      <c r="I6" s="22" t="s">
        <v>496</v>
      </c>
      <c r="J6" s="23"/>
      <c r="K6" s="246" t="s">
        <v>14</v>
      </c>
      <c r="L6" s="22" t="s">
        <v>180</v>
      </c>
      <c r="M6" s="23"/>
      <c r="N6" s="22" t="s">
        <v>340</v>
      </c>
      <c r="O6" s="23"/>
      <c r="P6" s="22" t="s">
        <v>341</v>
      </c>
      <c r="Q6" s="23"/>
    </row>
    <row r="7" spans="1:236">
      <c r="A7" s="247"/>
      <c r="B7" s="247"/>
      <c r="C7" s="248" t="s">
        <v>22</v>
      </c>
      <c r="D7" s="248"/>
      <c r="E7" s="22" t="s">
        <v>22</v>
      </c>
      <c r="F7" s="23"/>
      <c r="G7" s="248" t="s">
        <v>22</v>
      </c>
      <c r="H7" s="248"/>
      <c r="I7" s="248" t="s">
        <v>22</v>
      </c>
      <c r="J7" s="248"/>
      <c r="K7" s="247"/>
      <c r="L7" s="248" t="s">
        <v>22</v>
      </c>
      <c r="M7" s="248"/>
      <c r="N7" s="22" t="s">
        <v>22</v>
      </c>
      <c r="O7" s="23"/>
      <c r="P7" s="248" t="s">
        <v>22</v>
      </c>
      <c r="Q7" s="248"/>
    </row>
    <row r="8" spans="1:236">
      <c r="A8" s="249" t="s">
        <v>1137</v>
      </c>
      <c r="B8" s="250" t="s">
        <v>1174</v>
      </c>
      <c r="C8" s="251">
        <v>46017</v>
      </c>
      <c r="D8" s="252" t="s">
        <v>1141</v>
      </c>
      <c r="E8" s="251">
        <v>46019</v>
      </c>
      <c r="F8" s="253">
        <f t="shared" ref="F8:H8" si="0">E8</f>
        <v>46019</v>
      </c>
      <c r="G8" s="253">
        <f>F8+1</f>
        <v>46020</v>
      </c>
      <c r="H8" s="253">
        <f t="shared" si="0"/>
        <v>46020</v>
      </c>
      <c r="I8" s="254" t="s">
        <v>1175</v>
      </c>
      <c r="J8" s="251">
        <v>46028</v>
      </c>
      <c r="K8" s="255" t="s">
        <v>1176</v>
      </c>
      <c r="L8" s="256" t="s">
        <v>375</v>
      </c>
      <c r="M8" s="257"/>
      <c r="N8" s="64" t="s">
        <v>1177</v>
      </c>
      <c r="O8" s="65"/>
      <c r="P8" s="99" t="s">
        <v>1178</v>
      </c>
      <c r="Q8" s="100"/>
      <c r="R8" s="238" t="s">
        <v>225</v>
      </c>
      <c r="S8" s="240"/>
      <c r="T8" s="258"/>
    </row>
    <row r="10" ht="16.5" spans="1:236">
      <c r="A10" s="259" t="s">
        <v>89</v>
      </c>
      <c r="B10" s="260" t="s">
        <v>1179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52"/>
    </row>
    <row r="11" customFormat="1" ht="16.5" spans="1:236">
      <c r="A11" s="45" t="s">
        <v>276</v>
      </c>
      <c r="B11" s="216" t="s">
        <v>1180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8"/>
    </row>
    <row r="12" ht="16.5" spans="1:236">
      <c r="A12" s="261" t="s">
        <v>401</v>
      </c>
      <c r="B12" s="262" t="s">
        <v>1181</v>
      </c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52"/>
    </row>
    <row r="13" ht="16.5" spans="1:236">
      <c r="A13" s="261" t="s">
        <v>398</v>
      </c>
      <c r="B13" s="263" t="s">
        <v>1182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  <c r="O13" s="52"/>
      <c r="P13" s="52"/>
      <c r="Q13" s="52"/>
    </row>
    <row r="14" ht="16.5" spans="1:236">
      <c r="A14" s="261" t="s">
        <v>1183</v>
      </c>
      <c r="B14" s="266" t="s">
        <v>1184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53"/>
      <c r="P14" s="46" t="s">
        <v>107</v>
      </c>
      <c r="Q14"/>
      <c r="R14"/>
      <c r="S14" s="53"/>
      <c r="T14" s="53"/>
      <c r="U14" s="53"/>
      <c r="V14" s="53"/>
      <c r="W14" s="53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8:M8"/>
    <mergeCell ref="N8:O8"/>
    <mergeCell ref="P8:Q8"/>
    <mergeCell ref="R8:S8"/>
    <mergeCell ref="B10:N10"/>
    <mergeCell ref="B11:N11"/>
    <mergeCell ref="B12:N12"/>
    <mergeCell ref="B13:N13"/>
    <mergeCell ref="B14:N14"/>
    <mergeCell ref="A6:A7"/>
    <mergeCell ref="B6:B7"/>
    <mergeCell ref="K6:K7"/>
  </mergeCells>
  <pageMargins left="0.7" right="0.7" top="0.75" bottom="0.75" header="0.3" footer="0.3"/>
  <pageSetup paperSize="9" orientation="portrait" verticalDpi="12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3"/>
  <sheetViews>
    <sheetView topLeftCell="A5" workbookViewId="0">
      <selection activeCell="A24" sqref="$A24:$XFD24"/>
    </sheetView>
  </sheetViews>
  <sheetFormatPr defaultColWidth="8.6" defaultRowHeight="14.25"/>
  <cols>
    <col min="1" max="1" width="19" style="114" customWidth="1"/>
    <col min="2" max="2" width="8.6" style="114" customWidth="1"/>
    <col min="3" max="3" width="11.3" style="114" customWidth="1"/>
    <col min="4" max="4" width="11.7" style="114" customWidth="1"/>
    <col min="5" max="5" width="8.6" style="114" customWidth="1"/>
    <col min="6" max="6" width="7.6" style="114" customWidth="1"/>
    <col min="7" max="7" width="8.6" style="114" customWidth="1"/>
    <col min="8" max="8" width="8.1" style="114" customWidth="1"/>
    <col min="9" max="12" width="8.6" style="114" customWidth="1"/>
    <col min="13" max="13" width="8" style="114" customWidth="1"/>
    <col min="14" max="15" width="7.1" style="114" customWidth="1"/>
    <col min="16" max="16" width="9.6" style="114" customWidth="1"/>
    <col min="17" max="17" width="10.2" style="114" customWidth="1"/>
    <col min="18" max="18" width="9.2" style="114" customWidth="1"/>
    <col min="19" max="19" width="7.6" style="114" customWidth="1"/>
    <col min="20" max="20" width="8" style="114" customWidth="1"/>
    <col min="21" max="22" width="7.6" style="114" customWidth="1"/>
    <col min="23" max="23" width="11.5" style="114" customWidth="1"/>
    <col min="24" max="16384" width="8.6" style="11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1185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84" t="s">
        <v>175</v>
      </c>
      <c r="D5" s="85"/>
      <c r="E5" s="115" t="s">
        <v>335</v>
      </c>
      <c r="F5" s="115"/>
      <c r="G5" s="175" t="s">
        <v>336</v>
      </c>
      <c r="H5" s="176"/>
      <c r="I5" s="84" t="s">
        <v>1086</v>
      </c>
      <c r="J5" s="85"/>
      <c r="K5" s="15" t="s">
        <v>5</v>
      </c>
      <c r="L5" s="84" t="s">
        <v>175</v>
      </c>
      <c r="M5" s="85"/>
      <c r="N5" s="115" t="s">
        <v>335</v>
      </c>
      <c r="O5" s="115"/>
      <c r="P5" s="175" t="s">
        <v>336</v>
      </c>
      <c r="Q5" s="176"/>
      <c r="R5" s="114" t="s">
        <v>107</v>
      </c>
    </row>
    <row r="6" ht="15" customHeight="1" spans="1:243">
      <c r="A6" s="14" t="s">
        <v>13</v>
      </c>
      <c r="B6" s="14" t="s">
        <v>14</v>
      </c>
      <c r="C6" s="18" t="s">
        <v>1186</v>
      </c>
      <c r="D6" s="19"/>
      <c r="E6" s="22" t="s">
        <v>1187</v>
      </c>
      <c r="F6" s="23"/>
      <c r="G6" s="22" t="s">
        <v>1188</v>
      </c>
      <c r="H6" s="23"/>
      <c r="I6" s="18" t="s">
        <v>1189</v>
      </c>
      <c r="J6" s="19"/>
      <c r="K6" s="14" t="s">
        <v>14</v>
      </c>
      <c r="L6" s="18" t="s">
        <v>1186</v>
      </c>
      <c r="M6" s="19"/>
      <c r="N6" s="22" t="s">
        <v>1187</v>
      </c>
      <c r="O6" s="23"/>
      <c r="P6" s="22" t="s">
        <v>1188</v>
      </c>
      <c r="Q6" s="23"/>
    </row>
    <row r="7" ht="15" customHeight="1" spans="1:243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77"/>
      <c r="C8" s="25" t="s">
        <v>1190</v>
      </c>
      <c r="D8" s="25" t="s">
        <v>1191</v>
      </c>
      <c r="E8" s="25" t="s">
        <v>1192</v>
      </c>
      <c r="F8" s="25" t="s">
        <v>1153</v>
      </c>
      <c r="G8" s="25" t="s">
        <v>1193</v>
      </c>
      <c r="H8" s="25" t="s">
        <v>1194</v>
      </c>
      <c r="I8" s="228" t="s">
        <v>1195</v>
      </c>
      <c r="J8" s="228" t="s">
        <v>1196</v>
      </c>
      <c r="K8" s="21"/>
      <c r="L8" s="25" t="s">
        <v>1190</v>
      </c>
      <c r="M8" s="25" t="s">
        <v>1191</v>
      </c>
      <c r="N8" s="25" t="s">
        <v>1192</v>
      </c>
      <c r="O8" s="25" t="s">
        <v>1153</v>
      </c>
      <c r="P8" s="25" t="s">
        <v>1193</v>
      </c>
      <c r="Q8" s="25" t="s">
        <v>1194</v>
      </c>
    </row>
    <row r="9" ht="15" hidden="1" customHeight="1" spans="1:243">
      <c r="A9" s="38" t="s">
        <v>1197</v>
      </c>
      <c r="B9" s="229" t="s">
        <v>955</v>
      </c>
      <c r="C9" s="230">
        <v>46008</v>
      </c>
      <c r="D9" s="89">
        <f t="shared" ref="D9:D15" si="0">C9</f>
        <v>46008</v>
      </c>
      <c r="E9" s="89">
        <f t="shared" ref="E9:E10" si="1">D9+1</f>
        <v>46009</v>
      </c>
      <c r="F9" s="139">
        <f t="shared" ref="F9:F10" si="2">E9+1</f>
        <v>46010</v>
      </c>
      <c r="G9" s="139">
        <f t="shared" ref="G9:G10" si="3">F9</f>
        <v>46010</v>
      </c>
      <c r="H9" s="139">
        <f t="shared" ref="H9:H10" si="4">G9</f>
        <v>46010</v>
      </c>
      <c r="I9" s="89">
        <f t="shared" ref="I9:I10" si="5">H9+2</f>
        <v>46012</v>
      </c>
      <c r="J9" s="139">
        <f t="shared" ref="J9:J15" si="6">I9+1</f>
        <v>46013</v>
      </c>
      <c r="K9" s="231" t="s">
        <v>956</v>
      </c>
      <c r="L9" s="89">
        <f>J9+2</f>
        <v>46015</v>
      </c>
      <c r="M9" s="89">
        <f t="shared" ref="M9:M15" si="7">L9</f>
        <v>46015</v>
      </c>
      <c r="N9" s="89">
        <f t="shared" ref="N9:N14" si="8">M9+1</f>
        <v>46016</v>
      </c>
      <c r="O9" s="139">
        <f t="shared" ref="O9:O14" si="9">N9+1</f>
        <v>46017</v>
      </c>
      <c r="P9" s="139">
        <f t="shared" ref="P9" si="10">O9</f>
        <v>46017</v>
      </c>
      <c r="Q9" s="139">
        <f t="shared" ref="Q9" si="11">P9</f>
        <v>46017</v>
      </c>
    </row>
    <row r="10" ht="15" customHeight="1" spans="1:243">
      <c r="A10" s="38" t="s">
        <v>1197</v>
      </c>
      <c r="B10" s="229" t="s">
        <v>1198</v>
      </c>
      <c r="C10" s="232">
        <v>46015</v>
      </c>
      <c r="D10" s="233">
        <f t="shared" si="0"/>
        <v>46015</v>
      </c>
      <c r="E10" s="233">
        <f t="shared" si="1"/>
        <v>46016</v>
      </c>
      <c r="F10" s="234">
        <f t="shared" si="2"/>
        <v>46017</v>
      </c>
      <c r="G10" s="234">
        <f t="shared" si="3"/>
        <v>46017</v>
      </c>
      <c r="H10" s="234">
        <f t="shared" si="4"/>
        <v>46017</v>
      </c>
      <c r="I10" s="233">
        <f t="shared" si="5"/>
        <v>46019</v>
      </c>
      <c r="J10" s="234">
        <f t="shared" si="6"/>
        <v>46020</v>
      </c>
      <c r="K10" s="231" t="s">
        <v>1199</v>
      </c>
      <c r="L10" s="128" t="s">
        <v>1200</v>
      </c>
      <c r="M10" s="235"/>
      <c r="N10" s="128" t="s">
        <v>1201</v>
      </c>
      <c r="O10" s="235"/>
      <c r="P10" s="128" t="s">
        <v>1202</v>
      </c>
      <c r="Q10" s="235"/>
    </row>
    <row r="11" ht="15" customHeight="1" spans="1:243">
      <c r="A11" s="38" t="s">
        <v>1197</v>
      </c>
      <c r="B11" s="229" t="s">
        <v>957</v>
      </c>
      <c r="C11" s="101" t="s">
        <v>137</v>
      </c>
      <c r="D11" s="101"/>
      <c r="E11" s="101"/>
      <c r="F11" s="101"/>
      <c r="G11" s="101"/>
      <c r="H11" s="101"/>
      <c r="I11" s="101"/>
      <c r="J11" s="101"/>
      <c r="K11" s="231" t="s">
        <v>958</v>
      </c>
      <c r="L11" s="101" t="s">
        <v>137</v>
      </c>
      <c r="M11" s="101"/>
      <c r="N11" s="101"/>
      <c r="O11" s="101"/>
      <c r="P11" s="101"/>
      <c r="Q11" s="101"/>
    </row>
    <row r="12" ht="15" customHeight="1" spans="1:243">
      <c r="A12" s="38" t="s">
        <v>1197</v>
      </c>
      <c r="B12" s="229" t="s">
        <v>541</v>
      </c>
      <c r="C12" s="101" t="s">
        <v>137</v>
      </c>
      <c r="D12" s="101"/>
      <c r="E12" s="101"/>
      <c r="F12" s="101"/>
      <c r="G12" s="101"/>
      <c r="H12" s="101"/>
      <c r="I12" s="101"/>
      <c r="J12" s="101"/>
      <c r="K12" s="231" t="s">
        <v>542</v>
      </c>
      <c r="L12" s="101" t="s">
        <v>137</v>
      </c>
      <c r="M12" s="101"/>
      <c r="N12" s="101"/>
      <c r="O12" s="101"/>
      <c r="P12" s="101"/>
      <c r="Q12" s="101"/>
    </row>
    <row r="13" ht="15" customHeight="1" spans="1:243">
      <c r="A13" s="236" t="s">
        <v>1197</v>
      </c>
      <c r="B13" s="237" t="s">
        <v>543</v>
      </c>
      <c r="C13" s="101" t="s">
        <v>137</v>
      </c>
      <c r="D13" s="101"/>
      <c r="E13" s="101"/>
      <c r="F13" s="101"/>
      <c r="G13" s="101"/>
      <c r="H13" s="101"/>
      <c r="I13" s="101"/>
      <c r="J13" s="101"/>
      <c r="K13" s="231" t="s">
        <v>544</v>
      </c>
      <c r="L13" s="101" t="s">
        <v>137</v>
      </c>
      <c r="M13" s="101"/>
      <c r="N13" s="101"/>
      <c r="O13" s="101"/>
      <c r="P13" s="101"/>
      <c r="Q13" s="101"/>
    </row>
    <row r="14" ht="15" customHeight="1" spans="1:243">
      <c r="A14" s="236" t="s">
        <v>1197</v>
      </c>
      <c r="B14" s="237" t="s">
        <v>545</v>
      </c>
      <c r="C14" s="128" t="s">
        <v>1200</v>
      </c>
      <c r="D14" s="235"/>
      <c r="E14" s="128" t="s">
        <v>1201</v>
      </c>
      <c r="F14" s="235"/>
      <c r="G14" s="128" t="s">
        <v>1202</v>
      </c>
      <c r="H14" s="235"/>
      <c r="I14" s="89">
        <v>46047</v>
      </c>
      <c r="J14" s="139">
        <f t="shared" si="6"/>
        <v>46048</v>
      </c>
      <c r="K14" s="231" t="s">
        <v>546</v>
      </c>
      <c r="L14" s="89">
        <f>J14+2</f>
        <v>46050</v>
      </c>
      <c r="M14" s="89">
        <f t="shared" si="7"/>
        <v>46050</v>
      </c>
      <c r="N14" s="89">
        <f t="shared" si="8"/>
        <v>46051</v>
      </c>
      <c r="O14" s="139">
        <f t="shared" si="9"/>
        <v>46052</v>
      </c>
      <c r="P14" s="128" t="s">
        <v>1203</v>
      </c>
      <c r="Q14" s="235"/>
    </row>
    <row r="15" ht="15" customHeight="1" spans="1:243">
      <c r="A15" s="236" t="s">
        <v>1197</v>
      </c>
      <c r="B15" s="237" t="s">
        <v>547</v>
      </c>
      <c r="C15" s="230">
        <v>46050</v>
      </c>
      <c r="D15" s="89">
        <f t="shared" si="0"/>
        <v>46050</v>
      </c>
      <c r="E15" s="89">
        <v>46051</v>
      </c>
      <c r="F15" s="139">
        <v>46052</v>
      </c>
      <c r="G15" s="128" t="s">
        <v>1203</v>
      </c>
      <c r="H15" s="235"/>
      <c r="I15" s="89">
        <v>46054</v>
      </c>
      <c r="J15" s="139">
        <f t="shared" si="6"/>
        <v>46055</v>
      </c>
      <c r="K15" s="231" t="s">
        <v>548</v>
      </c>
      <c r="L15" s="89">
        <f>J15+2</f>
        <v>46057</v>
      </c>
      <c r="M15" s="89">
        <f t="shared" si="7"/>
        <v>46057</v>
      </c>
      <c r="N15" s="238" t="s">
        <v>1204</v>
      </c>
      <c r="O15" s="239"/>
      <c r="P15" s="239"/>
      <c r="Q15" s="240"/>
    </row>
    <row r="16" ht="15" customHeight="1" spans="1:243">
      <c r="A16" s="236" t="s">
        <v>1197</v>
      </c>
      <c r="B16" s="237" t="s">
        <v>552</v>
      </c>
      <c r="C16" s="238" t="s">
        <v>323</v>
      </c>
      <c r="D16" s="239"/>
      <c r="E16" s="239"/>
      <c r="F16" s="239"/>
      <c r="G16" s="239"/>
      <c r="H16" s="239"/>
      <c r="I16" s="239"/>
      <c r="J16" s="240"/>
      <c r="K16" s="231" t="s">
        <v>553</v>
      </c>
      <c r="L16" s="238" t="s">
        <v>323</v>
      </c>
      <c r="M16" s="239"/>
      <c r="N16" s="239"/>
      <c r="O16" s="239"/>
      <c r="P16" s="239"/>
      <c r="Q16" s="240"/>
    </row>
    <row r="17" ht="15" customHeight="1" spans="1:17">
      <c r="A17" s="236" t="s">
        <v>1197</v>
      </c>
      <c r="B17" s="237" t="s">
        <v>550</v>
      </c>
      <c r="C17" s="238" t="s">
        <v>323</v>
      </c>
      <c r="D17" s="239"/>
      <c r="E17" s="239"/>
      <c r="F17" s="239"/>
      <c r="G17" s="239"/>
      <c r="H17" s="239"/>
      <c r="I17" s="239"/>
      <c r="J17" s="240"/>
      <c r="K17" s="231" t="s">
        <v>551</v>
      </c>
      <c r="L17" s="238" t="s">
        <v>323</v>
      </c>
      <c r="M17" s="239"/>
      <c r="N17" s="239"/>
      <c r="O17" s="239"/>
      <c r="P17" s="239"/>
      <c r="Q17" s="240"/>
    </row>
    <row r="18" ht="15" customHeight="1" spans="1:17">
      <c r="A18" s="241" t="s">
        <v>137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3"/>
    </row>
    <row r="19" ht="15" customHeight="1" spans="1:17">
      <c r="A19" s="236" t="s">
        <v>1197</v>
      </c>
      <c r="B19" s="237" t="s">
        <v>556</v>
      </c>
      <c r="C19" s="89">
        <v>46078</v>
      </c>
      <c r="D19" s="89">
        <f>C19</f>
        <v>46078</v>
      </c>
      <c r="E19" s="89">
        <f>D19+1</f>
        <v>46079</v>
      </c>
      <c r="F19" s="139">
        <f>E19+1</f>
        <v>46080</v>
      </c>
      <c r="G19" s="139">
        <f>F19</f>
        <v>46080</v>
      </c>
      <c r="H19" s="139">
        <f>G19</f>
        <v>46080</v>
      </c>
      <c r="I19" s="89">
        <f>H19+2</f>
        <v>46082</v>
      </c>
      <c r="J19" s="139">
        <f>I19+1</f>
        <v>46083</v>
      </c>
      <c r="K19" s="231" t="s">
        <v>557</v>
      </c>
      <c r="L19" s="89">
        <f>J19+2</f>
        <v>46085</v>
      </c>
      <c r="M19" s="89">
        <f>L19</f>
        <v>46085</v>
      </c>
      <c r="N19" s="89">
        <f>M19+1</f>
        <v>46086</v>
      </c>
      <c r="O19" s="139">
        <f>N19+1</f>
        <v>46087</v>
      </c>
      <c r="P19" s="139">
        <f>O19</f>
        <v>46087</v>
      </c>
      <c r="Q19" s="139">
        <f>P19</f>
        <v>46087</v>
      </c>
    </row>
    <row r="20" ht="15" customHeight="1" spans="1:17">
      <c r="A20" s="236" t="s">
        <v>1197</v>
      </c>
      <c r="B20" s="237" t="s">
        <v>1115</v>
      </c>
      <c r="C20" s="89">
        <v>46085</v>
      </c>
      <c r="D20" s="89">
        <f t="shared" ref="D20:D24" si="12">C20</f>
        <v>46085</v>
      </c>
      <c r="E20" s="89">
        <f t="shared" ref="E20:F24" si="13">D20+1</f>
        <v>46086</v>
      </c>
      <c r="F20" s="139">
        <f t="shared" si="13"/>
        <v>46087</v>
      </c>
      <c r="G20" s="139">
        <f t="shared" ref="G20:H24" si="14">F20</f>
        <v>46087</v>
      </c>
      <c r="H20" s="139">
        <f t="shared" si="14"/>
        <v>46087</v>
      </c>
      <c r="I20" s="89">
        <f t="shared" ref="I20:I24" si="15">H20+2</f>
        <v>46089</v>
      </c>
      <c r="J20" s="139">
        <f t="shared" ref="J20:J24" si="16">I20+1</f>
        <v>46090</v>
      </c>
      <c r="K20" s="231" t="s">
        <v>1116</v>
      </c>
      <c r="L20" s="89">
        <f t="shared" ref="L20:L24" si="17">J20+2</f>
        <v>46092</v>
      </c>
      <c r="M20" s="89">
        <f t="shared" ref="M20:M24" si="18">L20</f>
        <v>46092</v>
      </c>
      <c r="N20" s="89">
        <f t="shared" ref="N20:O24" si="19">M20+1</f>
        <v>46093</v>
      </c>
      <c r="O20" s="139">
        <f t="shared" si="19"/>
        <v>46094</v>
      </c>
      <c r="P20" s="139">
        <f t="shared" ref="P20:Q24" si="20">O20</f>
        <v>46094</v>
      </c>
      <c r="Q20" s="139">
        <f t="shared" si="20"/>
        <v>46094</v>
      </c>
    </row>
    <row r="21" ht="15" customHeight="1" spans="1:17">
      <c r="A21" s="236" t="s">
        <v>1197</v>
      </c>
      <c r="B21" s="237" t="s">
        <v>1119</v>
      </c>
      <c r="C21" s="89">
        <v>46092</v>
      </c>
      <c r="D21" s="89">
        <f t="shared" si="12"/>
        <v>46092</v>
      </c>
      <c r="E21" s="89">
        <f t="shared" si="13"/>
        <v>46093</v>
      </c>
      <c r="F21" s="139">
        <f t="shared" si="13"/>
        <v>46094</v>
      </c>
      <c r="G21" s="139">
        <f t="shared" si="14"/>
        <v>46094</v>
      </c>
      <c r="H21" s="139">
        <f t="shared" si="14"/>
        <v>46094</v>
      </c>
      <c r="I21" s="89">
        <f t="shared" si="15"/>
        <v>46096</v>
      </c>
      <c r="J21" s="139">
        <f t="shared" si="16"/>
        <v>46097</v>
      </c>
      <c r="K21" s="231" t="s">
        <v>1120</v>
      </c>
      <c r="L21" s="89">
        <f t="shared" si="17"/>
        <v>46099</v>
      </c>
      <c r="M21" s="89">
        <f t="shared" si="18"/>
        <v>46099</v>
      </c>
      <c r="N21" s="89">
        <f t="shared" si="19"/>
        <v>46100</v>
      </c>
      <c r="O21" s="139">
        <f t="shared" si="19"/>
        <v>46101</v>
      </c>
      <c r="P21" s="139">
        <f t="shared" si="20"/>
        <v>46101</v>
      </c>
      <c r="Q21" s="139">
        <f t="shared" si="20"/>
        <v>46101</v>
      </c>
    </row>
    <row r="22" ht="15" customHeight="1" spans="1:17">
      <c r="A22" s="236" t="s">
        <v>1197</v>
      </c>
      <c r="B22" s="237" t="s">
        <v>996</v>
      </c>
      <c r="C22" s="89">
        <v>46099</v>
      </c>
      <c r="D22" s="89">
        <f t="shared" si="12"/>
        <v>46099</v>
      </c>
      <c r="E22" s="89">
        <f t="shared" si="13"/>
        <v>46100</v>
      </c>
      <c r="F22" s="139">
        <f t="shared" si="13"/>
        <v>46101</v>
      </c>
      <c r="G22" s="139">
        <f t="shared" si="14"/>
        <v>46101</v>
      </c>
      <c r="H22" s="139">
        <f t="shared" si="14"/>
        <v>46101</v>
      </c>
      <c r="I22" s="89">
        <f t="shared" si="15"/>
        <v>46103</v>
      </c>
      <c r="J22" s="139">
        <f t="shared" si="16"/>
        <v>46104</v>
      </c>
      <c r="K22" s="231" t="s">
        <v>995</v>
      </c>
      <c r="L22" s="89">
        <f t="shared" si="17"/>
        <v>46106</v>
      </c>
      <c r="M22" s="89">
        <f t="shared" si="18"/>
        <v>46106</v>
      </c>
      <c r="N22" s="89">
        <f t="shared" si="19"/>
        <v>46107</v>
      </c>
      <c r="O22" s="139">
        <f t="shared" si="19"/>
        <v>46108</v>
      </c>
      <c r="P22" s="139">
        <f t="shared" si="20"/>
        <v>46108</v>
      </c>
      <c r="Q22" s="139">
        <f t="shared" si="20"/>
        <v>46108</v>
      </c>
    </row>
    <row r="23" ht="15" customHeight="1" spans="1:17">
      <c r="A23" s="236" t="s">
        <v>1197</v>
      </c>
      <c r="B23" s="237" t="s">
        <v>1125</v>
      </c>
      <c r="C23" s="89">
        <v>46106</v>
      </c>
      <c r="D23" s="89">
        <f t="shared" si="12"/>
        <v>46106</v>
      </c>
      <c r="E23" s="89">
        <f t="shared" si="13"/>
        <v>46107</v>
      </c>
      <c r="F23" s="139">
        <f t="shared" si="13"/>
        <v>46108</v>
      </c>
      <c r="G23" s="139">
        <f t="shared" si="14"/>
        <v>46108</v>
      </c>
      <c r="H23" s="139">
        <f t="shared" si="14"/>
        <v>46108</v>
      </c>
      <c r="I23" s="89">
        <f t="shared" si="15"/>
        <v>46110</v>
      </c>
      <c r="J23" s="139">
        <f t="shared" si="16"/>
        <v>46111</v>
      </c>
      <c r="K23" s="231" t="s">
        <v>1126</v>
      </c>
      <c r="L23" s="89">
        <f t="shared" si="17"/>
        <v>46113</v>
      </c>
      <c r="M23" s="89">
        <f t="shared" si="18"/>
        <v>46113</v>
      </c>
      <c r="N23" s="89">
        <f t="shared" si="19"/>
        <v>46114</v>
      </c>
      <c r="O23" s="139">
        <f t="shared" si="19"/>
        <v>46115</v>
      </c>
      <c r="P23" s="139">
        <f t="shared" si="20"/>
        <v>46115</v>
      </c>
      <c r="Q23" s="139">
        <f t="shared" si="20"/>
        <v>46115</v>
      </c>
    </row>
    <row r="24" ht="15" customHeight="1" spans="1:17">
      <c r="A24" s="236" t="s">
        <v>1197</v>
      </c>
      <c r="B24" s="237" t="s">
        <v>1129</v>
      </c>
      <c r="C24" s="89">
        <v>46113</v>
      </c>
      <c r="D24" s="89">
        <f t="shared" si="12"/>
        <v>46113</v>
      </c>
      <c r="E24" s="89">
        <f t="shared" si="13"/>
        <v>46114</v>
      </c>
      <c r="F24" s="139">
        <f t="shared" si="13"/>
        <v>46115</v>
      </c>
      <c r="G24" s="139">
        <f t="shared" si="14"/>
        <v>46115</v>
      </c>
      <c r="H24" s="139">
        <f t="shared" si="14"/>
        <v>46115</v>
      </c>
      <c r="I24" s="89">
        <f t="shared" si="15"/>
        <v>46117</v>
      </c>
      <c r="J24" s="139">
        <f t="shared" si="16"/>
        <v>46118</v>
      </c>
      <c r="K24" s="231" t="s">
        <v>1130</v>
      </c>
      <c r="L24" s="89">
        <f t="shared" si="17"/>
        <v>46120</v>
      </c>
      <c r="M24" s="89">
        <f t="shared" si="18"/>
        <v>46120</v>
      </c>
      <c r="N24" s="89">
        <f t="shared" si="19"/>
        <v>46121</v>
      </c>
      <c r="O24" s="139">
        <f t="shared" si="19"/>
        <v>46122</v>
      </c>
      <c r="P24" s="139">
        <f t="shared" si="20"/>
        <v>46122</v>
      </c>
      <c r="Q24" s="139">
        <f t="shared" si="20"/>
        <v>46122</v>
      </c>
    </row>
    <row r="26" customFormat="1" ht="16.5" spans="1:17">
      <c r="A26" s="144" t="s">
        <v>89</v>
      </c>
      <c r="B26" s="211" t="s">
        <v>1205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3"/>
    </row>
    <row r="27" customFormat="1" ht="16.35" customHeight="1" spans="1:17">
      <c r="A27" s="214" t="s">
        <v>398</v>
      </c>
      <c r="B27" s="110" t="s">
        <v>1206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8"/>
      <c r="P27" s="8"/>
      <c r="Q27" s="8"/>
    </row>
    <row r="28" customFormat="1" ht="16.5" customHeight="1" spans="1:17">
      <c r="A28" s="215" t="s">
        <v>401</v>
      </c>
      <c r="B28" s="110" t="s">
        <v>1207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</row>
    <row r="29" customFormat="1" ht="16.5" spans="1:17">
      <c r="A29" s="45" t="s">
        <v>401</v>
      </c>
      <c r="B29" s="147" t="s">
        <v>404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</row>
    <row r="30" customFormat="1" ht="16.5" spans="1:17">
      <c r="A30" s="45" t="s">
        <v>276</v>
      </c>
      <c r="B30" s="216" t="s">
        <v>1180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8"/>
    </row>
    <row r="31" customFormat="1" ht="16.5" spans="1:17">
      <c r="A31" s="148" t="s">
        <v>602</v>
      </c>
      <c r="B31" s="216" t="s">
        <v>1133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8"/>
    </row>
    <row r="32" customFormat="1" ht="16.5" spans="1:17">
      <c r="A32" s="45" t="s">
        <v>1208</v>
      </c>
      <c r="B32" s="216" t="s">
        <v>1209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8"/>
      <c r="O32" s="7"/>
      <c r="P32" s="7"/>
    </row>
    <row r="33" customFormat="1" ht="16.5" spans="1:23">
      <c r="A33" s="244" t="s">
        <v>496</v>
      </c>
      <c r="B33" s="110" t="s">
        <v>533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8"/>
      <c r="P33" s="8"/>
      <c r="Q33" s="8"/>
      <c r="R33" s="8"/>
      <c r="S33" s="8"/>
      <c r="T33" s="8"/>
      <c r="U33" s="8"/>
      <c r="V33" s="8"/>
      <c r="W33" s="8"/>
    </row>
  </sheetData>
  <mergeCells count="5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P14:Q14"/>
    <mergeCell ref="G15:H15"/>
    <mergeCell ref="N15:Q15"/>
    <mergeCell ref="C16:J16"/>
    <mergeCell ref="L16:Q16"/>
    <mergeCell ref="C17:J17"/>
    <mergeCell ref="L17:Q17"/>
    <mergeCell ref="A18:Q18"/>
    <mergeCell ref="B26:N26"/>
    <mergeCell ref="B27:N27"/>
    <mergeCell ref="B28:N28"/>
    <mergeCell ref="B29:N29"/>
    <mergeCell ref="B30:N30"/>
    <mergeCell ref="B31:N31"/>
    <mergeCell ref="B32:N32"/>
    <mergeCell ref="B33:N33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8"/>
  <sheetViews>
    <sheetView workbookViewId="0">
      <selection activeCell="A22" sqref="$A22:$XFD22"/>
    </sheetView>
  </sheetViews>
  <sheetFormatPr defaultColWidth="8.6" defaultRowHeight="14.25"/>
  <cols>
    <col min="1" max="1" width="14.1" style="114" customWidth="1"/>
    <col min="2" max="2" width="8.6" style="114" customWidth="1"/>
    <col min="3" max="3" width="8.8" style="114" customWidth="1"/>
    <col min="4" max="4" width="15.2" style="114" customWidth="1"/>
    <col min="5" max="5" width="8.6" style="114" customWidth="1"/>
    <col min="6" max="6" width="9.9" style="114" customWidth="1"/>
    <col min="7" max="7" width="10.2" style="114" customWidth="1"/>
    <col min="8" max="8" width="8" style="114" customWidth="1"/>
    <col min="9" max="11" width="8.6" style="114" customWidth="1"/>
    <col min="12" max="12" width="8.7" style="114" customWidth="1"/>
    <col min="13" max="13" width="8" style="114" customWidth="1"/>
    <col min="14" max="14" width="9.3" style="114" customWidth="1"/>
    <col min="15" max="15" width="11.3" style="114" customWidth="1"/>
    <col min="16" max="16" width="9.7" style="114" customWidth="1"/>
    <col min="17" max="17" width="9.6" style="114" customWidth="1"/>
    <col min="18" max="18" width="9" style="114" customWidth="1"/>
    <col min="19" max="19" width="7.6" style="114" customWidth="1"/>
    <col min="20" max="20" width="9.7" style="114" customWidth="1"/>
    <col min="21" max="22" width="7.6" style="114" customWidth="1"/>
    <col min="23" max="23" width="11.5" style="114" customWidth="1"/>
    <col min="24" max="16384" width="8.6" style="11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1210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115" t="s">
        <v>335</v>
      </c>
      <c r="D5" s="115"/>
      <c r="E5" s="175" t="s">
        <v>336</v>
      </c>
      <c r="F5" s="176"/>
      <c r="G5" s="84" t="s">
        <v>175</v>
      </c>
      <c r="H5" s="85"/>
      <c r="I5" s="118" t="s">
        <v>1087</v>
      </c>
      <c r="J5" s="119"/>
      <c r="K5" s="15" t="s">
        <v>5</v>
      </c>
      <c r="L5" s="115" t="s">
        <v>335</v>
      </c>
      <c r="M5" s="115"/>
      <c r="N5" s="175" t="s">
        <v>336</v>
      </c>
      <c r="O5" s="176"/>
      <c r="P5" s="84" t="s">
        <v>175</v>
      </c>
      <c r="Q5" s="85"/>
    </row>
    <row r="6" ht="15" customHeight="1" spans="1:243">
      <c r="A6" s="14" t="s">
        <v>13</v>
      </c>
      <c r="B6" s="14" t="s">
        <v>14</v>
      </c>
      <c r="C6" s="22" t="s">
        <v>340</v>
      </c>
      <c r="D6" s="23"/>
      <c r="E6" s="22" t="s">
        <v>1188</v>
      </c>
      <c r="F6" s="23"/>
      <c r="G6" s="18" t="s">
        <v>1186</v>
      </c>
      <c r="H6" s="19"/>
      <c r="I6" s="18" t="s">
        <v>1089</v>
      </c>
      <c r="J6" s="19"/>
      <c r="K6" s="14" t="s">
        <v>14</v>
      </c>
      <c r="L6" s="22" t="s">
        <v>340</v>
      </c>
      <c r="M6" s="23"/>
      <c r="N6" s="22" t="s">
        <v>1188</v>
      </c>
      <c r="O6" s="23"/>
      <c r="P6" s="18" t="s">
        <v>1186</v>
      </c>
      <c r="Q6" s="19"/>
    </row>
    <row r="7" ht="15" customHeight="1" spans="1:243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77"/>
      <c r="C8" s="178" t="s">
        <v>1211</v>
      </c>
      <c r="D8" s="178" t="s">
        <v>1212</v>
      </c>
      <c r="E8" s="86" t="s">
        <v>1213</v>
      </c>
      <c r="F8" s="86" t="s">
        <v>1214</v>
      </c>
      <c r="G8" s="86" t="s">
        <v>1215</v>
      </c>
      <c r="H8" s="86" t="s">
        <v>1216</v>
      </c>
      <c r="I8" s="86" t="s">
        <v>1217</v>
      </c>
      <c r="J8" s="86" t="s">
        <v>1218</v>
      </c>
      <c r="K8" s="21"/>
      <c r="L8" s="178" t="s">
        <v>1211</v>
      </c>
      <c r="M8" s="178" t="s">
        <v>1212</v>
      </c>
      <c r="N8" s="86" t="s">
        <v>1213</v>
      </c>
      <c r="O8" s="86" t="s">
        <v>1214</v>
      </c>
      <c r="P8" s="86" t="s">
        <v>1215</v>
      </c>
      <c r="Q8" s="86" t="s">
        <v>1216</v>
      </c>
    </row>
    <row r="9" ht="15" hidden="1" customHeight="1" spans="1:243">
      <c r="A9" s="38" t="s">
        <v>1219</v>
      </c>
      <c r="B9" s="179" t="s">
        <v>955</v>
      </c>
      <c r="C9" s="31" t="s">
        <v>1220</v>
      </c>
      <c r="D9" s="33"/>
      <c r="E9" s="31" t="s">
        <v>1221</v>
      </c>
      <c r="F9" s="33"/>
      <c r="G9" s="34" t="s">
        <v>67</v>
      </c>
      <c r="H9" s="34" t="s">
        <v>67</v>
      </c>
      <c r="I9" s="180">
        <v>46015</v>
      </c>
      <c r="J9" s="181">
        <f t="shared" ref="J9:J15" si="0">I9+1</f>
        <v>46016</v>
      </c>
      <c r="K9" s="182" t="s">
        <v>956</v>
      </c>
      <c r="L9" s="183" t="s">
        <v>1222</v>
      </c>
      <c r="M9" s="184"/>
      <c r="N9" s="185" t="s">
        <v>1223</v>
      </c>
      <c r="O9" s="181"/>
      <c r="P9" s="183" t="s">
        <v>1224</v>
      </c>
      <c r="Q9" s="184"/>
      <c r="R9" s="108"/>
      <c r="S9" s="186"/>
      <c r="T9" s="187"/>
    </row>
    <row r="10" ht="15" hidden="1" customHeight="1" spans="1:243">
      <c r="A10" s="188" t="s">
        <v>1219</v>
      </c>
      <c r="B10" s="179" t="s">
        <v>1198</v>
      </c>
      <c r="C10" s="183" t="s">
        <v>1222</v>
      </c>
      <c r="D10" s="184"/>
      <c r="E10" s="185" t="s">
        <v>1223</v>
      </c>
      <c r="F10" s="181"/>
      <c r="G10" s="183" t="s">
        <v>1224</v>
      </c>
      <c r="H10" s="184"/>
      <c r="I10" s="180">
        <v>46023</v>
      </c>
      <c r="J10" s="181">
        <f t="shared" si="0"/>
        <v>46024</v>
      </c>
      <c r="K10" s="184" t="s">
        <v>1225</v>
      </c>
      <c r="L10" s="180"/>
      <c r="M10" s="139"/>
      <c r="N10" s="180"/>
      <c r="O10" s="139"/>
      <c r="P10" s="180"/>
      <c r="Q10" s="139"/>
      <c r="R10" s="189"/>
      <c r="S10" s="186"/>
      <c r="T10" s="187"/>
    </row>
    <row r="11" ht="15" customHeight="1" spans="1:243">
      <c r="A11" s="36" t="s">
        <v>217</v>
      </c>
      <c r="B11" s="179" t="s">
        <v>1102</v>
      </c>
      <c r="C11" s="190" t="s">
        <v>222</v>
      </c>
      <c r="D11" s="191" t="s">
        <v>1226</v>
      </c>
      <c r="E11" s="99" t="s">
        <v>1227</v>
      </c>
      <c r="F11" s="100"/>
      <c r="G11" s="34" t="s">
        <v>67</v>
      </c>
      <c r="H11" s="34" t="s">
        <v>67</v>
      </c>
      <c r="I11" s="180">
        <v>46031</v>
      </c>
      <c r="J11" s="181">
        <f t="shared" si="0"/>
        <v>46032</v>
      </c>
      <c r="K11" s="179" t="s">
        <v>1103</v>
      </c>
      <c r="L11" s="139">
        <f>J11+2</f>
        <v>46034</v>
      </c>
      <c r="M11" s="139">
        <f>L11</f>
        <v>46034</v>
      </c>
      <c r="N11" s="180">
        <f t="shared" ref="N11:P11" si="1">M11+1</f>
        <v>46035</v>
      </c>
      <c r="O11" s="139">
        <f t="shared" si="1"/>
        <v>46036</v>
      </c>
      <c r="P11" s="192">
        <f t="shared" si="1"/>
        <v>46037</v>
      </c>
      <c r="Q11" s="192">
        <f>P11</f>
        <v>46037</v>
      </c>
      <c r="R11" s="189"/>
      <c r="S11" s="186"/>
      <c r="T11" s="187"/>
    </row>
    <row r="12" ht="15" customHeight="1" spans="1:243">
      <c r="A12" s="36" t="s">
        <v>1137</v>
      </c>
      <c r="B12" s="193" t="s">
        <v>541</v>
      </c>
      <c r="C12" s="34" t="s">
        <v>67</v>
      </c>
      <c r="D12" s="34" t="s">
        <v>67</v>
      </c>
      <c r="E12" s="139">
        <v>46032</v>
      </c>
      <c r="F12" s="139">
        <f>E12</f>
        <v>46032</v>
      </c>
      <c r="G12" s="139">
        <f>F12+1</f>
        <v>46033</v>
      </c>
      <c r="H12" s="139">
        <f>G12</f>
        <v>46033</v>
      </c>
      <c r="I12" s="180">
        <f>H12+2</f>
        <v>46035</v>
      </c>
      <c r="J12" s="181">
        <f t="shared" si="0"/>
        <v>46036</v>
      </c>
      <c r="K12" s="193" t="s">
        <v>542</v>
      </c>
      <c r="L12" s="99" t="s">
        <v>245</v>
      </c>
      <c r="M12" s="100"/>
      <c r="N12" s="99" t="s">
        <v>246</v>
      </c>
      <c r="O12" s="100"/>
      <c r="P12" s="180">
        <v>46047</v>
      </c>
      <c r="Q12" s="194">
        <f>P12</f>
        <v>46047</v>
      </c>
      <c r="R12" s="108" t="s">
        <v>1228</v>
      </c>
      <c r="S12" s="186"/>
      <c r="T12" s="187"/>
    </row>
    <row r="13" ht="15" customHeight="1" spans="1:243">
      <c r="A13" s="38" t="s">
        <v>217</v>
      </c>
      <c r="B13" s="179" t="s">
        <v>541</v>
      </c>
      <c r="C13" s="180">
        <v>46037</v>
      </c>
      <c r="D13" s="139">
        <f>C13</f>
        <v>46037</v>
      </c>
      <c r="E13" s="139">
        <f t="shared" ref="E13:F14" si="2">D13+1</f>
        <v>46038</v>
      </c>
      <c r="F13" s="139">
        <f t="shared" si="2"/>
        <v>46039</v>
      </c>
      <c r="G13" s="139">
        <f>F13+1</f>
        <v>46040</v>
      </c>
      <c r="H13" s="139">
        <f>G13</f>
        <v>46040</v>
      </c>
      <c r="I13" s="180">
        <f>H13+2</f>
        <v>46042</v>
      </c>
      <c r="J13" s="181">
        <f t="shared" si="0"/>
        <v>46043</v>
      </c>
      <c r="K13" s="195" t="s">
        <v>542</v>
      </c>
      <c r="L13" s="139">
        <f>J13+2</f>
        <v>46045</v>
      </c>
      <c r="M13" s="139">
        <f>L13</f>
        <v>46045</v>
      </c>
      <c r="N13" s="139">
        <f t="shared" ref="N13:O13" si="3">M13+1</f>
        <v>46046</v>
      </c>
      <c r="O13" s="139">
        <f t="shared" si="3"/>
        <v>46047</v>
      </c>
      <c r="P13" s="34" t="s">
        <v>67</v>
      </c>
      <c r="Q13" s="34" t="s">
        <v>67</v>
      </c>
      <c r="R13" s="189"/>
      <c r="S13" s="186"/>
      <c r="T13" s="187"/>
    </row>
    <row r="14" ht="15" customHeight="1" spans="1:243">
      <c r="A14" s="38" t="s">
        <v>217</v>
      </c>
      <c r="B14" s="179" t="s">
        <v>543</v>
      </c>
      <c r="C14" s="180">
        <v>46045</v>
      </c>
      <c r="D14" s="139">
        <f>C14</f>
        <v>46045</v>
      </c>
      <c r="E14" s="139">
        <f t="shared" si="2"/>
        <v>46046</v>
      </c>
      <c r="F14" s="139">
        <f t="shared" si="2"/>
        <v>46047</v>
      </c>
      <c r="G14" s="34" t="s">
        <v>67</v>
      </c>
      <c r="H14" s="34" t="s">
        <v>67</v>
      </c>
      <c r="I14" s="180">
        <v>46050</v>
      </c>
      <c r="J14" s="181">
        <f t="shared" si="0"/>
        <v>46051</v>
      </c>
      <c r="K14" s="196" t="s">
        <v>544</v>
      </c>
      <c r="L14" s="197" t="s">
        <v>1229</v>
      </c>
      <c r="M14" s="198" t="s">
        <v>239</v>
      </c>
      <c r="N14" s="197" t="s">
        <v>1230</v>
      </c>
      <c r="O14" s="198" t="s">
        <v>239</v>
      </c>
      <c r="P14" s="191" t="s">
        <v>1231</v>
      </c>
      <c r="Q14" s="199" t="s">
        <v>371</v>
      </c>
      <c r="R14" s="189"/>
      <c r="S14" s="186"/>
      <c r="T14" s="187"/>
    </row>
    <row r="15" ht="15" customHeight="1" spans="1:243">
      <c r="A15" s="200" t="s">
        <v>217</v>
      </c>
      <c r="B15" s="201" t="s">
        <v>545</v>
      </c>
      <c r="C15" s="197" t="s">
        <v>1229</v>
      </c>
      <c r="D15" s="198" t="s">
        <v>239</v>
      </c>
      <c r="E15" s="197" t="s">
        <v>1230</v>
      </c>
      <c r="F15" s="198" t="s">
        <v>239</v>
      </c>
      <c r="G15" s="191" t="s">
        <v>1231</v>
      </c>
      <c r="H15" s="199" t="s">
        <v>371</v>
      </c>
      <c r="I15" s="180">
        <v>46067</v>
      </c>
      <c r="J15" s="202">
        <f t="shared" si="0"/>
        <v>46068</v>
      </c>
      <c r="K15" s="203" t="s">
        <v>546</v>
      </c>
      <c r="L15" s="197" t="s">
        <v>1232</v>
      </c>
      <c r="M15" s="198" t="s">
        <v>239</v>
      </c>
      <c r="N15" s="197" t="s">
        <v>1233</v>
      </c>
      <c r="O15" s="198" t="s">
        <v>239</v>
      </c>
      <c r="P15" s="197" t="s">
        <v>1234</v>
      </c>
      <c r="Q15" s="198" t="s">
        <v>239</v>
      </c>
      <c r="R15" s="99" t="s">
        <v>264</v>
      </c>
      <c r="S15" s="108" t="s">
        <v>216</v>
      </c>
      <c r="T15" s="108"/>
    </row>
    <row r="16" ht="15" customHeight="1" spans="1:243">
      <c r="A16" s="36" t="s">
        <v>323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89"/>
      <c r="S16" s="186"/>
      <c r="T16" s="187"/>
    </row>
    <row r="17" ht="15" customHeight="1" spans="1:20">
      <c r="A17" s="36" t="s">
        <v>1137</v>
      </c>
      <c r="B17" s="193" t="s">
        <v>547</v>
      </c>
      <c r="C17" s="190" t="s">
        <v>250</v>
      </c>
      <c r="D17" s="191" t="s">
        <v>251</v>
      </c>
      <c r="E17" s="99" t="s">
        <v>252</v>
      </c>
      <c r="F17" s="100"/>
      <c r="G17" s="99" t="s">
        <v>253</v>
      </c>
      <c r="H17" s="100"/>
      <c r="I17" s="180">
        <v>46074</v>
      </c>
      <c r="J17" s="181">
        <f t="shared" ref="J17:J23" si="4">I17+1</f>
        <v>46075</v>
      </c>
      <c r="K17" s="204" t="s">
        <v>548</v>
      </c>
      <c r="L17" s="99" t="s">
        <v>1235</v>
      </c>
      <c r="M17" s="100"/>
      <c r="N17" s="197" t="s">
        <v>1236</v>
      </c>
      <c r="O17" s="198" t="s">
        <v>239</v>
      </c>
      <c r="P17" s="180">
        <v>46082</v>
      </c>
      <c r="Q17" s="205">
        <f>P17</f>
        <v>46082</v>
      </c>
      <c r="R17" s="108" t="s">
        <v>1228</v>
      </c>
      <c r="S17" s="107"/>
      <c r="T17" s="187"/>
    </row>
    <row r="18" ht="15" customHeight="1" spans="1:20">
      <c r="A18" s="38" t="s">
        <v>217</v>
      </c>
      <c r="B18" s="179" t="s">
        <v>550</v>
      </c>
      <c r="C18" s="183" t="s">
        <v>564</v>
      </c>
      <c r="D18" s="206"/>
      <c r="E18" s="206"/>
      <c r="F18" s="206"/>
      <c r="G18" s="206"/>
      <c r="H18" s="206"/>
      <c r="I18" s="206"/>
      <c r="J18" s="184"/>
      <c r="K18" s="195" t="s">
        <v>551</v>
      </c>
      <c r="L18" s="207" t="s">
        <v>137</v>
      </c>
      <c r="M18" s="208"/>
      <c r="N18" s="208"/>
      <c r="O18" s="208"/>
      <c r="P18" s="208"/>
      <c r="Q18" s="209"/>
      <c r="R18" s="189"/>
      <c r="S18" s="186"/>
      <c r="T18" s="187"/>
    </row>
    <row r="19" ht="15" customHeight="1" spans="1:20">
      <c r="A19" s="38" t="s">
        <v>217</v>
      </c>
      <c r="B19" s="179" t="s">
        <v>554</v>
      </c>
      <c r="C19" s="31" t="s">
        <v>266</v>
      </c>
      <c r="D19" s="33"/>
      <c r="E19" s="31" t="s">
        <v>267</v>
      </c>
      <c r="F19" s="33"/>
      <c r="G19" s="180">
        <v>46085</v>
      </c>
      <c r="H19" s="139">
        <f>G19</f>
        <v>46085</v>
      </c>
      <c r="I19" s="180">
        <f>H19+2</f>
        <v>46087</v>
      </c>
      <c r="J19" s="181">
        <f t="shared" si="4"/>
        <v>46088</v>
      </c>
      <c r="K19" s="195" t="s">
        <v>555</v>
      </c>
      <c r="L19" s="139">
        <f>J19+2</f>
        <v>46090</v>
      </c>
      <c r="M19" s="139">
        <f>L19</f>
        <v>46090</v>
      </c>
      <c r="N19" s="139">
        <f>M19+1</f>
        <v>46091</v>
      </c>
      <c r="O19" s="139">
        <f>N19+1</f>
        <v>46092</v>
      </c>
      <c r="P19" s="139">
        <f>O19+1</f>
        <v>46093</v>
      </c>
      <c r="Q19" s="139">
        <f>P19</f>
        <v>46093</v>
      </c>
      <c r="R19" s="189"/>
      <c r="S19" s="186"/>
      <c r="T19" s="187"/>
    </row>
    <row r="20" ht="15" customHeight="1" spans="1:20">
      <c r="A20" s="38" t="s">
        <v>217</v>
      </c>
      <c r="B20" s="179" t="s">
        <v>556</v>
      </c>
      <c r="C20" s="210">
        <v>46090</v>
      </c>
      <c r="D20" s="210">
        <v>46090</v>
      </c>
      <c r="E20" s="210">
        <v>46091</v>
      </c>
      <c r="F20" s="210">
        <v>46092</v>
      </c>
      <c r="G20" s="180">
        <v>46093</v>
      </c>
      <c r="H20" s="139">
        <v>46093</v>
      </c>
      <c r="I20" s="180">
        <f t="shared" ref="I20:I23" si="5">H20+2</f>
        <v>46095</v>
      </c>
      <c r="J20" s="181">
        <f t="shared" si="4"/>
        <v>46096</v>
      </c>
      <c r="K20" s="195" t="s">
        <v>557</v>
      </c>
      <c r="L20" s="139">
        <f>J20+2</f>
        <v>46098</v>
      </c>
      <c r="M20" s="139">
        <f>L20</f>
        <v>46098</v>
      </c>
      <c r="N20" s="139">
        <f t="shared" ref="N20:P23" si="6">M20+1</f>
        <v>46099</v>
      </c>
      <c r="O20" s="139">
        <f t="shared" si="6"/>
        <v>46100</v>
      </c>
      <c r="P20" s="139">
        <f t="shared" si="6"/>
        <v>46101</v>
      </c>
      <c r="Q20" s="139">
        <f>P20</f>
        <v>46101</v>
      </c>
      <c r="R20" s="189"/>
      <c r="S20" s="186"/>
      <c r="T20" s="187"/>
    </row>
    <row r="21" ht="15" customHeight="1" spans="1:20">
      <c r="A21" s="38" t="s">
        <v>217</v>
      </c>
      <c r="B21" s="179" t="s">
        <v>1115</v>
      </c>
      <c r="C21" s="210">
        <v>46098</v>
      </c>
      <c r="D21" s="210">
        <v>46098</v>
      </c>
      <c r="E21" s="210">
        <v>46099</v>
      </c>
      <c r="F21" s="210">
        <v>46100</v>
      </c>
      <c r="G21" s="180">
        <v>46101</v>
      </c>
      <c r="H21" s="139">
        <v>46101</v>
      </c>
      <c r="I21" s="180">
        <f t="shared" si="5"/>
        <v>46103</v>
      </c>
      <c r="J21" s="181">
        <f t="shared" si="4"/>
        <v>46104</v>
      </c>
      <c r="K21" s="195" t="s">
        <v>1116</v>
      </c>
      <c r="L21" s="139">
        <f>J21+2</f>
        <v>46106</v>
      </c>
      <c r="M21" s="139">
        <f>L21</f>
        <v>46106</v>
      </c>
      <c r="N21" s="139">
        <f t="shared" si="6"/>
        <v>46107</v>
      </c>
      <c r="O21" s="139">
        <f t="shared" si="6"/>
        <v>46108</v>
      </c>
      <c r="P21" s="139">
        <f t="shared" si="6"/>
        <v>46109</v>
      </c>
      <c r="Q21" s="139">
        <f>P21</f>
        <v>46109</v>
      </c>
      <c r="R21" s="189"/>
      <c r="S21" s="186"/>
      <c r="T21" s="187"/>
    </row>
    <row r="22" ht="15" customHeight="1" spans="1:20">
      <c r="A22" s="38" t="s">
        <v>217</v>
      </c>
      <c r="B22" s="179" t="s">
        <v>1119</v>
      </c>
      <c r="C22" s="210">
        <v>46106</v>
      </c>
      <c r="D22" s="210">
        <v>46106</v>
      </c>
      <c r="E22" s="210">
        <v>46107</v>
      </c>
      <c r="F22" s="210">
        <v>46108</v>
      </c>
      <c r="G22" s="180">
        <v>46109</v>
      </c>
      <c r="H22" s="139">
        <v>46109</v>
      </c>
      <c r="I22" s="180">
        <f t="shared" si="5"/>
        <v>46111</v>
      </c>
      <c r="J22" s="181">
        <f t="shared" si="4"/>
        <v>46112</v>
      </c>
      <c r="K22" s="195" t="s">
        <v>1120</v>
      </c>
      <c r="L22" s="139">
        <f>J22+2</f>
        <v>46114</v>
      </c>
      <c r="M22" s="139">
        <f>L22</f>
        <v>46114</v>
      </c>
      <c r="N22" s="139">
        <f t="shared" si="6"/>
        <v>46115</v>
      </c>
      <c r="O22" s="139">
        <f t="shared" si="6"/>
        <v>46116</v>
      </c>
      <c r="P22" s="139">
        <f t="shared" si="6"/>
        <v>46117</v>
      </c>
      <c r="Q22" s="139">
        <f>P22</f>
        <v>46117</v>
      </c>
      <c r="R22" s="189"/>
      <c r="S22" s="186"/>
      <c r="T22" s="187"/>
    </row>
    <row r="23" ht="15" customHeight="1" spans="1:20">
      <c r="A23" s="38" t="s">
        <v>217</v>
      </c>
      <c r="B23" s="179" t="s">
        <v>996</v>
      </c>
      <c r="C23" s="210">
        <v>46114</v>
      </c>
      <c r="D23" s="210">
        <v>46114</v>
      </c>
      <c r="E23" s="210">
        <v>46115</v>
      </c>
      <c r="F23" s="210">
        <v>46116</v>
      </c>
      <c r="G23" s="180">
        <v>46117</v>
      </c>
      <c r="H23" s="139">
        <v>46117</v>
      </c>
      <c r="I23" s="180">
        <f t="shared" si="5"/>
        <v>46119</v>
      </c>
      <c r="J23" s="181">
        <f t="shared" si="4"/>
        <v>46120</v>
      </c>
      <c r="K23" s="195" t="s">
        <v>995</v>
      </c>
      <c r="L23" s="139">
        <f>J23+2</f>
        <v>46122</v>
      </c>
      <c r="M23" s="139">
        <f>L23</f>
        <v>46122</v>
      </c>
      <c r="N23" s="139">
        <f t="shared" si="6"/>
        <v>46123</v>
      </c>
      <c r="O23" s="139">
        <f t="shared" si="6"/>
        <v>46124</v>
      </c>
      <c r="P23" s="139">
        <f t="shared" si="6"/>
        <v>46125</v>
      </c>
      <c r="Q23" s="139">
        <f>P23</f>
        <v>46125</v>
      </c>
      <c r="R23" s="189"/>
      <c r="S23" s="186"/>
      <c r="T23" s="187"/>
    </row>
    <row r="25" customFormat="1" ht="16.5" spans="1:20">
      <c r="A25" s="144" t="s">
        <v>89</v>
      </c>
      <c r="B25" s="211" t="s">
        <v>1237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3"/>
    </row>
    <row r="26" customFormat="1" ht="16.35" customHeight="1" spans="1:20">
      <c r="A26" s="214" t="s">
        <v>405</v>
      </c>
      <c r="B26" s="110" t="s">
        <v>406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8"/>
      <c r="P26" s="8"/>
      <c r="Q26" s="8"/>
    </row>
    <row r="27" customFormat="1" ht="16.5" customHeight="1" spans="1:20">
      <c r="A27" s="215" t="s">
        <v>401</v>
      </c>
      <c r="B27" s="110" t="s">
        <v>1207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8"/>
      <c r="P27" s="8"/>
      <c r="Q27" s="8"/>
    </row>
    <row r="28" customFormat="1" ht="16.5" spans="1:20">
      <c r="A28" s="45" t="s">
        <v>401</v>
      </c>
      <c r="B28" s="147" t="s">
        <v>404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29" customFormat="1" ht="16.5" spans="1:20">
      <c r="A29" s="45" t="s">
        <v>276</v>
      </c>
      <c r="B29" s="216" t="s">
        <v>1180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8"/>
    </row>
    <row r="30" customFormat="1" ht="16.5" spans="1:20">
      <c r="A30" s="219" t="s">
        <v>1134</v>
      </c>
      <c r="B30" s="220" t="s">
        <v>1135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</row>
    <row r="31" customFormat="1" ht="16.5" spans="1:20">
      <c r="A31" s="45" t="s">
        <v>405</v>
      </c>
      <c r="B31" s="147" t="s">
        <v>406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223"/>
      <c r="O31" s="7"/>
      <c r="P31" s="224"/>
      <c r="Q31" s="7"/>
      <c r="R31" s="7"/>
    </row>
    <row r="32" customFormat="1" ht="16.35" customHeight="1" spans="1:20">
      <c r="A32" s="45" t="s">
        <v>271</v>
      </c>
      <c r="B32" s="147" t="s">
        <v>272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223"/>
      <c r="O32" s="8"/>
      <c r="P32" s="8"/>
      <c r="Q32" s="8"/>
    </row>
    <row r="33" customFormat="1" ht="16.35" hidden="1" customHeight="1" spans="1:21">
      <c r="A33" s="225" t="s">
        <v>273</v>
      </c>
      <c r="B33" s="226"/>
      <c r="C33" s="110" t="s">
        <v>274</v>
      </c>
      <c r="D33" s="111"/>
      <c r="E33" s="111"/>
      <c r="F33" s="111"/>
      <c r="G33" s="111"/>
      <c r="H33" s="111"/>
      <c r="I33" s="111"/>
      <c r="J33" s="111"/>
      <c r="K33" s="112"/>
      <c r="L33" s="8"/>
      <c r="M33" s="8"/>
      <c r="N33" s="8"/>
      <c r="O33" s="8"/>
      <c r="P33" s="8"/>
      <c r="Q33" s="8"/>
    </row>
    <row r="34" customFormat="1" ht="16.35" customHeight="1" spans="1:21">
      <c r="A34" s="45" t="s">
        <v>273</v>
      </c>
      <c r="B34" s="147" t="s">
        <v>275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223"/>
      <c r="O34" s="8"/>
      <c r="P34" s="8"/>
      <c r="Q34" s="8"/>
    </row>
    <row r="35" customFormat="1" ht="16.35" customHeight="1" spans="1:21">
      <c r="A35" s="45" t="s">
        <v>276</v>
      </c>
      <c r="B35" s="147" t="s">
        <v>277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223"/>
      <c r="O35" s="8"/>
      <c r="P35" s="8"/>
      <c r="Q35" s="8"/>
    </row>
    <row r="38" spans="1:21">
      <c r="U38" s="227"/>
    </row>
  </sheetData>
  <mergeCells count="6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L17:M17"/>
    <mergeCell ref="N17:O17"/>
    <mergeCell ref="C18:J18"/>
    <mergeCell ref="L18:Q18"/>
    <mergeCell ref="C19:D19"/>
    <mergeCell ref="E19:F19"/>
    <mergeCell ref="B25:N25"/>
    <mergeCell ref="B26:N26"/>
    <mergeCell ref="B27:N27"/>
    <mergeCell ref="B28:N28"/>
    <mergeCell ref="B29:N29"/>
    <mergeCell ref="B30:N30"/>
    <mergeCell ref="B31:N31"/>
    <mergeCell ref="B32:N32"/>
    <mergeCell ref="C33:K33"/>
    <mergeCell ref="B34:N34"/>
    <mergeCell ref="B35:N35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7"/>
  <sheetViews>
    <sheetView topLeftCell="A2" workbookViewId="0">
      <selection activeCell="A24" sqref="$A24:$XFD24"/>
    </sheetView>
  </sheetViews>
  <sheetFormatPr defaultColWidth="9" defaultRowHeight="14.25"/>
  <cols>
    <col min="1" max="1" width="19" customWidth="1"/>
    <col min="11" max="11" width="11.9" customWidth="1"/>
    <col min="12" max="12" width="12.2" customWidth="1"/>
    <col min="13" max="13" width="13.1" customWidth="1"/>
    <col min="14" max="14" width="11.2" customWidth="1"/>
    <col min="16" max="16" width="11" customWidth="1"/>
    <col min="17" max="17" width="14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3" t="s">
        <v>1238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40">
      <c r="A5" s="12" t="s">
        <v>489</v>
      </c>
      <c r="B5" s="12" t="s">
        <v>490</v>
      </c>
      <c r="C5" s="84" t="s">
        <v>1239</v>
      </c>
      <c r="D5" s="85"/>
      <c r="E5" s="84" t="s">
        <v>1010</v>
      </c>
      <c r="F5" s="85"/>
      <c r="G5" s="84" t="s">
        <v>1240</v>
      </c>
      <c r="H5" s="85"/>
      <c r="I5" s="84" t="s">
        <v>1241</v>
      </c>
      <c r="J5" s="85"/>
      <c r="K5" s="84" t="s">
        <v>677</v>
      </c>
      <c r="L5" s="85"/>
      <c r="M5" s="12" t="s">
        <v>490</v>
      </c>
      <c r="N5" s="150" t="s">
        <v>1242</v>
      </c>
      <c r="O5" s="12"/>
      <c r="P5" s="84" t="s">
        <v>1239</v>
      </c>
      <c r="Q5" s="85"/>
    </row>
    <row r="6" spans="1:240">
      <c r="A6" s="14" t="s">
        <v>13</v>
      </c>
      <c r="B6" s="14" t="s">
        <v>14</v>
      </c>
      <c r="C6" s="18" t="s">
        <v>1168</v>
      </c>
      <c r="D6" s="19"/>
      <c r="E6" s="18" t="s">
        <v>16</v>
      </c>
      <c r="F6" s="19"/>
      <c r="G6" s="18" t="s">
        <v>178</v>
      </c>
      <c r="H6" s="19"/>
      <c r="I6" s="18" t="s">
        <v>496</v>
      </c>
      <c r="J6" s="19"/>
      <c r="K6" s="14" t="s">
        <v>418</v>
      </c>
      <c r="L6" s="14"/>
      <c r="M6" s="14" t="s">
        <v>14</v>
      </c>
      <c r="N6" s="18" t="s">
        <v>340</v>
      </c>
      <c r="O6" s="19"/>
      <c r="P6" s="18" t="s">
        <v>1168</v>
      </c>
      <c r="Q6" s="19"/>
    </row>
    <row r="7" spans="1:240">
      <c r="A7" s="14"/>
      <c r="B7" s="14"/>
      <c r="C7" s="18" t="s">
        <v>611</v>
      </c>
      <c r="D7" s="19"/>
      <c r="E7" s="18" t="s">
        <v>610</v>
      </c>
      <c r="F7" s="19"/>
      <c r="G7" s="18" t="s">
        <v>1243</v>
      </c>
      <c r="H7" s="19"/>
      <c r="I7" s="18" t="s">
        <v>574</v>
      </c>
      <c r="J7" s="19"/>
      <c r="K7" s="18" t="s">
        <v>498</v>
      </c>
      <c r="L7" s="19"/>
      <c r="M7" s="14"/>
      <c r="N7" s="18" t="s">
        <v>574</v>
      </c>
      <c r="O7" s="19"/>
      <c r="P7" s="18" t="s">
        <v>611</v>
      </c>
      <c r="Q7" s="19"/>
    </row>
    <row r="8" ht="26.1" customHeight="1" spans="1:240">
      <c r="A8" s="14"/>
      <c r="B8" s="14"/>
      <c r="C8" s="25" t="s">
        <v>1244</v>
      </c>
      <c r="D8" s="25" t="s">
        <v>1245</v>
      </c>
      <c r="E8" s="25" t="s">
        <v>1246</v>
      </c>
      <c r="F8" s="25" t="s">
        <v>1247</v>
      </c>
      <c r="G8" s="25" t="s">
        <v>1248</v>
      </c>
      <c r="H8" s="25" t="s">
        <v>1249</v>
      </c>
      <c r="I8" s="25" t="s">
        <v>1250</v>
      </c>
      <c r="J8" s="25" t="s">
        <v>1251</v>
      </c>
      <c r="K8" s="25" t="s">
        <v>1252</v>
      </c>
      <c r="L8" s="25" t="s">
        <v>1253</v>
      </c>
      <c r="M8" s="14"/>
      <c r="N8" s="25" t="s">
        <v>1254</v>
      </c>
      <c r="O8" s="25" t="s">
        <v>1255</v>
      </c>
      <c r="P8" s="25" t="s">
        <v>1244</v>
      </c>
      <c r="Q8" s="25" t="s">
        <v>1245</v>
      </c>
    </row>
    <row r="9" hidden="1" spans="1:240">
      <c r="A9" s="87" t="s">
        <v>1256</v>
      </c>
      <c r="B9" s="88" t="s">
        <v>1257</v>
      </c>
      <c r="C9" s="34" t="s">
        <v>67</v>
      </c>
      <c r="D9" s="34" t="s">
        <v>67</v>
      </c>
      <c r="E9" s="90">
        <v>45992</v>
      </c>
      <c r="F9" s="90">
        <f t="shared" ref="F9:F10" si="0">E9</f>
        <v>45992</v>
      </c>
      <c r="G9" s="89">
        <f t="shared" ref="G9" si="1">F9+2</f>
        <v>45994</v>
      </c>
      <c r="H9" s="90">
        <f t="shared" ref="H9" si="2">G9</f>
        <v>45994</v>
      </c>
      <c r="I9" s="89">
        <f t="shared" ref="I9" si="3">H9+6</f>
        <v>46000</v>
      </c>
      <c r="J9" s="90">
        <f t="shared" ref="J9" si="4">I9</f>
        <v>46000</v>
      </c>
      <c r="K9" s="89">
        <f t="shared" ref="K9" si="5">J9+2</f>
        <v>46002</v>
      </c>
      <c r="L9" s="90">
        <f t="shared" ref="L9" si="6">K9+1</f>
        <v>46003</v>
      </c>
      <c r="M9" s="151" t="s">
        <v>1258</v>
      </c>
      <c r="N9" s="34" t="s">
        <v>67</v>
      </c>
      <c r="O9" s="34" t="s">
        <v>67</v>
      </c>
      <c r="P9" s="34" t="s">
        <v>67</v>
      </c>
      <c r="Q9" s="34" t="s">
        <v>67</v>
      </c>
    </row>
    <row r="10" hidden="1" spans="1:240">
      <c r="A10" s="152" t="s">
        <v>1259</v>
      </c>
      <c r="B10" s="153" t="s">
        <v>955</v>
      </c>
      <c r="C10" s="90">
        <v>45997</v>
      </c>
      <c r="D10" s="89">
        <f>C10+1</f>
        <v>45998</v>
      </c>
      <c r="E10" s="90">
        <f>D10+1</f>
        <v>45999</v>
      </c>
      <c r="F10" s="89">
        <f t="shared" si="0"/>
        <v>45999</v>
      </c>
      <c r="G10" s="89">
        <f t="shared" ref="G10:G27" si="7">F10+2</f>
        <v>46001</v>
      </c>
      <c r="H10" s="90">
        <f t="shared" ref="H10" si="8">G10</f>
        <v>46001</v>
      </c>
      <c r="I10" s="89">
        <f t="shared" ref="I10" si="9">H10+6</f>
        <v>46007</v>
      </c>
      <c r="J10" s="90">
        <f t="shared" ref="J10" si="10">I10</f>
        <v>46007</v>
      </c>
      <c r="K10" s="154" t="s">
        <v>1260</v>
      </c>
      <c r="L10" s="154" t="s">
        <v>1261</v>
      </c>
      <c r="M10" s="154" t="s">
        <v>1262</v>
      </c>
      <c r="N10" s="154" t="s">
        <v>1263</v>
      </c>
      <c r="O10" s="155" t="s">
        <v>956</v>
      </c>
      <c r="P10" s="154" t="s">
        <v>1264</v>
      </c>
      <c r="Q10" s="154" t="s">
        <v>1265</v>
      </c>
      <c r="R10" s="108" t="s">
        <v>1266</v>
      </c>
      <c r="S10" s="108"/>
    </row>
    <row r="11" hidden="1" spans="1:240">
      <c r="A11" s="156" t="s">
        <v>1267</v>
      </c>
      <c r="B11" s="124" t="s">
        <v>896</v>
      </c>
      <c r="C11" s="34" t="s">
        <v>67</v>
      </c>
      <c r="D11" s="34" t="s">
        <v>67</v>
      </c>
      <c r="E11" s="90">
        <v>46006</v>
      </c>
      <c r="F11" s="89">
        <f t="shared" ref="F11:F27" si="11">E11</f>
        <v>46006</v>
      </c>
      <c r="G11" s="89">
        <f t="shared" si="7"/>
        <v>46008</v>
      </c>
      <c r="H11" s="90">
        <f t="shared" ref="H11:H27" si="12">G11</f>
        <v>46008</v>
      </c>
      <c r="I11" s="89">
        <f t="shared" ref="I11:I27" si="13">H11+6</f>
        <v>46014</v>
      </c>
      <c r="J11" s="90">
        <f t="shared" ref="J11:J27" si="14">I11</f>
        <v>46014</v>
      </c>
      <c r="K11" s="89">
        <f t="shared" ref="K11:K27" si="15">J11+2</f>
        <v>46016</v>
      </c>
      <c r="L11" s="90">
        <f t="shared" ref="L11:L27" si="16">K11+1</f>
        <v>46017</v>
      </c>
      <c r="M11" s="124" t="s">
        <v>897</v>
      </c>
      <c r="N11" s="34" t="s">
        <v>67</v>
      </c>
      <c r="O11" s="34" t="s">
        <v>67</v>
      </c>
      <c r="P11" s="90">
        <v>46025</v>
      </c>
      <c r="Q11" s="89">
        <f t="shared" ref="Q11:Q13" si="17">P11+1</f>
        <v>46026</v>
      </c>
    </row>
    <row r="12" hidden="1" spans="1:240">
      <c r="A12" s="87" t="s">
        <v>1256</v>
      </c>
      <c r="B12" s="88" t="s">
        <v>1268</v>
      </c>
      <c r="C12" s="34" t="s">
        <v>67</v>
      </c>
      <c r="D12" s="34" t="s">
        <v>67</v>
      </c>
      <c r="E12" s="90">
        <v>46013</v>
      </c>
      <c r="F12" s="89">
        <f t="shared" si="11"/>
        <v>46013</v>
      </c>
      <c r="G12" s="89">
        <f t="shared" si="7"/>
        <v>46015</v>
      </c>
      <c r="H12" s="90">
        <f t="shared" si="12"/>
        <v>46015</v>
      </c>
      <c r="I12" s="89">
        <f t="shared" si="13"/>
        <v>46021</v>
      </c>
      <c r="J12" s="90">
        <f t="shared" si="14"/>
        <v>46021</v>
      </c>
      <c r="K12" s="89">
        <f t="shared" si="15"/>
        <v>46023</v>
      </c>
      <c r="L12" s="90">
        <f t="shared" si="16"/>
        <v>46024</v>
      </c>
      <c r="M12" s="88" t="s">
        <v>1269</v>
      </c>
      <c r="N12" s="34" t="s">
        <v>67</v>
      </c>
      <c r="O12" s="34" t="s">
        <v>67</v>
      </c>
      <c r="P12" s="34" t="s">
        <v>67</v>
      </c>
      <c r="Q12" s="34" t="s">
        <v>67</v>
      </c>
    </row>
    <row r="13" spans="1:240">
      <c r="A13" s="157" t="s">
        <v>1270</v>
      </c>
      <c r="B13" s="131" t="s">
        <v>539</v>
      </c>
      <c r="C13" s="158">
        <v>46018</v>
      </c>
      <c r="D13" s="158">
        <v>46018</v>
      </c>
      <c r="E13" s="90">
        <v>46020</v>
      </c>
      <c r="F13" s="89">
        <f t="shared" si="11"/>
        <v>46020</v>
      </c>
      <c r="G13" s="89">
        <f t="shared" si="7"/>
        <v>46022</v>
      </c>
      <c r="H13" s="90">
        <f t="shared" si="12"/>
        <v>46022</v>
      </c>
      <c r="I13" s="89">
        <f t="shared" si="13"/>
        <v>46028</v>
      </c>
      <c r="J13" s="90">
        <f t="shared" si="14"/>
        <v>46028</v>
      </c>
      <c r="K13" s="89">
        <f t="shared" si="15"/>
        <v>46030</v>
      </c>
      <c r="L13" s="90">
        <f t="shared" si="16"/>
        <v>46031</v>
      </c>
      <c r="M13" s="131" t="s">
        <v>540</v>
      </c>
      <c r="N13" s="90">
        <f t="shared" ref="N13:N15" si="18">L13+4</f>
        <v>46035</v>
      </c>
      <c r="O13" s="89">
        <f t="shared" ref="O13:O15" si="19">N13</f>
        <v>46035</v>
      </c>
      <c r="P13" s="90">
        <f t="shared" ref="P13" si="20">O13+4</f>
        <v>46039</v>
      </c>
      <c r="Q13" s="89">
        <f t="shared" si="17"/>
        <v>46040</v>
      </c>
    </row>
    <row r="14" spans="1:240">
      <c r="A14" s="159" t="s">
        <v>1267</v>
      </c>
      <c r="B14" s="125" t="s">
        <v>541</v>
      </c>
      <c r="C14" s="90">
        <v>46025</v>
      </c>
      <c r="D14" s="89">
        <f t="shared" ref="D14:E16" si="21">C14+1</f>
        <v>46026</v>
      </c>
      <c r="E14" s="90">
        <f t="shared" si="21"/>
        <v>46027</v>
      </c>
      <c r="F14" s="89">
        <f t="shared" si="11"/>
        <v>46027</v>
      </c>
      <c r="G14" s="89">
        <f t="shared" si="7"/>
        <v>46029</v>
      </c>
      <c r="H14" s="90">
        <f t="shared" si="12"/>
        <v>46029</v>
      </c>
      <c r="I14" s="89">
        <f t="shared" si="13"/>
        <v>46035</v>
      </c>
      <c r="J14" s="90">
        <f t="shared" si="14"/>
        <v>46035</v>
      </c>
      <c r="K14" s="89">
        <f t="shared" si="15"/>
        <v>46037</v>
      </c>
      <c r="L14" s="90">
        <f t="shared" si="16"/>
        <v>46038</v>
      </c>
      <c r="M14" s="124" t="s">
        <v>542</v>
      </c>
      <c r="N14" s="34" t="s">
        <v>67</v>
      </c>
      <c r="O14" s="34" t="s">
        <v>67</v>
      </c>
      <c r="P14" s="34" t="s">
        <v>67</v>
      </c>
      <c r="Q14" s="34" t="s">
        <v>67</v>
      </c>
    </row>
    <row r="15" spans="1:240">
      <c r="A15" s="97" t="s">
        <v>1256</v>
      </c>
      <c r="B15" s="98" t="s">
        <v>1271</v>
      </c>
      <c r="C15" s="34" t="s">
        <v>67</v>
      </c>
      <c r="D15" s="34" t="s">
        <v>67</v>
      </c>
      <c r="E15" s="90">
        <v>46034</v>
      </c>
      <c r="F15" s="89">
        <f t="shared" si="11"/>
        <v>46034</v>
      </c>
      <c r="G15" s="89">
        <f t="shared" si="7"/>
        <v>46036</v>
      </c>
      <c r="H15" s="90">
        <f t="shared" si="12"/>
        <v>46036</v>
      </c>
      <c r="I15" s="89">
        <f t="shared" si="13"/>
        <v>46042</v>
      </c>
      <c r="J15" s="90">
        <f t="shared" si="14"/>
        <v>46042</v>
      </c>
      <c r="K15" s="89">
        <f t="shared" si="15"/>
        <v>46044</v>
      </c>
      <c r="L15" s="90">
        <f t="shared" si="16"/>
        <v>46045</v>
      </c>
      <c r="M15" s="88" t="s">
        <v>1272</v>
      </c>
      <c r="N15" s="90">
        <f t="shared" si="18"/>
        <v>46049</v>
      </c>
      <c r="O15" s="89">
        <f t="shared" si="19"/>
        <v>46049</v>
      </c>
      <c r="P15" s="90">
        <v>46060</v>
      </c>
      <c r="Q15" s="89">
        <v>46061</v>
      </c>
    </row>
    <row r="16" spans="1:240">
      <c r="A16" s="160" t="s">
        <v>1270</v>
      </c>
      <c r="B16" s="132" t="s">
        <v>541</v>
      </c>
      <c r="C16" s="158">
        <v>46039</v>
      </c>
      <c r="D16" s="158">
        <f t="shared" si="21"/>
        <v>46040</v>
      </c>
      <c r="E16" s="90">
        <f t="shared" si="21"/>
        <v>46041</v>
      </c>
      <c r="F16" s="89">
        <f t="shared" si="11"/>
        <v>46041</v>
      </c>
      <c r="G16" s="89">
        <f t="shared" si="7"/>
        <v>46043</v>
      </c>
      <c r="H16" s="90">
        <f t="shared" si="12"/>
        <v>46043</v>
      </c>
      <c r="I16" s="89">
        <f t="shared" si="13"/>
        <v>46049</v>
      </c>
      <c r="J16" s="90">
        <f t="shared" si="14"/>
        <v>46049</v>
      </c>
      <c r="K16" s="89">
        <f t="shared" si="15"/>
        <v>46051</v>
      </c>
      <c r="L16" s="90">
        <f t="shared" si="16"/>
        <v>46052</v>
      </c>
      <c r="M16" s="131" t="s">
        <v>542</v>
      </c>
      <c r="N16" s="34" t="s">
        <v>67</v>
      </c>
      <c r="O16" s="34" t="s">
        <v>67</v>
      </c>
      <c r="P16" s="34" t="s">
        <v>67</v>
      </c>
      <c r="Q16" s="34" t="s">
        <v>67</v>
      </c>
    </row>
    <row r="17" spans="1:21">
      <c r="A17" s="159" t="s">
        <v>1267</v>
      </c>
      <c r="B17" s="125" t="s">
        <v>543</v>
      </c>
      <c r="C17" s="34" t="s">
        <v>67</v>
      </c>
      <c r="D17" s="34" t="s">
        <v>67</v>
      </c>
      <c r="E17" s="90">
        <v>46048</v>
      </c>
      <c r="F17" s="89">
        <f t="shared" si="11"/>
        <v>46048</v>
      </c>
      <c r="G17" s="89">
        <f t="shared" si="7"/>
        <v>46050</v>
      </c>
      <c r="H17" s="90">
        <f t="shared" si="12"/>
        <v>46050</v>
      </c>
      <c r="I17" s="89">
        <f t="shared" si="13"/>
        <v>46056</v>
      </c>
      <c r="J17" s="90">
        <f t="shared" si="14"/>
        <v>46056</v>
      </c>
      <c r="K17" s="89">
        <f t="shared" si="15"/>
        <v>46058</v>
      </c>
      <c r="L17" s="90">
        <f t="shared" si="16"/>
        <v>46059</v>
      </c>
      <c r="M17" s="124" t="s">
        <v>544</v>
      </c>
      <c r="N17" s="90">
        <f t="shared" ref="N17:N27" si="22">L17+4</f>
        <v>46063</v>
      </c>
      <c r="O17" s="89">
        <f t="shared" ref="O17:O27" si="23">N17</f>
        <v>46063</v>
      </c>
      <c r="P17" s="158">
        <v>46074</v>
      </c>
      <c r="Q17" s="158">
        <f t="shared" ref="Q17" si="24">P17+1</f>
        <v>46075</v>
      </c>
    </row>
    <row r="18" spans="1:21">
      <c r="A18" s="161" t="s">
        <v>323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3"/>
    </row>
    <row r="19" spans="1:21">
      <c r="A19" s="97" t="s">
        <v>1256</v>
      </c>
      <c r="B19" s="98" t="s">
        <v>1273</v>
      </c>
      <c r="C19" s="158">
        <v>46060</v>
      </c>
      <c r="D19" s="158">
        <f>C19+1</f>
        <v>46061</v>
      </c>
      <c r="E19" s="90">
        <f t="shared" ref="E19" si="25">D19+1</f>
        <v>46062</v>
      </c>
      <c r="F19" s="89">
        <f t="shared" si="11"/>
        <v>46062</v>
      </c>
      <c r="G19" s="89">
        <f t="shared" si="7"/>
        <v>46064</v>
      </c>
      <c r="H19" s="90">
        <f t="shared" si="12"/>
        <v>46064</v>
      </c>
      <c r="I19" s="89">
        <f t="shared" si="13"/>
        <v>46070</v>
      </c>
      <c r="J19" s="90">
        <f t="shared" si="14"/>
        <v>46070</v>
      </c>
      <c r="K19" s="89">
        <f t="shared" si="15"/>
        <v>46072</v>
      </c>
      <c r="L19" s="90">
        <f t="shared" si="16"/>
        <v>46073</v>
      </c>
      <c r="M19" s="88" t="s">
        <v>1274</v>
      </c>
      <c r="N19" s="34" t="s">
        <v>67</v>
      </c>
      <c r="O19" s="34" t="s">
        <v>67</v>
      </c>
      <c r="P19" s="34" t="s">
        <v>67</v>
      </c>
      <c r="Q19" s="34" t="s">
        <v>67</v>
      </c>
    </row>
    <row r="20" spans="1:21">
      <c r="A20" s="160" t="s">
        <v>1270</v>
      </c>
      <c r="B20" s="132" t="s">
        <v>543</v>
      </c>
      <c r="C20" s="34" t="s">
        <v>67</v>
      </c>
      <c r="D20" s="34" t="s">
        <v>67</v>
      </c>
      <c r="E20" s="90">
        <v>46069</v>
      </c>
      <c r="F20" s="89">
        <f t="shared" si="11"/>
        <v>46069</v>
      </c>
      <c r="G20" s="89">
        <f t="shared" si="7"/>
        <v>46071</v>
      </c>
      <c r="H20" s="90">
        <f t="shared" si="12"/>
        <v>46071</v>
      </c>
      <c r="I20" s="89">
        <f t="shared" si="13"/>
        <v>46077</v>
      </c>
      <c r="J20" s="90">
        <f t="shared" si="14"/>
        <v>46077</v>
      </c>
      <c r="K20" s="89">
        <f t="shared" si="15"/>
        <v>46079</v>
      </c>
      <c r="L20" s="90">
        <f t="shared" si="16"/>
        <v>46080</v>
      </c>
      <c r="M20" s="132" t="s">
        <v>544</v>
      </c>
      <c r="N20" s="90">
        <f t="shared" si="22"/>
        <v>46084</v>
      </c>
      <c r="O20" s="89">
        <f t="shared" si="23"/>
        <v>46084</v>
      </c>
      <c r="P20" s="90">
        <f t="shared" ref="P20:P27" si="26">O20+4</f>
        <v>46088</v>
      </c>
      <c r="Q20" s="89">
        <f t="shared" ref="Q20:Q27" si="27">P20+1</f>
        <v>46089</v>
      </c>
    </row>
    <row r="21" spans="1:21">
      <c r="A21" s="159" t="s">
        <v>1267</v>
      </c>
      <c r="B21" s="125" t="s">
        <v>545</v>
      </c>
      <c r="C21" s="158">
        <v>46074</v>
      </c>
      <c r="D21" s="158">
        <f t="shared" ref="D21:E27" si="28">C21+1</f>
        <v>46075</v>
      </c>
      <c r="E21" s="90">
        <f t="shared" si="28"/>
        <v>46076</v>
      </c>
      <c r="F21" s="89">
        <f t="shared" si="11"/>
        <v>46076</v>
      </c>
      <c r="G21" s="89">
        <f t="shared" si="7"/>
        <v>46078</v>
      </c>
      <c r="H21" s="90">
        <f t="shared" si="12"/>
        <v>46078</v>
      </c>
      <c r="I21" s="89">
        <f t="shared" si="13"/>
        <v>46084</v>
      </c>
      <c r="J21" s="90">
        <f t="shared" si="14"/>
        <v>46084</v>
      </c>
      <c r="K21" s="89">
        <f t="shared" si="15"/>
        <v>46086</v>
      </c>
      <c r="L21" s="90">
        <f t="shared" si="16"/>
        <v>46087</v>
      </c>
      <c r="M21" s="125" t="s">
        <v>546</v>
      </c>
      <c r="N21" s="90">
        <f t="shared" si="22"/>
        <v>46091</v>
      </c>
      <c r="O21" s="89">
        <f t="shared" si="23"/>
        <v>46091</v>
      </c>
      <c r="P21" s="90">
        <f t="shared" si="26"/>
        <v>46095</v>
      </c>
      <c r="Q21" s="89">
        <f t="shared" si="27"/>
        <v>46096</v>
      </c>
    </row>
    <row r="22" spans="1:21">
      <c r="A22" s="97" t="s">
        <v>1256</v>
      </c>
      <c r="B22" s="98" t="s">
        <v>1275</v>
      </c>
      <c r="C22" s="34" t="s">
        <v>67</v>
      </c>
      <c r="D22" s="34" t="s">
        <v>67</v>
      </c>
      <c r="E22" s="90">
        <v>46083</v>
      </c>
      <c r="F22" s="89">
        <f t="shared" si="11"/>
        <v>46083</v>
      </c>
      <c r="G22" s="89">
        <f t="shared" si="7"/>
        <v>46085</v>
      </c>
      <c r="H22" s="90">
        <f t="shared" si="12"/>
        <v>46085</v>
      </c>
      <c r="I22" s="89">
        <f t="shared" si="13"/>
        <v>46091</v>
      </c>
      <c r="J22" s="90">
        <f t="shared" si="14"/>
        <v>46091</v>
      </c>
      <c r="K22" s="89">
        <f t="shared" si="15"/>
        <v>46093</v>
      </c>
      <c r="L22" s="90">
        <f t="shared" si="16"/>
        <v>46094</v>
      </c>
      <c r="M22" s="98" t="s">
        <v>1276</v>
      </c>
      <c r="N22" s="90">
        <f t="shared" si="22"/>
        <v>46098</v>
      </c>
      <c r="O22" s="89">
        <f t="shared" si="23"/>
        <v>46098</v>
      </c>
      <c r="P22" s="90">
        <f t="shared" si="26"/>
        <v>46102</v>
      </c>
      <c r="Q22" s="89">
        <f t="shared" si="27"/>
        <v>46103</v>
      </c>
    </row>
    <row r="23" spans="1:21">
      <c r="A23" s="160" t="s">
        <v>1270</v>
      </c>
      <c r="B23" s="132" t="s">
        <v>545</v>
      </c>
      <c r="C23" s="158">
        <v>46088</v>
      </c>
      <c r="D23" s="158">
        <f t="shared" si="28"/>
        <v>46089</v>
      </c>
      <c r="E23" s="90">
        <f t="shared" si="28"/>
        <v>46090</v>
      </c>
      <c r="F23" s="89">
        <f t="shared" si="11"/>
        <v>46090</v>
      </c>
      <c r="G23" s="89">
        <f t="shared" si="7"/>
        <v>46092</v>
      </c>
      <c r="H23" s="90">
        <f t="shared" si="12"/>
        <v>46092</v>
      </c>
      <c r="I23" s="89">
        <f t="shared" si="13"/>
        <v>46098</v>
      </c>
      <c r="J23" s="90">
        <f t="shared" si="14"/>
        <v>46098</v>
      </c>
      <c r="K23" s="89">
        <f t="shared" si="15"/>
        <v>46100</v>
      </c>
      <c r="L23" s="90">
        <f t="shared" si="16"/>
        <v>46101</v>
      </c>
      <c r="M23" s="132" t="s">
        <v>546</v>
      </c>
      <c r="N23" s="90">
        <f t="shared" si="22"/>
        <v>46105</v>
      </c>
      <c r="O23" s="89">
        <f t="shared" si="23"/>
        <v>46105</v>
      </c>
      <c r="P23" s="90">
        <f t="shared" si="26"/>
        <v>46109</v>
      </c>
      <c r="Q23" s="89">
        <f t="shared" si="27"/>
        <v>46110</v>
      </c>
    </row>
    <row r="24" spans="1:21">
      <c r="A24" s="159" t="s">
        <v>1267</v>
      </c>
      <c r="B24" s="125" t="s">
        <v>547</v>
      </c>
      <c r="C24" s="158">
        <v>46095</v>
      </c>
      <c r="D24" s="158">
        <f t="shared" si="28"/>
        <v>46096</v>
      </c>
      <c r="E24" s="90">
        <f t="shared" si="28"/>
        <v>46097</v>
      </c>
      <c r="F24" s="89">
        <f t="shared" si="11"/>
        <v>46097</v>
      </c>
      <c r="G24" s="89">
        <f t="shared" si="7"/>
        <v>46099</v>
      </c>
      <c r="H24" s="90">
        <f t="shared" si="12"/>
        <v>46099</v>
      </c>
      <c r="I24" s="89">
        <f t="shared" si="13"/>
        <v>46105</v>
      </c>
      <c r="J24" s="90">
        <f t="shared" si="14"/>
        <v>46105</v>
      </c>
      <c r="K24" s="89">
        <f t="shared" si="15"/>
        <v>46107</v>
      </c>
      <c r="L24" s="90">
        <f t="shared" si="16"/>
        <v>46108</v>
      </c>
      <c r="M24" s="125" t="s">
        <v>548</v>
      </c>
      <c r="N24" s="90">
        <f t="shared" si="22"/>
        <v>46112</v>
      </c>
      <c r="O24" s="89">
        <f t="shared" si="23"/>
        <v>46112</v>
      </c>
      <c r="P24" s="90">
        <f t="shared" si="26"/>
        <v>46116</v>
      </c>
      <c r="Q24" s="89">
        <f t="shared" si="27"/>
        <v>46117</v>
      </c>
    </row>
    <row r="25" spans="1:21">
      <c r="A25" s="97" t="s">
        <v>1256</v>
      </c>
      <c r="B25" s="98" t="s">
        <v>1277</v>
      </c>
      <c r="C25" s="158">
        <v>46102</v>
      </c>
      <c r="D25" s="158">
        <f t="shared" si="28"/>
        <v>46103</v>
      </c>
      <c r="E25" s="90">
        <f t="shared" si="28"/>
        <v>46104</v>
      </c>
      <c r="F25" s="89">
        <f t="shared" si="11"/>
        <v>46104</v>
      </c>
      <c r="G25" s="89">
        <f t="shared" si="7"/>
        <v>46106</v>
      </c>
      <c r="H25" s="90">
        <f t="shared" si="12"/>
        <v>46106</v>
      </c>
      <c r="I25" s="89">
        <f t="shared" si="13"/>
        <v>46112</v>
      </c>
      <c r="J25" s="90">
        <f t="shared" si="14"/>
        <v>46112</v>
      </c>
      <c r="K25" s="89">
        <f t="shared" si="15"/>
        <v>46114</v>
      </c>
      <c r="L25" s="90">
        <f t="shared" si="16"/>
        <v>46115</v>
      </c>
      <c r="M25" s="98" t="s">
        <v>1278</v>
      </c>
      <c r="N25" s="90">
        <f t="shared" si="22"/>
        <v>46119</v>
      </c>
      <c r="O25" s="89">
        <f t="shared" si="23"/>
        <v>46119</v>
      </c>
      <c r="P25" s="90">
        <f t="shared" si="26"/>
        <v>46123</v>
      </c>
      <c r="Q25" s="89">
        <f t="shared" si="27"/>
        <v>46124</v>
      </c>
    </row>
    <row r="26" spans="1:21">
      <c r="A26" s="160" t="s">
        <v>1270</v>
      </c>
      <c r="B26" s="132" t="s">
        <v>547</v>
      </c>
      <c r="C26" s="158">
        <v>46109</v>
      </c>
      <c r="D26" s="158">
        <f t="shared" si="28"/>
        <v>46110</v>
      </c>
      <c r="E26" s="90">
        <f t="shared" si="28"/>
        <v>46111</v>
      </c>
      <c r="F26" s="89">
        <f t="shared" si="11"/>
        <v>46111</v>
      </c>
      <c r="G26" s="89">
        <f t="shared" si="7"/>
        <v>46113</v>
      </c>
      <c r="H26" s="90">
        <f t="shared" si="12"/>
        <v>46113</v>
      </c>
      <c r="I26" s="89">
        <f t="shared" si="13"/>
        <v>46119</v>
      </c>
      <c r="J26" s="90">
        <f t="shared" si="14"/>
        <v>46119</v>
      </c>
      <c r="K26" s="89">
        <f t="shared" si="15"/>
        <v>46121</v>
      </c>
      <c r="L26" s="90">
        <f t="shared" si="16"/>
        <v>46122</v>
      </c>
      <c r="M26" s="132" t="s">
        <v>548</v>
      </c>
      <c r="N26" s="90">
        <f t="shared" si="22"/>
        <v>46126</v>
      </c>
      <c r="O26" s="89">
        <f t="shared" si="23"/>
        <v>46126</v>
      </c>
      <c r="P26" s="90">
        <f t="shared" si="26"/>
        <v>46130</v>
      </c>
      <c r="Q26" s="89">
        <f t="shared" si="27"/>
        <v>46131</v>
      </c>
    </row>
    <row r="27" spans="1:21">
      <c r="A27" s="159" t="s">
        <v>1267</v>
      </c>
      <c r="B27" s="125" t="s">
        <v>552</v>
      </c>
      <c r="C27" s="158">
        <v>46116</v>
      </c>
      <c r="D27" s="158">
        <f t="shared" si="28"/>
        <v>46117</v>
      </c>
      <c r="E27" s="90">
        <f t="shared" si="28"/>
        <v>46118</v>
      </c>
      <c r="F27" s="89">
        <f t="shared" si="11"/>
        <v>46118</v>
      </c>
      <c r="G27" s="89">
        <f t="shared" si="7"/>
        <v>46120</v>
      </c>
      <c r="H27" s="90">
        <f t="shared" si="12"/>
        <v>46120</v>
      </c>
      <c r="I27" s="89">
        <f t="shared" si="13"/>
        <v>46126</v>
      </c>
      <c r="J27" s="90">
        <f t="shared" si="14"/>
        <v>46126</v>
      </c>
      <c r="K27" s="89">
        <f t="shared" si="15"/>
        <v>46128</v>
      </c>
      <c r="L27" s="90">
        <f t="shared" si="16"/>
        <v>46129</v>
      </c>
      <c r="M27" s="125" t="s">
        <v>553</v>
      </c>
      <c r="N27" s="90">
        <f t="shared" si="22"/>
        <v>46133</v>
      </c>
      <c r="O27" s="89">
        <f t="shared" si="23"/>
        <v>46133</v>
      </c>
      <c r="P27" s="90">
        <f t="shared" si="26"/>
        <v>46137</v>
      </c>
      <c r="Q27" s="89">
        <f t="shared" si="27"/>
        <v>46138</v>
      </c>
    </row>
    <row r="28" ht="15.75" spans="1:21">
      <c r="A28" s="8"/>
      <c r="B28" s="8"/>
      <c r="C28" s="8"/>
      <c r="D28" s="8"/>
      <c r="E28" s="8"/>
      <c r="F28" s="8"/>
    </row>
    <row r="29" ht="16.35" customHeight="1" spans="1:21">
      <c r="A29" s="164" t="s">
        <v>89</v>
      </c>
      <c r="B29" s="165" t="s">
        <v>530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7"/>
      <c r="M29" s="8"/>
      <c r="N29" s="8"/>
      <c r="O29" s="168"/>
      <c r="P29" s="168"/>
      <c r="Q29" s="168"/>
      <c r="R29" s="108"/>
      <c r="S29" s="8"/>
      <c r="T29" s="8"/>
      <c r="U29" s="8"/>
    </row>
    <row r="30" ht="16.35" customHeight="1" spans="1:21">
      <c r="A30" s="44" t="s">
        <v>1168</v>
      </c>
      <c r="B30" s="169" t="s">
        <v>1169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1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4" t="s">
        <v>16</v>
      </c>
      <c r="B31" s="172" t="s">
        <v>1279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4"/>
      <c r="M31" s="8"/>
      <c r="N31" s="8"/>
      <c r="O31" s="8" t="s">
        <v>107</v>
      </c>
      <c r="P31" s="8"/>
      <c r="Q31" s="8"/>
      <c r="R31" s="8"/>
      <c r="S31" s="8"/>
      <c r="T31" s="8"/>
      <c r="U31" s="8"/>
    </row>
    <row r="32" ht="16.35" customHeight="1" spans="1:21">
      <c r="A32" s="44" t="s">
        <v>178</v>
      </c>
      <c r="B32" s="169" t="s">
        <v>1280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1"/>
      <c r="M32" s="8"/>
      <c r="N32" s="8"/>
      <c r="O32" s="8"/>
      <c r="P32" s="8"/>
      <c r="Q32" s="8"/>
      <c r="R32" s="8"/>
      <c r="S32" s="8"/>
      <c r="T32" s="8"/>
      <c r="U32" s="8"/>
    </row>
    <row r="33" ht="16.5" spans="1:21">
      <c r="A33" s="42" t="s">
        <v>496</v>
      </c>
      <c r="B33" s="110" t="s">
        <v>1281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/>
      <c r="M33" s="8"/>
      <c r="N33" s="8"/>
      <c r="O33" s="8"/>
      <c r="P33" s="8"/>
      <c r="Q33" s="8"/>
      <c r="R33" s="8"/>
      <c r="S33" s="8"/>
      <c r="T33" s="8"/>
      <c r="U33" s="8"/>
    </row>
    <row r="34" ht="16.5" spans="1:21">
      <c r="A34" s="42" t="s">
        <v>496</v>
      </c>
      <c r="B34" s="110" t="s">
        <v>1282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2"/>
      <c r="M34" s="8"/>
      <c r="N34" s="8"/>
      <c r="O34" s="8"/>
      <c r="P34" s="8"/>
      <c r="Q34" s="8"/>
      <c r="R34" s="8"/>
      <c r="S34" s="8"/>
      <c r="T34" s="8"/>
      <c r="U34" s="8"/>
    </row>
    <row r="35" ht="16.5" spans="1:21">
      <c r="A35" s="42" t="s">
        <v>418</v>
      </c>
      <c r="B35" s="169" t="s">
        <v>1283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8"/>
      <c r="N35" s="8"/>
      <c r="O35" s="8"/>
      <c r="Q35" s="8"/>
      <c r="R35" s="8"/>
      <c r="S35" s="8"/>
      <c r="T35" s="8"/>
      <c r="U35" s="8"/>
    </row>
    <row r="36" ht="16.35" customHeight="1" spans="1:21">
      <c r="A36" s="44" t="s">
        <v>340</v>
      </c>
      <c r="B36" s="169" t="s">
        <v>1284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1"/>
      <c r="M36" s="8"/>
      <c r="N36" s="8"/>
      <c r="O36" s="8"/>
      <c r="P36" s="8"/>
      <c r="Q36" s="8"/>
      <c r="R36" s="8"/>
      <c r="S36" s="8"/>
      <c r="T36" s="8"/>
      <c r="U36" s="8"/>
    </row>
    <row r="37" ht="16.5" spans="1:21">
      <c r="A37" s="44" t="s">
        <v>340</v>
      </c>
      <c r="B37" s="169" t="s">
        <v>1285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1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18:Q1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3" t="s">
        <v>1286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="113" customFormat="1" ht="12" spans="1:240">
      <c r="A5" s="13" t="s">
        <v>4</v>
      </c>
      <c r="B5" s="13" t="s">
        <v>5</v>
      </c>
      <c r="C5" s="115" t="s">
        <v>1287</v>
      </c>
      <c r="D5" s="115"/>
      <c r="E5" s="116" t="s">
        <v>336</v>
      </c>
      <c r="F5" s="117"/>
      <c r="G5" s="118" t="s">
        <v>1288</v>
      </c>
      <c r="H5" s="119"/>
      <c r="I5" s="118" t="s">
        <v>1289</v>
      </c>
      <c r="J5" s="119"/>
      <c r="K5" s="120" t="s">
        <v>177</v>
      </c>
      <c r="L5" s="120"/>
      <c r="M5" s="13" t="s">
        <v>5</v>
      </c>
      <c r="N5" s="16" t="s">
        <v>175</v>
      </c>
      <c r="O5" s="17"/>
      <c r="P5" s="13" t="s">
        <v>193</v>
      </c>
      <c r="Q5" s="14"/>
      <c r="R5" s="13" t="s">
        <v>173</v>
      </c>
      <c r="S5" s="14"/>
    </row>
    <row r="6" spans="1:240">
      <c r="A6" s="14" t="s">
        <v>13</v>
      </c>
      <c r="B6" s="14" t="s">
        <v>14</v>
      </c>
      <c r="C6" s="22" t="s">
        <v>340</v>
      </c>
      <c r="D6" s="23"/>
      <c r="E6" s="22" t="s">
        <v>341</v>
      </c>
      <c r="F6" s="23"/>
      <c r="G6" s="18" t="s">
        <v>1019</v>
      </c>
      <c r="H6" s="19"/>
      <c r="I6" s="18" t="s">
        <v>710</v>
      </c>
      <c r="J6" s="19"/>
      <c r="K6" s="121" t="s">
        <v>182</v>
      </c>
      <c r="L6" s="121"/>
      <c r="M6" s="14" t="s">
        <v>14</v>
      </c>
      <c r="N6" s="17" t="s">
        <v>180</v>
      </c>
      <c r="O6" s="17"/>
      <c r="P6" s="14" t="s">
        <v>179</v>
      </c>
      <c r="Q6" s="14"/>
      <c r="R6" s="14" t="s">
        <v>178</v>
      </c>
      <c r="S6" s="14"/>
    </row>
    <row r="7" spans="1:240">
      <c r="A7" s="21"/>
      <c r="B7" s="12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24" t="s">
        <v>22</v>
      </c>
      <c r="O7" s="24"/>
      <c r="P7" s="21" t="s">
        <v>22</v>
      </c>
      <c r="Q7" s="21"/>
      <c r="R7" s="21" t="s">
        <v>22</v>
      </c>
      <c r="S7" s="21"/>
    </row>
    <row r="8" ht="25.5" spans="1:240">
      <c r="A8" s="21"/>
      <c r="B8" s="122"/>
      <c r="C8" s="123"/>
      <c r="D8" s="23"/>
      <c r="E8" s="123"/>
      <c r="F8" s="23"/>
      <c r="G8" s="22"/>
      <c r="H8" s="23"/>
      <c r="I8" s="25" t="s">
        <v>1290</v>
      </c>
      <c r="J8" s="25" t="s">
        <v>1291</v>
      </c>
      <c r="K8" s="25"/>
      <c r="L8" s="25"/>
      <c r="M8" s="14"/>
      <c r="N8" s="25"/>
      <c r="O8" s="25"/>
      <c r="P8" s="25" t="s">
        <v>196</v>
      </c>
      <c r="Q8" s="25" t="s">
        <v>197</v>
      </c>
      <c r="R8" s="25" t="s">
        <v>24</v>
      </c>
      <c r="S8" s="25" t="s">
        <v>198</v>
      </c>
    </row>
    <row r="9" s="114" customFormat="1" ht="14.1" hidden="1" customHeight="1" spans="1:240">
      <c r="A9" s="124" t="s">
        <v>211</v>
      </c>
      <c r="B9" s="125" t="s">
        <v>1292</v>
      </c>
      <c r="C9" s="126">
        <v>45608</v>
      </c>
      <c r="D9" s="126">
        <f>C9</f>
        <v>45608</v>
      </c>
      <c r="E9" s="126">
        <f>D9+1</f>
        <v>45609</v>
      </c>
      <c r="F9" s="126">
        <f>E9</f>
        <v>45609</v>
      </c>
      <c r="G9" s="126">
        <v>45614</v>
      </c>
      <c r="H9" s="127">
        <f>G9+1</f>
        <v>45615</v>
      </c>
      <c r="I9" s="126">
        <v>45617</v>
      </c>
      <c r="J9" s="127">
        <f>I9</f>
        <v>45617</v>
      </c>
      <c r="K9" s="34" t="s">
        <v>67</v>
      </c>
      <c r="L9" s="128" t="s">
        <v>67</v>
      </c>
      <c r="M9" s="129" t="s">
        <v>660</v>
      </c>
      <c r="N9" s="126">
        <v>45622</v>
      </c>
      <c r="O9" s="126">
        <v>45622</v>
      </c>
      <c r="P9" s="126">
        <v>45623</v>
      </c>
      <c r="Q9" s="90">
        <f>P9+1</f>
        <v>45624</v>
      </c>
      <c r="R9" s="126">
        <v>45624</v>
      </c>
      <c r="S9" s="90">
        <f>R9+1</f>
        <v>45625</v>
      </c>
      <c r="T9" s="130"/>
      <c r="U9" s="130"/>
      <c r="V9" s="130"/>
      <c r="W9" s="130"/>
    </row>
    <row r="10" s="114" customFormat="1" ht="14.1" hidden="1" customHeight="1" spans="1:240">
      <c r="A10" s="131" t="s">
        <v>1137</v>
      </c>
      <c r="B10" s="132" t="s">
        <v>1293</v>
      </c>
      <c r="C10" s="126">
        <v>45622</v>
      </c>
      <c r="D10" s="126">
        <f>C10+1</f>
        <v>45623</v>
      </c>
      <c r="E10" s="126">
        <v>45623</v>
      </c>
      <c r="F10" s="126">
        <f>E10+1</f>
        <v>45624</v>
      </c>
      <c r="G10" s="133" t="s">
        <v>1294</v>
      </c>
      <c r="H10" s="134"/>
      <c r="I10" s="133" t="s">
        <v>1295</v>
      </c>
      <c r="J10" s="134"/>
      <c r="K10" s="34" t="s">
        <v>67</v>
      </c>
      <c r="L10" s="128" t="s">
        <v>67</v>
      </c>
      <c r="M10" s="135" t="s">
        <v>1296</v>
      </c>
      <c r="N10" s="136" t="s">
        <v>1297</v>
      </c>
      <c r="O10" s="137"/>
      <c r="P10" s="136" t="s">
        <v>1298</v>
      </c>
      <c r="Q10" s="137"/>
      <c r="R10" s="136" t="s">
        <v>1299</v>
      </c>
      <c r="S10" s="137"/>
      <c r="T10" s="130"/>
      <c r="U10" s="130"/>
      <c r="V10" s="130"/>
      <c r="W10" s="130"/>
    </row>
    <row r="11" s="114" customFormat="1" ht="14.1" hidden="1" customHeight="1" spans="1:240">
      <c r="A11" s="38" t="s">
        <v>211</v>
      </c>
      <c r="B11" s="125" t="s">
        <v>1300</v>
      </c>
      <c r="C11" s="126">
        <v>45641</v>
      </c>
      <c r="D11" s="126">
        <v>45641</v>
      </c>
      <c r="E11" s="126">
        <v>45642</v>
      </c>
      <c r="F11" s="126">
        <v>45642</v>
      </c>
      <c r="G11" s="126">
        <v>45647</v>
      </c>
      <c r="H11" s="127">
        <v>45648</v>
      </c>
      <c r="I11" s="126">
        <v>45650</v>
      </c>
      <c r="J11" s="127">
        <v>45650</v>
      </c>
      <c r="K11" s="34" t="s">
        <v>67</v>
      </c>
      <c r="L11" s="128" t="s">
        <v>67</v>
      </c>
      <c r="M11" s="129" t="s">
        <v>1301</v>
      </c>
      <c r="N11" s="136" t="s">
        <v>1302</v>
      </c>
      <c r="O11" s="137"/>
      <c r="P11" s="136" t="s">
        <v>1303</v>
      </c>
      <c r="Q11" s="137"/>
      <c r="R11" s="136" t="s">
        <v>1304</v>
      </c>
      <c r="S11" s="137"/>
      <c r="T11" s="130"/>
      <c r="U11" s="130"/>
      <c r="V11" s="130"/>
      <c r="W11" s="130"/>
    </row>
    <row r="12" s="114" customFormat="1" ht="14.1" customHeight="1" spans="1:240">
      <c r="A12" s="124" t="s">
        <v>1137</v>
      </c>
      <c r="B12" s="125" t="s">
        <v>1292</v>
      </c>
      <c r="C12" s="126">
        <v>45653</v>
      </c>
      <c r="D12" s="126">
        <f>C12</f>
        <v>45653</v>
      </c>
      <c r="E12" s="126">
        <f>D12+1</f>
        <v>45654</v>
      </c>
      <c r="F12" s="126">
        <f>E12</f>
        <v>45654</v>
      </c>
      <c r="G12" s="126">
        <v>45659</v>
      </c>
      <c r="H12" s="127">
        <v>45660</v>
      </c>
      <c r="I12" s="126">
        <v>45662</v>
      </c>
      <c r="J12" s="127">
        <f>I12+1</f>
        <v>45663</v>
      </c>
      <c r="K12" s="34" t="s">
        <v>67</v>
      </c>
      <c r="L12" s="128" t="s">
        <v>67</v>
      </c>
      <c r="M12" s="129" t="s">
        <v>660</v>
      </c>
      <c r="N12" s="126">
        <v>45669</v>
      </c>
      <c r="O12" s="126">
        <f>N12</f>
        <v>45669</v>
      </c>
      <c r="P12" s="126">
        <v>45670</v>
      </c>
      <c r="Q12" s="126">
        <f>P12+1</f>
        <v>45671</v>
      </c>
      <c r="R12" s="126">
        <v>45672</v>
      </c>
      <c r="S12" s="138" t="s">
        <v>1305</v>
      </c>
      <c r="T12" s="130"/>
      <c r="U12" s="130"/>
      <c r="V12" s="130"/>
      <c r="W12" s="130"/>
    </row>
    <row r="13" s="114" customFormat="1" ht="14.1" customHeight="1" spans="1:240">
      <c r="A13" s="124" t="s">
        <v>1259</v>
      </c>
      <c r="B13" s="125" t="s">
        <v>520</v>
      </c>
      <c r="C13" s="34" t="s">
        <v>67</v>
      </c>
      <c r="D13" s="34" t="s">
        <v>67</v>
      </c>
      <c r="E13" s="126">
        <v>45686</v>
      </c>
      <c r="F13" s="139">
        <f>E13</f>
        <v>45686</v>
      </c>
      <c r="G13" s="133" t="s">
        <v>1306</v>
      </c>
      <c r="H13" s="134"/>
      <c r="I13" s="133" t="s">
        <v>1307</v>
      </c>
      <c r="J13" s="134"/>
      <c r="K13" s="34" t="s">
        <v>67</v>
      </c>
      <c r="L13" s="128" t="s">
        <v>67</v>
      </c>
      <c r="M13" s="140" t="s">
        <v>521</v>
      </c>
      <c r="N13" s="136" t="s">
        <v>256</v>
      </c>
      <c r="O13" s="136" t="s">
        <v>689</v>
      </c>
      <c r="P13" s="31" t="s">
        <v>1111</v>
      </c>
      <c r="Q13" s="33"/>
      <c r="R13" s="141" t="s">
        <v>253</v>
      </c>
      <c r="S13" s="142" t="s">
        <v>216</v>
      </c>
      <c r="T13" s="130"/>
      <c r="U13" s="130"/>
      <c r="V13" s="130"/>
      <c r="W13" s="130"/>
    </row>
    <row r="14" s="114" customFormat="1" ht="14.1" customHeight="1" spans="1:240">
      <c r="A14" s="124" t="s">
        <v>1137</v>
      </c>
      <c r="B14" s="125" t="s">
        <v>523</v>
      </c>
      <c r="C14" s="34" t="s">
        <v>67</v>
      </c>
      <c r="D14" s="34" t="s">
        <v>67</v>
      </c>
      <c r="E14" s="126">
        <v>45710</v>
      </c>
      <c r="F14" s="139">
        <f>E14</f>
        <v>45710</v>
      </c>
      <c r="G14" s="126">
        <v>45715</v>
      </c>
      <c r="H14" s="127">
        <f>G14+1</f>
        <v>45716</v>
      </c>
      <c r="I14" s="126">
        <v>45718</v>
      </c>
      <c r="J14" s="139">
        <f>I14</f>
        <v>45718</v>
      </c>
      <c r="K14" s="34" t="s">
        <v>67</v>
      </c>
      <c r="L14" s="128" t="s">
        <v>67</v>
      </c>
      <c r="M14" s="140" t="s">
        <v>524</v>
      </c>
      <c r="N14" s="136" t="s">
        <v>1308</v>
      </c>
      <c r="O14" s="137"/>
      <c r="P14" s="136" t="s">
        <v>1309</v>
      </c>
      <c r="Q14" s="137"/>
      <c r="R14" s="143" t="s">
        <v>1310</v>
      </c>
      <c r="S14" s="142"/>
      <c r="T14" s="130"/>
      <c r="U14" s="130"/>
      <c r="V14" s="130"/>
      <c r="W14" s="130"/>
    </row>
    <row r="15" ht="15" customHeight="1"/>
    <row r="16" ht="15" customHeight="1" spans="1:240">
      <c r="A16" s="144" t="s">
        <v>89</v>
      </c>
      <c r="B16" s="145" t="s">
        <v>1311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</row>
    <row r="17" ht="16.5" customHeight="1" spans="1:12">
      <c r="A17" s="45" t="s">
        <v>401</v>
      </c>
      <c r="B17" s="146" t="s">
        <v>1207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ht="15" customHeight="1" spans="1:12">
      <c r="A18" s="45" t="s">
        <v>398</v>
      </c>
      <c r="B18" s="147" t="s">
        <v>1312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</row>
    <row r="19" ht="15" customHeight="1" spans="1:12">
      <c r="A19" s="148" t="s">
        <v>1313</v>
      </c>
      <c r="B19" s="147" t="s">
        <v>286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</row>
    <row r="20" ht="16.5" spans="1:12">
      <c r="A20" s="148" t="s">
        <v>287</v>
      </c>
      <c r="B20" s="149" t="s">
        <v>288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</row>
    <row r="21" ht="16.5" spans="1:12">
      <c r="A21" s="148" t="s">
        <v>278</v>
      </c>
      <c r="B21" s="147" t="s">
        <v>279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  <row r="22" ht="16.5" spans="1:12">
      <c r="A22" s="148" t="s">
        <v>276</v>
      </c>
      <c r="B22" s="147" t="s">
        <v>1170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ht="16.5" spans="1:12">
      <c r="A23" s="148" t="s">
        <v>273</v>
      </c>
      <c r="B23" s="147" t="s">
        <v>275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ht="16.5" spans="1:12">
      <c r="A24" s="148" t="s">
        <v>271</v>
      </c>
      <c r="B24" s="147" t="s">
        <v>1132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opLeftCell="A4" workbookViewId="0">
      <selection activeCell="O39" sqref="O39"/>
    </sheetView>
  </sheetViews>
  <sheetFormatPr defaultColWidth="9" defaultRowHeight="14.25"/>
  <cols>
    <col min="1" max="1" width="19" customWidth="1"/>
    <col min="2" max="2" width="7.5" customWidth="1"/>
    <col min="3" max="3" width="8.6" customWidth="1"/>
    <col min="4" max="4" width="10.6" customWidth="1"/>
    <col min="5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7.2" customWidth="1"/>
    <col min="14" max="15" width="7.5" customWidth="1"/>
    <col min="16" max="16" width="10.8" customWidth="1"/>
    <col min="17" max="17" width="14.9" customWidth="1"/>
    <col min="18" max="18" width="11.9" customWidth="1"/>
    <col min="19" max="19" width="8.9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3" t="s">
        <v>1314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53">
      <c r="A5" s="12" t="s">
        <v>489</v>
      </c>
      <c r="B5" s="12" t="s">
        <v>490</v>
      </c>
      <c r="C5" s="84" t="s">
        <v>858</v>
      </c>
      <c r="D5" s="85"/>
      <c r="E5" s="15" t="s">
        <v>1315</v>
      </c>
      <c r="F5" s="12"/>
      <c r="G5" s="15" t="s">
        <v>860</v>
      </c>
      <c r="H5" s="12"/>
      <c r="I5" s="15" t="s">
        <v>413</v>
      </c>
      <c r="J5" s="12"/>
      <c r="K5" s="15" t="s">
        <v>860</v>
      </c>
      <c r="L5" s="12"/>
      <c r="M5" s="15" t="s">
        <v>1316</v>
      </c>
      <c r="N5" s="12"/>
      <c r="O5" s="12" t="s">
        <v>490</v>
      </c>
      <c r="P5" s="84" t="s">
        <v>858</v>
      </c>
      <c r="Q5" s="85"/>
      <c r="R5" s="15" t="s">
        <v>1315</v>
      </c>
      <c r="S5" s="12"/>
    </row>
    <row r="6" spans="1:253">
      <c r="A6" s="14" t="s">
        <v>13</v>
      </c>
      <c r="B6" s="14" t="s">
        <v>14</v>
      </c>
      <c r="C6" s="18" t="s">
        <v>341</v>
      </c>
      <c r="D6" s="19"/>
      <c r="E6" s="18" t="s">
        <v>1018</v>
      </c>
      <c r="F6" s="19"/>
      <c r="G6" s="14" t="s">
        <v>418</v>
      </c>
      <c r="H6" s="14"/>
      <c r="I6" s="14" t="s">
        <v>417</v>
      </c>
      <c r="J6" s="14"/>
      <c r="K6" s="14" t="s">
        <v>418</v>
      </c>
      <c r="L6" s="14"/>
      <c r="M6" s="18" t="s">
        <v>1317</v>
      </c>
      <c r="N6" s="19"/>
      <c r="O6" s="14" t="s">
        <v>14</v>
      </c>
      <c r="P6" s="18" t="s">
        <v>341</v>
      </c>
      <c r="Q6" s="19"/>
      <c r="R6" s="18" t="s">
        <v>1018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1318</v>
      </c>
      <c r="D8" s="25" t="s">
        <v>1319</v>
      </c>
      <c r="E8" s="25" t="s">
        <v>1320</v>
      </c>
      <c r="F8" s="25" t="s">
        <v>1321</v>
      </c>
      <c r="G8" s="25" t="s">
        <v>1322</v>
      </c>
      <c r="H8" s="25" t="s">
        <v>1323</v>
      </c>
      <c r="I8" s="25" t="s">
        <v>1324</v>
      </c>
      <c r="J8" s="25" t="s">
        <v>1325</v>
      </c>
      <c r="K8" s="25" t="s">
        <v>1326</v>
      </c>
      <c r="L8" s="25" t="s">
        <v>1327</v>
      </c>
      <c r="M8" s="25" t="s">
        <v>1328</v>
      </c>
      <c r="N8" s="86" t="s">
        <v>1329</v>
      </c>
      <c r="O8" s="14"/>
      <c r="P8" s="25" t="s">
        <v>1318</v>
      </c>
      <c r="Q8" s="25" t="s">
        <v>1319</v>
      </c>
      <c r="R8" s="25" t="s">
        <v>1320</v>
      </c>
      <c r="S8" s="25" t="s">
        <v>1330</v>
      </c>
    </row>
    <row r="9" hidden="1" spans="1:253">
      <c r="A9" s="87" t="s">
        <v>1331</v>
      </c>
      <c r="B9" s="88" t="s">
        <v>1332</v>
      </c>
      <c r="C9" s="89">
        <v>46011</v>
      </c>
      <c r="D9" s="90">
        <f t="shared" ref="D9:H9" si="0">C9+1</f>
        <v>46012</v>
      </c>
      <c r="E9" s="89">
        <f t="shared" ref="E9:E15" si="1">D9</f>
        <v>46012</v>
      </c>
      <c r="F9" s="90">
        <f t="shared" si="0"/>
        <v>46013</v>
      </c>
      <c r="G9" s="90">
        <f t="shared" ref="G9:G15" si="2">F9+4</f>
        <v>46017</v>
      </c>
      <c r="H9" s="90">
        <f t="shared" si="0"/>
        <v>46018</v>
      </c>
      <c r="I9" s="90">
        <f t="shared" ref="I9:I15" si="3">H9</f>
        <v>46018</v>
      </c>
      <c r="J9" s="90">
        <f t="shared" ref="J9:J14" si="4">I9+1</f>
        <v>46019</v>
      </c>
      <c r="K9" s="90">
        <f t="shared" ref="K9:K14" si="5">J9</f>
        <v>46019</v>
      </c>
      <c r="L9" s="90">
        <f t="shared" ref="L9:L14" si="6">K9+1</f>
        <v>46020</v>
      </c>
      <c r="M9" s="90">
        <f>L9+2</f>
        <v>46022</v>
      </c>
      <c r="N9" s="90">
        <f>M9</f>
        <v>46022</v>
      </c>
      <c r="O9" s="88" t="s">
        <v>1333</v>
      </c>
      <c r="P9" s="90">
        <v>46032</v>
      </c>
      <c r="Q9" s="90">
        <f t="shared" ref="Q9:Q15" si="7">P9+1</f>
        <v>46033</v>
      </c>
      <c r="R9" s="89">
        <f t="shared" ref="R9:R15" si="8">Q9</f>
        <v>46033</v>
      </c>
      <c r="S9" s="89">
        <f t="shared" ref="S9:S15" si="9">R9+1</f>
        <v>46034</v>
      </c>
    </row>
    <row r="10" spans="1:253">
      <c r="A10" s="91" t="s">
        <v>1259</v>
      </c>
      <c r="B10" s="92" t="s">
        <v>1198</v>
      </c>
      <c r="C10" s="89">
        <v>46018</v>
      </c>
      <c r="D10" s="90">
        <f>C10+1</f>
        <v>46019</v>
      </c>
      <c r="E10" s="89">
        <f t="shared" si="1"/>
        <v>46019</v>
      </c>
      <c r="F10" s="90">
        <f>E10+1</f>
        <v>46020</v>
      </c>
      <c r="G10" s="90">
        <f t="shared" si="2"/>
        <v>46024</v>
      </c>
      <c r="H10" s="90">
        <f>G10+1</f>
        <v>46025</v>
      </c>
      <c r="I10" s="90">
        <f t="shared" si="3"/>
        <v>46025</v>
      </c>
      <c r="J10" s="90">
        <f t="shared" si="4"/>
        <v>46026</v>
      </c>
      <c r="K10" s="90">
        <f t="shared" si="5"/>
        <v>46026</v>
      </c>
      <c r="L10" s="90">
        <f t="shared" si="6"/>
        <v>46027</v>
      </c>
      <c r="M10" s="34" t="s">
        <v>67</v>
      </c>
      <c r="N10" s="34" t="s">
        <v>67</v>
      </c>
      <c r="O10" s="93" t="s">
        <v>1199</v>
      </c>
      <c r="P10" s="90">
        <v>46039</v>
      </c>
      <c r="Q10" s="90">
        <f t="shared" si="7"/>
        <v>46040</v>
      </c>
      <c r="R10" s="89">
        <f t="shared" si="8"/>
        <v>46040</v>
      </c>
      <c r="S10" s="89">
        <f t="shared" si="9"/>
        <v>46041</v>
      </c>
    </row>
    <row r="11" spans="1:253">
      <c r="A11" s="94" t="s">
        <v>323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6"/>
    </row>
    <row r="12" spans="1:253">
      <c r="A12" s="87" t="s">
        <v>1331</v>
      </c>
      <c r="B12" s="88" t="s">
        <v>1334</v>
      </c>
      <c r="C12" s="89">
        <v>46032</v>
      </c>
      <c r="D12" s="90">
        <f>C12+1</f>
        <v>46033</v>
      </c>
      <c r="E12" s="89">
        <f t="shared" si="1"/>
        <v>46033</v>
      </c>
      <c r="F12" s="90">
        <f>E12+1</f>
        <v>46034</v>
      </c>
      <c r="G12" s="90">
        <f t="shared" si="2"/>
        <v>46038</v>
      </c>
      <c r="H12" s="90">
        <f>G12+1</f>
        <v>46039</v>
      </c>
      <c r="I12" s="90">
        <f t="shared" si="3"/>
        <v>46039</v>
      </c>
      <c r="J12" s="90">
        <f t="shared" si="4"/>
        <v>46040</v>
      </c>
      <c r="K12" s="90">
        <f t="shared" si="5"/>
        <v>46040</v>
      </c>
      <c r="L12" s="90">
        <f t="shared" si="6"/>
        <v>46041</v>
      </c>
      <c r="M12" s="90">
        <f>L12+2</f>
        <v>46043</v>
      </c>
      <c r="N12" s="90">
        <f>M12</f>
        <v>46043</v>
      </c>
      <c r="O12" s="88" t="s">
        <v>1335</v>
      </c>
      <c r="P12" s="90">
        <f>N12+3</f>
        <v>46046</v>
      </c>
      <c r="Q12" s="90">
        <f t="shared" si="7"/>
        <v>46047</v>
      </c>
      <c r="R12" s="89">
        <f t="shared" si="8"/>
        <v>46047</v>
      </c>
      <c r="S12" s="89">
        <f t="shared" si="9"/>
        <v>46048</v>
      </c>
    </row>
    <row r="13" spans="1:253">
      <c r="A13" s="87" t="s">
        <v>1259</v>
      </c>
      <c r="B13" s="88" t="s">
        <v>541</v>
      </c>
      <c r="C13" s="89">
        <v>46039</v>
      </c>
      <c r="D13" s="90">
        <f>C13+1</f>
        <v>46040</v>
      </c>
      <c r="E13" s="89">
        <f t="shared" si="1"/>
        <v>46040</v>
      </c>
      <c r="F13" s="90">
        <f>E13+1</f>
        <v>46041</v>
      </c>
      <c r="G13" s="90">
        <f t="shared" si="2"/>
        <v>46045</v>
      </c>
      <c r="H13" s="90">
        <f>G13+1</f>
        <v>46046</v>
      </c>
      <c r="I13" s="90">
        <f t="shared" si="3"/>
        <v>46046</v>
      </c>
      <c r="J13" s="90">
        <f t="shared" si="4"/>
        <v>46047</v>
      </c>
      <c r="K13" s="90">
        <f t="shared" si="5"/>
        <v>46047</v>
      </c>
      <c r="L13" s="90">
        <f t="shared" si="6"/>
        <v>46048</v>
      </c>
      <c r="M13" s="90">
        <f t="shared" ref="M13:M14" si="10">L13+2</f>
        <v>46050</v>
      </c>
      <c r="N13" s="90">
        <f t="shared" ref="N13:N14" si="11">M13</f>
        <v>46050</v>
      </c>
      <c r="O13" s="88" t="s">
        <v>542</v>
      </c>
      <c r="P13" s="90">
        <f t="shared" ref="P13" si="12">N13+3</f>
        <v>46053</v>
      </c>
      <c r="Q13" s="90">
        <f t="shared" si="7"/>
        <v>46054</v>
      </c>
      <c r="R13" s="89">
        <f t="shared" si="8"/>
        <v>46054</v>
      </c>
      <c r="S13" s="89">
        <f t="shared" si="9"/>
        <v>46055</v>
      </c>
    </row>
    <row r="14" spans="1:253">
      <c r="A14" s="97" t="s">
        <v>1331</v>
      </c>
      <c r="B14" s="98" t="s">
        <v>1336</v>
      </c>
      <c r="C14" s="89">
        <v>46046</v>
      </c>
      <c r="D14" s="90">
        <f>C14+1</f>
        <v>46047</v>
      </c>
      <c r="E14" s="89">
        <f t="shared" si="1"/>
        <v>46047</v>
      </c>
      <c r="F14" s="90">
        <f>E14+1</f>
        <v>46048</v>
      </c>
      <c r="G14" s="90">
        <f t="shared" si="2"/>
        <v>46052</v>
      </c>
      <c r="H14" s="90">
        <f>G14+1</f>
        <v>46053</v>
      </c>
      <c r="I14" s="90">
        <f t="shared" si="3"/>
        <v>46053</v>
      </c>
      <c r="J14" s="90">
        <f t="shared" si="4"/>
        <v>46054</v>
      </c>
      <c r="K14" s="90">
        <f t="shared" si="5"/>
        <v>46054</v>
      </c>
      <c r="L14" s="90">
        <f t="shared" si="6"/>
        <v>46055</v>
      </c>
      <c r="M14" s="90">
        <f t="shared" si="10"/>
        <v>46057</v>
      </c>
      <c r="N14" s="90">
        <f t="shared" si="11"/>
        <v>46057</v>
      </c>
      <c r="O14" s="88" t="s">
        <v>1337</v>
      </c>
      <c r="P14" s="99" t="s">
        <v>1338</v>
      </c>
      <c r="Q14" s="100"/>
      <c r="R14" s="99" t="s">
        <v>1339</v>
      </c>
      <c r="S14" s="100"/>
    </row>
    <row r="15" spans="1:253">
      <c r="A15" s="87" t="s">
        <v>1259</v>
      </c>
      <c r="B15" s="88" t="s">
        <v>543</v>
      </c>
      <c r="C15" s="89">
        <v>46053</v>
      </c>
      <c r="D15" s="90">
        <f>C15+1</f>
        <v>46054</v>
      </c>
      <c r="E15" s="89">
        <f t="shared" si="1"/>
        <v>46054</v>
      </c>
      <c r="F15" s="90">
        <f>E15+1</f>
        <v>46055</v>
      </c>
      <c r="G15" s="90">
        <f t="shared" si="2"/>
        <v>46059</v>
      </c>
      <c r="H15" s="90">
        <f>G15+1</f>
        <v>46060</v>
      </c>
      <c r="I15" s="90">
        <f t="shared" si="3"/>
        <v>46060</v>
      </c>
      <c r="J15" s="90">
        <f t="shared" ref="J15" si="13">I15+1</f>
        <v>46061</v>
      </c>
      <c r="K15" s="90">
        <f t="shared" ref="K15" si="14">J15</f>
        <v>46061</v>
      </c>
      <c r="L15" s="90">
        <f t="shared" ref="L15" si="15">K15+1</f>
        <v>46062</v>
      </c>
      <c r="M15" s="34" t="s">
        <v>67</v>
      </c>
      <c r="N15" s="34" t="s">
        <v>67</v>
      </c>
      <c r="O15" s="88" t="s">
        <v>544</v>
      </c>
      <c r="P15" s="101">
        <v>46067</v>
      </c>
      <c r="Q15" s="102">
        <f t="shared" si="7"/>
        <v>46068</v>
      </c>
      <c r="R15" s="101">
        <f t="shared" si="8"/>
        <v>46068</v>
      </c>
      <c r="S15" s="102">
        <f t="shared" si="9"/>
        <v>46069</v>
      </c>
    </row>
    <row r="16" spans="1:253">
      <c r="A16" s="87" t="s">
        <v>1331</v>
      </c>
      <c r="B16" s="98" t="s">
        <v>1340</v>
      </c>
      <c r="C16" s="99" t="s">
        <v>1338</v>
      </c>
      <c r="D16" s="100"/>
      <c r="E16" s="99" t="s">
        <v>1339</v>
      </c>
      <c r="F16" s="100"/>
      <c r="G16" s="89">
        <v>46066</v>
      </c>
      <c r="H16" s="90">
        <f t="shared" ref="H16:H23" si="16">G16+1</f>
        <v>46067</v>
      </c>
      <c r="I16" s="90">
        <f t="shared" ref="I16:I23" si="17">H16</f>
        <v>46067</v>
      </c>
      <c r="J16" s="90">
        <f t="shared" ref="J16:J23" si="18">I16+1</f>
        <v>46068</v>
      </c>
      <c r="K16" s="90">
        <f t="shared" ref="K16:K23" si="19">J16</f>
        <v>46068</v>
      </c>
      <c r="L16" s="90">
        <f t="shared" ref="L16:L23" si="20">K16+1</f>
        <v>46069</v>
      </c>
      <c r="M16" s="90">
        <f t="shared" ref="M16:M23" si="21">L16+2</f>
        <v>46071</v>
      </c>
      <c r="N16" s="90">
        <f t="shared" ref="N16:N23" si="22">M16</f>
        <v>46071</v>
      </c>
      <c r="O16" s="98" t="s">
        <v>1341</v>
      </c>
      <c r="P16" s="90">
        <f t="shared" ref="P16:P23" si="23">N16+3</f>
        <v>46074</v>
      </c>
      <c r="Q16" s="90">
        <f t="shared" ref="Q16:Q23" si="24">P16+1</f>
        <v>46075</v>
      </c>
      <c r="R16" s="89">
        <f t="shared" ref="R16:R23" si="25">Q16</f>
        <v>46075</v>
      </c>
      <c r="S16" s="89">
        <f t="shared" ref="S16:S23" si="26">R16+1</f>
        <v>46076</v>
      </c>
    </row>
    <row r="17" spans="1:20">
      <c r="A17" s="91" t="s">
        <v>1259</v>
      </c>
      <c r="B17" s="92" t="s">
        <v>545</v>
      </c>
      <c r="C17" s="101">
        <v>46067</v>
      </c>
      <c r="D17" s="102">
        <f t="shared" ref="D17:D23" si="27">C17+1</f>
        <v>46068</v>
      </c>
      <c r="E17" s="101">
        <f t="shared" ref="E17:E23" si="28">D17</f>
        <v>46068</v>
      </c>
      <c r="F17" s="102">
        <f t="shared" ref="F17:F23" si="29">E17+1</f>
        <v>46069</v>
      </c>
      <c r="G17" s="89">
        <v>46073</v>
      </c>
      <c r="H17" s="90">
        <f t="shared" si="16"/>
        <v>46074</v>
      </c>
      <c r="I17" s="90">
        <f t="shared" si="17"/>
        <v>46074</v>
      </c>
      <c r="J17" s="90">
        <f t="shared" si="18"/>
        <v>46075</v>
      </c>
      <c r="K17" s="90">
        <f t="shared" si="19"/>
        <v>46075</v>
      </c>
      <c r="L17" s="90">
        <f t="shared" si="20"/>
        <v>46076</v>
      </c>
      <c r="M17" s="90">
        <f t="shared" si="21"/>
        <v>46078</v>
      </c>
      <c r="N17" s="90">
        <f t="shared" si="22"/>
        <v>46078</v>
      </c>
      <c r="O17" s="92" t="s">
        <v>546</v>
      </c>
      <c r="P17" s="90">
        <f t="shared" si="23"/>
        <v>46081</v>
      </c>
      <c r="Q17" s="90">
        <f t="shared" si="24"/>
        <v>46082</v>
      </c>
      <c r="R17" s="89">
        <f t="shared" si="25"/>
        <v>46082</v>
      </c>
      <c r="S17" s="89">
        <f t="shared" si="26"/>
        <v>46083</v>
      </c>
    </row>
    <row r="18" spans="1:20">
      <c r="A18" s="87" t="s">
        <v>1331</v>
      </c>
      <c r="B18" s="98" t="s">
        <v>1342</v>
      </c>
      <c r="C18" s="89">
        <v>46074</v>
      </c>
      <c r="D18" s="90">
        <f t="shared" si="27"/>
        <v>46075</v>
      </c>
      <c r="E18" s="89">
        <f t="shared" si="28"/>
        <v>46075</v>
      </c>
      <c r="F18" s="90">
        <f t="shared" si="29"/>
        <v>46076</v>
      </c>
      <c r="G18" s="90">
        <f t="shared" ref="G18:G23" si="30">F18+4</f>
        <v>46080</v>
      </c>
      <c r="H18" s="90">
        <f t="shared" si="16"/>
        <v>46081</v>
      </c>
      <c r="I18" s="90">
        <f t="shared" si="17"/>
        <v>46081</v>
      </c>
      <c r="J18" s="90">
        <f t="shared" si="18"/>
        <v>46082</v>
      </c>
      <c r="K18" s="90">
        <f t="shared" si="19"/>
        <v>46082</v>
      </c>
      <c r="L18" s="90">
        <f t="shared" si="20"/>
        <v>46083</v>
      </c>
      <c r="M18" s="90">
        <f t="shared" si="21"/>
        <v>46085</v>
      </c>
      <c r="N18" s="90">
        <f t="shared" si="22"/>
        <v>46085</v>
      </c>
      <c r="O18" s="98" t="s">
        <v>1343</v>
      </c>
      <c r="P18" s="90">
        <f t="shared" si="23"/>
        <v>46088</v>
      </c>
      <c r="Q18" s="90">
        <f t="shared" si="24"/>
        <v>46089</v>
      </c>
      <c r="R18" s="89">
        <f t="shared" si="25"/>
        <v>46089</v>
      </c>
      <c r="S18" s="89">
        <f t="shared" si="26"/>
        <v>46090</v>
      </c>
    </row>
    <row r="19" spans="1:20">
      <c r="A19" s="87" t="s">
        <v>1259</v>
      </c>
      <c r="B19" s="88" t="s">
        <v>547</v>
      </c>
      <c r="C19" s="89">
        <v>46081</v>
      </c>
      <c r="D19" s="90">
        <f t="shared" si="27"/>
        <v>46082</v>
      </c>
      <c r="E19" s="89">
        <f t="shared" si="28"/>
        <v>46082</v>
      </c>
      <c r="F19" s="90">
        <f t="shared" si="29"/>
        <v>46083</v>
      </c>
      <c r="G19" s="90">
        <f t="shared" si="30"/>
        <v>46087</v>
      </c>
      <c r="H19" s="90">
        <f t="shared" si="16"/>
        <v>46088</v>
      </c>
      <c r="I19" s="90">
        <f t="shared" si="17"/>
        <v>46088</v>
      </c>
      <c r="J19" s="90">
        <f t="shared" si="18"/>
        <v>46089</v>
      </c>
      <c r="K19" s="90">
        <f t="shared" si="19"/>
        <v>46089</v>
      </c>
      <c r="L19" s="90">
        <f t="shared" si="20"/>
        <v>46090</v>
      </c>
      <c r="M19" s="90">
        <f t="shared" si="21"/>
        <v>46092</v>
      </c>
      <c r="N19" s="90">
        <f t="shared" si="22"/>
        <v>46092</v>
      </c>
      <c r="O19" s="88" t="s">
        <v>548</v>
      </c>
      <c r="P19" s="90">
        <f t="shared" si="23"/>
        <v>46095</v>
      </c>
      <c r="Q19" s="90">
        <f t="shared" si="24"/>
        <v>46096</v>
      </c>
      <c r="R19" s="89">
        <f t="shared" si="25"/>
        <v>46096</v>
      </c>
      <c r="S19" s="89">
        <f t="shared" si="26"/>
        <v>46097</v>
      </c>
    </row>
    <row r="20" spans="1:20">
      <c r="A20" s="87" t="s">
        <v>1331</v>
      </c>
      <c r="B20" s="103" t="s">
        <v>1344</v>
      </c>
      <c r="C20" s="89">
        <v>46088</v>
      </c>
      <c r="D20" s="104">
        <f t="shared" si="27"/>
        <v>46089</v>
      </c>
      <c r="E20" s="89">
        <f t="shared" si="28"/>
        <v>46089</v>
      </c>
      <c r="F20" s="90">
        <f t="shared" si="29"/>
        <v>46090</v>
      </c>
      <c r="G20" s="90">
        <f t="shared" si="30"/>
        <v>46094</v>
      </c>
      <c r="H20" s="90">
        <f t="shared" si="16"/>
        <v>46095</v>
      </c>
      <c r="I20" s="90">
        <f t="shared" si="17"/>
        <v>46095</v>
      </c>
      <c r="J20" s="90">
        <f t="shared" si="18"/>
        <v>46096</v>
      </c>
      <c r="K20" s="90">
        <f t="shared" si="19"/>
        <v>46096</v>
      </c>
      <c r="L20" s="90">
        <f t="shared" si="20"/>
        <v>46097</v>
      </c>
      <c r="M20" s="90">
        <f t="shared" si="21"/>
        <v>46099</v>
      </c>
      <c r="N20" s="90">
        <f t="shared" si="22"/>
        <v>46099</v>
      </c>
      <c r="O20" s="98" t="s">
        <v>1345</v>
      </c>
      <c r="P20" s="90">
        <f t="shared" si="23"/>
        <v>46102</v>
      </c>
      <c r="Q20" s="90">
        <f t="shared" si="24"/>
        <v>46103</v>
      </c>
      <c r="R20" s="89">
        <f t="shared" si="25"/>
        <v>46103</v>
      </c>
      <c r="S20" s="89">
        <f t="shared" si="26"/>
        <v>46104</v>
      </c>
    </row>
    <row r="21" spans="1:20">
      <c r="A21" s="87" t="s">
        <v>1259</v>
      </c>
      <c r="B21" s="105" t="s">
        <v>552</v>
      </c>
      <c r="C21" s="89">
        <v>46095</v>
      </c>
      <c r="D21" s="104">
        <f t="shared" si="27"/>
        <v>46096</v>
      </c>
      <c r="E21" s="89">
        <f t="shared" si="28"/>
        <v>46096</v>
      </c>
      <c r="F21" s="90">
        <f t="shared" si="29"/>
        <v>46097</v>
      </c>
      <c r="G21" s="90">
        <f t="shared" si="30"/>
        <v>46101</v>
      </c>
      <c r="H21" s="90">
        <f t="shared" si="16"/>
        <v>46102</v>
      </c>
      <c r="I21" s="90">
        <f t="shared" si="17"/>
        <v>46102</v>
      </c>
      <c r="J21" s="90">
        <f t="shared" si="18"/>
        <v>46103</v>
      </c>
      <c r="K21" s="90">
        <f t="shared" si="19"/>
        <v>46103</v>
      </c>
      <c r="L21" s="90">
        <f t="shared" si="20"/>
        <v>46104</v>
      </c>
      <c r="M21" s="90">
        <f t="shared" si="21"/>
        <v>46106</v>
      </c>
      <c r="N21" s="90">
        <f t="shared" si="22"/>
        <v>46106</v>
      </c>
      <c r="O21" s="88" t="s">
        <v>553</v>
      </c>
      <c r="P21" s="90">
        <f t="shared" si="23"/>
        <v>46109</v>
      </c>
      <c r="Q21" s="90">
        <f t="shared" si="24"/>
        <v>46110</v>
      </c>
      <c r="R21" s="89">
        <f t="shared" si="25"/>
        <v>46110</v>
      </c>
      <c r="S21" s="89">
        <f t="shared" si="26"/>
        <v>46111</v>
      </c>
    </row>
    <row r="22" spans="1:20">
      <c r="A22" s="87" t="s">
        <v>1331</v>
      </c>
      <c r="B22" s="103" t="s">
        <v>1346</v>
      </c>
      <c r="C22" s="89">
        <v>46102</v>
      </c>
      <c r="D22" s="104">
        <f t="shared" si="27"/>
        <v>46103</v>
      </c>
      <c r="E22" s="89">
        <f t="shared" si="28"/>
        <v>46103</v>
      </c>
      <c r="F22" s="90">
        <f t="shared" si="29"/>
        <v>46104</v>
      </c>
      <c r="G22" s="90">
        <f t="shared" si="30"/>
        <v>46108</v>
      </c>
      <c r="H22" s="90">
        <f t="shared" si="16"/>
        <v>46109</v>
      </c>
      <c r="I22" s="90">
        <f t="shared" si="17"/>
        <v>46109</v>
      </c>
      <c r="J22" s="90">
        <f t="shared" si="18"/>
        <v>46110</v>
      </c>
      <c r="K22" s="90">
        <f t="shared" si="19"/>
        <v>46110</v>
      </c>
      <c r="L22" s="90">
        <f t="shared" si="20"/>
        <v>46111</v>
      </c>
      <c r="M22" s="90">
        <f t="shared" si="21"/>
        <v>46113</v>
      </c>
      <c r="N22" s="90">
        <f t="shared" si="22"/>
        <v>46113</v>
      </c>
      <c r="O22" s="98" t="s">
        <v>1347</v>
      </c>
      <c r="P22" s="90">
        <f t="shared" si="23"/>
        <v>46116</v>
      </c>
      <c r="Q22" s="90">
        <f t="shared" si="24"/>
        <v>46117</v>
      </c>
      <c r="R22" s="89">
        <f t="shared" si="25"/>
        <v>46117</v>
      </c>
      <c r="S22" s="89">
        <f t="shared" si="26"/>
        <v>46118</v>
      </c>
    </row>
    <row r="23" spans="1:20">
      <c r="A23" s="87" t="s">
        <v>1259</v>
      </c>
      <c r="B23" s="105" t="s">
        <v>550</v>
      </c>
      <c r="C23" s="89">
        <v>46109</v>
      </c>
      <c r="D23" s="104">
        <f t="shared" si="27"/>
        <v>46110</v>
      </c>
      <c r="E23" s="89">
        <f t="shared" si="28"/>
        <v>46110</v>
      </c>
      <c r="F23" s="90">
        <f t="shared" si="29"/>
        <v>46111</v>
      </c>
      <c r="G23" s="90">
        <f t="shared" si="30"/>
        <v>46115</v>
      </c>
      <c r="H23" s="90">
        <f t="shared" si="16"/>
        <v>46116</v>
      </c>
      <c r="I23" s="90">
        <f t="shared" si="17"/>
        <v>46116</v>
      </c>
      <c r="J23" s="90">
        <f t="shared" si="18"/>
        <v>46117</v>
      </c>
      <c r="K23" s="90">
        <f t="shared" si="19"/>
        <v>46117</v>
      </c>
      <c r="L23" s="90">
        <f t="shared" si="20"/>
        <v>46118</v>
      </c>
      <c r="M23" s="90">
        <f t="shared" si="21"/>
        <v>46120</v>
      </c>
      <c r="N23" s="90">
        <f t="shared" si="22"/>
        <v>46120</v>
      </c>
      <c r="O23" s="88" t="s">
        <v>551</v>
      </c>
      <c r="P23" s="90">
        <f t="shared" si="23"/>
        <v>46123</v>
      </c>
      <c r="Q23" s="90">
        <f t="shared" si="24"/>
        <v>46124</v>
      </c>
      <c r="R23" s="89">
        <f t="shared" si="25"/>
        <v>46124</v>
      </c>
      <c r="S23" s="89">
        <f t="shared" si="26"/>
        <v>46125</v>
      </c>
    </row>
    <row r="24" ht="15.75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ht="16.5" spans="1:20">
      <c r="A25" s="40" t="s">
        <v>89</v>
      </c>
      <c r="B25" s="41" t="s">
        <v>1348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106"/>
      <c r="R25" s="107"/>
      <c r="S25" s="107"/>
      <c r="T25" s="108"/>
    </row>
    <row r="26" ht="16.5" spans="1:20">
      <c r="A26" s="44" t="s">
        <v>341</v>
      </c>
      <c r="B26" s="109" t="s">
        <v>1349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8"/>
      <c r="R26" s="8"/>
      <c r="S26" s="8"/>
    </row>
    <row r="27" ht="16.5" spans="1:20">
      <c r="A27" s="44" t="s">
        <v>1018</v>
      </c>
      <c r="B27" s="109" t="s">
        <v>1350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  <row r="28" ht="16.5" spans="1:20">
      <c r="A28" s="44" t="s">
        <v>417</v>
      </c>
      <c r="B28" s="109" t="s">
        <v>482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8"/>
      <c r="P28" s="8"/>
      <c r="Q28" s="8"/>
      <c r="R28" s="8"/>
      <c r="S28" s="8"/>
    </row>
    <row r="29" ht="16.5" spans="1:20">
      <c r="A29" s="44" t="s">
        <v>418</v>
      </c>
      <c r="B29" s="110" t="s">
        <v>1351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  <c r="O29" s="8"/>
      <c r="P29" s="8"/>
      <c r="Q29" s="8"/>
      <c r="R29" s="8"/>
      <c r="S29" s="8"/>
    </row>
    <row r="30" ht="16.5" spans="1:20">
      <c r="A30" s="44" t="s">
        <v>1317</v>
      </c>
      <c r="B30" s="110" t="s">
        <v>1352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</sheetData>
  <mergeCells count="39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1:S11"/>
    <mergeCell ref="P14:Q14"/>
    <mergeCell ref="R14:S14"/>
    <mergeCell ref="C16:D16"/>
    <mergeCell ref="E16:F16"/>
    <mergeCell ref="B25:N25"/>
    <mergeCell ref="R25:S25"/>
    <mergeCell ref="B26:N26"/>
    <mergeCell ref="B27:N27"/>
    <mergeCell ref="B28:N28"/>
    <mergeCell ref="B29:N29"/>
    <mergeCell ref="B30:N30"/>
  </mergeCells>
  <pageMargins left="0.75" right="0.75" top="1" bottom="1" header="0.5" footer="0.5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opLeftCell="A3" workbookViewId="0">
      <selection activeCell="V26" sqref="V26"/>
    </sheetView>
  </sheetViews>
  <sheetFormatPr defaultColWidth="9" defaultRowHeight="14.25"/>
  <cols>
    <col min="1" max="1" width="20.1" style="46" customWidth="1"/>
    <col min="2" max="10" width="7.6" style="46" customWidth="1"/>
    <col min="11" max="11" width="6.9" style="46" customWidth="1"/>
    <col min="12" max="12" width="6.5" style="46" customWidth="1"/>
    <col min="13" max="17" width="7.6" style="46" customWidth="1"/>
    <col min="18" max="19" width="8.6" style="46" customWidth="1"/>
    <col min="20" max="16384" width="9" style="46"/>
  </cols>
  <sheetData>
    <row r="1" ht="51" customHeight="1" spans="1:25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ht="17.1" customHeight="1" spans="1:253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ht="20.1" customHeight="1" spans="1:25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</row>
    <row r="4" spans="1:253">
      <c r="A4" s="54" t="s">
        <v>1353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3">
      <c r="A5" s="55" t="s">
        <v>489</v>
      </c>
      <c r="B5" s="55" t="s">
        <v>490</v>
      </c>
      <c r="C5" s="56" t="s">
        <v>858</v>
      </c>
      <c r="D5" s="57"/>
      <c r="E5" s="58" t="s">
        <v>1172</v>
      </c>
      <c r="F5" s="55"/>
      <c r="G5" s="58" t="s">
        <v>1354</v>
      </c>
      <c r="H5" s="55"/>
      <c r="I5" s="58" t="s">
        <v>413</v>
      </c>
      <c r="J5" s="55"/>
      <c r="K5" s="58" t="s">
        <v>1355</v>
      </c>
      <c r="L5" s="55"/>
      <c r="M5" s="58" t="s">
        <v>1354</v>
      </c>
      <c r="N5" s="55"/>
      <c r="O5" s="55" t="s">
        <v>490</v>
      </c>
      <c r="P5" s="56" t="s">
        <v>858</v>
      </c>
      <c r="Q5" s="57"/>
    </row>
    <row r="6" spans="1:253">
      <c r="A6" s="59" t="s">
        <v>13</v>
      </c>
      <c r="B6" s="59" t="s">
        <v>14</v>
      </c>
      <c r="C6" s="60" t="s">
        <v>341</v>
      </c>
      <c r="D6" s="61"/>
      <c r="E6" s="60" t="s">
        <v>340</v>
      </c>
      <c r="F6" s="61"/>
      <c r="G6" s="59" t="s">
        <v>418</v>
      </c>
      <c r="H6" s="59"/>
      <c r="I6" s="59" t="s">
        <v>417</v>
      </c>
      <c r="J6" s="59"/>
      <c r="K6" s="59" t="s">
        <v>1356</v>
      </c>
      <c r="L6" s="59"/>
      <c r="M6" s="59" t="s">
        <v>418</v>
      </c>
      <c r="N6" s="59"/>
      <c r="O6" s="59" t="s">
        <v>14</v>
      </c>
      <c r="P6" s="60" t="s">
        <v>341</v>
      </c>
      <c r="Q6" s="61"/>
    </row>
    <row r="7" spans="1:253">
      <c r="A7" s="59"/>
      <c r="B7" s="59"/>
      <c r="C7" s="60" t="s">
        <v>497</v>
      </c>
      <c r="D7" s="61"/>
      <c r="E7" s="60" t="s">
        <v>611</v>
      </c>
      <c r="F7" s="61"/>
      <c r="G7" s="60" t="s">
        <v>575</v>
      </c>
      <c r="H7" s="61"/>
      <c r="I7" s="60" t="s">
        <v>497</v>
      </c>
      <c r="J7" s="61"/>
      <c r="K7" s="60" t="s">
        <v>611</v>
      </c>
      <c r="L7" s="61"/>
      <c r="M7" s="60" t="s">
        <v>573</v>
      </c>
      <c r="N7" s="61"/>
      <c r="O7" s="59"/>
      <c r="P7" s="60" t="s">
        <v>497</v>
      </c>
      <c r="Q7" s="61"/>
    </row>
    <row r="8" hidden="1" spans="1:253">
      <c r="A8" s="62" t="s">
        <v>1357</v>
      </c>
      <c r="B8" s="63" t="s">
        <v>1146</v>
      </c>
      <c r="C8" s="64" t="s">
        <v>1358</v>
      </c>
      <c r="D8" s="65"/>
      <c r="E8" s="64" t="s">
        <v>1359</v>
      </c>
      <c r="F8" s="65"/>
      <c r="G8" s="66">
        <v>46023</v>
      </c>
      <c r="H8" s="66">
        <f t="shared" ref="H8:H13" si="0">G8</f>
        <v>46023</v>
      </c>
      <c r="I8" s="66">
        <f t="shared" ref="I8:J13" si="1">H8+1</f>
        <v>46024</v>
      </c>
      <c r="J8" s="66">
        <f t="shared" si="1"/>
        <v>46025</v>
      </c>
      <c r="K8" s="66">
        <f>J8</f>
        <v>46025</v>
      </c>
      <c r="L8" s="66">
        <f>K8+1</f>
        <v>46026</v>
      </c>
      <c r="M8" s="66">
        <f>L8</f>
        <v>46026</v>
      </c>
      <c r="N8" s="66">
        <f>M8</f>
        <v>46026</v>
      </c>
      <c r="O8" s="63" t="s">
        <v>1150</v>
      </c>
      <c r="P8" s="66">
        <f>N8+5</f>
        <v>46031</v>
      </c>
      <c r="Q8" s="66">
        <f>P8+1</f>
        <v>46032</v>
      </c>
    </row>
    <row r="9" spans="1:253">
      <c r="A9" s="62" t="s">
        <v>936</v>
      </c>
      <c r="B9" s="63" t="s">
        <v>541</v>
      </c>
      <c r="C9" s="67">
        <v>46024</v>
      </c>
      <c r="D9" s="68">
        <f t="shared" ref="D9:D13" si="2">C9+1</f>
        <v>46025</v>
      </c>
      <c r="E9" s="69">
        <f t="shared" ref="E9:E13" si="3">D9</f>
        <v>46025</v>
      </c>
      <c r="F9" s="66">
        <f t="shared" ref="F9:F13" si="4">E9+1</f>
        <v>46026</v>
      </c>
      <c r="G9" s="66">
        <f t="shared" ref="G9:G13" si="5">F9+4</f>
        <v>46030</v>
      </c>
      <c r="H9" s="66">
        <f t="shared" si="0"/>
        <v>46030</v>
      </c>
      <c r="I9" s="66">
        <f t="shared" si="1"/>
        <v>46031</v>
      </c>
      <c r="J9" s="66">
        <f t="shared" si="1"/>
        <v>46032</v>
      </c>
      <c r="K9" s="66">
        <f t="shared" ref="K9:K13" si="6">J9</f>
        <v>46032</v>
      </c>
      <c r="L9" s="66">
        <f t="shared" ref="L9:L13" si="7">K9+1</f>
        <v>46033</v>
      </c>
      <c r="M9" s="66">
        <f t="shared" ref="M9:N9" si="8">L9</f>
        <v>46033</v>
      </c>
      <c r="N9" s="66">
        <f t="shared" si="8"/>
        <v>46033</v>
      </c>
      <c r="O9" s="63" t="s">
        <v>542</v>
      </c>
      <c r="P9" s="66">
        <f t="shared" ref="P9:P13" si="9">N9+5</f>
        <v>46038</v>
      </c>
      <c r="Q9" s="66">
        <f t="shared" ref="Q9:Q11" si="10">P9+1</f>
        <v>46039</v>
      </c>
    </row>
    <row r="10" spans="1:253">
      <c r="A10" s="62" t="s">
        <v>1357</v>
      </c>
      <c r="B10" s="63" t="s">
        <v>543</v>
      </c>
      <c r="C10" s="67">
        <v>46031</v>
      </c>
      <c r="D10" s="68">
        <f t="shared" si="2"/>
        <v>46032</v>
      </c>
      <c r="E10" s="69">
        <f t="shared" si="3"/>
        <v>46032</v>
      </c>
      <c r="F10" s="66">
        <f t="shared" si="4"/>
        <v>46033</v>
      </c>
      <c r="G10" s="66">
        <f t="shared" si="5"/>
        <v>46037</v>
      </c>
      <c r="H10" s="66">
        <f t="shared" si="0"/>
        <v>46037</v>
      </c>
      <c r="I10" s="66">
        <f t="shared" si="1"/>
        <v>46038</v>
      </c>
      <c r="J10" s="66">
        <f t="shared" si="1"/>
        <v>46039</v>
      </c>
      <c r="K10" s="66">
        <f t="shared" si="6"/>
        <v>46039</v>
      </c>
      <c r="L10" s="66">
        <f t="shared" si="7"/>
        <v>46040</v>
      </c>
      <c r="M10" s="66">
        <f t="shared" ref="M10:N10" si="11">L10</f>
        <v>46040</v>
      </c>
      <c r="N10" s="66">
        <f t="shared" si="11"/>
        <v>46040</v>
      </c>
      <c r="O10" s="63" t="s">
        <v>544</v>
      </c>
      <c r="P10" s="66">
        <f t="shared" si="9"/>
        <v>46045</v>
      </c>
      <c r="Q10" s="66">
        <f t="shared" si="10"/>
        <v>46046</v>
      </c>
    </row>
    <row r="11" spans="1:253">
      <c r="A11" s="70" t="s">
        <v>936</v>
      </c>
      <c r="B11" s="63" t="s">
        <v>545</v>
      </c>
      <c r="C11" s="67">
        <v>46038</v>
      </c>
      <c r="D11" s="68">
        <f t="shared" si="2"/>
        <v>46039</v>
      </c>
      <c r="E11" s="69">
        <f t="shared" si="3"/>
        <v>46039</v>
      </c>
      <c r="F11" s="66">
        <f t="shared" si="4"/>
        <v>46040</v>
      </c>
      <c r="G11" s="66">
        <f t="shared" si="5"/>
        <v>46044</v>
      </c>
      <c r="H11" s="66">
        <f t="shared" si="0"/>
        <v>46044</v>
      </c>
      <c r="I11" s="66">
        <f t="shared" si="1"/>
        <v>46045</v>
      </c>
      <c r="J11" s="66">
        <f t="shared" si="1"/>
        <v>46046</v>
      </c>
      <c r="K11" s="66">
        <f t="shared" si="6"/>
        <v>46046</v>
      </c>
      <c r="L11" s="66">
        <f t="shared" si="7"/>
        <v>46047</v>
      </c>
      <c r="M11" s="66">
        <f t="shared" ref="M11:N11" si="12">L11</f>
        <v>46047</v>
      </c>
      <c r="N11" s="66">
        <f t="shared" si="12"/>
        <v>46047</v>
      </c>
      <c r="O11" s="63" t="s">
        <v>546</v>
      </c>
      <c r="P11" s="66">
        <f t="shared" si="9"/>
        <v>46052</v>
      </c>
      <c r="Q11" s="66">
        <f t="shared" si="10"/>
        <v>46053</v>
      </c>
      <c r="R11" s="64" t="s">
        <v>1360</v>
      </c>
      <c r="S11" s="65"/>
      <c r="T11" s="46" t="s">
        <v>153</v>
      </c>
    </row>
    <row r="12" ht="17.55" customHeight="1" spans="1:253">
      <c r="A12" s="62" t="s">
        <v>1357</v>
      </c>
      <c r="B12" s="63" t="s">
        <v>547</v>
      </c>
      <c r="C12" s="67">
        <v>46045</v>
      </c>
      <c r="D12" s="68">
        <f t="shared" si="2"/>
        <v>46046</v>
      </c>
      <c r="E12" s="69">
        <f t="shared" si="3"/>
        <v>46046</v>
      </c>
      <c r="F12" s="66">
        <f t="shared" si="4"/>
        <v>46047</v>
      </c>
      <c r="G12" s="66">
        <f t="shared" si="5"/>
        <v>46051</v>
      </c>
      <c r="H12" s="66">
        <f t="shared" si="0"/>
        <v>46051</v>
      </c>
      <c r="I12" s="66">
        <f t="shared" si="1"/>
        <v>46052</v>
      </c>
      <c r="J12" s="66">
        <f t="shared" si="1"/>
        <v>46053</v>
      </c>
      <c r="K12" s="66">
        <f t="shared" si="6"/>
        <v>46053</v>
      </c>
      <c r="L12" s="66">
        <f t="shared" si="7"/>
        <v>46054</v>
      </c>
      <c r="M12" s="66">
        <f t="shared" ref="M12:N12" si="13">L12</f>
        <v>46054</v>
      </c>
      <c r="N12" s="66">
        <f t="shared" si="13"/>
        <v>46054</v>
      </c>
      <c r="O12" s="63" t="s">
        <v>548</v>
      </c>
      <c r="P12" s="66">
        <f t="shared" si="9"/>
        <v>46059</v>
      </c>
      <c r="Q12" s="71" t="s">
        <v>371</v>
      </c>
    </row>
    <row r="13" spans="1:253">
      <c r="A13" s="70" t="s">
        <v>1361</v>
      </c>
      <c r="B13" s="63" t="s">
        <v>552</v>
      </c>
      <c r="C13" s="67">
        <v>46052</v>
      </c>
      <c r="D13" s="68">
        <f t="shared" si="2"/>
        <v>46053</v>
      </c>
      <c r="E13" s="69">
        <f t="shared" si="3"/>
        <v>46053</v>
      </c>
      <c r="F13" s="66">
        <f t="shared" si="4"/>
        <v>46054</v>
      </c>
      <c r="G13" s="66">
        <f t="shared" si="5"/>
        <v>46058</v>
      </c>
      <c r="H13" s="66">
        <f t="shared" si="0"/>
        <v>46058</v>
      </c>
      <c r="I13" s="66">
        <f t="shared" si="1"/>
        <v>46059</v>
      </c>
      <c r="J13" s="66">
        <f t="shared" si="1"/>
        <v>46060</v>
      </c>
      <c r="K13" s="66">
        <f t="shared" si="6"/>
        <v>46060</v>
      </c>
      <c r="L13" s="66">
        <f t="shared" si="7"/>
        <v>46061</v>
      </c>
      <c r="M13" s="66">
        <f t="shared" ref="M13:N13" si="14">L13</f>
        <v>46061</v>
      </c>
      <c r="N13" s="66">
        <f t="shared" si="14"/>
        <v>46061</v>
      </c>
      <c r="O13" s="63" t="s">
        <v>553</v>
      </c>
      <c r="P13" s="66">
        <f t="shared" si="9"/>
        <v>46066</v>
      </c>
      <c r="Q13" s="71" t="s">
        <v>371</v>
      </c>
    </row>
    <row r="14" spans="1:253">
      <c r="A14" s="62" t="s">
        <v>1357</v>
      </c>
      <c r="B14" s="63" t="s">
        <v>550</v>
      </c>
      <c r="C14" s="67">
        <v>46059</v>
      </c>
      <c r="D14" s="71" t="s">
        <v>371</v>
      </c>
      <c r="E14" s="69">
        <v>46060</v>
      </c>
      <c r="F14" s="66">
        <f t="shared" ref="F14:F18" si="15">E14+1</f>
        <v>46061</v>
      </c>
      <c r="G14" s="66">
        <f t="shared" ref="G14:G18" si="16">F14+4</f>
        <v>46065</v>
      </c>
      <c r="H14" s="66">
        <f t="shared" ref="H14:H18" si="17">G14</f>
        <v>46065</v>
      </c>
      <c r="I14" s="66">
        <f t="shared" ref="I14:I18" si="18">H14+1</f>
        <v>46066</v>
      </c>
      <c r="J14" s="66">
        <f t="shared" ref="J14:J18" si="19">I14+1</f>
        <v>46067</v>
      </c>
      <c r="K14" s="66">
        <f t="shared" ref="K14:K18" si="20">J14</f>
        <v>46067</v>
      </c>
      <c r="L14" s="66">
        <f t="shared" ref="L14:L18" si="21">K14+1</f>
        <v>46068</v>
      </c>
      <c r="M14" s="66">
        <f t="shared" ref="M14:M18" si="22">L14</f>
        <v>46068</v>
      </c>
      <c r="N14" s="66">
        <f t="shared" ref="N14:N18" si="23">M14</f>
        <v>46068</v>
      </c>
      <c r="O14" s="63" t="s">
        <v>551</v>
      </c>
      <c r="P14" s="66">
        <f t="shared" ref="P14:P19" si="24">N14+5</f>
        <v>46073</v>
      </c>
      <c r="Q14" s="71" t="s">
        <v>371</v>
      </c>
    </row>
    <row r="15" spans="1:253">
      <c r="A15" s="70" t="s">
        <v>1361</v>
      </c>
      <c r="B15" s="63" t="s">
        <v>554</v>
      </c>
      <c r="C15" s="67">
        <v>46066</v>
      </c>
      <c r="D15" s="71" t="s">
        <v>371</v>
      </c>
      <c r="E15" s="69">
        <v>46067</v>
      </c>
      <c r="F15" s="66">
        <f t="shared" si="15"/>
        <v>46068</v>
      </c>
      <c r="G15" s="66">
        <f t="shared" si="16"/>
        <v>46072</v>
      </c>
      <c r="H15" s="66">
        <f t="shared" si="17"/>
        <v>46072</v>
      </c>
      <c r="I15" s="66">
        <f t="shared" si="18"/>
        <v>46073</v>
      </c>
      <c r="J15" s="66">
        <f t="shared" si="19"/>
        <v>46074</v>
      </c>
      <c r="K15" s="66">
        <f t="shared" si="20"/>
        <v>46074</v>
      </c>
      <c r="L15" s="66">
        <f t="shared" si="21"/>
        <v>46075</v>
      </c>
      <c r="M15" s="66">
        <f t="shared" si="22"/>
        <v>46075</v>
      </c>
      <c r="N15" s="66">
        <f t="shared" si="23"/>
        <v>46075</v>
      </c>
      <c r="O15" s="63" t="s">
        <v>555</v>
      </c>
      <c r="P15" s="67">
        <v>46087</v>
      </c>
      <c r="Q15" s="68">
        <f t="shared" ref="Q15" si="25">P15+1</f>
        <v>46088</v>
      </c>
    </row>
    <row r="16" spans="1:253">
      <c r="A16" s="62" t="s">
        <v>1357</v>
      </c>
      <c r="B16" s="63" t="s">
        <v>556</v>
      </c>
      <c r="C16" s="67">
        <v>46073</v>
      </c>
      <c r="D16" s="71" t="s">
        <v>371</v>
      </c>
      <c r="E16" s="69">
        <v>46074</v>
      </c>
      <c r="F16" s="66">
        <f t="shared" si="15"/>
        <v>46075</v>
      </c>
      <c r="G16" s="66">
        <f t="shared" si="16"/>
        <v>46079</v>
      </c>
      <c r="H16" s="66">
        <f t="shared" si="17"/>
        <v>46079</v>
      </c>
      <c r="I16" s="66">
        <f t="shared" si="18"/>
        <v>46080</v>
      </c>
      <c r="J16" s="66">
        <f t="shared" si="19"/>
        <v>46081</v>
      </c>
      <c r="K16" s="66">
        <f t="shared" si="20"/>
        <v>46081</v>
      </c>
      <c r="L16" s="66">
        <f t="shared" si="21"/>
        <v>46082</v>
      </c>
      <c r="M16" s="66">
        <f t="shared" si="22"/>
        <v>46082</v>
      </c>
      <c r="N16" s="66">
        <f t="shared" si="23"/>
        <v>46082</v>
      </c>
      <c r="O16" s="63" t="s">
        <v>557</v>
      </c>
      <c r="P16" s="66">
        <v>46094</v>
      </c>
      <c r="Q16" s="66">
        <f t="shared" ref="Q16:Q18" si="26">P16+1</f>
        <v>46095</v>
      </c>
    </row>
    <row r="17" spans="1:19">
      <c r="A17" s="72" t="s">
        <v>549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9">
      <c r="A18" s="70" t="s">
        <v>1361</v>
      </c>
      <c r="B18" s="75" t="s">
        <v>1119</v>
      </c>
      <c r="C18" s="67">
        <f>C16+14</f>
        <v>46087</v>
      </c>
      <c r="D18" s="68">
        <f t="shared" ref="D18" si="27">C18+1</f>
        <v>46088</v>
      </c>
      <c r="E18" s="69">
        <f t="shared" ref="E18:E23" si="28">D18</f>
        <v>46088</v>
      </c>
      <c r="F18" s="66">
        <f t="shared" si="15"/>
        <v>46089</v>
      </c>
      <c r="G18" s="66">
        <f t="shared" si="16"/>
        <v>46093</v>
      </c>
      <c r="H18" s="66">
        <f t="shared" si="17"/>
        <v>46093</v>
      </c>
      <c r="I18" s="66">
        <f t="shared" si="18"/>
        <v>46094</v>
      </c>
      <c r="J18" s="66">
        <f t="shared" si="19"/>
        <v>46095</v>
      </c>
      <c r="K18" s="66">
        <f t="shared" si="20"/>
        <v>46095</v>
      </c>
      <c r="L18" s="66">
        <f t="shared" si="21"/>
        <v>46096</v>
      </c>
      <c r="M18" s="66">
        <f t="shared" si="22"/>
        <v>46096</v>
      </c>
      <c r="N18" s="66">
        <f t="shared" si="23"/>
        <v>46096</v>
      </c>
      <c r="O18" s="75" t="s">
        <v>1120</v>
      </c>
      <c r="P18" s="66">
        <f t="shared" si="24"/>
        <v>46101</v>
      </c>
      <c r="Q18" s="66">
        <f t="shared" si="26"/>
        <v>46102</v>
      </c>
    </row>
    <row r="19" spans="1:19">
      <c r="A19" s="62" t="s">
        <v>1357</v>
      </c>
      <c r="B19" s="63" t="s">
        <v>996</v>
      </c>
      <c r="C19" s="67">
        <f>C18+7</f>
        <v>46094</v>
      </c>
      <c r="D19" s="68">
        <f t="shared" ref="D19:D23" si="29">C19+1</f>
        <v>46095</v>
      </c>
      <c r="E19" s="69">
        <f t="shared" si="28"/>
        <v>46095</v>
      </c>
      <c r="F19" s="66">
        <f t="shared" ref="F19:F23" si="30">E19+1</f>
        <v>46096</v>
      </c>
      <c r="G19" s="66">
        <f t="shared" ref="G19:G23" si="31">F19+4</f>
        <v>46100</v>
      </c>
      <c r="H19" s="66">
        <f t="shared" ref="H19:H23" si="32">G19</f>
        <v>46100</v>
      </c>
      <c r="I19" s="66">
        <f t="shared" ref="I19:I23" si="33">H19+1</f>
        <v>46101</v>
      </c>
      <c r="J19" s="66">
        <f t="shared" ref="J19:J23" si="34">I19+1</f>
        <v>46102</v>
      </c>
      <c r="K19" s="66">
        <f t="shared" ref="K19:K23" si="35">J19</f>
        <v>46102</v>
      </c>
      <c r="L19" s="66">
        <f t="shared" ref="L19:L23" si="36">K19+1</f>
        <v>46103</v>
      </c>
      <c r="M19" s="66">
        <f t="shared" ref="M19:M23" si="37">L19</f>
        <v>46103</v>
      </c>
      <c r="N19" s="66">
        <f t="shared" ref="N19:N23" si="38">M19</f>
        <v>46103</v>
      </c>
      <c r="O19" s="63" t="s">
        <v>995</v>
      </c>
      <c r="P19" s="66">
        <f t="shared" si="24"/>
        <v>46108</v>
      </c>
      <c r="Q19" s="66">
        <f t="shared" ref="Q19:Q23" si="39">P19+1</f>
        <v>46109</v>
      </c>
    </row>
    <row r="20" spans="1:19">
      <c r="A20" s="70" t="s">
        <v>1361</v>
      </c>
      <c r="B20" s="63" t="s">
        <v>1125</v>
      </c>
      <c r="C20" s="67">
        <v>46101</v>
      </c>
      <c r="D20" s="68">
        <f t="shared" si="29"/>
        <v>46102</v>
      </c>
      <c r="E20" s="69">
        <f t="shared" si="28"/>
        <v>46102</v>
      </c>
      <c r="F20" s="66">
        <f t="shared" si="30"/>
        <v>46103</v>
      </c>
      <c r="G20" s="66">
        <f t="shared" si="31"/>
        <v>46107</v>
      </c>
      <c r="H20" s="66">
        <f t="shared" si="32"/>
        <v>46107</v>
      </c>
      <c r="I20" s="66">
        <f t="shared" si="33"/>
        <v>46108</v>
      </c>
      <c r="J20" s="66">
        <f t="shared" si="34"/>
        <v>46109</v>
      </c>
      <c r="K20" s="66">
        <f t="shared" si="35"/>
        <v>46109</v>
      </c>
      <c r="L20" s="66">
        <f t="shared" si="36"/>
        <v>46110</v>
      </c>
      <c r="M20" s="66">
        <f t="shared" si="37"/>
        <v>46110</v>
      </c>
      <c r="N20" s="66">
        <f t="shared" si="38"/>
        <v>46110</v>
      </c>
      <c r="O20" s="63" t="s">
        <v>1126</v>
      </c>
      <c r="P20" s="66">
        <f t="shared" ref="P20:P23" si="40">N20+5</f>
        <v>46115</v>
      </c>
      <c r="Q20" s="66">
        <f t="shared" si="39"/>
        <v>46116</v>
      </c>
    </row>
    <row r="21" spans="1:19">
      <c r="A21" s="62" t="s">
        <v>1357</v>
      </c>
      <c r="B21" s="63" t="s">
        <v>1129</v>
      </c>
      <c r="C21" s="67">
        <v>46108</v>
      </c>
      <c r="D21" s="68">
        <f t="shared" si="29"/>
        <v>46109</v>
      </c>
      <c r="E21" s="69">
        <f t="shared" si="28"/>
        <v>46109</v>
      </c>
      <c r="F21" s="66">
        <f t="shared" si="30"/>
        <v>46110</v>
      </c>
      <c r="G21" s="66">
        <f t="shared" si="31"/>
        <v>46114</v>
      </c>
      <c r="H21" s="66">
        <f t="shared" si="32"/>
        <v>46114</v>
      </c>
      <c r="I21" s="66">
        <f t="shared" si="33"/>
        <v>46115</v>
      </c>
      <c r="J21" s="66">
        <f t="shared" si="34"/>
        <v>46116</v>
      </c>
      <c r="K21" s="66">
        <f t="shared" si="35"/>
        <v>46116</v>
      </c>
      <c r="L21" s="66">
        <f t="shared" si="36"/>
        <v>46117</v>
      </c>
      <c r="M21" s="66">
        <f t="shared" si="37"/>
        <v>46117</v>
      </c>
      <c r="N21" s="66">
        <f t="shared" si="38"/>
        <v>46117</v>
      </c>
      <c r="O21" s="63" t="s">
        <v>1130</v>
      </c>
      <c r="P21" s="66">
        <f t="shared" si="40"/>
        <v>46122</v>
      </c>
      <c r="Q21" s="66">
        <f t="shared" si="39"/>
        <v>46123</v>
      </c>
    </row>
    <row r="22" spans="1:19">
      <c r="A22" s="70" t="s">
        <v>1361</v>
      </c>
      <c r="B22" s="63" t="s">
        <v>1362</v>
      </c>
      <c r="C22" s="67">
        <v>46115</v>
      </c>
      <c r="D22" s="68">
        <f t="shared" si="29"/>
        <v>46116</v>
      </c>
      <c r="E22" s="69">
        <f t="shared" si="28"/>
        <v>46116</v>
      </c>
      <c r="F22" s="66">
        <f t="shared" si="30"/>
        <v>46117</v>
      </c>
      <c r="G22" s="66">
        <f t="shared" si="31"/>
        <v>46121</v>
      </c>
      <c r="H22" s="66">
        <f t="shared" si="32"/>
        <v>46121</v>
      </c>
      <c r="I22" s="66">
        <f t="shared" si="33"/>
        <v>46122</v>
      </c>
      <c r="J22" s="66">
        <f t="shared" si="34"/>
        <v>46123</v>
      </c>
      <c r="K22" s="66">
        <f t="shared" si="35"/>
        <v>46123</v>
      </c>
      <c r="L22" s="66">
        <f t="shared" si="36"/>
        <v>46124</v>
      </c>
      <c r="M22" s="66">
        <f t="shared" si="37"/>
        <v>46124</v>
      </c>
      <c r="N22" s="66">
        <f t="shared" si="38"/>
        <v>46124</v>
      </c>
      <c r="O22" s="63" t="s">
        <v>1363</v>
      </c>
      <c r="P22" s="66">
        <f t="shared" si="40"/>
        <v>46129</v>
      </c>
      <c r="Q22" s="66">
        <f t="shared" si="39"/>
        <v>46130</v>
      </c>
    </row>
    <row r="23" spans="1:19">
      <c r="A23" s="62" t="s">
        <v>1357</v>
      </c>
      <c r="B23" s="63" t="s">
        <v>1364</v>
      </c>
      <c r="C23" s="67">
        <v>46122</v>
      </c>
      <c r="D23" s="68">
        <f t="shared" si="29"/>
        <v>46123</v>
      </c>
      <c r="E23" s="69">
        <f t="shared" si="28"/>
        <v>46123</v>
      </c>
      <c r="F23" s="66">
        <f t="shared" si="30"/>
        <v>46124</v>
      </c>
      <c r="G23" s="66">
        <f t="shared" si="31"/>
        <v>46128</v>
      </c>
      <c r="H23" s="66">
        <f t="shared" si="32"/>
        <v>46128</v>
      </c>
      <c r="I23" s="66">
        <f t="shared" si="33"/>
        <v>46129</v>
      </c>
      <c r="J23" s="66">
        <f t="shared" si="34"/>
        <v>46130</v>
      </c>
      <c r="K23" s="66">
        <f t="shared" si="35"/>
        <v>46130</v>
      </c>
      <c r="L23" s="66">
        <f t="shared" si="36"/>
        <v>46131</v>
      </c>
      <c r="M23" s="66">
        <f t="shared" si="37"/>
        <v>46131</v>
      </c>
      <c r="N23" s="66">
        <f t="shared" si="38"/>
        <v>46131</v>
      </c>
      <c r="O23" s="63" t="s">
        <v>1365</v>
      </c>
      <c r="P23" s="66">
        <f t="shared" si="40"/>
        <v>46136</v>
      </c>
      <c r="Q23" s="66">
        <f t="shared" si="39"/>
        <v>46137</v>
      </c>
    </row>
    <row r="24" ht="15.75" spans="1:19">
      <c r="A24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ht="16.5" spans="1:19">
      <c r="A25" s="76" t="s">
        <v>89</v>
      </c>
      <c r="B25" s="77" t="s">
        <v>1366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3"/>
      <c r="R25" s="53"/>
      <c r="S25" s="53"/>
    </row>
    <row r="26" ht="16.5" spans="1:19">
      <c r="A26" s="78" t="s">
        <v>341</v>
      </c>
      <c r="B26" s="79" t="s">
        <v>960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53"/>
      <c r="R26" s="53"/>
      <c r="S26" s="53"/>
    </row>
    <row r="27" ht="16.5" spans="1:19">
      <c r="A27" s="78" t="s">
        <v>340</v>
      </c>
      <c r="B27" s="79" t="s">
        <v>1367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53"/>
      <c r="R27" s="53"/>
      <c r="S27" s="53"/>
    </row>
    <row r="28" ht="16.5" spans="1:19">
      <c r="A28" s="78" t="s">
        <v>418</v>
      </c>
      <c r="B28" s="80" t="s">
        <v>536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53"/>
      <c r="R28" s="53"/>
      <c r="S28" s="53"/>
    </row>
    <row r="29" ht="16.5" spans="1:19">
      <c r="A29" s="78" t="s">
        <v>417</v>
      </c>
      <c r="B29" s="79" t="s">
        <v>482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53"/>
      <c r="R29" s="53"/>
      <c r="S29" s="53"/>
    </row>
    <row r="30" ht="16.5" spans="1:19">
      <c r="A30" s="78" t="s">
        <v>1356</v>
      </c>
      <c r="B30" s="79" t="s">
        <v>1368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53"/>
      <c r="R30" s="53"/>
      <c r="S30" s="53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8:D8"/>
    <mergeCell ref="E8:F8"/>
    <mergeCell ref="R11:S11"/>
    <mergeCell ref="A17:Q17"/>
    <mergeCell ref="B25:P25"/>
    <mergeCell ref="B26:P26"/>
    <mergeCell ref="B27:P27"/>
    <mergeCell ref="B28:P28"/>
    <mergeCell ref="B29:P29"/>
    <mergeCell ref="B30:P30"/>
  </mergeCells>
  <pageMargins left="0.7" right="0.7" top="0.75" bottom="0.75" header="0.3" footer="0.3"/>
  <pageSetup paperSize="9" orientation="portrait"/>
  <headerFooter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1369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489</v>
      </c>
      <c r="B5" s="12" t="s">
        <v>490</v>
      </c>
      <c r="C5" s="13" t="s">
        <v>413</v>
      </c>
      <c r="D5" s="14"/>
      <c r="E5" s="15" t="s">
        <v>1370</v>
      </c>
      <c r="F5" s="12"/>
      <c r="G5" s="13" t="s">
        <v>337</v>
      </c>
      <c r="H5" s="14"/>
      <c r="I5" s="16" t="s">
        <v>175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417</v>
      </c>
      <c r="D6" s="14"/>
      <c r="E6" s="14" t="s">
        <v>418</v>
      </c>
      <c r="F6" s="14"/>
      <c r="G6" s="18" t="s">
        <v>195</v>
      </c>
      <c r="H6" s="19"/>
      <c r="I6" s="17" t="s">
        <v>180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500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1371</v>
      </c>
      <c r="D8" s="25" t="s">
        <v>1372</v>
      </c>
      <c r="E8" s="25" t="s">
        <v>1373</v>
      </c>
      <c r="F8" s="25" t="s">
        <v>1374</v>
      </c>
      <c r="G8" s="26" t="s">
        <v>1375</v>
      </c>
      <c r="H8" s="26" t="s">
        <v>1376</v>
      </c>
      <c r="I8" s="27" t="s">
        <v>1377</v>
      </c>
      <c r="J8" s="27" t="s">
        <v>1378</v>
      </c>
      <c r="K8" s="20"/>
      <c r="L8" s="20"/>
    </row>
    <row r="9" ht="16.35" hidden="1" customHeight="1" spans="1:254">
      <c r="A9" s="28" t="s">
        <v>1379</v>
      </c>
      <c r="B9" s="29" t="s">
        <v>626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35" hidden="1" customHeight="1" spans="1:254">
      <c r="A10" s="28" t="s">
        <v>1380</v>
      </c>
      <c r="B10" s="29" t="s">
        <v>626</v>
      </c>
      <c r="C10" s="31" t="s">
        <v>137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35" hidden="1" customHeight="1" spans="1:254">
      <c r="A11" s="28" t="s">
        <v>1381</v>
      </c>
      <c r="B11" s="29" t="s">
        <v>1382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35" hidden="1" customHeight="1" spans="1:254">
      <c r="A12" s="28" t="s">
        <v>1379</v>
      </c>
      <c r="B12" s="29" t="s">
        <v>1382</v>
      </c>
      <c r="C12" s="31" t="s">
        <v>137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35" hidden="1" customHeight="1" spans="1:254">
      <c r="A13" s="28" t="s">
        <v>1380</v>
      </c>
      <c r="B13" s="29" t="s">
        <v>1382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67</v>
      </c>
      <c r="H13" s="34" t="s">
        <v>67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35" hidden="1" customHeight="1" spans="1:254">
      <c r="A14" s="28" t="s">
        <v>1381</v>
      </c>
      <c r="B14" s="29" t="s">
        <v>1383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67</v>
      </c>
      <c r="J14" s="34" t="s">
        <v>67</v>
      </c>
      <c r="K14" s="8"/>
      <c r="L14" s="8"/>
      <c r="M14" s="8"/>
      <c r="N14" s="8"/>
      <c r="O14" s="8"/>
    </row>
    <row r="15" ht="16.35" hidden="1" customHeight="1" spans="1:254">
      <c r="A15" s="35" t="s">
        <v>1384</v>
      </c>
      <c r="B15" s="36" t="s">
        <v>1382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35" hidden="1" customHeight="1" spans="1:254">
      <c r="A16" s="28" t="s">
        <v>1380</v>
      </c>
      <c r="B16" s="29" t="s">
        <v>1383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67</v>
      </c>
      <c r="J16" s="34" t="s">
        <v>67</v>
      </c>
      <c r="K16" s="8"/>
      <c r="L16" s="8"/>
      <c r="M16" s="8"/>
      <c r="N16" s="8"/>
      <c r="O16" s="8"/>
    </row>
    <row r="17" ht="16.35" hidden="1" customHeight="1" spans="1:17">
      <c r="A17" s="28" t="s">
        <v>1381</v>
      </c>
      <c r="B17" s="29" t="s">
        <v>629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67</v>
      </c>
      <c r="J17" s="34" t="s">
        <v>67</v>
      </c>
      <c r="K17" s="8"/>
      <c r="L17" s="8"/>
      <c r="M17" s="8"/>
      <c r="N17" s="8"/>
      <c r="O17" s="8"/>
    </row>
    <row r="18" ht="16.35" hidden="1" customHeight="1" spans="1:17">
      <c r="A18" s="35" t="s">
        <v>1384</v>
      </c>
      <c r="B18" s="36" t="s">
        <v>1383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67</v>
      </c>
      <c r="J18" s="34" t="s">
        <v>67</v>
      </c>
      <c r="K18" s="8"/>
      <c r="L18" s="8"/>
      <c r="M18" s="8"/>
      <c r="N18" s="8"/>
      <c r="O18" s="8"/>
    </row>
    <row r="19" ht="16.35" hidden="1" customHeight="1" spans="1:17">
      <c r="A19" s="28" t="s">
        <v>1380</v>
      </c>
      <c r="B19" s="29" t="s">
        <v>629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67</v>
      </c>
      <c r="H19" s="34" t="s">
        <v>67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35" hidden="1" customHeight="1" spans="1:17">
      <c r="A20" s="28" t="s">
        <v>1381</v>
      </c>
      <c r="B20" s="29" t="s">
        <v>1385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35" hidden="1" customHeight="1" spans="1:17">
      <c r="A21" s="37" t="s">
        <v>1384</v>
      </c>
      <c r="B21" s="38" t="s">
        <v>629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35" customHeight="1" spans="1:17">
      <c r="A22" s="28" t="s">
        <v>1380</v>
      </c>
      <c r="B22" s="38" t="s">
        <v>1385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67</v>
      </c>
      <c r="J22" s="34" t="s">
        <v>67</v>
      </c>
      <c r="K22" s="8"/>
      <c r="L22" s="8"/>
      <c r="M22" s="8"/>
      <c r="N22" s="8"/>
      <c r="O22" s="8"/>
    </row>
    <row r="23" ht="16.35" customHeight="1" spans="1:17">
      <c r="A23" s="28" t="s">
        <v>1381</v>
      </c>
      <c r="B23" s="29" t="s">
        <v>1386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35" customHeight="1" spans="1:17">
      <c r="A24" s="37" t="s">
        <v>1384</v>
      </c>
      <c r="B24" s="38" t="s">
        <v>1385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67</v>
      </c>
      <c r="J24" s="34" t="s">
        <v>67</v>
      </c>
      <c r="K24" s="8"/>
      <c r="L24" s="8"/>
      <c r="M24" s="8"/>
      <c r="N24" s="8"/>
      <c r="O24" s="8"/>
    </row>
    <row r="25" ht="16.35" customHeight="1" spans="1:17">
      <c r="A25" s="28" t="s">
        <v>1380</v>
      </c>
      <c r="B25" s="29" t="s">
        <v>1386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67</v>
      </c>
      <c r="J25" s="34" t="s">
        <v>67</v>
      </c>
      <c r="K25" s="8"/>
      <c r="L25" s="8"/>
      <c r="M25" s="8"/>
      <c r="N25" s="8"/>
      <c r="O25" s="8"/>
    </row>
    <row r="26" ht="16.35" customHeight="1" spans="1:17">
      <c r="A26" s="28" t="s">
        <v>1381</v>
      </c>
      <c r="B26" s="29" t="s">
        <v>632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89</v>
      </c>
      <c r="B28" s="41" t="s">
        <v>1387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481</v>
      </c>
      <c r="B29" s="43" t="s">
        <v>598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483</v>
      </c>
      <c r="B30" s="43" t="s">
        <v>1388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280</v>
      </c>
      <c r="B31" s="43" t="s">
        <v>397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276</v>
      </c>
      <c r="B32" s="43" t="s">
        <v>1170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37"/>
  <sheetViews>
    <sheetView workbookViewId="0">
      <selection activeCell="A19" sqref="$A19:$XFD19"/>
    </sheetView>
  </sheetViews>
  <sheetFormatPr defaultColWidth="9" defaultRowHeight="14.25"/>
  <cols>
    <col min="1" max="1" width="18" customWidth="1"/>
    <col min="2" max="2" width="8.1" customWidth="1"/>
    <col min="3" max="3" width="10.1" customWidth="1"/>
    <col min="4" max="4" width="9.8" customWidth="1"/>
    <col min="5" max="5" width="10.5" customWidth="1"/>
    <col min="6" max="6" width="9.7" customWidth="1"/>
    <col min="7" max="7" width="8.6" customWidth="1"/>
    <col min="8" max="8" width="9.2" customWidth="1"/>
    <col min="9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11.4" customWidth="1"/>
    <col min="17" max="17" width="18" customWidth="1"/>
    <col min="18" max="18" width="9.7" customWidth="1"/>
    <col min="19" max="19" width="11.3" customWidth="1"/>
    <col min="20" max="20" width="8.1" customWidth="1"/>
    <col min="21" max="21" width="4.5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332" t="s">
        <v>192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1:256">
      <c r="A5" s="13" t="s">
        <v>4</v>
      </c>
      <c r="B5" s="13" t="s">
        <v>5</v>
      </c>
      <c r="C5" s="13" t="s">
        <v>193</v>
      </c>
      <c r="D5" s="14"/>
      <c r="E5" s="13" t="s">
        <v>173</v>
      </c>
      <c r="F5" s="14"/>
      <c r="G5" s="16" t="s">
        <v>175</v>
      </c>
      <c r="H5" s="17"/>
      <c r="I5" s="13" t="s">
        <v>194</v>
      </c>
      <c r="J5" s="14"/>
      <c r="K5" s="118" t="s">
        <v>176</v>
      </c>
      <c r="L5" s="395"/>
      <c r="M5" s="120" t="s">
        <v>177</v>
      </c>
      <c r="N5" s="120"/>
      <c r="O5" s="13" t="s">
        <v>5</v>
      </c>
      <c r="P5" s="13" t="s">
        <v>174</v>
      </c>
      <c r="Q5" s="14"/>
      <c r="R5" s="13" t="s">
        <v>173</v>
      </c>
      <c r="S5" s="14"/>
    </row>
    <row r="6" spans="1:256">
      <c r="A6" s="14" t="s">
        <v>13</v>
      </c>
      <c r="B6" s="14" t="s">
        <v>14</v>
      </c>
      <c r="C6" s="14" t="s">
        <v>179</v>
      </c>
      <c r="D6" s="14"/>
      <c r="E6" s="14" t="s">
        <v>178</v>
      </c>
      <c r="F6" s="14"/>
      <c r="G6" s="17" t="s">
        <v>180</v>
      </c>
      <c r="H6" s="17"/>
      <c r="I6" s="14" t="s">
        <v>195</v>
      </c>
      <c r="J6" s="14"/>
      <c r="K6" s="18" t="s">
        <v>181</v>
      </c>
      <c r="L6" s="395"/>
      <c r="M6" s="121" t="s">
        <v>182</v>
      </c>
      <c r="N6" s="121"/>
      <c r="O6" s="14" t="s">
        <v>14</v>
      </c>
      <c r="P6" s="14" t="s">
        <v>179</v>
      </c>
      <c r="Q6" s="14"/>
      <c r="R6" s="14" t="s">
        <v>178</v>
      </c>
      <c r="S6" s="14"/>
    </row>
    <row r="7" spans="1:256">
      <c r="A7" s="21"/>
      <c r="B7" s="122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122"/>
      <c r="P7" s="21" t="s">
        <v>22</v>
      </c>
      <c r="Q7" s="21"/>
      <c r="R7" s="21" t="s">
        <v>22</v>
      </c>
      <c r="S7" s="21"/>
    </row>
    <row r="8" ht="25.5" spans="1:256">
      <c r="A8" s="21"/>
      <c r="B8" s="177"/>
      <c r="C8" s="25" t="s">
        <v>196</v>
      </c>
      <c r="D8" s="25" t="s">
        <v>197</v>
      </c>
      <c r="E8" s="25" t="s">
        <v>24</v>
      </c>
      <c r="F8" s="25" t="s">
        <v>198</v>
      </c>
      <c r="G8" s="27" t="s">
        <v>199</v>
      </c>
      <c r="H8" s="27" t="s">
        <v>200</v>
      </c>
      <c r="I8" s="25" t="s">
        <v>201</v>
      </c>
      <c r="J8" s="25" t="s">
        <v>202</v>
      </c>
      <c r="K8" s="25" t="s">
        <v>203</v>
      </c>
      <c r="L8" s="25" t="s">
        <v>204</v>
      </c>
      <c r="M8" s="25" t="s">
        <v>205</v>
      </c>
      <c r="N8" s="25" t="s">
        <v>206</v>
      </c>
      <c r="O8" s="177"/>
      <c r="P8" s="25" t="s">
        <v>196</v>
      </c>
      <c r="Q8" s="25" t="s">
        <v>197</v>
      </c>
      <c r="R8" s="25" t="s">
        <v>24</v>
      </c>
      <c r="S8" s="25" t="s">
        <v>198</v>
      </c>
    </row>
    <row r="9" hidden="1" spans="1:256">
      <c r="A9" s="38" t="s">
        <v>207</v>
      </c>
      <c r="B9" s="521" t="s">
        <v>208</v>
      </c>
      <c r="C9" s="89">
        <v>45994</v>
      </c>
      <c r="D9" s="89">
        <f>C9+1</f>
        <v>45995</v>
      </c>
      <c r="E9" s="180">
        <f>D9</f>
        <v>45995</v>
      </c>
      <c r="F9" s="180">
        <f>E9+1</f>
        <v>45996</v>
      </c>
      <c r="G9" s="89">
        <f>F9+2</f>
        <v>45998</v>
      </c>
      <c r="H9" s="139">
        <f>G9</f>
        <v>45998</v>
      </c>
      <c r="I9" s="522" t="s">
        <v>67</v>
      </c>
      <c r="J9" s="522" t="s">
        <v>67</v>
      </c>
      <c r="K9" s="523">
        <v>46000</v>
      </c>
      <c r="L9" s="523">
        <v>46001</v>
      </c>
      <c r="M9" s="523">
        <v>46002</v>
      </c>
      <c r="N9" s="523">
        <v>46003</v>
      </c>
      <c r="O9" s="521" t="s">
        <v>209</v>
      </c>
      <c r="P9" s="89">
        <v>46015</v>
      </c>
      <c r="Q9" s="89">
        <f>P9+1</f>
        <v>46016</v>
      </c>
      <c r="R9" s="180">
        <f>Q9</f>
        <v>46016</v>
      </c>
      <c r="S9" s="180">
        <f>R9+1</f>
        <v>46017</v>
      </c>
      <c r="T9" s="290" t="s">
        <v>210</v>
      </c>
      <c r="U9" s="290"/>
    </row>
    <row r="10" hidden="1" spans="1:256">
      <c r="A10" s="38" t="s">
        <v>211</v>
      </c>
      <c r="B10" s="124" t="s">
        <v>212</v>
      </c>
      <c r="C10" s="524">
        <v>46001</v>
      </c>
      <c r="D10" s="525">
        <f>C10+1</f>
        <v>46002</v>
      </c>
      <c r="E10" s="524">
        <f>D10</f>
        <v>46002</v>
      </c>
      <c r="F10" s="526">
        <f>E10+1</f>
        <v>46003</v>
      </c>
      <c r="G10" s="89">
        <v>46005</v>
      </c>
      <c r="H10" s="139">
        <f>G10</f>
        <v>46005</v>
      </c>
      <c r="I10" s="522" t="s">
        <v>67</v>
      </c>
      <c r="J10" s="522" t="s">
        <v>67</v>
      </c>
      <c r="K10" s="527">
        <v>46008</v>
      </c>
      <c r="L10" s="527">
        <f>K10+1</f>
        <v>46009</v>
      </c>
      <c r="M10" s="527">
        <f>L10+2</f>
        <v>46011</v>
      </c>
      <c r="N10" s="527">
        <f>M10</f>
        <v>46011</v>
      </c>
      <c r="O10" s="124" t="s">
        <v>213</v>
      </c>
      <c r="P10" s="197" t="s">
        <v>214</v>
      </c>
      <c r="Q10" s="198"/>
      <c r="R10" s="197" t="s">
        <v>215</v>
      </c>
      <c r="S10" s="198"/>
      <c r="T10" s="290" t="s">
        <v>216</v>
      </c>
      <c r="U10" s="290"/>
    </row>
    <row r="11" hidden="1" spans="1:256">
      <c r="A11" s="528" t="s">
        <v>217</v>
      </c>
      <c r="B11" s="529" t="s">
        <v>40</v>
      </c>
      <c r="C11" s="99" t="s">
        <v>218</v>
      </c>
      <c r="D11" s="100"/>
      <c r="E11" s="99" t="s">
        <v>219</v>
      </c>
      <c r="F11" s="100"/>
      <c r="G11" s="89">
        <v>46012</v>
      </c>
      <c r="H11" s="530">
        <f>G11</f>
        <v>46012</v>
      </c>
      <c r="I11" s="34" t="s">
        <v>67</v>
      </c>
      <c r="J11" s="34" t="s">
        <v>67</v>
      </c>
      <c r="K11" s="99" t="s">
        <v>220</v>
      </c>
      <c r="L11" s="100"/>
      <c r="M11" s="99" t="s">
        <v>221</v>
      </c>
      <c r="N11" s="100"/>
      <c r="O11" s="529" t="s">
        <v>38</v>
      </c>
      <c r="P11" s="190" t="s">
        <v>222</v>
      </c>
      <c r="Q11" s="191" t="s">
        <v>223</v>
      </c>
      <c r="R11" s="191" t="s">
        <v>224</v>
      </c>
      <c r="S11" s="474" t="s">
        <v>210</v>
      </c>
      <c r="T11" s="531" t="s">
        <v>225</v>
      </c>
    </row>
    <row r="12" hidden="1" spans="1:256">
      <c r="A12" s="38" t="s">
        <v>207</v>
      </c>
      <c r="B12" s="521" t="s">
        <v>226</v>
      </c>
      <c r="C12" s="233">
        <v>46015</v>
      </c>
      <c r="D12" s="233">
        <f>C12+1</f>
        <v>46016</v>
      </c>
      <c r="E12" s="532">
        <f>D12</f>
        <v>46016</v>
      </c>
      <c r="F12" s="532">
        <f>E12+1</f>
        <v>46017</v>
      </c>
      <c r="G12" s="323" t="s">
        <v>67</v>
      </c>
      <c r="H12" s="323" t="s">
        <v>67</v>
      </c>
      <c r="I12" s="533" t="s">
        <v>67</v>
      </c>
      <c r="J12" s="533" t="s">
        <v>67</v>
      </c>
      <c r="K12" s="197" t="s">
        <v>227</v>
      </c>
      <c r="L12" s="198"/>
      <c r="M12" s="197" t="s">
        <v>228</v>
      </c>
      <c r="N12" s="198"/>
      <c r="O12" s="521" t="s">
        <v>229</v>
      </c>
      <c r="P12" s="89">
        <v>46029</v>
      </c>
      <c r="Q12" s="89">
        <f>P12+1</f>
        <v>46030</v>
      </c>
      <c r="R12" s="289">
        <f>Q12</f>
        <v>46030</v>
      </c>
      <c r="S12" s="90">
        <f>R12+1</f>
        <v>46031</v>
      </c>
    </row>
    <row r="13" hidden="1" spans="1:256">
      <c r="A13" s="236" t="s">
        <v>211</v>
      </c>
      <c r="B13" s="125" t="s">
        <v>230</v>
      </c>
      <c r="C13" s="101" t="s">
        <v>137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513" t="s">
        <v>231</v>
      </c>
      <c r="P13" s="101" t="s">
        <v>137</v>
      </c>
      <c r="Q13" s="101"/>
      <c r="R13" s="101"/>
      <c r="S13" s="101"/>
    </row>
    <row r="14" spans="1:256">
      <c r="A14" s="534" t="s">
        <v>207</v>
      </c>
      <c r="B14" s="535" t="s">
        <v>50</v>
      </c>
      <c r="C14" s="89">
        <v>46029</v>
      </c>
      <c r="D14" s="89">
        <f t="shared" ref="D14" si="0">C14+1</f>
        <v>46030</v>
      </c>
      <c r="E14" s="180">
        <f t="shared" ref="E14" si="1">D14</f>
        <v>46030</v>
      </c>
      <c r="F14" s="180">
        <f t="shared" ref="F14" si="2">E14+1</f>
        <v>46031</v>
      </c>
      <c r="G14" s="89">
        <f t="shared" ref="G14" si="3">F14+2</f>
        <v>46033</v>
      </c>
      <c r="H14" s="139">
        <f t="shared" ref="H14:H16" si="4">G14</f>
        <v>46033</v>
      </c>
      <c r="I14" s="323" t="s">
        <v>67</v>
      </c>
      <c r="J14" s="323" t="s">
        <v>67</v>
      </c>
      <c r="K14" s="197" t="s">
        <v>232</v>
      </c>
      <c r="L14" s="198"/>
      <c r="M14" s="197" t="s">
        <v>233</v>
      </c>
      <c r="N14" s="198"/>
      <c r="O14" s="124" t="s">
        <v>48</v>
      </c>
      <c r="P14" s="34" t="s">
        <v>67</v>
      </c>
      <c r="Q14" s="533" t="s">
        <v>67</v>
      </c>
      <c r="R14" s="89">
        <v>46044</v>
      </c>
      <c r="S14" s="90">
        <f t="shared" ref="S14:S16" si="5">R14+1</f>
        <v>46045</v>
      </c>
      <c r="T14" s="475" t="s">
        <v>234</v>
      </c>
      <c r="U14" s="223"/>
    </row>
    <row r="15" spans="1:256">
      <c r="A15" s="131" t="s">
        <v>235</v>
      </c>
      <c r="B15" s="131" t="s">
        <v>50</v>
      </c>
      <c r="C15" s="191" t="s">
        <v>236</v>
      </c>
      <c r="D15" s="191" t="s">
        <v>237</v>
      </c>
      <c r="E15" s="99" t="s">
        <v>238</v>
      </c>
      <c r="F15" s="100" t="s">
        <v>239</v>
      </c>
      <c r="G15" s="191">
        <v>46036</v>
      </c>
      <c r="H15" s="34">
        <f t="shared" ref="H15" si="6">G15</f>
        <v>46036</v>
      </c>
      <c r="I15" s="99" t="s">
        <v>240</v>
      </c>
      <c r="J15" s="100"/>
      <c r="K15" s="89">
        <v>46039</v>
      </c>
      <c r="L15" s="205">
        <f>K15</f>
        <v>46039</v>
      </c>
      <c r="M15" s="205">
        <f>L15+1</f>
        <v>46040</v>
      </c>
      <c r="N15" s="205">
        <f t="shared" ref="N15:N25" si="7">M15</f>
        <v>46040</v>
      </c>
      <c r="O15" s="131" t="s">
        <v>48</v>
      </c>
      <c r="P15" s="522" t="s">
        <v>241</v>
      </c>
      <c r="Q15" s="191" t="s">
        <v>242</v>
      </c>
      <c r="R15" s="89">
        <v>46047</v>
      </c>
      <c r="S15" s="90">
        <f t="shared" si="5"/>
        <v>46048</v>
      </c>
      <c r="T15" s="536" t="s">
        <v>243</v>
      </c>
      <c r="U15" s="536"/>
      <c r="V15" s="536"/>
    </row>
    <row r="16" spans="1:256">
      <c r="A16" s="537" t="s">
        <v>244</v>
      </c>
      <c r="B16" s="538" t="s">
        <v>53</v>
      </c>
      <c r="C16" s="99" t="s">
        <v>245</v>
      </c>
      <c r="D16" s="100"/>
      <c r="E16" s="99" t="s">
        <v>246</v>
      </c>
      <c r="F16" s="100"/>
      <c r="G16" s="89">
        <v>46047</v>
      </c>
      <c r="H16" s="139">
        <f t="shared" si="4"/>
        <v>46047</v>
      </c>
      <c r="I16" s="34" t="s">
        <v>67</v>
      </c>
      <c r="J16" s="34" t="s">
        <v>67</v>
      </c>
      <c r="K16" s="89">
        <v>46050</v>
      </c>
      <c r="L16" s="205">
        <f t="shared" ref="L16:L25" si="8">K16+1</f>
        <v>46051</v>
      </c>
      <c r="M16" s="205">
        <f t="shared" ref="M16:M25" si="9">L16+2</f>
        <v>46053</v>
      </c>
      <c r="N16" s="205">
        <f t="shared" si="7"/>
        <v>46053</v>
      </c>
      <c r="O16" s="124" t="s">
        <v>51</v>
      </c>
      <c r="P16" s="89">
        <v>46057</v>
      </c>
      <c r="Q16" s="89">
        <f t="shared" ref="Q16" si="10">P16+1</f>
        <v>46058</v>
      </c>
      <c r="R16" s="289">
        <f t="shared" ref="R16" si="11">Q16</f>
        <v>46058</v>
      </c>
      <c r="S16" s="90">
        <f t="shared" si="5"/>
        <v>46059</v>
      </c>
    </row>
    <row r="17" spans="1:23">
      <c r="A17" s="338" t="s">
        <v>247</v>
      </c>
      <c r="B17" s="125"/>
      <c r="C17" s="238" t="s">
        <v>137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40"/>
      <c r="O17" s="338" t="s">
        <v>247</v>
      </c>
      <c r="P17" s="238" t="s">
        <v>137</v>
      </c>
      <c r="Q17" s="239"/>
      <c r="R17" s="239"/>
      <c r="S17" s="240"/>
    </row>
    <row r="18" spans="1:23">
      <c r="A18" s="236" t="s">
        <v>244</v>
      </c>
      <c r="B18" s="538" t="s">
        <v>56</v>
      </c>
      <c r="C18" s="89">
        <v>46057</v>
      </c>
      <c r="D18" s="89">
        <f t="shared" ref="D18" si="12">C18+1</f>
        <v>46058</v>
      </c>
      <c r="E18" s="180">
        <f t="shared" ref="E18" si="13">D18</f>
        <v>46058</v>
      </c>
      <c r="F18" s="180">
        <f t="shared" ref="F18" si="14">E18+1</f>
        <v>46059</v>
      </c>
      <c r="G18" s="89">
        <f t="shared" ref="G18" si="15">F18+2</f>
        <v>46061</v>
      </c>
      <c r="H18" s="139">
        <f t="shared" ref="H18:H25" si="16">G18</f>
        <v>46061</v>
      </c>
      <c r="I18" s="522" t="s">
        <v>67</v>
      </c>
      <c r="J18" s="522" t="s">
        <v>67</v>
      </c>
      <c r="K18" s="197" t="s">
        <v>248</v>
      </c>
      <c r="L18" s="198"/>
      <c r="M18" s="197" t="s">
        <v>249</v>
      </c>
      <c r="N18" s="198"/>
      <c r="O18" s="124" t="s">
        <v>54</v>
      </c>
      <c r="P18" s="190" t="s">
        <v>250</v>
      </c>
      <c r="Q18" s="191" t="s">
        <v>251</v>
      </c>
      <c r="R18" s="191" t="s">
        <v>252</v>
      </c>
      <c r="S18" s="474" t="s">
        <v>253</v>
      </c>
      <c r="T18" s="108" t="s">
        <v>225</v>
      </c>
    </row>
    <row r="19" spans="1:23">
      <c r="A19" s="516" t="s">
        <v>235</v>
      </c>
      <c r="B19" s="535" t="s">
        <v>56</v>
      </c>
      <c r="C19" s="191" t="s">
        <v>254</v>
      </c>
      <c r="D19" s="191" t="s">
        <v>255</v>
      </c>
      <c r="E19" s="99" t="s">
        <v>256</v>
      </c>
      <c r="F19" s="100" t="s">
        <v>239</v>
      </c>
      <c r="G19" s="99" t="s">
        <v>257</v>
      </c>
      <c r="H19" s="100"/>
      <c r="I19" s="34" t="s">
        <v>258</v>
      </c>
      <c r="J19" s="34" t="s">
        <v>259</v>
      </c>
      <c r="K19" s="89">
        <v>46077</v>
      </c>
      <c r="L19" s="205">
        <f>K19</f>
        <v>46077</v>
      </c>
      <c r="M19" s="205">
        <f>L19+1</f>
        <v>46078</v>
      </c>
      <c r="N19" s="516" t="s">
        <v>54</v>
      </c>
      <c r="O19" s="191" t="s">
        <v>260</v>
      </c>
      <c r="P19" s="191" t="s">
        <v>261</v>
      </c>
      <c r="Q19" s="191" t="s">
        <v>262</v>
      </c>
      <c r="R19" s="89">
        <v>46088</v>
      </c>
      <c r="S19" s="89">
        <f>R19+1</f>
        <v>46089</v>
      </c>
      <c r="T19" s="536" t="s">
        <v>243</v>
      </c>
      <c r="U19" s="536"/>
      <c r="V19" s="536"/>
    </row>
    <row r="20" spans="1:23">
      <c r="A20" s="537" t="s">
        <v>217</v>
      </c>
      <c r="B20" s="514" t="s">
        <v>59</v>
      </c>
      <c r="C20" s="89">
        <v>46071</v>
      </c>
      <c r="D20" s="89">
        <f t="shared" ref="D20:D25" si="17">C20+1</f>
        <v>46072</v>
      </c>
      <c r="E20" s="180">
        <f t="shared" ref="E20:E25" si="18">D20</f>
        <v>46072</v>
      </c>
      <c r="F20" s="205">
        <f t="shared" ref="F20:F25" si="19">E20+1</f>
        <v>46073</v>
      </c>
      <c r="G20" s="99" t="s">
        <v>263</v>
      </c>
      <c r="H20" s="99" t="s">
        <v>264</v>
      </c>
      <c r="I20" s="99" t="s">
        <v>265</v>
      </c>
      <c r="J20" s="100"/>
      <c r="K20" s="89">
        <v>46078</v>
      </c>
      <c r="L20" s="205">
        <f t="shared" si="8"/>
        <v>46079</v>
      </c>
      <c r="M20" s="205">
        <f t="shared" si="9"/>
        <v>46081</v>
      </c>
      <c r="N20" s="205">
        <f t="shared" si="7"/>
        <v>46081</v>
      </c>
      <c r="O20" s="537" t="s">
        <v>57</v>
      </c>
      <c r="P20" s="31" t="s">
        <v>266</v>
      </c>
      <c r="Q20" s="33"/>
      <c r="R20" s="31" t="s">
        <v>267</v>
      </c>
      <c r="S20" s="33"/>
      <c r="T20" s="31" t="s">
        <v>268</v>
      </c>
      <c r="U20" s="33"/>
      <c r="V20" s="31" t="s">
        <v>269</v>
      </c>
      <c r="W20" s="33"/>
    </row>
    <row r="21" spans="1:23">
      <c r="A21" s="338" t="s">
        <v>244</v>
      </c>
      <c r="B21" s="125" t="s">
        <v>62</v>
      </c>
      <c r="C21" s="89">
        <v>46078</v>
      </c>
      <c r="D21" s="89">
        <f t="shared" si="17"/>
        <v>46079</v>
      </c>
      <c r="E21" s="180">
        <f t="shared" si="18"/>
        <v>46079</v>
      </c>
      <c r="F21" s="180">
        <f t="shared" si="19"/>
        <v>46080</v>
      </c>
      <c r="G21" s="89">
        <f>F21+2</f>
        <v>46082</v>
      </c>
      <c r="H21" s="139">
        <f t="shared" si="16"/>
        <v>46082</v>
      </c>
      <c r="I21" s="522" t="s">
        <v>67</v>
      </c>
      <c r="J21" s="522" t="s">
        <v>67</v>
      </c>
      <c r="K21" s="89">
        <v>46085</v>
      </c>
      <c r="L21" s="205">
        <f t="shared" si="8"/>
        <v>46086</v>
      </c>
      <c r="M21" s="205">
        <f t="shared" si="9"/>
        <v>46088</v>
      </c>
      <c r="N21" s="205">
        <f t="shared" si="7"/>
        <v>46088</v>
      </c>
      <c r="O21" s="124" t="s">
        <v>60</v>
      </c>
      <c r="P21" s="89">
        <v>46092</v>
      </c>
      <c r="Q21" s="89">
        <f>P21+1</f>
        <v>46093</v>
      </c>
      <c r="R21" s="289">
        <f>Q21</f>
        <v>46093</v>
      </c>
      <c r="S21" s="90">
        <f>R21+1</f>
        <v>46094</v>
      </c>
    </row>
    <row r="22" spans="1:23">
      <c r="A22" s="338" t="s">
        <v>247</v>
      </c>
      <c r="B22" s="125"/>
      <c r="C22" s="89">
        <v>46085</v>
      </c>
      <c r="D22" s="89">
        <f t="shared" si="17"/>
        <v>46086</v>
      </c>
      <c r="E22" s="180">
        <f t="shared" si="18"/>
        <v>46086</v>
      </c>
      <c r="F22" s="180">
        <f t="shared" si="19"/>
        <v>46087</v>
      </c>
      <c r="G22" s="89">
        <f>F22+2</f>
        <v>46089</v>
      </c>
      <c r="H22" s="139">
        <f t="shared" si="16"/>
        <v>46089</v>
      </c>
      <c r="I22" s="522" t="s">
        <v>67</v>
      </c>
      <c r="J22" s="522" t="s">
        <v>67</v>
      </c>
      <c r="K22" s="89">
        <v>46092</v>
      </c>
      <c r="L22" s="205">
        <f t="shared" si="8"/>
        <v>46093</v>
      </c>
      <c r="M22" s="205">
        <f t="shared" si="9"/>
        <v>46095</v>
      </c>
      <c r="N22" s="205">
        <f t="shared" si="7"/>
        <v>46095</v>
      </c>
      <c r="O22" s="124"/>
      <c r="P22" s="89">
        <v>46099</v>
      </c>
      <c r="Q22" s="89">
        <f>P22+1</f>
        <v>46100</v>
      </c>
      <c r="R22" s="289">
        <f>Q22</f>
        <v>46100</v>
      </c>
      <c r="S22" s="90">
        <f>R22+1</f>
        <v>46101</v>
      </c>
    </row>
    <row r="23" spans="1:23">
      <c r="A23" s="236" t="s">
        <v>244</v>
      </c>
      <c r="B23" s="125" t="s">
        <v>65</v>
      </c>
      <c r="C23" s="89">
        <v>46092</v>
      </c>
      <c r="D23" s="89">
        <f t="shared" si="17"/>
        <v>46093</v>
      </c>
      <c r="E23" s="180">
        <f t="shared" si="18"/>
        <v>46093</v>
      </c>
      <c r="F23" s="180">
        <f t="shared" si="19"/>
        <v>46094</v>
      </c>
      <c r="G23" s="89">
        <f>F23+2</f>
        <v>46096</v>
      </c>
      <c r="H23" s="139">
        <f t="shared" si="16"/>
        <v>46096</v>
      </c>
      <c r="I23" s="522" t="s">
        <v>67</v>
      </c>
      <c r="J23" s="522" t="s">
        <v>67</v>
      </c>
      <c r="K23" s="89">
        <v>46099</v>
      </c>
      <c r="L23" s="205">
        <f t="shared" si="8"/>
        <v>46100</v>
      </c>
      <c r="M23" s="205">
        <f t="shared" si="9"/>
        <v>46102</v>
      </c>
      <c r="N23" s="205">
        <f t="shared" si="7"/>
        <v>46102</v>
      </c>
      <c r="O23" s="124" t="s">
        <v>63</v>
      </c>
      <c r="P23" s="89">
        <v>46106</v>
      </c>
      <c r="Q23" s="89">
        <f>P23+1</f>
        <v>46107</v>
      </c>
      <c r="R23" s="289">
        <f>Q23</f>
        <v>46107</v>
      </c>
      <c r="S23" s="90">
        <f>R23+1</f>
        <v>46108</v>
      </c>
    </row>
    <row r="24" spans="1:23">
      <c r="A24" s="338" t="s">
        <v>247</v>
      </c>
      <c r="B24" s="125"/>
      <c r="C24" s="89">
        <v>46099</v>
      </c>
      <c r="D24" s="89">
        <f t="shared" si="17"/>
        <v>46100</v>
      </c>
      <c r="E24" s="180">
        <f t="shared" si="18"/>
        <v>46100</v>
      </c>
      <c r="F24" s="180">
        <f t="shared" si="19"/>
        <v>46101</v>
      </c>
      <c r="G24" s="89">
        <f>F24+2</f>
        <v>46103</v>
      </c>
      <c r="H24" s="139">
        <f t="shared" si="16"/>
        <v>46103</v>
      </c>
      <c r="I24" s="522" t="s">
        <v>67</v>
      </c>
      <c r="J24" s="522" t="s">
        <v>67</v>
      </c>
      <c r="K24" s="89">
        <v>46106</v>
      </c>
      <c r="L24" s="205">
        <f t="shared" si="8"/>
        <v>46107</v>
      </c>
      <c r="M24" s="205">
        <f t="shared" si="9"/>
        <v>46109</v>
      </c>
      <c r="N24" s="205">
        <f t="shared" si="7"/>
        <v>46109</v>
      </c>
      <c r="O24" s="124"/>
      <c r="P24" s="89">
        <v>46113</v>
      </c>
      <c r="Q24" s="89">
        <f>P24+1</f>
        <v>46114</v>
      </c>
      <c r="R24" s="289">
        <f>Q24</f>
        <v>46114</v>
      </c>
      <c r="S24" s="90">
        <f>R24+1</f>
        <v>46115</v>
      </c>
    </row>
    <row r="25" spans="1:23">
      <c r="A25" s="236" t="s">
        <v>244</v>
      </c>
      <c r="B25" s="125" t="s">
        <v>70</v>
      </c>
      <c r="C25" s="89">
        <v>46106</v>
      </c>
      <c r="D25" s="89">
        <f t="shared" si="17"/>
        <v>46107</v>
      </c>
      <c r="E25" s="180">
        <f t="shared" si="18"/>
        <v>46107</v>
      </c>
      <c r="F25" s="180">
        <f t="shared" si="19"/>
        <v>46108</v>
      </c>
      <c r="G25" s="89">
        <f>F25+2</f>
        <v>46110</v>
      </c>
      <c r="H25" s="139">
        <f t="shared" si="16"/>
        <v>46110</v>
      </c>
      <c r="I25" s="522" t="s">
        <v>67</v>
      </c>
      <c r="J25" s="522" t="s">
        <v>67</v>
      </c>
      <c r="K25" s="89">
        <v>46113</v>
      </c>
      <c r="L25" s="205">
        <f t="shared" si="8"/>
        <v>46114</v>
      </c>
      <c r="M25" s="205">
        <f t="shared" si="9"/>
        <v>46116</v>
      </c>
      <c r="N25" s="205">
        <f t="shared" si="7"/>
        <v>46116</v>
      </c>
      <c r="O25" s="124" t="s">
        <v>68</v>
      </c>
      <c r="P25" s="89">
        <v>46120</v>
      </c>
      <c r="Q25" s="89">
        <f>P25+1</f>
        <v>46121</v>
      </c>
      <c r="R25" s="289">
        <f>Q25</f>
        <v>46121</v>
      </c>
      <c r="S25" s="90">
        <f>R25+1</f>
        <v>46122</v>
      </c>
    </row>
    <row r="26" ht="15.75" spans="1:2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339"/>
      <c r="M26" s="339"/>
      <c r="N26" s="339"/>
      <c r="O26" s="339"/>
      <c r="P26" s="539"/>
      <c r="Q26" s="339"/>
    </row>
    <row r="27" ht="16.35" customHeight="1" spans="1:23">
      <c r="A27" s="40" t="s">
        <v>89</v>
      </c>
      <c r="B27" s="517"/>
      <c r="C27" s="41" t="s">
        <v>270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467"/>
      <c r="O27" s="8"/>
      <c r="P27" s="8"/>
      <c r="Q27" s="8"/>
    </row>
    <row r="28" ht="16.35" customHeight="1" spans="1:23">
      <c r="A28" s="214" t="s">
        <v>271</v>
      </c>
      <c r="B28" s="214"/>
      <c r="C28" s="43" t="s">
        <v>272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hidden="1" customHeight="1" spans="1:23">
      <c r="A29" s="225" t="s">
        <v>273</v>
      </c>
      <c r="B29" s="226"/>
      <c r="C29" s="110" t="s">
        <v>274</v>
      </c>
      <c r="D29" s="111"/>
      <c r="E29" s="111"/>
      <c r="F29" s="111"/>
      <c r="G29" s="111"/>
      <c r="H29" s="111"/>
      <c r="I29" s="111"/>
      <c r="J29" s="111"/>
      <c r="K29" s="112"/>
      <c r="L29" s="8"/>
      <c r="M29" s="8"/>
      <c r="N29" s="8"/>
      <c r="O29" s="8"/>
      <c r="P29" s="8"/>
      <c r="Q29" s="8"/>
    </row>
    <row r="30" ht="16.35" customHeight="1" spans="1:23">
      <c r="A30" s="225" t="s">
        <v>273</v>
      </c>
      <c r="B30" s="226"/>
      <c r="C30" s="110" t="s">
        <v>275</v>
      </c>
      <c r="D30" s="111"/>
      <c r="E30" s="111"/>
      <c r="F30" s="111"/>
      <c r="G30" s="111"/>
      <c r="H30" s="111"/>
      <c r="I30" s="111"/>
      <c r="J30" s="111"/>
      <c r="K30" s="112"/>
      <c r="L30" s="8"/>
      <c r="M30" s="8"/>
      <c r="N30" s="8"/>
      <c r="O30" s="8"/>
      <c r="P30" s="8"/>
      <c r="Q30" s="8"/>
    </row>
    <row r="31" ht="16.35" customHeight="1" spans="1:23">
      <c r="A31" s="225" t="s">
        <v>276</v>
      </c>
      <c r="B31" s="226"/>
      <c r="C31" s="110" t="s">
        <v>277</v>
      </c>
      <c r="D31" s="111"/>
      <c r="E31" s="111"/>
      <c r="F31" s="111"/>
      <c r="G31" s="111"/>
      <c r="H31" s="111"/>
      <c r="I31" s="111"/>
      <c r="J31" s="111"/>
      <c r="K31" s="112"/>
      <c r="L31" s="8"/>
      <c r="M31" s="8"/>
      <c r="N31" s="8"/>
      <c r="O31" s="8"/>
      <c r="P31" s="8"/>
      <c r="Q31" s="8"/>
    </row>
    <row r="32" ht="16.35" customHeight="1" spans="1:23">
      <c r="A32" s="540" t="s">
        <v>278</v>
      </c>
      <c r="B32" s="541"/>
      <c r="C32" s="110" t="s">
        <v>279</v>
      </c>
      <c r="D32" s="111"/>
      <c r="E32" s="111"/>
      <c r="F32" s="111"/>
      <c r="G32" s="111"/>
      <c r="H32" s="111"/>
      <c r="I32" s="111"/>
      <c r="J32" s="111"/>
      <c r="K32" s="112"/>
      <c r="L32" s="8"/>
      <c r="M32" s="8"/>
      <c r="N32" s="8"/>
      <c r="O32" s="8"/>
      <c r="P32" s="8"/>
      <c r="Q32" s="8"/>
    </row>
    <row r="33" ht="16.35" customHeight="1" spans="1:17">
      <c r="A33" s="225" t="s">
        <v>280</v>
      </c>
      <c r="B33" s="226"/>
      <c r="C33" s="110" t="s">
        <v>281</v>
      </c>
      <c r="D33" s="111"/>
      <c r="E33" s="111"/>
      <c r="F33" s="111"/>
      <c r="G33" s="111"/>
      <c r="H33" s="111"/>
      <c r="I33" s="111"/>
      <c r="J33" s="111"/>
      <c r="K33" s="112"/>
      <c r="L33" s="8"/>
      <c r="M33" s="8"/>
      <c r="N33" s="8"/>
      <c r="O33" s="8"/>
      <c r="P33" s="8"/>
      <c r="Q33" s="8"/>
    </row>
    <row r="34" ht="17.85" hidden="1" customHeight="1" spans="1:17">
      <c r="A34" s="520" t="s">
        <v>282</v>
      </c>
      <c r="B34" s="520"/>
      <c r="C34" s="110" t="s">
        <v>283</v>
      </c>
      <c r="D34" s="111"/>
      <c r="E34" s="111"/>
      <c r="F34" s="111"/>
      <c r="G34" s="111"/>
      <c r="H34" s="111"/>
      <c r="I34" s="111"/>
      <c r="J34" s="111"/>
      <c r="K34" s="112"/>
      <c r="L34" s="8"/>
      <c r="M34" s="8"/>
      <c r="N34" s="8"/>
      <c r="O34" s="8"/>
      <c r="P34" s="8"/>
      <c r="Q34" s="8"/>
    </row>
    <row r="35" ht="17.85" customHeight="1" spans="1:17">
      <c r="A35" s="520" t="s">
        <v>282</v>
      </c>
      <c r="B35" s="520"/>
      <c r="C35" s="110" t="s">
        <v>284</v>
      </c>
      <c r="D35" s="111"/>
      <c r="E35" s="111"/>
      <c r="F35" s="111"/>
      <c r="G35" s="111"/>
      <c r="H35" s="111"/>
      <c r="I35" s="111"/>
      <c r="J35" s="111"/>
      <c r="K35" s="112"/>
      <c r="L35" s="8"/>
      <c r="M35" s="8"/>
      <c r="N35" s="8"/>
      <c r="O35" s="8"/>
      <c r="P35" s="8"/>
      <c r="Q35" s="8"/>
    </row>
    <row r="36" ht="17.85" customHeight="1" spans="1:17">
      <c r="A36" s="542" t="s">
        <v>285</v>
      </c>
      <c r="B36" s="542"/>
      <c r="C36" s="110" t="s">
        <v>286</v>
      </c>
      <c r="D36" s="111"/>
      <c r="E36" s="111"/>
      <c r="F36" s="111"/>
      <c r="G36" s="111"/>
      <c r="H36" s="111"/>
      <c r="I36" s="111"/>
      <c r="J36" s="111"/>
      <c r="K36" s="112"/>
      <c r="L36" s="8"/>
      <c r="M36" s="8"/>
      <c r="N36" s="8"/>
      <c r="O36" s="8"/>
      <c r="P36" s="8"/>
      <c r="Q36" s="8"/>
    </row>
    <row r="37" ht="17.85" customHeight="1" spans="1:17">
      <c r="A37" s="520" t="s">
        <v>287</v>
      </c>
      <c r="B37" s="520"/>
      <c r="C37" s="110" t="s">
        <v>288</v>
      </c>
      <c r="D37" s="111"/>
      <c r="E37" s="111"/>
      <c r="F37" s="111"/>
      <c r="G37" s="111"/>
      <c r="H37" s="111"/>
      <c r="I37" s="111"/>
      <c r="J37" s="111"/>
      <c r="K37" s="112"/>
      <c r="L37" s="8"/>
      <c r="M37" s="8"/>
      <c r="N37" s="8"/>
      <c r="O37" s="8"/>
      <c r="P37" s="8"/>
      <c r="Q37" s="8"/>
    </row>
  </sheetData>
  <mergeCells count="7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I20:J20"/>
    <mergeCell ref="P20:Q20"/>
    <mergeCell ref="R20:S20"/>
    <mergeCell ref="T20:U20"/>
    <mergeCell ref="V20:W20"/>
    <mergeCell ref="A27:B27"/>
    <mergeCell ref="C27:K27"/>
    <mergeCell ref="A28:B28"/>
    <mergeCell ref="C28:K28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  <mergeCell ref="A35:B35"/>
    <mergeCell ref="C35:K35"/>
    <mergeCell ref="A36:B36"/>
    <mergeCell ref="C36:K36"/>
    <mergeCell ref="A37:B37"/>
    <mergeCell ref="C37:K37"/>
  </mergeCells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opLeftCell="A4" workbookViewId="0">
      <selection activeCell="O18" sqref="O18"/>
    </sheetView>
  </sheetViews>
  <sheetFormatPr defaultColWidth="9" defaultRowHeight="14.25"/>
  <cols>
    <col min="1" max="1" width="18" customWidth="1"/>
    <col min="2" max="2" width="8.1" customWidth="1"/>
    <col min="3" max="3" width="10.9" customWidth="1"/>
    <col min="4" max="4" width="9.4" customWidth="1"/>
    <col min="5" max="5" width="10.6" customWidth="1"/>
    <col min="6" max="6" width="9.1" customWidth="1"/>
    <col min="7" max="7" width="8.6" customWidth="1"/>
    <col min="8" max="8" width="10.2" customWidth="1"/>
    <col min="9" max="9" width="8.7" customWidth="1"/>
    <col min="10" max="10" width="8.4" customWidth="1"/>
    <col min="11" max="12" width="9.6" customWidth="1"/>
    <col min="13" max="13" width="8.1" customWidth="1"/>
    <col min="14" max="14" width="8.6" customWidth="1"/>
    <col min="15" max="15" width="9.6" customWidth="1"/>
    <col min="16" max="16" width="9.8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99"/>
      <c r="B4" s="363"/>
      <c r="C4" s="460"/>
      <c r="D4" s="460"/>
      <c r="E4" s="373"/>
      <c r="F4" s="460"/>
      <c r="G4" s="373"/>
      <c r="H4" s="460"/>
      <c r="I4" s="460"/>
      <c r="J4" s="460"/>
      <c r="K4" s="363"/>
      <c r="L4" s="460"/>
      <c r="M4" s="460"/>
      <c r="N4" s="460"/>
      <c r="O4" s="460"/>
      <c r="P4" s="373"/>
      <c r="Q4" s="460"/>
    </row>
    <row r="5" spans="1:256">
      <c r="A5" s="83" t="s">
        <v>289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256">
      <c r="A6" s="504" t="s">
        <v>4</v>
      </c>
      <c r="B6" s="504" t="s">
        <v>5</v>
      </c>
      <c r="C6" s="505" t="s">
        <v>290</v>
      </c>
      <c r="D6" s="506"/>
      <c r="E6" s="505" t="s">
        <v>291</v>
      </c>
      <c r="F6" s="506"/>
      <c r="G6" s="505" t="s">
        <v>292</v>
      </c>
      <c r="H6" s="506"/>
      <c r="I6" s="118" t="s">
        <v>293</v>
      </c>
      <c r="J6" s="119"/>
      <c r="K6" s="120" t="s">
        <v>177</v>
      </c>
      <c r="L6" s="120"/>
      <c r="M6" s="504" t="s">
        <v>5</v>
      </c>
      <c r="N6" s="505" t="s">
        <v>290</v>
      </c>
      <c r="O6" s="506"/>
      <c r="P6" s="505" t="s">
        <v>291</v>
      </c>
      <c r="Q6" s="506"/>
    </row>
    <row r="7" spans="1:256">
      <c r="A7" s="507" t="s">
        <v>13</v>
      </c>
      <c r="B7" s="507" t="s">
        <v>14</v>
      </c>
      <c r="C7" s="508" t="s">
        <v>16</v>
      </c>
      <c r="D7" s="509"/>
      <c r="E7" s="508" t="s">
        <v>178</v>
      </c>
      <c r="F7" s="509"/>
      <c r="G7" s="508" t="s">
        <v>195</v>
      </c>
      <c r="H7" s="509"/>
      <c r="I7" s="508" t="s">
        <v>181</v>
      </c>
      <c r="J7" s="509"/>
      <c r="K7" s="121" t="s">
        <v>182</v>
      </c>
      <c r="L7" s="121"/>
      <c r="M7" s="507" t="s">
        <v>14</v>
      </c>
      <c r="N7" s="508" t="s">
        <v>16</v>
      </c>
      <c r="O7" s="509"/>
      <c r="P7" s="508" t="s">
        <v>178</v>
      </c>
      <c r="Q7" s="509"/>
    </row>
    <row r="8" spans="1:256">
      <c r="A8" s="375"/>
      <c r="B8" s="487"/>
      <c r="C8" s="508" t="s">
        <v>22</v>
      </c>
      <c r="D8" s="509"/>
      <c r="E8" s="508" t="s">
        <v>22</v>
      </c>
      <c r="F8" s="509"/>
      <c r="G8" s="508" t="s">
        <v>22</v>
      </c>
      <c r="H8" s="509"/>
      <c r="I8" s="508" t="s">
        <v>22</v>
      </c>
      <c r="J8" s="509"/>
      <c r="K8" s="14" t="s">
        <v>22</v>
      </c>
      <c r="L8" s="14"/>
      <c r="M8" s="487"/>
      <c r="N8" s="508" t="s">
        <v>22</v>
      </c>
      <c r="O8" s="509"/>
      <c r="P8" s="508" t="s">
        <v>22</v>
      </c>
      <c r="Q8" s="509"/>
      <c r="S8" t="s">
        <v>107</v>
      </c>
    </row>
    <row r="9" ht="25.5" spans="1:256">
      <c r="A9" s="375"/>
      <c r="B9" s="487"/>
      <c r="C9" s="488" t="s">
        <v>294</v>
      </c>
      <c r="D9" s="488" t="s">
        <v>295</v>
      </c>
      <c r="E9" s="488" t="s">
        <v>296</v>
      </c>
      <c r="F9" s="488" t="s">
        <v>297</v>
      </c>
      <c r="G9" s="488" t="s">
        <v>298</v>
      </c>
      <c r="H9" s="488" t="s">
        <v>203</v>
      </c>
      <c r="I9" s="488" t="s">
        <v>299</v>
      </c>
      <c r="J9" s="488" t="s">
        <v>300</v>
      </c>
      <c r="K9" s="510" t="s">
        <v>301</v>
      </c>
      <c r="L9" s="510" t="s">
        <v>302</v>
      </c>
      <c r="M9" s="487"/>
      <c r="N9" s="488" t="s">
        <v>303</v>
      </c>
      <c r="O9" s="488" t="s">
        <v>295</v>
      </c>
      <c r="P9" s="488" t="s">
        <v>304</v>
      </c>
      <c r="Q9" s="488" t="s">
        <v>297</v>
      </c>
    </row>
    <row r="10" hidden="1" spans="1:256">
      <c r="A10" s="124" t="s">
        <v>305</v>
      </c>
      <c r="B10" s="124" t="s">
        <v>306</v>
      </c>
      <c r="C10" s="89">
        <v>46002</v>
      </c>
      <c r="D10" s="89">
        <f t="shared" ref="D10:D16" si="0">C10+1</f>
        <v>46003</v>
      </c>
      <c r="E10" s="126">
        <f t="shared" ref="E10:K10" si="1">D10+1</f>
        <v>46004</v>
      </c>
      <c r="F10" s="126">
        <f t="shared" si="1"/>
        <v>46005</v>
      </c>
      <c r="G10" s="126">
        <f t="shared" ref="G10:G16" si="2">F10+3</f>
        <v>46008</v>
      </c>
      <c r="H10" s="126">
        <f t="shared" ref="H10:H15" si="3">G10</f>
        <v>46008</v>
      </c>
      <c r="I10" s="126">
        <f t="shared" ref="I10:I15" si="4">H10+2</f>
        <v>46010</v>
      </c>
      <c r="J10" s="126">
        <f t="shared" si="1"/>
        <v>46011</v>
      </c>
      <c r="K10" s="126">
        <f t="shared" si="1"/>
        <v>46012</v>
      </c>
      <c r="L10" s="126">
        <f t="shared" ref="L10:L15" si="5">K10</f>
        <v>46012</v>
      </c>
      <c r="M10" s="124" t="s">
        <v>307</v>
      </c>
      <c r="N10" s="126">
        <f t="shared" ref="N10:N14" si="6">L10+4</f>
        <v>46016</v>
      </c>
      <c r="O10" s="89">
        <f t="shared" ref="O10:Q10" si="7">N10+1</f>
        <v>46017</v>
      </c>
      <c r="P10" s="126">
        <f t="shared" si="7"/>
        <v>46018</v>
      </c>
      <c r="Q10" s="126">
        <f t="shared" si="7"/>
        <v>46019</v>
      </c>
    </row>
    <row r="11" hidden="1" spans="1:256">
      <c r="A11" s="153" t="s">
        <v>235</v>
      </c>
      <c r="B11" s="153" t="s">
        <v>308</v>
      </c>
      <c r="C11" s="89">
        <v>46009</v>
      </c>
      <c r="D11" s="89">
        <f t="shared" si="0"/>
        <v>46010</v>
      </c>
      <c r="E11" s="126">
        <f t="shared" ref="E11:K11" si="8">D11+1</f>
        <v>46011</v>
      </c>
      <c r="F11" s="126">
        <f t="shared" si="8"/>
        <v>46012</v>
      </c>
      <c r="G11" s="126">
        <f t="shared" si="2"/>
        <v>46015</v>
      </c>
      <c r="H11" s="126">
        <f t="shared" si="3"/>
        <v>46015</v>
      </c>
      <c r="I11" s="126">
        <f t="shared" si="4"/>
        <v>46017</v>
      </c>
      <c r="J11" s="126">
        <f t="shared" si="8"/>
        <v>46018</v>
      </c>
      <c r="K11" s="126">
        <f t="shared" si="8"/>
        <v>46019</v>
      </c>
      <c r="L11" s="126">
        <f t="shared" si="5"/>
        <v>46019</v>
      </c>
      <c r="M11" s="153" t="s">
        <v>309</v>
      </c>
      <c r="N11" s="126">
        <f t="shared" si="6"/>
        <v>46023</v>
      </c>
      <c r="O11" s="89">
        <f t="shared" ref="O11:P11" si="9">N11+1</f>
        <v>46024</v>
      </c>
      <c r="P11" s="126">
        <f t="shared" si="9"/>
        <v>46025</v>
      </c>
      <c r="Q11" s="34" t="s">
        <v>310</v>
      </c>
      <c r="R11" s="34" t="s">
        <v>311</v>
      </c>
    </row>
    <row r="12" hidden="1" spans="1:256">
      <c r="A12" s="124" t="s">
        <v>305</v>
      </c>
      <c r="B12" s="124" t="s">
        <v>312</v>
      </c>
      <c r="C12" s="89">
        <v>46016</v>
      </c>
      <c r="D12" s="89">
        <f t="shared" si="0"/>
        <v>46017</v>
      </c>
      <c r="E12" s="126">
        <f t="shared" ref="E12:K12" si="10">D12+1</f>
        <v>46018</v>
      </c>
      <c r="F12" s="126">
        <f t="shared" si="10"/>
        <v>46019</v>
      </c>
      <c r="G12" s="126">
        <f t="shared" si="2"/>
        <v>46022</v>
      </c>
      <c r="H12" s="126">
        <f t="shared" si="3"/>
        <v>46022</v>
      </c>
      <c r="I12" s="126">
        <f t="shared" si="4"/>
        <v>46024</v>
      </c>
      <c r="J12" s="126">
        <f t="shared" si="10"/>
        <v>46025</v>
      </c>
      <c r="K12" s="126">
        <f t="shared" si="10"/>
        <v>46026</v>
      </c>
      <c r="L12" s="126">
        <f t="shared" si="5"/>
        <v>46026</v>
      </c>
      <c r="M12" s="124" t="s">
        <v>313</v>
      </c>
      <c r="N12" s="126">
        <f t="shared" si="6"/>
        <v>46030</v>
      </c>
      <c r="O12" s="89">
        <f t="shared" ref="O12" si="11">N12+1</f>
        <v>46031</v>
      </c>
      <c r="P12" s="34" t="s">
        <v>67</v>
      </c>
      <c r="Q12" s="34" t="s">
        <v>67</v>
      </c>
      <c r="R12" s="108" t="s">
        <v>153</v>
      </c>
    </row>
    <row r="13" hidden="1" spans="1:256">
      <c r="A13" s="124" t="s">
        <v>235</v>
      </c>
      <c r="B13" s="124" t="s">
        <v>50</v>
      </c>
      <c r="C13" s="89">
        <v>46023</v>
      </c>
      <c r="D13" s="89">
        <f t="shared" si="0"/>
        <v>46024</v>
      </c>
      <c r="E13" s="126">
        <f>D13+1</f>
        <v>46025</v>
      </c>
      <c r="F13" s="34" t="s">
        <v>310</v>
      </c>
      <c r="G13" s="34" t="s">
        <v>311</v>
      </c>
      <c r="H13" s="126">
        <v>46029</v>
      </c>
      <c r="I13" s="126">
        <f t="shared" si="4"/>
        <v>46031</v>
      </c>
      <c r="J13" s="126">
        <f t="shared" ref="J13:K15" si="12">I13+1</f>
        <v>46032</v>
      </c>
      <c r="K13" s="126">
        <f t="shared" si="12"/>
        <v>46033</v>
      </c>
      <c r="L13" s="126">
        <f t="shared" si="5"/>
        <v>46033</v>
      </c>
      <c r="M13" s="124" t="s">
        <v>48</v>
      </c>
      <c r="N13" s="126">
        <f t="shared" si="6"/>
        <v>46037</v>
      </c>
      <c r="O13" s="89">
        <f t="shared" ref="O13:O14" si="13">N13+1</f>
        <v>46038</v>
      </c>
      <c r="P13" s="126">
        <f t="shared" ref="P13:P14" si="14">O13+1</f>
        <v>46039</v>
      </c>
      <c r="Q13" s="126">
        <f t="shared" ref="Q13:Q14" si="15">P13+1</f>
        <v>46040</v>
      </c>
    </row>
    <row r="14" spans="1:256">
      <c r="A14" s="132" t="s">
        <v>211</v>
      </c>
      <c r="B14" s="132" t="s">
        <v>53</v>
      </c>
      <c r="C14" s="89">
        <v>46030</v>
      </c>
      <c r="D14" s="89">
        <f t="shared" si="0"/>
        <v>46031</v>
      </c>
      <c r="E14" s="126">
        <f>D14+1</f>
        <v>46032</v>
      </c>
      <c r="F14" s="126">
        <f>E14+1</f>
        <v>46033</v>
      </c>
      <c r="G14" s="126">
        <f t="shared" si="2"/>
        <v>46036</v>
      </c>
      <c r="H14" s="126">
        <f t="shared" si="3"/>
        <v>46036</v>
      </c>
      <c r="I14" s="126">
        <f t="shared" si="4"/>
        <v>46038</v>
      </c>
      <c r="J14" s="126">
        <f t="shared" si="12"/>
        <v>46039</v>
      </c>
      <c r="K14" s="126">
        <f t="shared" si="12"/>
        <v>46040</v>
      </c>
      <c r="L14" s="126">
        <f t="shared" si="5"/>
        <v>46040</v>
      </c>
      <c r="M14" s="131" t="s">
        <v>51</v>
      </c>
      <c r="N14" s="126">
        <f t="shared" si="6"/>
        <v>46044</v>
      </c>
      <c r="O14" s="89">
        <f t="shared" si="13"/>
        <v>46045</v>
      </c>
      <c r="P14" s="126">
        <f t="shared" si="14"/>
        <v>46046</v>
      </c>
      <c r="Q14" s="126">
        <f t="shared" si="15"/>
        <v>46047</v>
      </c>
    </row>
    <row r="15" spans="1:256">
      <c r="A15" s="319" t="s">
        <v>235</v>
      </c>
      <c r="B15" s="319" t="s">
        <v>53</v>
      </c>
      <c r="C15" s="89">
        <v>46037</v>
      </c>
      <c r="D15" s="89">
        <f t="shared" si="0"/>
        <v>46038</v>
      </c>
      <c r="E15" s="126">
        <f>D15+1</f>
        <v>46039</v>
      </c>
      <c r="F15" s="126">
        <f>E15+1</f>
        <v>46040</v>
      </c>
      <c r="G15" s="126">
        <f t="shared" si="2"/>
        <v>46043</v>
      </c>
      <c r="H15" s="126">
        <f t="shared" si="3"/>
        <v>46043</v>
      </c>
      <c r="I15" s="126">
        <f t="shared" si="4"/>
        <v>46045</v>
      </c>
      <c r="J15" s="126">
        <f t="shared" si="12"/>
        <v>46046</v>
      </c>
      <c r="K15" s="126">
        <f t="shared" si="12"/>
        <v>46047</v>
      </c>
      <c r="L15" s="126">
        <f t="shared" si="5"/>
        <v>46047</v>
      </c>
      <c r="M15" s="153" t="s">
        <v>51</v>
      </c>
      <c r="N15" s="99" t="s">
        <v>314</v>
      </c>
      <c r="O15" s="100"/>
      <c r="P15" s="191" t="s">
        <v>255</v>
      </c>
      <c r="Q15" s="34" t="s">
        <v>315</v>
      </c>
      <c r="R15" s="318" t="s">
        <v>210</v>
      </c>
    </row>
    <row r="16" spans="1:256">
      <c r="A16" s="132" t="s">
        <v>316</v>
      </c>
      <c r="B16" s="132" t="s">
        <v>56</v>
      </c>
      <c r="C16" s="89">
        <v>46044</v>
      </c>
      <c r="D16" s="89">
        <f t="shared" si="0"/>
        <v>46045</v>
      </c>
      <c r="E16" s="126">
        <f>D16+1</f>
        <v>46046</v>
      </c>
      <c r="F16" s="126">
        <f>E16+1</f>
        <v>46047</v>
      </c>
      <c r="G16" s="126">
        <f t="shared" si="2"/>
        <v>46050</v>
      </c>
      <c r="H16" s="34" t="s">
        <v>317</v>
      </c>
      <c r="I16" s="34" t="s">
        <v>318</v>
      </c>
      <c r="J16" s="34" t="s">
        <v>319</v>
      </c>
      <c r="K16" s="34" t="s">
        <v>320</v>
      </c>
      <c r="L16" s="34" t="s">
        <v>321</v>
      </c>
      <c r="M16" s="131" t="s">
        <v>54</v>
      </c>
      <c r="N16" s="128" t="s">
        <v>322</v>
      </c>
      <c r="O16" s="511"/>
      <c r="P16" s="511"/>
      <c r="Q16" s="235"/>
    </row>
    <row r="17" spans="1:22">
      <c r="A17" s="161" t="s">
        <v>323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3"/>
    </row>
    <row r="18" spans="1:22">
      <c r="A18" s="512" t="s">
        <v>235</v>
      </c>
      <c r="B18" s="512" t="s">
        <v>56</v>
      </c>
      <c r="C18" s="99" t="s">
        <v>314</v>
      </c>
      <c r="D18" s="100"/>
      <c r="E18" s="191" t="s">
        <v>255</v>
      </c>
      <c r="F18" s="34" t="s">
        <v>315</v>
      </c>
      <c r="G18" s="90">
        <v>46070</v>
      </c>
      <c r="H18" s="34" t="s">
        <v>258</v>
      </c>
      <c r="I18" s="34" t="s">
        <v>259</v>
      </c>
      <c r="J18" s="90">
        <v>46077</v>
      </c>
      <c r="K18" s="126">
        <f>J18+1</f>
        <v>46078</v>
      </c>
      <c r="L18" s="124" t="s">
        <v>54</v>
      </c>
      <c r="M18" s="191" t="s">
        <v>260</v>
      </c>
      <c r="N18" s="101" t="s">
        <v>261</v>
      </c>
      <c r="O18" s="191" t="s">
        <v>324</v>
      </c>
      <c r="P18" s="90">
        <v>46088</v>
      </c>
      <c r="Q18" s="126">
        <f>P18+1</f>
        <v>46089</v>
      </c>
    </row>
    <row r="19" spans="1:22">
      <c r="A19" s="132" t="s">
        <v>316</v>
      </c>
      <c r="B19" s="132" t="s">
        <v>59</v>
      </c>
      <c r="C19" s="102" t="s">
        <v>325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32" t="s">
        <v>57</v>
      </c>
      <c r="N19" s="238" t="s">
        <v>326</v>
      </c>
      <c r="O19" s="239"/>
      <c r="P19" s="239"/>
      <c r="Q19" s="240"/>
      <c r="R19" s="108"/>
    </row>
    <row r="20" spans="1:22">
      <c r="A20" s="513" t="s">
        <v>217</v>
      </c>
      <c r="B20" s="514" t="s">
        <v>59</v>
      </c>
      <c r="C20" s="191" t="s">
        <v>327</v>
      </c>
      <c r="D20" s="191" t="s">
        <v>328</v>
      </c>
      <c r="E20" s="99" t="s">
        <v>263</v>
      </c>
      <c r="F20" s="99" t="s">
        <v>264</v>
      </c>
      <c r="G20" s="90">
        <v>46078</v>
      </c>
      <c r="H20" s="515">
        <f t="shared" ref="H20:H25" si="16">G20</f>
        <v>46078</v>
      </c>
      <c r="I20" s="515">
        <f t="shared" ref="I20:I25" si="17">H20+2</f>
        <v>46080</v>
      </c>
      <c r="J20" s="515">
        <f>I20+1</f>
        <v>46081</v>
      </c>
      <c r="K20" s="515">
        <f>J20+1</f>
        <v>46082</v>
      </c>
      <c r="L20" s="515">
        <f t="shared" ref="L20:L25" si="18">K20</f>
        <v>46082</v>
      </c>
      <c r="M20" s="514" t="s">
        <v>57</v>
      </c>
      <c r="N20" s="31" t="s">
        <v>266</v>
      </c>
      <c r="O20" s="33"/>
      <c r="P20" s="31" t="s">
        <v>267</v>
      </c>
      <c r="Q20" s="33"/>
      <c r="R20" s="31" t="s">
        <v>268</v>
      </c>
      <c r="S20" s="33"/>
      <c r="T20" s="31" t="s">
        <v>269</v>
      </c>
      <c r="U20" s="33"/>
      <c r="V20" t="s">
        <v>329</v>
      </c>
    </row>
    <row r="21" spans="1:22">
      <c r="A21" s="124" t="s">
        <v>211</v>
      </c>
      <c r="B21" s="516" t="s">
        <v>62</v>
      </c>
      <c r="C21" s="90">
        <v>46079</v>
      </c>
      <c r="D21" s="89">
        <f t="shared" ref="D21:D25" si="19">C21+1</f>
        <v>46080</v>
      </c>
      <c r="E21" s="126">
        <f t="shared" ref="E21:K21" si="20">D21+1</f>
        <v>46081</v>
      </c>
      <c r="F21" s="126">
        <f t="shared" si="20"/>
        <v>46082</v>
      </c>
      <c r="G21" s="126">
        <f t="shared" ref="G21:G25" si="21">F21+3</f>
        <v>46085</v>
      </c>
      <c r="H21" s="126">
        <f t="shared" si="16"/>
        <v>46085</v>
      </c>
      <c r="I21" s="126">
        <f t="shared" si="17"/>
        <v>46087</v>
      </c>
      <c r="J21" s="126">
        <f t="shared" si="20"/>
        <v>46088</v>
      </c>
      <c r="K21" s="126">
        <f t="shared" si="20"/>
        <v>46089</v>
      </c>
      <c r="L21" s="126">
        <f t="shared" si="18"/>
        <v>46089</v>
      </c>
      <c r="M21" s="512" t="s">
        <v>60</v>
      </c>
      <c r="N21" s="126">
        <f>L21+4</f>
        <v>46093</v>
      </c>
      <c r="O21" s="89">
        <f t="shared" ref="O21:Q21" si="22">N21+1</f>
        <v>46094</v>
      </c>
      <c r="P21" s="126">
        <f t="shared" si="22"/>
        <v>46095</v>
      </c>
      <c r="Q21" s="126">
        <f t="shared" si="22"/>
        <v>46096</v>
      </c>
    </row>
    <row r="22" spans="1:22">
      <c r="A22" s="124" t="s">
        <v>235</v>
      </c>
      <c r="B22" s="124" t="s">
        <v>59</v>
      </c>
      <c r="C22" s="90">
        <v>46086</v>
      </c>
      <c r="D22" s="89">
        <f t="shared" si="19"/>
        <v>46087</v>
      </c>
      <c r="E22" s="126">
        <f t="shared" ref="E22:K25" si="23">D22+1</f>
        <v>46088</v>
      </c>
      <c r="F22" s="126">
        <f t="shared" si="23"/>
        <v>46089</v>
      </c>
      <c r="G22" s="126">
        <f t="shared" si="21"/>
        <v>46092</v>
      </c>
      <c r="H22" s="126">
        <f t="shared" si="16"/>
        <v>46092</v>
      </c>
      <c r="I22" s="126">
        <f t="shared" si="17"/>
        <v>46094</v>
      </c>
      <c r="J22" s="126">
        <f t="shared" si="23"/>
        <v>46095</v>
      </c>
      <c r="K22" s="126">
        <f t="shared" si="23"/>
        <v>46096</v>
      </c>
      <c r="L22" s="126">
        <f t="shared" si="18"/>
        <v>46096</v>
      </c>
      <c r="M22" s="125" t="s">
        <v>57</v>
      </c>
      <c r="N22" s="126">
        <f>L22+4</f>
        <v>46100</v>
      </c>
      <c r="O22" s="89">
        <f t="shared" ref="O22:Q25" si="24">N22+1</f>
        <v>46101</v>
      </c>
      <c r="P22" s="126">
        <f t="shared" si="24"/>
        <v>46102</v>
      </c>
      <c r="Q22" s="126">
        <f t="shared" si="24"/>
        <v>46103</v>
      </c>
    </row>
    <row r="23" spans="1:22">
      <c r="A23" s="124" t="s">
        <v>211</v>
      </c>
      <c r="B23" s="124" t="s">
        <v>65</v>
      </c>
      <c r="C23" s="90">
        <v>46093</v>
      </c>
      <c r="D23" s="89">
        <f t="shared" si="19"/>
        <v>46094</v>
      </c>
      <c r="E23" s="126">
        <f t="shared" si="23"/>
        <v>46095</v>
      </c>
      <c r="F23" s="126">
        <f t="shared" si="23"/>
        <v>46096</v>
      </c>
      <c r="G23" s="126">
        <f t="shared" si="21"/>
        <v>46099</v>
      </c>
      <c r="H23" s="126">
        <f t="shared" si="16"/>
        <v>46099</v>
      </c>
      <c r="I23" s="126">
        <f t="shared" si="17"/>
        <v>46101</v>
      </c>
      <c r="J23" s="126">
        <f t="shared" si="23"/>
        <v>46102</v>
      </c>
      <c r="K23" s="126">
        <f t="shared" si="23"/>
        <v>46103</v>
      </c>
      <c r="L23" s="126">
        <f t="shared" si="18"/>
        <v>46103</v>
      </c>
      <c r="M23" s="124" t="s">
        <v>63</v>
      </c>
      <c r="N23" s="126">
        <f t="shared" ref="N23:N25" si="25">L23+4</f>
        <v>46107</v>
      </c>
      <c r="O23" s="89">
        <f t="shared" si="24"/>
        <v>46108</v>
      </c>
      <c r="P23" s="126">
        <f t="shared" si="24"/>
        <v>46109</v>
      </c>
      <c r="Q23" s="126">
        <f t="shared" si="24"/>
        <v>46110</v>
      </c>
    </row>
    <row r="24" spans="1:22">
      <c r="A24" s="124" t="s">
        <v>235</v>
      </c>
      <c r="B24" s="124" t="s">
        <v>62</v>
      </c>
      <c r="C24" s="90">
        <v>46100</v>
      </c>
      <c r="D24" s="89">
        <f t="shared" si="19"/>
        <v>46101</v>
      </c>
      <c r="E24" s="126">
        <f t="shared" si="23"/>
        <v>46102</v>
      </c>
      <c r="F24" s="126">
        <f t="shared" si="23"/>
        <v>46103</v>
      </c>
      <c r="G24" s="126">
        <f t="shared" si="21"/>
        <v>46106</v>
      </c>
      <c r="H24" s="126">
        <f t="shared" si="16"/>
        <v>46106</v>
      </c>
      <c r="I24" s="126">
        <f t="shared" si="17"/>
        <v>46108</v>
      </c>
      <c r="J24" s="126">
        <f t="shared" si="23"/>
        <v>46109</v>
      </c>
      <c r="K24" s="126">
        <f t="shared" si="23"/>
        <v>46110</v>
      </c>
      <c r="L24" s="126">
        <f t="shared" si="18"/>
        <v>46110</v>
      </c>
      <c r="M24" s="124" t="s">
        <v>60</v>
      </c>
      <c r="N24" s="126">
        <f t="shared" si="25"/>
        <v>46114</v>
      </c>
      <c r="O24" s="89">
        <f t="shared" si="24"/>
        <v>46115</v>
      </c>
      <c r="P24" s="126">
        <f t="shared" si="24"/>
        <v>46116</v>
      </c>
      <c r="Q24" s="126">
        <f t="shared" si="24"/>
        <v>46117</v>
      </c>
    </row>
    <row r="25" spans="1:22">
      <c r="A25" s="124" t="s">
        <v>211</v>
      </c>
      <c r="B25" s="124" t="s">
        <v>70</v>
      </c>
      <c r="C25" s="90">
        <v>46107</v>
      </c>
      <c r="D25" s="89">
        <f t="shared" si="19"/>
        <v>46108</v>
      </c>
      <c r="E25" s="126">
        <f t="shared" si="23"/>
        <v>46109</v>
      </c>
      <c r="F25" s="126">
        <f t="shared" si="23"/>
        <v>46110</v>
      </c>
      <c r="G25" s="126">
        <f t="shared" si="21"/>
        <v>46113</v>
      </c>
      <c r="H25" s="126">
        <f t="shared" si="16"/>
        <v>46113</v>
      </c>
      <c r="I25" s="126">
        <f t="shared" si="17"/>
        <v>46115</v>
      </c>
      <c r="J25" s="126">
        <f t="shared" si="23"/>
        <v>46116</v>
      </c>
      <c r="K25" s="126">
        <f t="shared" si="23"/>
        <v>46117</v>
      </c>
      <c r="L25" s="126">
        <f t="shared" si="18"/>
        <v>46117</v>
      </c>
      <c r="M25" s="124" t="s">
        <v>68</v>
      </c>
      <c r="N25" s="126">
        <f t="shared" si="25"/>
        <v>46121</v>
      </c>
      <c r="O25" s="89">
        <f t="shared" si="24"/>
        <v>46122</v>
      </c>
      <c r="P25" s="126">
        <f t="shared" si="24"/>
        <v>46123</v>
      </c>
      <c r="Q25" s="126">
        <f t="shared" si="24"/>
        <v>46124</v>
      </c>
    </row>
    <row r="27" ht="22.35" customHeight="1" spans="1:22">
      <c r="A27" s="40" t="s">
        <v>89</v>
      </c>
      <c r="B27" s="517"/>
      <c r="C27" s="41" t="s">
        <v>330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467"/>
      <c r="O27" s="8"/>
      <c r="P27" s="8"/>
      <c r="Q27" s="8"/>
    </row>
    <row r="28" ht="16.35" customHeight="1" spans="1:22">
      <c r="A28" s="518" t="s">
        <v>93</v>
      </c>
      <c r="B28" s="518"/>
      <c r="C28" s="43" t="s">
        <v>331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customHeight="1" spans="1:22">
      <c r="A29" s="214" t="s">
        <v>271</v>
      </c>
      <c r="B29" s="214"/>
      <c r="C29" s="43" t="s">
        <v>272</v>
      </c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35" customHeight="1" spans="1:22">
      <c r="A30" s="225" t="s">
        <v>276</v>
      </c>
      <c r="B30" s="226"/>
      <c r="C30" s="43" t="s">
        <v>277</v>
      </c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35" hidden="1" customHeight="1" spans="1:22">
      <c r="A31" s="225" t="s">
        <v>280</v>
      </c>
      <c r="B31" s="226"/>
      <c r="C31" s="43" t="s">
        <v>281</v>
      </c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35" customHeight="1" spans="1:22">
      <c r="A32" s="225" t="s">
        <v>280</v>
      </c>
      <c r="B32" s="226"/>
      <c r="C32" s="519" t="s">
        <v>332</v>
      </c>
      <c r="D32" s="519"/>
      <c r="E32" s="519"/>
      <c r="F32" s="519"/>
      <c r="G32" s="519"/>
      <c r="H32" s="519"/>
      <c r="I32" s="519"/>
      <c r="J32" s="519"/>
      <c r="K32" s="519"/>
      <c r="L32" s="8"/>
      <c r="M32" s="8"/>
      <c r="N32" s="8"/>
      <c r="O32" s="8"/>
      <c r="P32" s="8"/>
      <c r="Q32" s="8"/>
    </row>
    <row r="33" ht="17.85" customHeight="1" spans="1:17">
      <c r="A33" s="520" t="s">
        <v>282</v>
      </c>
      <c r="B33" s="520"/>
      <c r="C33" s="43" t="s">
        <v>284</v>
      </c>
      <c r="D33" s="43"/>
      <c r="E33" s="43"/>
      <c r="F33" s="43"/>
      <c r="G33" s="43"/>
      <c r="H33" s="43"/>
      <c r="I33" s="43"/>
      <c r="J33" s="43"/>
      <c r="K33" s="43"/>
      <c r="L33" s="8"/>
      <c r="M33" s="8"/>
      <c r="N33" s="8"/>
      <c r="O33" s="8"/>
      <c r="P33" s="8"/>
      <c r="Q33" s="8"/>
    </row>
    <row r="34" ht="17.85" customHeight="1" spans="1:17">
      <c r="A34" s="520" t="s">
        <v>278</v>
      </c>
      <c r="B34" s="520"/>
      <c r="C34" s="43" t="s">
        <v>279</v>
      </c>
      <c r="D34" s="43"/>
      <c r="E34" s="43"/>
      <c r="F34" s="43"/>
      <c r="G34" s="43"/>
      <c r="H34" s="43"/>
      <c r="I34" s="43"/>
      <c r="J34" s="43"/>
      <c r="K34" s="43"/>
      <c r="L34" s="8"/>
      <c r="M34" s="8"/>
      <c r="N34" s="8"/>
      <c r="O34" s="8"/>
      <c r="P34" s="8"/>
      <c r="Q34" s="8"/>
    </row>
  </sheetData>
  <mergeCells count="50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27:B27"/>
    <mergeCell ref="C27:K27"/>
    <mergeCell ref="A28:B28"/>
    <mergeCell ref="C28:K28"/>
    <mergeCell ref="A29:B29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8"/>
  <sheetViews>
    <sheetView tabSelected="1" workbookViewId="0">
      <selection activeCell="Q32" sqref="Q32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5" width="8.5" customWidth="1"/>
    <col min="6" max="6" width="9.1" customWidth="1"/>
    <col min="7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6" width="8.7" customWidth="1"/>
    <col min="17" max="17" width="7.6" customWidth="1"/>
    <col min="18" max="18" width="9.1" customWidth="1"/>
    <col min="19" max="21" width="7.6" customWidth="1"/>
    <col min="22" max="22" width="9.4" customWidth="1"/>
    <col min="23" max="23" width="7.1" customWidth="1"/>
  </cols>
  <sheetData>
    <row r="1" ht="52.3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spans="1:242">
      <c r="A4" s="482" t="s">
        <v>333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4"/>
      <c r="U4" s="484"/>
    </row>
    <row r="5" ht="17.1" customHeight="1" spans="1:242">
      <c r="A5" s="115" t="s">
        <v>4</v>
      </c>
      <c r="B5" s="115" t="s">
        <v>5</v>
      </c>
      <c r="C5" s="13" t="s">
        <v>334</v>
      </c>
      <c r="D5" s="14"/>
      <c r="E5" s="115" t="s">
        <v>335</v>
      </c>
      <c r="F5" s="115"/>
      <c r="G5" s="116" t="s">
        <v>336</v>
      </c>
      <c r="H5" s="117"/>
      <c r="I5" s="13" t="s">
        <v>337</v>
      </c>
      <c r="J5" s="14"/>
      <c r="K5" s="485" t="s">
        <v>338</v>
      </c>
      <c r="L5" s="486"/>
      <c r="M5" s="115" t="s">
        <v>5</v>
      </c>
      <c r="N5" s="13" t="s">
        <v>334</v>
      </c>
      <c r="O5" s="14"/>
      <c r="P5" s="115" t="s">
        <v>335</v>
      </c>
      <c r="Q5" s="115"/>
      <c r="R5" s="116" t="s">
        <v>336</v>
      </c>
      <c r="S5" s="117"/>
      <c r="T5" s="13" t="s">
        <v>337</v>
      </c>
      <c r="U5" s="14"/>
    </row>
    <row r="6" spans="1:242">
      <c r="A6" s="246" t="s">
        <v>13</v>
      </c>
      <c r="B6" s="246" t="s">
        <v>14</v>
      </c>
      <c r="C6" s="14" t="s">
        <v>339</v>
      </c>
      <c r="D6" s="14"/>
      <c r="E6" s="22" t="s">
        <v>340</v>
      </c>
      <c r="F6" s="23"/>
      <c r="G6" s="22" t="s">
        <v>341</v>
      </c>
      <c r="H6" s="23"/>
      <c r="I6" s="18" t="s">
        <v>195</v>
      </c>
      <c r="J6" s="19"/>
      <c r="K6" s="22" t="s">
        <v>181</v>
      </c>
      <c r="L6" s="23"/>
      <c r="M6" s="246" t="s">
        <v>14</v>
      </c>
      <c r="N6" s="14" t="s">
        <v>339</v>
      </c>
      <c r="O6" s="14"/>
      <c r="P6" s="22" t="s">
        <v>340</v>
      </c>
      <c r="Q6" s="23"/>
      <c r="R6" s="22" t="s">
        <v>341</v>
      </c>
      <c r="S6" s="23"/>
      <c r="T6" s="18" t="s">
        <v>195</v>
      </c>
      <c r="U6" s="19"/>
    </row>
    <row r="7" spans="1:242">
      <c r="A7" s="247"/>
      <c r="B7" s="247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247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spans="1:242">
      <c r="A8" s="375"/>
      <c r="B8" s="487"/>
      <c r="C8" s="488" t="s">
        <v>342</v>
      </c>
      <c r="D8" s="488" t="s">
        <v>343</v>
      </c>
      <c r="E8" s="26" t="s">
        <v>344</v>
      </c>
      <c r="F8" s="26" t="s">
        <v>345</v>
      </c>
      <c r="G8" s="26" t="s">
        <v>346</v>
      </c>
      <c r="H8" s="26" t="s">
        <v>347</v>
      </c>
      <c r="I8" s="26" t="s">
        <v>348</v>
      </c>
      <c r="J8" s="26" t="s">
        <v>349</v>
      </c>
      <c r="K8" s="26" t="s">
        <v>350</v>
      </c>
      <c r="L8" s="26" t="s">
        <v>351</v>
      </c>
      <c r="M8" s="488"/>
      <c r="N8" s="488" t="s">
        <v>342</v>
      </c>
      <c r="O8" s="488" t="s">
        <v>343</v>
      </c>
      <c r="P8" s="26" t="s">
        <v>344</v>
      </c>
      <c r="Q8" s="26" t="s">
        <v>345</v>
      </c>
      <c r="R8" s="26" t="s">
        <v>346</v>
      </c>
      <c r="S8" s="26" t="s">
        <v>347</v>
      </c>
      <c r="T8" s="26" t="s">
        <v>348</v>
      </c>
      <c r="U8" s="26" t="s">
        <v>349</v>
      </c>
    </row>
    <row r="9" hidden="1" spans="1:242">
      <c r="A9" s="124" t="s">
        <v>352</v>
      </c>
      <c r="B9" s="489" t="s">
        <v>353</v>
      </c>
      <c r="C9" s="89">
        <v>46007</v>
      </c>
      <c r="D9" s="89">
        <f t="shared" ref="D9:D14" si="0">C9</f>
        <v>46007</v>
      </c>
      <c r="E9" s="99" t="s">
        <v>354</v>
      </c>
      <c r="F9" s="100"/>
      <c r="G9" s="99" t="s">
        <v>355</v>
      </c>
      <c r="H9" s="100"/>
      <c r="I9" s="34" t="s">
        <v>67</v>
      </c>
      <c r="J9" s="34" t="s">
        <v>67</v>
      </c>
      <c r="K9" s="89">
        <v>46012</v>
      </c>
      <c r="L9" s="89">
        <f t="shared" ref="L9:L14" si="1">K9+1</f>
        <v>46013</v>
      </c>
      <c r="M9" s="38" t="s">
        <v>356</v>
      </c>
      <c r="N9" s="34" t="s">
        <v>67</v>
      </c>
      <c r="O9" s="34" t="s">
        <v>67</v>
      </c>
      <c r="P9" s="99" t="s">
        <v>357</v>
      </c>
      <c r="Q9" s="100"/>
      <c r="R9" s="99" t="s">
        <v>358</v>
      </c>
      <c r="S9" s="100"/>
      <c r="T9" s="34" t="s">
        <v>67</v>
      </c>
      <c r="U9" s="34" t="s">
        <v>67</v>
      </c>
    </row>
    <row r="10" hidden="1" spans="1:242">
      <c r="A10" s="124" t="s">
        <v>352</v>
      </c>
      <c r="B10" s="489" t="s">
        <v>359</v>
      </c>
      <c r="C10" s="34" t="s">
        <v>67</v>
      </c>
      <c r="D10" s="34" t="s">
        <v>67</v>
      </c>
      <c r="E10" s="99" t="s">
        <v>357</v>
      </c>
      <c r="F10" s="100"/>
      <c r="G10" s="99" t="s">
        <v>358</v>
      </c>
      <c r="H10" s="100"/>
      <c r="I10" s="34" t="s">
        <v>67</v>
      </c>
      <c r="J10" s="34" t="s">
        <v>67</v>
      </c>
      <c r="K10" s="89">
        <v>46019</v>
      </c>
      <c r="L10" s="89">
        <f t="shared" si="1"/>
        <v>46020</v>
      </c>
      <c r="M10" s="38" t="s">
        <v>360</v>
      </c>
      <c r="N10" s="89">
        <f t="shared" ref="N10:N13" si="2">L10+1</f>
        <v>46021</v>
      </c>
      <c r="O10" s="89">
        <f t="shared" ref="O10:O14" si="3">N10</f>
        <v>46021</v>
      </c>
      <c r="P10" s="99" t="s">
        <v>361</v>
      </c>
      <c r="Q10" s="100"/>
      <c r="R10" s="99" t="s">
        <v>362</v>
      </c>
      <c r="S10" s="100"/>
      <c r="T10" s="34" t="s">
        <v>67</v>
      </c>
      <c r="U10" s="34" t="s">
        <v>67</v>
      </c>
    </row>
    <row r="11" hidden="1" spans="1:242">
      <c r="A11" s="124" t="s">
        <v>352</v>
      </c>
      <c r="B11" s="489" t="s">
        <v>363</v>
      </c>
      <c r="C11" s="89">
        <v>46021</v>
      </c>
      <c r="D11" s="89">
        <f>C11</f>
        <v>46021</v>
      </c>
      <c r="E11" s="99" t="s">
        <v>361</v>
      </c>
      <c r="F11" s="100"/>
      <c r="G11" s="99" t="s">
        <v>362</v>
      </c>
      <c r="H11" s="100"/>
      <c r="I11" s="34" t="s">
        <v>67</v>
      </c>
      <c r="J11" s="34" t="s">
        <v>67</v>
      </c>
      <c r="K11" s="89">
        <v>46026</v>
      </c>
      <c r="L11" s="89">
        <f t="shared" si="1"/>
        <v>46027</v>
      </c>
      <c r="M11" s="38" t="s">
        <v>364</v>
      </c>
      <c r="N11" s="89">
        <f t="shared" si="2"/>
        <v>46028</v>
      </c>
      <c r="O11" s="89">
        <f t="shared" si="3"/>
        <v>46028</v>
      </c>
      <c r="P11" s="99" t="s">
        <v>365</v>
      </c>
      <c r="Q11" s="100"/>
      <c r="R11" s="99" t="s">
        <v>366</v>
      </c>
      <c r="S11" s="100"/>
      <c r="T11" s="34" t="s">
        <v>67</v>
      </c>
      <c r="U11" s="34" t="s">
        <v>67</v>
      </c>
    </row>
    <row r="12" hidden="1" spans="1:242">
      <c r="A12" s="125" t="s">
        <v>352</v>
      </c>
      <c r="B12" s="489" t="s">
        <v>50</v>
      </c>
      <c r="C12" s="89">
        <v>46028</v>
      </c>
      <c r="D12" s="89">
        <f t="shared" si="0"/>
        <v>46028</v>
      </c>
      <c r="E12" s="99" t="s">
        <v>365</v>
      </c>
      <c r="F12" s="100"/>
      <c r="G12" s="99" t="s">
        <v>366</v>
      </c>
      <c r="H12" s="100"/>
      <c r="I12" s="34" t="s">
        <v>67</v>
      </c>
      <c r="J12" s="34" t="s">
        <v>67</v>
      </c>
      <c r="K12" s="89">
        <v>46033</v>
      </c>
      <c r="L12" s="89">
        <f t="shared" si="1"/>
        <v>46034</v>
      </c>
      <c r="M12" s="38" t="s">
        <v>48</v>
      </c>
      <c r="N12" s="89">
        <f t="shared" si="2"/>
        <v>46035</v>
      </c>
      <c r="O12" s="89">
        <f t="shared" si="3"/>
        <v>46035</v>
      </c>
      <c r="P12" s="99" t="s">
        <v>367</v>
      </c>
      <c r="Q12" s="100"/>
      <c r="R12" s="99" t="s">
        <v>368</v>
      </c>
      <c r="S12" s="100"/>
      <c r="T12" s="34" t="s">
        <v>67</v>
      </c>
      <c r="U12" s="34" t="s">
        <v>67</v>
      </c>
    </row>
    <row r="13" spans="1:242">
      <c r="A13" s="125" t="s">
        <v>352</v>
      </c>
      <c r="B13" s="489" t="s">
        <v>53</v>
      </c>
      <c r="C13" s="89">
        <v>46035</v>
      </c>
      <c r="D13" s="89">
        <f t="shared" si="0"/>
        <v>46035</v>
      </c>
      <c r="E13" s="99" t="s">
        <v>367</v>
      </c>
      <c r="F13" s="100"/>
      <c r="G13" s="99" t="s">
        <v>368</v>
      </c>
      <c r="H13" s="100"/>
      <c r="I13" s="34" t="s">
        <v>67</v>
      </c>
      <c r="J13" s="34" t="s">
        <v>67</v>
      </c>
      <c r="K13" s="89">
        <v>46040</v>
      </c>
      <c r="L13" s="89">
        <f t="shared" si="1"/>
        <v>46041</v>
      </c>
      <c r="M13" s="38" t="s">
        <v>51</v>
      </c>
      <c r="N13" s="89">
        <f t="shared" si="2"/>
        <v>46042</v>
      </c>
      <c r="O13" s="89">
        <f t="shared" si="3"/>
        <v>46042</v>
      </c>
      <c r="P13" s="99" t="s">
        <v>369</v>
      </c>
      <c r="Q13" s="100"/>
      <c r="R13" s="99" t="s">
        <v>370</v>
      </c>
      <c r="S13" s="100"/>
      <c r="T13" s="34" t="s">
        <v>67</v>
      </c>
      <c r="U13" s="34" t="s">
        <v>67</v>
      </c>
    </row>
    <row r="14" spans="1:242">
      <c r="A14" s="125" t="s">
        <v>352</v>
      </c>
      <c r="B14" s="489" t="s">
        <v>56</v>
      </c>
      <c r="C14" s="89">
        <v>46042</v>
      </c>
      <c r="D14" s="89">
        <f t="shared" si="0"/>
        <v>46042</v>
      </c>
      <c r="E14" s="99" t="s">
        <v>369</v>
      </c>
      <c r="F14" s="100"/>
      <c r="G14" s="99" t="s">
        <v>370</v>
      </c>
      <c r="H14" s="100"/>
      <c r="I14" s="34" t="s">
        <v>67</v>
      </c>
      <c r="J14" s="34" t="s">
        <v>67</v>
      </c>
      <c r="K14" s="89">
        <v>46047</v>
      </c>
      <c r="L14" s="89">
        <f t="shared" si="1"/>
        <v>46048</v>
      </c>
      <c r="M14" s="38" t="s">
        <v>54</v>
      </c>
      <c r="N14" s="89">
        <v>46056</v>
      </c>
      <c r="O14" s="89">
        <f t="shared" si="3"/>
        <v>46056</v>
      </c>
      <c r="P14" s="490">
        <f>O14+2</f>
        <v>46058</v>
      </c>
      <c r="Q14" s="490">
        <f>P14</f>
        <v>46058</v>
      </c>
      <c r="R14" s="490">
        <f>Q14+1</f>
        <v>46059</v>
      </c>
      <c r="S14" s="101" t="s">
        <v>371</v>
      </c>
      <c r="T14" s="34" t="s">
        <v>67</v>
      </c>
      <c r="U14" s="34" t="s">
        <v>67</v>
      </c>
    </row>
    <row r="15" spans="1:242">
      <c r="A15" s="125" t="s">
        <v>352</v>
      </c>
      <c r="B15" s="489" t="s">
        <v>59</v>
      </c>
      <c r="C15" s="238" t="s">
        <v>137</v>
      </c>
      <c r="D15" s="239"/>
      <c r="E15" s="239"/>
      <c r="F15" s="239"/>
      <c r="G15" s="239"/>
      <c r="H15" s="239"/>
      <c r="I15" s="239"/>
      <c r="J15" s="239"/>
      <c r="K15" s="239"/>
      <c r="L15" s="240"/>
      <c r="M15" s="38" t="s">
        <v>57</v>
      </c>
      <c r="N15" s="238" t="s">
        <v>137</v>
      </c>
      <c r="O15" s="239"/>
      <c r="P15" s="239"/>
      <c r="Q15" s="239"/>
      <c r="R15" s="239"/>
      <c r="S15" s="239"/>
      <c r="T15" s="239"/>
      <c r="U15" s="240"/>
    </row>
    <row r="16" spans="1:242">
      <c r="A16" s="125" t="s">
        <v>352</v>
      </c>
      <c r="B16" s="489" t="s">
        <v>62</v>
      </c>
      <c r="C16" s="89">
        <v>46056</v>
      </c>
      <c r="D16" s="89">
        <f t="shared" ref="D16:D24" si="4">C16</f>
        <v>46056</v>
      </c>
      <c r="E16" s="490">
        <f>D16+2</f>
        <v>46058</v>
      </c>
      <c r="F16" s="490">
        <f>E16</f>
        <v>46058</v>
      </c>
      <c r="G16" s="490">
        <f>F16+1</f>
        <v>46059</v>
      </c>
      <c r="H16" s="101" t="s">
        <v>371</v>
      </c>
      <c r="I16" s="34" t="s">
        <v>67</v>
      </c>
      <c r="J16" s="34" t="s">
        <v>67</v>
      </c>
      <c r="K16" s="89">
        <v>46061</v>
      </c>
      <c r="L16" s="89">
        <f>K16+1</f>
        <v>46062</v>
      </c>
      <c r="M16" s="38" t="s">
        <v>60</v>
      </c>
      <c r="N16" s="318" t="s">
        <v>67</v>
      </c>
      <c r="O16" s="318" t="s">
        <v>67</v>
      </c>
      <c r="P16" s="99" t="s">
        <v>372</v>
      </c>
      <c r="Q16" s="100"/>
      <c r="R16" s="99" t="s">
        <v>373</v>
      </c>
      <c r="S16" s="100"/>
      <c r="T16" s="34" t="s">
        <v>67</v>
      </c>
      <c r="U16" s="34" t="s">
        <v>67</v>
      </c>
    </row>
    <row r="17" spans="1:23">
      <c r="A17" s="491" t="s">
        <v>352</v>
      </c>
      <c r="B17" s="492" t="s">
        <v>65</v>
      </c>
      <c r="C17" s="318" t="s">
        <v>67</v>
      </c>
      <c r="D17" s="318" t="s">
        <v>67</v>
      </c>
      <c r="E17" s="99" t="s">
        <v>372</v>
      </c>
      <c r="F17" s="100"/>
      <c r="G17" s="99" t="s">
        <v>373</v>
      </c>
      <c r="H17" s="100"/>
      <c r="I17" s="34" t="s">
        <v>67</v>
      </c>
      <c r="J17" s="34" t="s">
        <v>67</v>
      </c>
      <c r="K17" s="89">
        <v>46068</v>
      </c>
      <c r="L17" s="89">
        <f>K17+1</f>
        <v>46069</v>
      </c>
      <c r="M17" s="493" t="s">
        <v>63</v>
      </c>
      <c r="N17" s="318" t="s">
        <v>67</v>
      </c>
      <c r="O17" s="318" t="s">
        <v>67</v>
      </c>
      <c r="P17" s="99" t="s">
        <v>374</v>
      </c>
      <c r="Q17" s="100"/>
      <c r="R17" s="494" t="s">
        <v>153</v>
      </c>
      <c r="S17" s="495"/>
      <c r="T17" s="238" t="s">
        <v>375</v>
      </c>
      <c r="U17" s="240"/>
    </row>
    <row r="18" spans="1:23">
      <c r="A18" s="132" t="s">
        <v>235</v>
      </c>
      <c r="B18" s="496" t="s">
        <v>56</v>
      </c>
      <c r="C18" s="34" t="s">
        <v>314</v>
      </c>
      <c r="D18" s="34" t="s">
        <v>255</v>
      </c>
      <c r="E18" s="191" t="s">
        <v>315</v>
      </c>
      <c r="F18" s="191" t="s">
        <v>376</v>
      </c>
      <c r="G18" s="34" t="s">
        <v>258</v>
      </c>
      <c r="H18" s="34" t="s">
        <v>259</v>
      </c>
      <c r="I18" s="490" t="s">
        <v>371</v>
      </c>
      <c r="J18" s="34" t="s">
        <v>67</v>
      </c>
      <c r="K18" s="89">
        <v>46077</v>
      </c>
      <c r="L18" s="191" t="s">
        <v>377</v>
      </c>
      <c r="M18" s="36" t="s">
        <v>54</v>
      </c>
      <c r="N18" s="318" t="s">
        <v>67</v>
      </c>
      <c r="O18" s="318" t="s">
        <v>67</v>
      </c>
      <c r="P18" s="89">
        <v>46080</v>
      </c>
      <c r="Q18" s="89">
        <f>P18</f>
        <v>46080</v>
      </c>
      <c r="R18" s="89">
        <v>46081</v>
      </c>
      <c r="S18" s="89">
        <f>R18</f>
        <v>46081</v>
      </c>
      <c r="T18" s="191" t="s">
        <v>324</v>
      </c>
      <c r="U18" s="191" t="s">
        <v>378</v>
      </c>
    </row>
    <row r="19" spans="1:23">
      <c r="A19" s="125" t="s">
        <v>352</v>
      </c>
      <c r="B19" s="489" t="s">
        <v>73</v>
      </c>
      <c r="C19" s="34" t="s">
        <v>67</v>
      </c>
      <c r="D19" s="34" t="s">
        <v>67</v>
      </c>
      <c r="E19" s="99" t="s">
        <v>379</v>
      </c>
      <c r="F19" s="100"/>
      <c r="G19" s="99" t="s">
        <v>380</v>
      </c>
      <c r="H19" s="100"/>
      <c r="I19" s="34" t="s">
        <v>67</v>
      </c>
      <c r="J19" s="34" t="s">
        <v>67</v>
      </c>
      <c r="K19" s="89">
        <v>46082</v>
      </c>
      <c r="L19" s="89">
        <f>K19+1</f>
        <v>46083</v>
      </c>
      <c r="M19" s="38" t="s">
        <v>71</v>
      </c>
      <c r="N19" s="89">
        <v>46084</v>
      </c>
      <c r="O19" s="89">
        <f>N19</f>
        <v>46084</v>
      </c>
      <c r="P19" s="238" t="s">
        <v>381</v>
      </c>
      <c r="Q19" s="240"/>
      <c r="R19" s="238" t="s">
        <v>382</v>
      </c>
      <c r="S19" s="240"/>
      <c r="T19" s="34" t="s">
        <v>67</v>
      </c>
      <c r="U19" s="34" t="s">
        <v>67</v>
      </c>
      <c r="V19" s="108"/>
    </row>
    <row r="20" spans="1:23">
      <c r="A20" s="125" t="s">
        <v>352</v>
      </c>
      <c r="B20" s="489" t="s">
        <v>76</v>
      </c>
      <c r="C20" s="89">
        <v>46084</v>
      </c>
      <c r="D20" s="89">
        <f t="shared" si="4"/>
        <v>46084</v>
      </c>
      <c r="E20" s="238" t="s">
        <v>381</v>
      </c>
      <c r="F20" s="240"/>
      <c r="G20" s="238" t="s">
        <v>382</v>
      </c>
      <c r="H20" s="240"/>
      <c r="I20" s="318" t="s">
        <v>67</v>
      </c>
      <c r="J20" s="318" t="s">
        <v>67</v>
      </c>
      <c r="K20" s="89">
        <v>46089</v>
      </c>
      <c r="L20" s="89">
        <f>K20+1</f>
        <v>46090</v>
      </c>
      <c r="M20" s="38" t="s">
        <v>74</v>
      </c>
      <c r="N20" s="89">
        <f>L20+1</f>
        <v>46091</v>
      </c>
      <c r="O20" s="89">
        <f>N20</f>
        <v>46091</v>
      </c>
      <c r="P20" s="238" t="s">
        <v>383</v>
      </c>
      <c r="Q20" s="240"/>
      <c r="R20" s="238" t="s">
        <v>384</v>
      </c>
      <c r="S20" s="240"/>
      <c r="T20" s="34" t="s">
        <v>67</v>
      </c>
      <c r="U20" s="34" t="s">
        <v>67</v>
      </c>
    </row>
    <row r="21" spans="1:23">
      <c r="A21" s="125" t="s">
        <v>352</v>
      </c>
      <c r="B21" s="489" t="s">
        <v>79</v>
      </c>
      <c r="C21" s="89">
        <v>46091</v>
      </c>
      <c r="D21" s="89">
        <f t="shared" si="4"/>
        <v>46091</v>
      </c>
      <c r="E21" s="238" t="s">
        <v>383</v>
      </c>
      <c r="F21" s="240"/>
      <c r="G21" s="238" t="s">
        <v>384</v>
      </c>
      <c r="H21" s="240"/>
      <c r="I21" s="34" t="s">
        <v>67</v>
      </c>
      <c r="J21" s="34" t="s">
        <v>67</v>
      </c>
      <c r="K21" s="89">
        <v>46096</v>
      </c>
      <c r="L21" s="89">
        <f t="shared" ref="L21:L24" si="5">K21+1</f>
        <v>46097</v>
      </c>
      <c r="M21" s="38" t="s">
        <v>77</v>
      </c>
      <c r="N21" s="89">
        <f t="shared" ref="N21:N24" si="6">L21+1</f>
        <v>46098</v>
      </c>
      <c r="O21" s="89">
        <f t="shared" ref="O21:O24" si="7">N21</f>
        <v>46098</v>
      </c>
      <c r="P21" s="238" t="s">
        <v>385</v>
      </c>
      <c r="Q21" s="240"/>
      <c r="R21" s="238" t="s">
        <v>386</v>
      </c>
      <c r="S21" s="240"/>
      <c r="T21" s="34" t="s">
        <v>67</v>
      </c>
      <c r="U21" s="34" t="s">
        <v>67</v>
      </c>
    </row>
    <row r="22" spans="1:23">
      <c r="A22" s="125" t="s">
        <v>352</v>
      </c>
      <c r="B22" s="489" t="s">
        <v>82</v>
      </c>
      <c r="C22" s="89">
        <v>46098</v>
      </c>
      <c r="D22" s="89">
        <f t="shared" si="4"/>
        <v>46098</v>
      </c>
      <c r="E22" s="238" t="s">
        <v>385</v>
      </c>
      <c r="F22" s="240"/>
      <c r="G22" s="238" t="s">
        <v>386</v>
      </c>
      <c r="H22" s="240"/>
      <c r="I22" s="34" t="s">
        <v>67</v>
      </c>
      <c r="J22" s="34" t="s">
        <v>67</v>
      </c>
      <c r="K22" s="89">
        <v>46103</v>
      </c>
      <c r="L22" s="89">
        <f t="shared" si="5"/>
        <v>46104</v>
      </c>
      <c r="M22" s="38" t="s">
        <v>80</v>
      </c>
      <c r="N22" s="89">
        <f t="shared" si="6"/>
        <v>46105</v>
      </c>
      <c r="O22" s="89">
        <f t="shared" si="7"/>
        <v>46105</v>
      </c>
      <c r="P22" s="238" t="s">
        <v>387</v>
      </c>
      <c r="Q22" s="240"/>
      <c r="R22" s="238" t="s">
        <v>388</v>
      </c>
      <c r="S22" s="240"/>
      <c r="T22" s="34" t="s">
        <v>67</v>
      </c>
      <c r="U22" s="34" t="s">
        <v>67</v>
      </c>
    </row>
    <row r="23" spans="1:23">
      <c r="A23" s="125" t="s">
        <v>352</v>
      </c>
      <c r="B23" s="489" t="s">
        <v>85</v>
      </c>
      <c r="C23" s="89">
        <v>46105</v>
      </c>
      <c r="D23" s="89">
        <f t="shared" si="4"/>
        <v>46105</v>
      </c>
      <c r="E23" s="238" t="s">
        <v>387</v>
      </c>
      <c r="F23" s="240"/>
      <c r="G23" s="238" t="s">
        <v>388</v>
      </c>
      <c r="H23" s="240"/>
      <c r="I23" s="34" t="s">
        <v>67</v>
      </c>
      <c r="J23" s="34" t="s">
        <v>67</v>
      </c>
      <c r="K23" s="89">
        <v>46110</v>
      </c>
      <c r="L23" s="89">
        <f t="shared" si="5"/>
        <v>46111</v>
      </c>
      <c r="M23" s="38" t="s">
        <v>83</v>
      </c>
      <c r="N23" s="89">
        <f t="shared" si="6"/>
        <v>46112</v>
      </c>
      <c r="O23" s="89">
        <f t="shared" si="7"/>
        <v>46112</v>
      </c>
      <c r="P23" s="238" t="s">
        <v>389</v>
      </c>
      <c r="Q23" s="240"/>
      <c r="R23" s="238" t="s">
        <v>390</v>
      </c>
      <c r="S23" s="240"/>
      <c r="T23" s="34" t="s">
        <v>67</v>
      </c>
      <c r="U23" s="34" t="s">
        <v>67</v>
      </c>
    </row>
    <row r="24" spans="1:23">
      <c r="A24" s="125" t="s">
        <v>352</v>
      </c>
      <c r="B24" s="489" t="s">
        <v>88</v>
      </c>
      <c r="C24" s="89">
        <v>46112</v>
      </c>
      <c r="D24" s="89">
        <f t="shared" si="4"/>
        <v>46112</v>
      </c>
      <c r="E24" s="238" t="s">
        <v>389</v>
      </c>
      <c r="F24" s="240"/>
      <c r="G24" s="238" t="s">
        <v>390</v>
      </c>
      <c r="H24" s="240"/>
      <c r="I24" s="34" t="s">
        <v>67</v>
      </c>
      <c r="J24" s="34" t="s">
        <v>67</v>
      </c>
      <c r="K24" s="89">
        <v>46117</v>
      </c>
      <c r="L24" s="89">
        <f t="shared" si="5"/>
        <v>46118</v>
      </c>
      <c r="M24" s="38" t="s">
        <v>86</v>
      </c>
      <c r="N24" s="89">
        <f t="shared" si="6"/>
        <v>46119</v>
      </c>
      <c r="O24" s="89">
        <f t="shared" si="7"/>
        <v>46119</v>
      </c>
      <c r="P24" s="238" t="s">
        <v>391</v>
      </c>
      <c r="Q24" s="240"/>
      <c r="R24" s="238" t="s">
        <v>392</v>
      </c>
      <c r="S24" s="240"/>
      <c r="T24" s="34" t="s">
        <v>67</v>
      </c>
      <c r="U24" s="34" t="s">
        <v>67</v>
      </c>
    </row>
    <row r="25" ht="15.6" customHeight="1" spans="1:23">
      <c r="A25" s="497"/>
      <c r="B25" s="498"/>
      <c r="C25" s="460"/>
      <c r="D25" s="460"/>
      <c r="E25" s="373"/>
      <c r="F25" s="373"/>
      <c r="G25" s="460"/>
      <c r="H25" s="460"/>
      <c r="I25" s="460"/>
      <c r="J25" s="460"/>
      <c r="K25" s="460"/>
      <c r="L25" s="460"/>
      <c r="M25" s="460"/>
      <c r="N25" s="460"/>
      <c r="O25" s="499"/>
      <c r="P25" s="460"/>
      <c r="Q25" s="460"/>
      <c r="R25" s="373"/>
      <c r="S25" s="373"/>
      <c r="T25" s="460"/>
      <c r="U25" s="460"/>
      <c r="V25" s="460"/>
      <c r="W25" s="460"/>
    </row>
    <row r="26" ht="16.5" spans="1:23">
      <c r="A26" s="144" t="s">
        <v>89</v>
      </c>
      <c r="B26" s="145" t="s">
        <v>393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</row>
    <row r="27" ht="16.5" hidden="1" spans="1:23">
      <c r="A27" s="45" t="s">
        <v>394</v>
      </c>
      <c r="B27" s="147" t="s">
        <v>395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7"/>
      <c r="P27" s="7"/>
    </row>
    <row r="28" ht="16.5" hidden="1" spans="1:23">
      <c r="A28" s="45" t="s">
        <v>280</v>
      </c>
      <c r="B28" s="147" t="s">
        <v>396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</row>
    <row r="29" ht="16.5" spans="1:23">
      <c r="A29" s="45" t="s">
        <v>280</v>
      </c>
      <c r="B29" s="147" t="s">
        <v>397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Q29" s="8"/>
    </row>
    <row r="30" ht="16.5" hidden="1" spans="1:23">
      <c r="A30" s="215" t="s">
        <v>398</v>
      </c>
      <c r="B30" s="43" t="s">
        <v>399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8"/>
      <c r="P30" s="8"/>
      <c r="R30" t="s">
        <v>107</v>
      </c>
    </row>
    <row r="31" ht="16.5" spans="1:23">
      <c r="A31" s="215" t="s">
        <v>398</v>
      </c>
      <c r="B31" s="448" t="s">
        <v>400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50"/>
      <c r="O31" s="8"/>
      <c r="P31" s="8"/>
    </row>
    <row r="32" ht="16.5" spans="1:23">
      <c r="A32" s="45" t="s">
        <v>401</v>
      </c>
      <c r="B32" s="147" t="s">
        <v>402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ht="16.5" hidden="1" spans="1:19">
      <c r="A33" s="148" t="s">
        <v>282</v>
      </c>
      <c r="B33" s="147" t="s">
        <v>403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</row>
    <row r="34" ht="16.5" spans="1:19">
      <c r="A34" s="45" t="s">
        <v>401</v>
      </c>
      <c r="B34" s="147" t="s">
        <v>404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</row>
    <row r="35" ht="16.5" spans="1:19">
      <c r="A35" s="148" t="s">
        <v>282</v>
      </c>
      <c r="B35" s="500" t="s">
        <v>284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1"/>
      <c r="O35" s="6"/>
      <c r="P35" s="6"/>
      <c r="S35" t="s">
        <v>107</v>
      </c>
    </row>
    <row r="36" ht="16.5" spans="1:19">
      <c r="A36" s="45" t="s">
        <v>405</v>
      </c>
      <c r="B36" s="147" t="s">
        <v>406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223"/>
      <c r="O36" s="7"/>
      <c r="P36" s="224"/>
      <c r="Q36" s="7"/>
      <c r="R36" s="7"/>
    </row>
    <row r="37" ht="16.5" spans="1:19">
      <c r="A37" s="502" t="s">
        <v>407</v>
      </c>
      <c r="B37" s="503" t="s">
        <v>408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475"/>
    </row>
    <row r="38" spans="1:19">
      <c r="P38" t="s">
        <v>107</v>
      </c>
    </row>
  </sheetData>
  <mergeCells count="10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9:F19"/>
    <mergeCell ref="G19:H19"/>
    <mergeCell ref="P19:Q19"/>
    <mergeCell ref="R19:S19"/>
    <mergeCell ref="E20:F20"/>
    <mergeCell ref="G20:H20"/>
    <mergeCell ref="P20:Q20"/>
    <mergeCell ref="R20:S20"/>
    <mergeCell ref="E21:F21"/>
    <mergeCell ref="G21:H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409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410</v>
      </c>
      <c r="D5" s="14"/>
      <c r="E5" s="13" t="s">
        <v>411</v>
      </c>
      <c r="F5" s="14"/>
      <c r="G5" s="13" t="s">
        <v>412</v>
      </c>
      <c r="H5" s="14"/>
      <c r="I5" s="13" t="s">
        <v>413</v>
      </c>
      <c r="J5" s="14"/>
      <c r="K5" s="13" t="s">
        <v>414</v>
      </c>
      <c r="L5" s="14"/>
      <c r="M5" s="13" t="s">
        <v>5</v>
      </c>
      <c r="N5" s="478" t="s">
        <v>415</v>
      </c>
      <c r="O5" s="479"/>
      <c r="P5" s="13" t="s">
        <v>410</v>
      </c>
      <c r="Q5" s="14"/>
    </row>
    <row r="6" spans="1:255">
      <c r="A6" s="14" t="s">
        <v>13</v>
      </c>
      <c r="B6" s="14" t="s">
        <v>14</v>
      </c>
      <c r="C6" s="14" t="s">
        <v>179</v>
      </c>
      <c r="D6" s="14"/>
      <c r="E6" s="14" t="s">
        <v>178</v>
      </c>
      <c r="F6" s="14"/>
      <c r="G6" s="18" t="s">
        <v>416</v>
      </c>
      <c r="H6" s="19"/>
      <c r="I6" s="14" t="s">
        <v>417</v>
      </c>
      <c r="J6" s="14"/>
      <c r="K6" s="14" t="s">
        <v>418</v>
      </c>
      <c r="L6" s="14"/>
      <c r="M6" s="14" t="s">
        <v>14</v>
      </c>
      <c r="N6" s="14" t="s">
        <v>339</v>
      </c>
      <c r="O6" s="14"/>
      <c r="P6" s="14" t="s">
        <v>179</v>
      </c>
      <c r="Q6" s="14"/>
    </row>
    <row r="7" spans="1:255">
      <c r="A7" s="21"/>
      <c r="B7" s="122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122"/>
      <c r="N7" s="22" t="s">
        <v>22</v>
      </c>
      <c r="O7" s="23"/>
      <c r="P7" s="21" t="s">
        <v>22</v>
      </c>
      <c r="Q7" s="21"/>
    </row>
    <row r="8" ht="25.5" spans="1:255">
      <c r="A8" s="21"/>
      <c r="B8" s="177"/>
      <c r="C8" s="25" t="s">
        <v>419</v>
      </c>
      <c r="D8" s="25" t="s">
        <v>420</v>
      </c>
      <c r="E8" s="25" t="s">
        <v>421</v>
      </c>
      <c r="F8" s="25" t="s">
        <v>422</v>
      </c>
      <c r="G8" s="26" t="s">
        <v>423</v>
      </c>
      <c r="H8" s="26" t="s">
        <v>424</v>
      </c>
      <c r="I8" s="25" t="s">
        <v>425</v>
      </c>
      <c r="J8" s="25" t="s">
        <v>426</v>
      </c>
      <c r="K8" s="25" t="s">
        <v>427</v>
      </c>
      <c r="L8" s="25" t="s">
        <v>428</v>
      </c>
      <c r="M8" s="177"/>
      <c r="N8" s="25" t="s">
        <v>429</v>
      </c>
      <c r="O8" s="25" t="s">
        <v>430</v>
      </c>
      <c r="P8" s="25" t="s">
        <v>419</v>
      </c>
      <c r="Q8" s="25" t="s">
        <v>420</v>
      </c>
    </row>
    <row r="9" hidden="1" spans="1:255">
      <c r="A9" s="87" t="s">
        <v>431</v>
      </c>
      <c r="B9" s="98" t="s">
        <v>432</v>
      </c>
      <c r="C9" s="30">
        <v>45608</v>
      </c>
      <c r="D9" s="289">
        <f t="shared" ref="D9:D20" si="0">C9</f>
        <v>45608</v>
      </c>
      <c r="E9" s="289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326" t="s">
        <v>433</v>
      </c>
      <c r="N9" s="34" t="s">
        <v>67</v>
      </c>
      <c r="O9" s="34" t="s">
        <v>67</v>
      </c>
      <c r="P9" s="141" t="s">
        <v>434</v>
      </c>
      <c r="Q9" s="30">
        <v>45631</v>
      </c>
    </row>
    <row r="10" hidden="1" spans="1:255">
      <c r="A10" s="480" t="s">
        <v>435</v>
      </c>
      <c r="B10" s="88" t="s">
        <v>436</v>
      </c>
      <c r="C10" s="30">
        <v>45615</v>
      </c>
      <c r="D10" s="289">
        <f t="shared" si="0"/>
        <v>45615</v>
      </c>
      <c r="E10" s="289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67</v>
      </c>
      <c r="J10" s="34" t="s">
        <v>67</v>
      </c>
      <c r="K10" s="30">
        <v>45627</v>
      </c>
      <c r="L10" s="30">
        <f t="shared" si="8"/>
        <v>45628</v>
      </c>
      <c r="M10" s="88" t="s">
        <v>437</v>
      </c>
      <c r="N10" s="34" t="s">
        <v>67</v>
      </c>
      <c r="O10" s="34" t="s">
        <v>67</v>
      </c>
      <c r="P10" s="30">
        <v>45636</v>
      </c>
      <c r="Q10" s="289">
        <f t="shared" ref="Q10:Q19" si="9">P10</f>
        <v>45636</v>
      </c>
    </row>
    <row r="11" hidden="1" spans="1:255">
      <c r="A11" s="97" t="s">
        <v>438</v>
      </c>
      <c r="B11" s="98" t="s">
        <v>439</v>
      </c>
      <c r="C11" s="30">
        <v>45622</v>
      </c>
      <c r="D11" s="289">
        <f t="shared" si="0"/>
        <v>45622</v>
      </c>
      <c r="E11" s="289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98" t="s">
        <v>440</v>
      </c>
      <c r="N11" s="34" t="s">
        <v>67</v>
      </c>
      <c r="O11" s="34" t="s">
        <v>67</v>
      </c>
      <c r="P11" s="30">
        <v>45643</v>
      </c>
      <c r="Q11" s="289">
        <f t="shared" si="9"/>
        <v>45643</v>
      </c>
    </row>
    <row r="12" hidden="1" spans="1:255">
      <c r="A12" s="157" t="s">
        <v>441</v>
      </c>
      <c r="B12" s="326" t="s">
        <v>442</v>
      </c>
      <c r="C12" s="30">
        <v>45629</v>
      </c>
      <c r="D12" s="289">
        <f t="shared" si="0"/>
        <v>45629</v>
      </c>
      <c r="E12" s="289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326" t="s">
        <v>443</v>
      </c>
      <c r="N12" s="139">
        <f>L12+3</f>
        <v>45645</v>
      </c>
      <c r="O12" s="180">
        <f>N12+1</f>
        <v>45646</v>
      </c>
      <c r="P12" s="30">
        <f>O12+4</f>
        <v>45650</v>
      </c>
      <c r="Q12" s="289">
        <f t="shared" si="9"/>
        <v>45650</v>
      </c>
    </row>
    <row r="13" hidden="1" spans="1:255">
      <c r="A13" s="480" t="s">
        <v>435</v>
      </c>
      <c r="B13" s="88" t="s">
        <v>444</v>
      </c>
      <c r="C13" s="30">
        <v>45636</v>
      </c>
      <c r="D13" s="289">
        <f t="shared" si="0"/>
        <v>45636</v>
      </c>
      <c r="E13" s="289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67</v>
      </c>
      <c r="J13" s="34" t="s">
        <v>67</v>
      </c>
      <c r="K13" s="30">
        <v>45648</v>
      </c>
      <c r="L13" s="30">
        <f t="shared" si="8"/>
        <v>45649</v>
      </c>
      <c r="M13" s="88" t="s">
        <v>445</v>
      </c>
      <c r="N13" s="34" t="s">
        <v>67</v>
      </c>
      <c r="O13" s="34" t="s">
        <v>67</v>
      </c>
      <c r="P13" s="30">
        <v>45657</v>
      </c>
      <c r="Q13" s="289">
        <f t="shared" si="9"/>
        <v>45657</v>
      </c>
    </row>
    <row r="14" hidden="1" spans="1:255">
      <c r="A14" s="327" t="s">
        <v>438</v>
      </c>
      <c r="B14" s="98" t="s">
        <v>446</v>
      </c>
      <c r="C14" s="30">
        <v>45643</v>
      </c>
      <c r="D14" s="289">
        <f t="shared" si="0"/>
        <v>45643</v>
      </c>
      <c r="E14" s="289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67</v>
      </c>
      <c r="J14" s="34" t="s">
        <v>67</v>
      </c>
      <c r="K14" s="30">
        <v>45655</v>
      </c>
      <c r="L14" s="30">
        <f t="shared" si="8"/>
        <v>45656</v>
      </c>
      <c r="M14" s="98" t="s">
        <v>447</v>
      </c>
      <c r="N14" s="34" t="s">
        <v>67</v>
      </c>
      <c r="O14" s="34" t="s">
        <v>67</v>
      </c>
      <c r="P14" s="30">
        <v>45664</v>
      </c>
      <c r="Q14" s="289">
        <f t="shared" si="9"/>
        <v>45664</v>
      </c>
    </row>
    <row r="15" hidden="1" spans="1:255">
      <c r="A15" s="157" t="s">
        <v>441</v>
      </c>
      <c r="B15" s="326" t="s">
        <v>448</v>
      </c>
      <c r="C15" s="30">
        <v>45650</v>
      </c>
      <c r="D15" s="289">
        <f t="shared" si="0"/>
        <v>45650</v>
      </c>
      <c r="E15" s="289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326" t="s">
        <v>449</v>
      </c>
      <c r="N15" s="139">
        <f>L15+3</f>
        <v>45666</v>
      </c>
      <c r="O15" s="180">
        <f>N15+1</f>
        <v>45667</v>
      </c>
      <c r="P15" s="30">
        <f>O15+4</f>
        <v>45671</v>
      </c>
      <c r="Q15" s="289">
        <f t="shared" si="9"/>
        <v>45671</v>
      </c>
    </row>
    <row r="16" hidden="1" spans="1:255">
      <c r="A16" s="480" t="s">
        <v>435</v>
      </c>
      <c r="B16" s="93" t="s">
        <v>450</v>
      </c>
      <c r="C16" s="30">
        <v>45657</v>
      </c>
      <c r="D16" s="289">
        <f t="shared" si="0"/>
        <v>45657</v>
      </c>
      <c r="E16" s="289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93" t="s">
        <v>451</v>
      </c>
      <c r="N16" s="139">
        <f>L16+3</f>
        <v>45673</v>
      </c>
      <c r="O16" s="180">
        <f>N16+1</f>
        <v>45674</v>
      </c>
      <c r="P16" s="30">
        <f>O16+4</f>
        <v>45678</v>
      </c>
      <c r="Q16" s="289">
        <f t="shared" si="9"/>
        <v>45678</v>
      </c>
    </row>
    <row r="17" hidden="1" spans="1:19">
      <c r="A17" s="97" t="s">
        <v>438</v>
      </c>
      <c r="B17" s="98" t="s">
        <v>452</v>
      </c>
      <c r="C17" s="30">
        <v>45664</v>
      </c>
      <c r="D17" s="289">
        <f t="shared" si="0"/>
        <v>45664</v>
      </c>
      <c r="E17" s="289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98" t="s">
        <v>453</v>
      </c>
      <c r="N17" s="207" t="s">
        <v>454</v>
      </c>
      <c r="O17" s="208"/>
      <c r="P17" s="208"/>
      <c r="Q17" s="209"/>
    </row>
    <row r="18" hidden="1" spans="1:19">
      <c r="A18" s="87" t="s">
        <v>441</v>
      </c>
      <c r="B18" s="98" t="s">
        <v>455</v>
      </c>
      <c r="C18" s="30">
        <v>45671</v>
      </c>
      <c r="D18" s="289">
        <f t="shared" si="0"/>
        <v>45671</v>
      </c>
      <c r="E18" s="289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98" t="s">
        <v>456</v>
      </c>
      <c r="N18" s="139">
        <f>L18+3</f>
        <v>45687</v>
      </c>
      <c r="O18" s="180">
        <f>N18+1</f>
        <v>45688</v>
      </c>
      <c r="P18" s="30">
        <f>O18+4</f>
        <v>45692</v>
      </c>
      <c r="Q18" s="289">
        <f t="shared" si="9"/>
        <v>45692</v>
      </c>
    </row>
    <row r="19" spans="1:19">
      <c r="A19" s="480" t="s">
        <v>435</v>
      </c>
      <c r="B19" s="88" t="s">
        <v>457</v>
      </c>
      <c r="C19" s="30">
        <v>45678</v>
      </c>
      <c r="D19" s="289">
        <f t="shared" si="0"/>
        <v>45678</v>
      </c>
      <c r="E19" s="289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88" t="s">
        <v>458</v>
      </c>
      <c r="N19" s="139">
        <f>L19+3</f>
        <v>45694</v>
      </c>
      <c r="O19" s="180">
        <f>N19+1</f>
        <v>45695</v>
      </c>
      <c r="P19" s="30">
        <f>O19+4</f>
        <v>45699</v>
      </c>
      <c r="Q19" s="289">
        <f t="shared" si="9"/>
        <v>45699</v>
      </c>
    </row>
    <row r="20" spans="1:19">
      <c r="A20" s="97" t="s">
        <v>438</v>
      </c>
      <c r="B20" s="98" t="s">
        <v>459</v>
      </c>
      <c r="C20" s="30">
        <v>45685</v>
      </c>
      <c r="D20" s="289">
        <f t="shared" si="0"/>
        <v>45685</v>
      </c>
      <c r="E20" s="289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98" t="s">
        <v>460</v>
      </c>
      <c r="N20" s="207" t="s">
        <v>454</v>
      </c>
      <c r="O20" s="208"/>
      <c r="P20" s="208"/>
      <c r="Q20" s="209"/>
    </row>
    <row r="21" spans="1:19">
      <c r="A21" s="241" t="s">
        <v>323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3"/>
    </row>
    <row r="22" spans="1:19">
      <c r="A22" s="87" t="s">
        <v>441</v>
      </c>
      <c r="B22" s="98" t="s">
        <v>461</v>
      </c>
      <c r="C22" s="30">
        <v>45699</v>
      </c>
      <c r="D22" s="289">
        <f t="shared" ref="D22:D28" si="10">C22</f>
        <v>45699</v>
      </c>
      <c r="E22" s="289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98" t="s">
        <v>462</v>
      </c>
      <c r="N22" s="139">
        <f t="shared" ref="N22:N28" si="19">L22+3</f>
        <v>45715</v>
      </c>
      <c r="O22" s="180">
        <f t="shared" ref="O22:O28" si="20">N22+1</f>
        <v>45716</v>
      </c>
      <c r="P22" s="30">
        <f t="shared" ref="P22:P28" si="21">O22+4</f>
        <v>45720</v>
      </c>
      <c r="Q22" s="289">
        <f t="shared" ref="Q22:Q28" si="22">P22</f>
        <v>45720</v>
      </c>
    </row>
    <row r="23" spans="1:19">
      <c r="A23" s="480" t="s">
        <v>435</v>
      </c>
      <c r="B23" s="322" t="s">
        <v>463</v>
      </c>
      <c r="C23" s="30">
        <v>45706</v>
      </c>
      <c r="D23" s="289">
        <f t="shared" si="10"/>
        <v>45706</v>
      </c>
      <c r="E23" s="289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322" t="s">
        <v>464</v>
      </c>
      <c r="N23" s="139">
        <f t="shared" si="19"/>
        <v>45722</v>
      </c>
      <c r="O23" s="180">
        <f t="shared" si="20"/>
        <v>45723</v>
      </c>
      <c r="P23" s="30">
        <f t="shared" si="21"/>
        <v>45727</v>
      </c>
      <c r="Q23" s="289">
        <f t="shared" si="22"/>
        <v>45727</v>
      </c>
    </row>
    <row r="24" hidden="1" spans="1:19">
      <c r="A24" s="327" t="s">
        <v>438</v>
      </c>
      <c r="B24" s="326" t="s">
        <v>465</v>
      </c>
      <c r="C24" s="30">
        <v>45713</v>
      </c>
      <c r="D24" s="289">
        <f t="shared" si="10"/>
        <v>45713</v>
      </c>
      <c r="E24" s="289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98" t="s">
        <v>466</v>
      </c>
      <c r="N24" s="139">
        <f t="shared" si="19"/>
        <v>45729</v>
      </c>
      <c r="O24" s="180">
        <f t="shared" si="20"/>
        <v>45730</v>
      </c>
      <c r="P24" s="30">
        <f t="shared" si="21"/>
        <v>45734</v>
      </c>
      <c r="Q24" s="289">
        <f t="shared" si="22"/>
        <v>45734</v>
      </c>
    </row>
    <row r="25" hidden="1" spans="1:19">
      <c r="A25" s="87" t="s">
        <v>441</v>
      </c>
      <c r="B25" s="98" t="s">
        <v>467</v>
      </c>
      <c r="C25" s="289">
        <v>45720</v>
      </c>
      <c r="D25" s="289">
        <f t="shared" si="10"/>
        <v>45720</v>
      </c>
      <c r="E25" s="289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98" t="s">
        <v>468</v>
      </c>
      <c r="N25" s="139">
        <f t="shared" si="19"/>
        <v>45736</v>
      </c>
      <c r="O25" s="180">
        <f t="shared" si="20"/>
        <v>45737</v>
      </c>
      <c r="P25" s="30">
        <f t="shared" si="21"/>
        <v>45741</v>
      </c>
      <c r="Q25" s="289">
        <f t="shared" si="22"/>
        <v>45741</v>
      </c>
    </row>
    <row r="26" hidden="1" spans="1:19">
      <c r="A26" s="480" t="s">
        <v>435</v>
      </c>
      <c r="B26" s="88" t="s">
        <v>469</v>
      </c>
      <c r="C26" s="289">
        <v>45727</v>
      </c>
      <c r="D26" s="289">
        <f t="shared" si="10"/>
        <v>45727</v>
      </c>
      <c r="E26" s="289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88" t="s">
        <v>470</v>
      </c>
      <c r="N26" s="139">
        <f t="shared" si="19"/>
        <v>45743</v>
      </c>
      <c r="O26" s="180">
        <f t="shared" si="20"/>
        <v>45744</v>
      </c>
      <c r="P26" s="30">
        <f t="shared" si="21"/>
        <v>45748</v>
      </c>
      <c r="Q26" s="289">
        <f t="shared" si="22"/>
        <v>45748</v>
      </c>
    </row>
    <row r="27" hidden="1" spans="1:19">
      <c r="A27" s="97" t="s">
        <v>438</v>
      </c>
      <c r="B27" s="98" t="s">
        <v>471</v>
      </c>
      <c r="C27" s="289">
        <v>45734</v>
      </c>
      <c r="D27" s="289">
        <f t="shared" si="10"/>
        <v>45734</v>
      </c>
      <c r="E27" s="289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98" t="s">
        <v>472</v>
      </c>
      <c r="N27" s="139">
        <f t="shared" si="19"/>
        <v>45750</v>
      </c>
      <c r="O27" s="180">
        <f t="shared" si="20"/>
        <v>45751</v>
      </c>
      <c r="P27" s="30">
        <f t="shared" si="21"/>
        <v>45755</v>
      </c>
      <c r="Q27" s="289">
        <f t="shared" si="22"/>
        <v>45755</v>
      </c>
    </row>
    <row r="28" hidden="1" spans="1:19">
      <c r="A28" s="87" t="s">
        <v>441</v>
      </c>
      <c r="B28" s="98" t="s">
        <v>473</v>
      </c>
      <c r="C28" s="289">
        <v>45741</v>
      </c>
      <c r="D28" s="289">
        <f t="shared" si="10"/>
        <v>45741</v>
      </c>
      <c r="E28" s="289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98" t="s">
        <v>474</v>
      </c>
      <c r="N28" s="139">
        <f t="shared" si="19"/>
        <v>45757</v>
      </c>
      <c r="O28" s="180">
        <f t="shared" si="20"/>
        <v>45758</v>
      </c>
      <c r="P28" s="30">
        <f t="shared" si="21"/>
        <v>45762</v>
      </c>
      <c r="Q28" s="289">
        <f t="shared" si="22"/>
        <v>45762</v>
      </c>
    </row>
    <row r="29" hidden="1"/>
    <row r="30" ht="16.5" spans="1:19">
      <c r="A30" s="40" t="s">
        <v>89</v>
      </c>
      <c r="B30" s="41" t="s">
        <v>475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273</v>
      </c>
      <c r="B31" s="109" t="s">
        <v>476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8"/>
      <c r="P31" s="8"/>
      <c r="Q31" s="8"/>
      <c r="R31" s="8"/>
      <c r="S31" s="8"/>
    </row>
    <row r="32" ht="16.5" spans="1:19">
      <c r="A32" s="44" t="s">
        <v>271</v>
      </c>
      <c r="B32" s="109" t="s">
        <v>477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8"/>
      <c r="R32" s="8" t="s">
        <v>478</v>
      </c>
      <c r="S32" s="8"/>
    </row>
    <row r="33" ht="16.5" spans="1:19">
      <c r="A33" s="44" t="s">
        <v>479</v>
      </c>
      <c r="B33" s="109" t="s">
        <v>480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8"/>
      <c r="P33" s="8"/>
      <c r="Q33" s="8"/>
      <c r="R33" s="8"/>
      <c r="S33" s="8"/>
    </row>
    <row r="34" ht="16.5" spans="1:19">
      <c r="A34" s="44" t="s">
        <v>481</v>
      </c>
      <c r="B34" s="110" t="s">
        <v>482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O34" s="8"/>
      <c r="P34" s="8"/>
      <c r="Q34" s="8"/>
      <c r="R34" s="8"/>
      <c r="S34" s="8"/>
    </row>
    <row r="35" ht="16.5" spans="1:19">
      <c r="A35" s="44" t="s">
        <v>483</v>
      </c>
      <c r="B35" s="109" t="s">
        <v>484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8"/>
      <c r="P35" s="8" t="s">
        <v>478</v>
      </c>
      <c r="Q35" s="8"/>
      <c r="R35" s="8"/>
      <c r="S35" s="8"/>
    </row>
    <row r="36" ht="16.5" spans="1:19">
      <c r="A36" s="44" t="s">
        <v>405</v>
      </c>
      <c r="B36" s="109" t="s">
        <v>485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8"/>
      <c r="P36" s="8"/>
      <c r="Q36" s="8"/>
      <c r="R36" s="8"/>
      <c r="S36" s="8"/>
    </row>
    <row r="37" ht="16.5" spans="1:19">
      <c r="A37" s="44" t="s">
        <v>405</v>
      </c>
      <c r="B37" s="481" t="s">
        <v>486</v>
      </c>
      <c r="C37" s="481"/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8"/>
      <c r="P37" s="8"/>
      <c r="Q37" s="8"/>
      <c r="R37" s="8"/>
      <c r="S37" s="8"/>
    </row>
    <row r="38" ht="16.5" spans="1:19">
      <c r="A38" s="45" t="s">
        <v>401</v>
      </c>
      <c r="B38" s="109" t="s">
        <v>487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Q38" t="s">
        <v>107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83" t="s">
        <v>488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332"/>
      <c r="O4" s="332"/>
    </row>
    <row r="5" spans="1:251">
      <c r="A5" s="12" t="s">
        <v>489</v>
      </c>
      <c r="B5" s="12" t="s">
        <v>490</v>
      </c>
      <c r="C5" s="84" t="s">
        <v>491</v>
      </c>
      <c r="D5" s="85"/>
      <c r="E5" s="15" t="s">
        <v>492</v>
      </c>
      <c r="F5" s="12"/>
      <c r="G5" s="15" t="s">
        <v>493</v>
      </c>
      <c r="H5" s="12"/>
      <c r="I5" s="15" t="s">
        <v>413</v>
      </c>
      <c r="J5" s="12"/>
      <c r="K5" s="12" t="s">
        <v>490</v>
      </c>
      <c r="L5" s="15" t="s">
        <v>493</v>
      </c>
      <c r="M5" s="12"/>
      <c r="N5" s="472" t="s">
        <v>494</v>
      </c>
      <c r="O5" s="453"/>
      <c r="P5" s="84" t="s">
        <v>491</v>
      </c>
      <c r="Q5" s="85"/>
    </row>
    <row r="6" spans="1:251">
      <c r="A6" s="14" t="s">
        <v>13</v>
      </c>
      <c r="B6" s="14" t="s">
        <v>14</v>
      </c>
      <c r="C6" s="18" t="s">
        <v>495</v>
      </c>
      <c r="D6" s="19"/>
      <c r="E6" s="18" t="s">
        <v>496</v>
      </c>
      <c r="F6" s="19"/>
      <c r="G6" s="14" t="s">
        <v>418</v>
      </c>
      <c r="H6" s="14"/>
      <c r="I6" s="14" t="s">
        <v>417</v>
      </c>
      <c r="J6" s="14"/>
      <c r="K6" s="14" t="s">
        <v>14</v>
      </c>
      <c r="L6" s="14" t="s">
        <v>418</v>
      </c>
      <c r="M6" s="14"/>
      <c r="N6" s="18" t="s">
        <v>496</v>
      </c>
      <c r="O6" s="19"/>
      <c r="P6" s="18" t="s">
        <v>495</v>
      </c>
      <c r="Q6" s="19"/>
    </row>
    <row r="7" spans="1:251">
      <c r="A7" s="14"/>
      <c r="B7" s="14"/>
      <c r="C7" s="18" t="s">
        <v>497</v>
      </c>
      <c r="D7" s="19"/>
      <c r="E7" s="396" t="s">
        <v>498</v>
      </c>
      <c r="F7" s="398"/>
      <c r="G7" s="399" t="s">
        <v>499</v>
      </c>
      <c r="H7" s="399"/>
      <c r="I7" s="396" t="s">
        <v>500</v>
      </c>
      <c r="J7" s="398"/>
      <c r="K7" s="14"/>
      <c r="L7" s="396" t="s">
        <v>501</v>
      </c>
      <c r="M7" s="398"/>
      <c r="N7" s="396" t="s">
        <v>498</v>
      </c>
      <c r="O7" s="398"/>
      <c r="P7" s="18" t="s">
        <v>497</v>
      </c>
      <c r="Q7" s="19"/>
    </row>
    <row r="8" hidden="1" spans="1:251">
      <c r="A8" s="87" t="s">
        <v>502</v>
      </c>
      <c r="B8" s="98" t="s">
        <v>503</v>
      </c>
      <c r="C8" s="89">
        <v>45612</v>
      </c>
      <c r="D8" s="205">
        <f t="shared" ref="D8:D29" si="0">C8+1</f>
        <v>45613</v>
      </c>
      <c r="E8" s="89">
        <f t="shared" ref="E8:E29" si="1">D8+5</f>
        <v>45618</v>
      </c>
      <c r="F8" s="89">
        <f t="shared" ref="F8:F29" si="2">E8</f>
        <v>45618</v>
      </c>
      <c r="G8" s="89">
        <f t="shared" ref="G8:G29" si="3">F8+2</f>
        <v>45620</v>
      </c>
      <c r="H8" s="89">
        <f t="shared" ref="H8:H29" si="4">G8</f>
        <v>45620</v>
      </c>
      <c r="I8" s="34" t="s">
        <v>67</v>
      </c>
      <c r="J8" s="34" t="s">
        <v>67</v>
      </c>
      <c r="K8" s="343" t="s">
        <v>504</v>
      </c>
      <c r="L8" s="89">
        <v>45622</v>
      </c>
      <c r="M8" s="89">
        <f t="shared" ref="M8:M29" si="5">L8</f>
        <v>45622</v>
      </c>
      <c r="N8" s="34" t="s">
        <v>67</v>
      </c>
      <c r="O8" s="34" t="s">
        <v>67</v>
      </c>
      <c r="P8" s="89">
        <v>45633</v>
      </c>
      <c r="Q8" s="205">
        <f t="shared" ref="Q8:Q29" si="6">P8+1</f>
        <v>45634</v>
      </c>
    </row>
    <row r="9" hidden="1" spans="1:251">
      <c r="A9" s="97" t="s">
        <v>505</v>
      </c>
      <c r="B9" s="98" t="s">
        <v>506</v>
      </c>
      <c r="C9" s="89">
        <v>45619</v>
      </c>
      <c r="D9" s="205">
        <f t="shared" si="0"/>
        <v>45620</v>
      </c>
      <c r="E9" s="89">
        <f t="shared" si="1"/>
        <v>45625</v>
      </c>
      <c r="F9" s="89">
        <f t="shared" si="2"/>
        <v>45625</v>
      </c>
      <c r="G9" s="89">
        <f t="shared" si="3"/>
        <v>45627</v>
      </c>
      <c r="H9" s="89">
        <f t="shared" si="4"/>
        <v>45627</v>
      </c>
      <c r="I9" s="89">
        <f t="shared" ref="I9:I29" si="7">H9+1</f>
        <v>45628</v>
      </c>
      <c r="J9" s="89">
        <f t="shared" ref="J9:J29" si="8">I9+1</f>
        <v>45629</v>
      </c>
      <c r="K9" s="343" t="s">
        <v>507</v>
      </c>
      <c r="L9" s="89">
        <f t="shared" ref="L9:L29" si="9">J9</f>
        <v>45629</v>
      </c>
      <c r="M9" s="89">
        <f t="shared" si="5"/>
        <v>45629</v>
      </c>
      <c r="N9" s="89">
        <f t="shared" ref="N9:N29" si="10">M9+2</f>
        <v>45631</v>
      </c>
      <c r="O9" s="205">
        <f t="shared" ref="O9:O29" si="11">N9+1</f>
        <v>45632</v>
      </c>
      <c r="P9" s="89">
        <f t="shared" ref="P9:P29" si="12">O9+8</f>
        <v>45640</v>
      </c>
      <c r="Q9" s="205">
        <f t="shared" si="6"/>
        <v>45641</v>
      </c>
    </row>
    <row r="10" hidden="1" spans="1:251">
      <c r="A10" s="345" t="s">
        <v>508</v>
      </c>
      <c r="B10" s="473" t="s">
        <v>509</v>
      </c>
      <c r="C10" s="89">
        <v>45626</v>
      </c>
      <c r="D10" s="205">
        <f t="shared" si="0"/>
        <v>45627</v>
      </c>
      <c r="E10" s="89">
        <f t="shared" si="1"/>
        <v>45632</v>
      </c>
      <c r="F10" s="89">
        <f t="shared" si="2"/>
        <v>45632</v>
      </c>
      <c r="G10" s="89">
        <f t="shared" si="3"/>
        <v>45634</v>
      </c>
      <c r="H10" s="89">
        <f t="shared" si="4"/>
        <v>45634</v>
      </c>
      <c r="I10" s="89">
        <f t="shared" si="7"/>
        <v>45635</v>
      </c>
      <c r="J10" s="89">
        <f t="shared" si="8"/>
        <v>45636</v>
      </c>
      <c r="K10" s="473" t="s">
        <v>510</v>
      </c>
      <c r="L10" s="89">
        <f t="shared" si="9"/>
        <v>45636</v>
      </c>
      <c r="M10" s="89">
        <f t="shared" si="5"/>
        <v>45636</v>
      </c>
      <c r="N10" s="89">
        <f t="shared" si="10"/>
        <v>45638</v>
      </c>
      <c r="O10" s="205">
        <f t="shared" si="11"/>
        <v>45639</v>
      </c>
      <c r="P10" s="89">
        <f t="shared" si="12"/>
        <v>45647</v>
      </c>
      <c r="Q10" s="205">
        <f t="shared" si="6"/>
        <v>45648</v>
      </c>
    </row>
    <row r="11" hidden="1" spans="1:251">
      <c r="A11" s="87" t="s">
        <v>502</v>
      </c>
      <c r="B11" s="98" t="s">
        <v>511</v>
      </c>
      <c r="C11" s="89">
        <v>45633</v>
      </c>
      <c r="D11" s="205">
        <f t="shared" si="0"/>
        <v>45634</v>
      </c>
      <c r="E11" s="89">
        <f t="shared" si="1"/>
        <v>45639</v>
      </c>
      <c r="F11" s="89">
        <f t="shared" si="2"/>
        <v>45639</v>
      </c>
      <c r="G11" s="89">
        <f t="shared" si="3"/>
        <v>45641</v>
      </c>
      <c r="H11" s="89">
        <f t="shared" si="4"/>
        <v>45641</v>
      </c>
      <c r="I11" s="89">
        <f t="shared" si="7"/>
        <v>45642</v>
      </c>
      <c r="J11" s="89">
        <f t="shared" si="8"/>
        <v>45643</v>
      </c>
      <c r="K11" s="343" t="s">
        <v>512</v>
      </c>
      <c r="L11" s="89">
        <f t="shared" si="9"/>
        <v>45643</v>
      </c>
      <c r="M11" s="89">
        <f t="shared" si="5"/>
        <v>45643</v>
      </c>
      <c r="N11" s="89">
        <f t="shared" si="10"/>
        <v>45645</v>
      </c>
      <c r="O11" s="205">
        <f t="shared" si="11"/>
        <v>45646</v>
      </c>
      <c r="P11" s="89">
        <f t="shared" si="12"/>
        <v>45654</v>
      </c>
      <c r="Q11" s="205">
        <f t="shared" si="6"/>
        <v>45655</v>
      </c>
    </row>
    <row r="12" hidden="1" spans="1:251">
      <c r="A12" s="97" t="s">
        <v>505</v>
      </c>
      <c r="B12" s="98" t="s">
        <v>513</v>
      </c>
      <c r="C12" s="89">
        <v>45640</v>
      </c>
      <c r="D12" s="205">
        <f t="shared" si="0"/>
        <v>45641</v>
      </c>
      <c r="E12" s="89">
        <f t="shared" si="1"/>
        <v>45646</v>
      </c>
      <c r="F12" s="89">
        <f t="shared" si="2"/>
        <v>45646</v>
      </c>
      <c r="G12" s="89">
        <f t="shared" si="3"/>
        <v>45648</v>
      </c>
      <c r="H12" s="89">
        <f t="shared" si="4"/>
        <v>45648</v>
      </c>
      <c r="I12" s="89">
        <f t="shared" si="7"/>
        <v>45649</v>
      </c>
      <c r="J12" s="89">
        <f t="shared" si="8"/>
        <v>45650</v>
      </c>
      <c r="K12" s="343" t="s">
        <v>514</v>
      </c>
      <c r="L12" s="89">
        <f t="shared" si="9"/>
        <v>45650</v>
      </c>
      <c r="M12" s="89">
        <f t="shared" si="5"/>
        <v>45650</v>
      </c>
      <c r="N12" s="89">
        <f t="shared" si="10"/>
        <v>45652</v>
      </c>
      <c r="O12" s="205">
        <f t="shared" si="11"/>
        <v>45653</v>
      </c>
      <c r="P12" s="89">
        <f t="shared" si="12"/>
        <v>45661</v>
      </c>
      <c r="Q12" s="205">
        <f t="shared" si="6"/>
        <v>45662</v>
      </c>
    </row>
    <row r="13" hidden="1" spans="1:251">
      <c r="A13" s="87" t="s">
        <v>515</v>
      </c>
      <c r="B13" s="98" t="s">
        <v>513</v>
      </c>
      <c r="C13" s="89">
        <v>45647</v>
      </c>
      <c r="D13" s="205">
        <f t="shared" si="0"/>
        <v>45648</v>
      </c>
      <c r="E13" s="89">
        <f t="shared" si="1"/>
        <v>45653</v>
      </c>
      <c r="F13" s="89">
        <f t="shared" si="2"/>
        <v>45653</v>
      </c>
      <c r="G13" s="89">
        <f t="shared" si="3"/>
        <v>45655</v>
      </c>
      <c r="H13" s="89">
        <f t="shared" si="4"/>
        <v>45655</v>
      </c>
      <c r="I13" s="89">
        <f t="shared" si="7"/>
        <v>45656</v>
      </c>
      <c r="J13" s="89">
        <f t="shared" si="8"/>
        <v>45657</v>
      </c>
      <c r="K13" s="343" t="s">
        <v>514</v>
      </c>
      <c r="L13" s="89">
        <f t="shared" si="9"/>
        <v>45657</v>
      </c>
      <c r="M13" s="89">
        <f t="shared" si="5"/>
        <v>45657</v>
      </c>
      <c r="N13" s="89">
        <f t="shared" si="10"/>
        <v>45659</v>
      </c>
      <c r="O13" s="205">
        <f t="shared" si="11"/>
        <v>45660</v>
      </c>
      <c r="P13" s="89">
        <f t="shared" si="12"/>
        <v>45668</v>
      </c>
      <c r="Q13" s="205">
        <f t="shared" si="6"/>
        <v>45669</v>
      </c>
    </row>
    <row r="14" hidden="1" spans="1:251">
      <c r="A14" s="87" t="s">
        <v>502</v>
      </c>
      <c r="B14" s="98" t="s">
        <v>516</v>
      </c>
      <c r="C14" s="89">
        <v>45654</v>
      </c>
      <c r="D14" s="205">
        <f t="shared" si="0"/>
        <v>45655</v>
      </c>
      <c r="E14" s="89">
        <f t="shared" si="1"/>
        <v>45660</v>
      </c>
      <c r="F14" s="89">
        <f t="shared" si="2"/>
        <v>45660</v>
      </c>
      <c r="G14" s="89">
        <f t="shared" si="3"/>
        <v>45662</v>
      </c>
      <c r="H14" s="89">
        <f t="shared" si="4"/>
        <v>45662</v>
      </c>
      <c r="I14" s="89">
        <f t="shared" si="7"/>
        <v>45663</v>
      </c>
      <c r="J14" s="89">
        <f t="shared" si="8"/>
        <v>45664</v>
      </c>
      <c r="K14" s="343" t="s">
        <v>517</v>
      </c>
      <c r="L14" s="89">
        <f t="shared" si="9"/>
        <v>45664</v>
      </c>
      <c r="M14" s="89">
        <f t="shared" si="5"/>
        <v>45664</v>
      </c>
      <c r="N14" s="89">
        <f t="shared" si="10"/>
        <v>45666</v>
      </c>
      <c r="O14" s="205">
        <f t="shared" si="11"/>
        <v>45667</v>
      </c>
      <c r="P14" s="89">
        <f t="shared" si="12"/>
        <v>45675</v>
      </c>
      <c r="Q14" s="205">
        <f t="shared" si="6"/>
        <v>45676</v>
      </c>
    </row>
    <row r="15" hidden="1" spans="1:251">
      <c r="A15" s="97" t="s">
        <v>505</v>
      </c>
      <c r="B15" s="326" t="s">
        <v>518</v>
      </c>
      <c r="C15" s="89">
        <v>45661</v>
      </c>
      <c r="D15" s="205">
        <f t="shared" si="0"/>
        <v>45662</v>
      </c>
      <c r="E15" s="89">
        <f t="shared" si="1"/>
        <v>45667</v>
      </c>
      <c r="F15" s="89">
        <f t="shared" si="2"/>
        <v>45667</v>
      </c>
      <c r="G15" s="89">
        <f t="shared" si="3"/>
        <v>45669</v>
      </c>
      <c r="H15" s="89">
        <f t="shared" si="4"/>
        <v>45669</v>
      </c>
      <c r="I15" s="89">
        <f t="shared" si="7"/>
        <v>45670</v>
      </c>
      <c r="J15" s="89">
        <f t="shared" si="8"/>
        <v>45671</v>
      </c>
      <c r="K15" s="326" t="s">
        <v>519</v>
      </c>
      <c r="L15" s="89">
        <f t="shared" si="9"/>
        <v>45671</v>
      </c>
      <c r="M15" s="89">
        <f t="shared" si="5"/>
        <v>45671</v>
      </c>
      <c r="N15" s="89">
        <f t="shared" si="10"/>
        <v>45673</v>
      </c>
      <c r="O15" s="205">
        <f t="shared" si="11"/>
        <v>45674</v>
      </c>
      <c r="P15" s="89">
        <f t="shared" si="12"/>
        <v>45682</v>
      </c>
      <c r="Q15" s="205">
        <f t="shared" si="6"/>
        <v>45683</v>
      </c>
    </row>
    <row r="16" hidden="1" spans="1:251">
      <c r="A16" s="87" t="s">
        <v>515</v>
      </c>
      <c r="B16" s="326" t="s">
        <v>518</v>
      </c>
      <c r="C16" s="89">
        <v>45668</v>
      </c>
      <c r="D16" s="205">
        <f t="shared" si="0"/>
        <v>45669</v>
      </c>
      <c r="E16" s="89">
        <f t="shared" si="1"/>
        <v>45674</v>
      </c>
      <c r="F16" s="89">
        <f t="shared" si="2"/>
        <v>45674</v>
      </c>
      <c r="G16" s="89">
        <f t="shared" si="3"/>
        <v>45676</v>
      </c>
      <c r="H16" s="89">
        <f t="shared" si="4"/>
        <v>45676</v>
      </c>
      <c r="I16" s="89">
        <f t="shared" si="7"/>
        <v>45677</v>
      </c>
      <c r="J16" s="89">
        <f t="shared" si="8"/>
        <v>45678</v>
      </c>
      <c r="K16" s="326" t="s">
        <v>519</v>
      </c>
      <c r="L16" s="89">
        <f t="shared" si="9"/>
        <v>45678</v>
      </c>
      <c r="M16" s="89">
        <f t="shared" si="5"/>
        <v>45678</v>
      </c>
      <c r="N16" s="89">
        <f t="shared" si="10"/>
        <v>45680</v>
      </c>
      <c r="O16" s="205">
        <f t="shared" si="11"/>
        <v>45681</v>
      </c>
      <c r="P16" s="89">
        <f t="shared" si="12"/>
        <v>45689</v>
      </c>
      <c r="Q16" s="205">
        <f t="shared" si="6"/>
        <v>45690</v>
      </c>
    </row>
    <row r="17" hidden="1" spans="1:21">
      <c r="A17" s="87" t="s">
        <v>502</v>
      </c>
      <c r="B17" s="326" t="s">
        <v>518</v>
      </c>
      <c r="C17" s="89">
        <v>45675</v>
      </c>
      <c r="D17" s="205">
        <f t="shared" si="0"/>
        <v>45676</v>
      </c>
      <c r="E17" s="89">
        <f t="shared" si="1"/>
        <v>45681</v>
      </c>
      <c r="F17" s="89">
        <f t="shared" si="2"/>
        <v>45681</v>
      </c>
      <c r="G17" s="89">
        <f t="shared" si="3"/>
        <v>45683</v>
      </c>
      <c r="H17" s="89">
        <f t="shared" si="4"/>
        <v>45683</v>
      </c>
      <c r="I17" s="89">
        <f t="shared" si="7"/>
        <v>45684</v>
      </c>
      <c r="J17" s="89">
        <f t="shared" si="8"/>
        <v>45685</v>
      </c>
      <c r="K17" s="326" t="s">
        <v>519</v>
      </c>
      <c r="L17" s="89">
        <f t="shared" si="9"/>
        <v>45685</v>
      </c>
      <c r="M17" s="89">
        <f t="shared" si="5"/>
        <v>45685</v>
      </c>
      <c r="N17" s="89">
        <f t="shared" si="10"/>
        <v>45687</v>
      </c>
      <c r="O17" s="205">
        <f t="shared" si="11"/>
        <v>45688</v>
      </c>
      <c r="P17" s="89">
        <f t="shared" si="12"/>
        <v>45696</v>
      </c>
      <c r="Q17" s="205">
        <f t="shared" si="6"/>
        <v>45697</v>
      </c>
    </row>
    <row r="18" hidden="1" spans="1:21">
      <c r="A18" s="97" t="s">
        <v>505</v>
      </c>
      <c r="B18" s="98" t="s">
        <v>520</v>
      </c>
      <c r="C18" s="89">
        <v>45682</v>
      </c>
      <c r="D18" s="205">
        <f t="shared" si="0"/>
        <v>45683</v>
      </c>
      <c r="E18" s="89">
        <f t="shared" si="1"/>
        <v>45688</v>
      </c>
      <c r="F18" s="89">
        <f t="shared" si="2"/>
        <v>45688</v>
      </c>
      <c r="G18" s="89">
        <f t="shared" si="3"/>
        <v>45690</v>
      </c>
      <c r="H18" s="89">
        <f t="shared" si="4"/>
        <v>45690</v>
      </c>
      <c r="I18" s="89">
        <f t="shared" si="7"/>
        <v>45691</v>
      </c>
      <c r="J18" s="89">
        <f t="shared" si="8"/>
        <v>45692</v>
      </c>
      <c r="K18" s="98" t="s">
        <v>521</v>
      </c>
      <c r="L18" s="89">
        <f t="shared" si="9"/>
        <v>45692</v>
      </c>
      <c r="M18" s="89">
        <f t="shared" si="5"/>
        <v>45692</v>
      </c>
      <c r="N18" s="89">
        <f t="shared" si="10"/>
        <v>45694</v>
      </c>
      <c r="O18" s="205">
        <f t="shared" si="11"/>
        <v>45695</v>
      </c>
      <c r="P18" s="89">
        <f t="shared" si="12"/>
        <v>45703</v>
      </c>
      <c r="Q18" s="205">
        <f t="shared" si="6"/>
        <v>45704</v>
      </c>
    </row>
    <row r="19" hidden="1" spans="1:21">
      <c r="A19" s="348" t="s">
        <v>515</v>
      </c>
      <c r="B19" s="351" t="s">
        <v>520</v>
      </c>
      <c r="C19" s="352">
        <v>45689</v>
      </c>
      <c r="D19" s="474">
        <f t="shared" si="0"/>
        <v>45690</v>
      </c>
      <c r="E19" s="352">
        <f t="shared" si="1"/>
        <v>45695</v>
      </c>
      <c r="F19" s="352">
        <f t="shared" si="2"/>
        <v>45695</v>
      </c>
      <c r="G19" s="352">
        <f t="shared" si="3"/>
        <v>45697</v>
      </c>
      <c r="H19" s="352">
        <f t="shared" si="4"/>
        <v>45697</v>
      </c>
      <c r="I19" s="352">
        <f t="shared" si="7"/>
        <v>45698</v>
      </c>
      <c r="J19" s="352">
        <f t="shared" si="8"/>
        <v>45699</v>
      </c>
      <c r="K19" s="351" t="s">
        <v>521</v>
      </c>
      <c r="L19" s="352">
        <f t="shared" si="9"/>
        <v>45699</v>
      </c>
      <c r="M19" s="352">
        <f t="shared" si="5"/>
        <v>45699</v>
      </c>
      <c r="N19" s="352">
        <f t="shared" si="10"/>
        <v>45701</v>
      </c>
      <c r="O19" s="474">
        <f t="shared" si="11"/>
        <v>45702</v>
      </c>
      <c r="P19" s="352">
        <f t="shared" si="12"/>
        <v>45710</v>
      </c>
      <c r="Q19" s="474">
        <f t="shared" si="6"/>
        <v>45711</v>
      </c>
    </row>
    <row r="20" hidden="1" spans="1:21">
      <c r="A20" s="94" t="s">
        <v>137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</row>
    <row r="21" hidden="1" spans="1:21">
      <c r="A21" s="87" t="s">
        <v>502</v>
      </c>
      <c r="B21" s="88" t="s">
        <v>520</v>
      </c>
      <c r="C21" s="89">
        <v>45703</v>
      </c>
      <c r="D21" s="205">
        <f t="shared" si="0"/>
        <v>45704</v>
      </c>
      <c r="E21" s="89">
        <f t="shared" si="1"/>
        <v>45709</v>
      </c>
      <c r="F21" s="89">
        <f t="shared" si="2"/>
        <v>45709</v>
      </c>
      <c r="G21" s="89">
        <f t="shared" si="3"/>
        <v>45711</v>
      </c>
      <c r="H21" s="89">
        <f t="shared" si="4"/>
        <v>45711</v>
      </c>
      <c r="I21" s="89">
        <f t="shared" si="7"/>
        <v>45712</v>
      </c>
      <c r="J21" s="89">
        <f t="shared" si="8"/>
        <v>45713</v>
      </c>
      <c r="K21" s="98" t="s">
        <v>521</v>
      </c>
      <c r="L21" s="89">
        <f t="shared" si="9"/>
        <v>45713</v>
      </c>
      <c r="M21" s="89">
        <f t="shared" si="5"/>
        <v>45713</v>
      </c>
      <c r="N21" s="89">
        <f t="shared" si="10"/>
        <v>45715</v>
      </c>
      <c r="O21" s="205">
        <f t="shared" si="11"/>
        <v>45716</v>
      </c>
      <c r="P21" s="89">
        <f t="shared" si="12"/>
        <v>45724</v>
      </c>
      <c r="Q21" s="205">
        <f t="shared" si="6"/>
        <v>45725</v>
      </c>
      <c r="R21" s="475" t="s">
        <v>522</v>
      </c>
    </row>
    <row r="22" hidden="1" spans="1:21">
      <c r="A22" s="87" t="s">
        <v>505</v>
      </c>
      <c r="B22" s="88" t="s">
        <v>523</v>
      </c>
      <c r="C22" s="89">
        <v>45710</v>
      </c>
      <c r="D22" s="205">
        <f t="shared" si="0"/>
        <v>45711</v>
      </c>
      <c r="E22" s="89">
        <f t="shared" si="1"/>
        <v>45716</v>
      </c>
      <c r="F22" s="89">
        <f t="shared" si="2"/>
        <v>45716</v>
      </c>
      <c r="G22" s="89">
        <f t="shared" si="3"/>
        <v>45718</v>
      </c>
      <c r="H22" s="89">
        <f t="shared" si="4"/>
        <v>45718</v>
      </c>
      <c r="I22" s="89">
        <f t="shared" si="7"/>
        <v>45719</v>
      </c>
      <c r="J22" s="89">
        <f t="shared" si="8"/>
        <v>45720</v>
      </c>
      <c r="K22" s="98" t="s">
        <v>524</v>
      </c>
      <c r="L22" s="89">
        <f t="shared" si="9"/>
        <v>45720</v>
      </c>
      <c r="M22" s="89">
        <f t="shared" si="5"/>
        <v>45720</v>
      </c>
      <c r="N22" s="89">
        <f t="shared" si="10"/>
        <v>45722</v>
      </c>
      <c r="O22" s="205">
        <f t="shared" si="11"/>
        <v>45723</v>
      </c>
      <c r="P22" s="89">
        <f t="shared" si="12"/>
        <v>45731</v>
      </c>
      <c r="Q22" s="205">
        <f t="shared" si="6"/>
        <v>45732</v>
      </c>
    </row>
    <row r="23" hidden="1" spans="1:21">
      <c r="A23" s="87" t="s">
        <v>515</v>
      </c>
      <c r="B23" s="88" t="s">
        <v>523</v>
      </c>
      <c r="C23" s="289">
        <v>45717</v>
      </c>
      <c r="D23" s="205">
        <f t="shared" si="0"/>
        <v>45718</v>
      </c>
      <c r="E23" s="89">
        <f t="shared" si="1"/>
        <v>45723</v>
      </c>
      <c r="F23" s="89">
        <f t="shared" si="2"/>
        <v>45723</v>
      </c>
      <c r="G23" s="89">
        <f t="shared" si="3"/>
        <v>45725</v>
      </c>
      <c r="H23" s="89">
        <f t="shared" si="4"/>
        <v>45725</v>
      </c>
      <c r="I23" s="89">
        <f t="shared" si="7"/>
        <v>45726</v>
      </c>
      <c r="J23" s="89">
        <f t="shared" si="8"/>
        <v>45727</v>
      </c>
      <c r="K23" s="98" t="s">
        <v>524</v>
      </c>
      <c r="L23" s="89">
        <f t="shared" si="9"/>
        <v>45727</v>
      </c>
      <c r="M23" s="89">
        <f t="shared" si="5"/>
        <v>45727</v>
      </c>
      <c r="N23" s="89">
        <f t="shared" si="10"/>
        <v>45729</v>
      </c>
      <c r="O23" s="205">
        <f t="shared" si="11"/>
        <v>45730</v>
      </c>
      <c r="P23" s="89">
        <f t="shared" si="12"/>
        <v>45738</v>
      </c>
      <c r="Q23" s="205">
        <f t="shared" si="6"/>
        <v>45739</v>
      </c>
    </row>
    <row r="24" spans="1:21">
      <c r="A24" s="348" t="s">
        <v>508</v>
      </c>
      <c r="B24" s="351" t="s">
        <v>518</v>
      </c>
      <c r="C24" s="289">
        <v>45724</v>
      </c>
      <c r="D24" s="205">
        <f t="shared" si="0"/>
        <v>45725</v>
      </c>
      <c r="E24" s="89">
        <f t="shared" si="1"/>
        <v>45730</v>
      </c>
      <c r="F24" s="89">
        <f t="shared" si="2"/>
        <v>45730</v>
      </c>
      <c r="G24" s="89">
        <f t="shared" si="3"/>
        <v>45732</v>
      </c>
      <c r="H24" s="89">
        <f t="shared" si="4"/>
        <v>45732</v>
      </c>
      <c r="I24" s="89">
        <f t="shared" si="7"/>
        <v>45733</v>
      </c>
      <c r="J24" s="89">
        <f t="shared" si="8"/>
        <v>45734</v>
      </c>
      <c r="K24" s="351" t="s">
        <v>519</v>
      </c>
      <c r="L24" s="89">
        <f t="shared" si="9"/>
        <v>45734</v>
      </c>
      <c r="M24" s="89">
        <f t="shared" si="5"/>
        <v>45734</v>
      </c>
      <c r="N24" s="89">
        <f t="shared" si="10"/>
        <v>45736</v>
      </c>
      <c r="O24" s="205">
        <f t="shared" si="11"/>
        <v>45737</v>
      </c>
      <c r="P24" s="89">
        <f t="shared" si="12"/>
        <v>45745</v>
      </c>
      <c r="Q24" s="205">
        <f t="shared" si="6"/>
        <v>45746</v>
      </c>
      <c r="R24" s="475" t="s">
        <v>522</v>
      </c>
      <c r="S24" s="475"/>
      <c r="T24" s="475"/>
      <c r="U24" s="475"/>
    </row>
    <row r="25" spans="1:21">
      <c r="A25" s="87" t="s">
        <v>505</v>
      </c>
      <c r="B25" s="88" t="s">
        <v>525</v>
      </c>
      <c r="C25" s="289">
        <v>45731</v>
      </c>
      <c r="D25" s="205">
        <f t="shared" si="0"/>
        <v>45732</v>
      </c>
      <c r="E25" s="89">
        <f t="shared" si="1"/>
        <v>45737</v>
      </c>
      <c r="F25" s="89">
        <f t="shared" si="2"/>
        <v>45737</v>
      </c>
      <c r="G25" s="89">
        <f t="shared" si="3"/>
        <v>45739</v>
      </c>
      <c r="H25" s="89">
        <f t="shared" si="4"/>
        <v>45739</v>
      </c>
      <c r="I25" s="89">
        <f t="shared" si="7"/>
        <v>45740</v>
      </c>
      <c r="J25" s="89">
        <f t="shared" si="8"/>
        <v>45741</v>
      </c>
      <c r="K25" s="98" t="s">
        <v>526</v>
      </c>
      <c r="L25" s="89">
        <f t="shared" si="9"/>
        <v>45741</v>
      </c>
      <c r="M25" s="89">
        <f t="shared" si="5"/>
        <v>45741</v>
      </c>
      <c r="N25" s="89">
        <f t="shared" si="10"/>
        <v>45743</v>
      </c>
      <c r="O25" s="205">
        <f t="shared" si="11"/>
        <v>45744</v>
      </c>
      <c r="P25" s="89">
        <f t="shared" si="12"/>
        <v>45752</v>
      </c>
      <c r="Q25" s="205">
        <f t="shared" si="6"/>
        <v>45753</v>
      </c>
      <c r="R25" s="108"/>
      <c r="S25" s="108"/>
      <c r="T25" s="108"/>
      <c r="U25" s="108"/>
    </row>
    <row r="26" spans="1:21">
      <c r="A26" s="87" t="s">
        <v>515</v>
      </c>
      <c r="B26" s="88" t="s">
        <v>525</v>
      </c>
      <c r="C26" s="289">
        <v>45738</v>
      </c>
      <c r="D26" s="205">
        <f t="shared" si="0"/>
        <v>45739</v>
      </c>
      <c r="E26" s="89">
        <f t="shared" si="1"/>
        <v>45744</v>
      </c>
      <c r="F26" s="89">
        <f t="shared" si="2"/>
        <v>45744</v>
      </c>
      <c r="G26" s="89">
        <f t="shared" si="3"/>
        <v>45746</v>
      </c>
      <c r="H26" s="89">
        <f t="shared" si="4"/>
        <v>45746</v>
      </c>
      <c r="I26" s="89">
        <f t="shared" si="7"/>
        <v>45747</v>
      </c>
      <c r="J26" s="89">
        <f t="shared" si="8"/>
        <v>45748</v>
      </c>
      <c r="K26" s="98" t="s">
        <v>526</v>
      </c>
      <c r="L26" s="89">
        <f t="shared" si="9"/>
        <v>45748</v>
      </c>
      <c r="M26" s="89">
        <f t="shared" si="5"/>
        <v>45748</v>
      </c>
      <c r="N26" s="89">
        <f t="shared" si="10"/>
        <v>45750</v>
      </c>
      <c r="O26" s="205">
        <f t="shared" si="11"/>
        <v>45751</v>
      </c>
      <c r="P26" s="89">
        <f t="shared" si="12"/>
        <v>45759</v>
      </c>
      <c r="Q26" s="205">
        <f t="shared" si="6"/>
        <v>45760</v>
      </c>
    </row>
    <row r="27" spans="1:21">
      <c r="A27" s="348" t="s">
        <v>502</v>
      </c>
      <c r="B27" s="351">
        <v>2503</v>
      </c>
      <c r="C27" s="289">
        <v>45745</v>
      </c>
      <c r="D27" s="205">
        <f t="shared" si="0"/>
        <v>45746</v>
      </c>
      <c r="E27" s="89">
        <f t="shared" si="1"/>
        <v>45751</v>
      </c>
      <c r="F27" s="89">
        <f t="shared" si="2"/>
        <v>45751</v>
      </c>
      <c r="G27" s="89">
        <f t="shared" si="3"/>
        <v>45753</v>
      </c>
      <c r="H27" s="89">
        <f t="shared" si="4"/>
        <v>45753</v>
      </c>
      <c r="I27" s="89">
        <f t="shared" si="7"/>
        <v>45754</v>
      </c>
      <c r="J27" s="89">
        <f t="shared" si="8"/>
        <v>45755</v>
      </c>
      <c r="K27" s="351" t="s">
        <v>524</v>
      </c>
      <c r="L27" s="89">
        <f t="shared" si="9"/>
        <v>45755</v>
      </c>
      <c r="M27" s="89">
        <f t="shared" si="5"/>
        <v>45755</v>
      </c>
      <c r="N27" s="89">
        <f t="shared" si="10"/>
        <v>45757</v>
      </c>
      <c r="O27" s="205">
        <f t="shared" si="11"/>
        <v>45758</v>
      </c>
      <c r="P27" s="89">
        <f t="shared" si="12"/>
        <v>45766</v>
      </c>
      <c r="Q27" s="205">
        <f t="shared" si="6"/>
        <v>45767</v>
      </c>
    </row>
    <row r="28" spans="1:21">
      <c r="A28" s="87" t="s">
        <v>505</v>
      </c>
      <c r="B28" s="88" t="s">
        <v>527</v>
      </c>
      <c r="C28" s="89">
        <v>45752</v>
      </c>
      <c r="D28" s="205">
        <f t="shared" si="0"/>
        <v>45753</v>
      </c>
      <c r="E28" s="89">
        <f t="shared" si="1"/>
        <v>45758</v>
      </c>
      <c r="F28" s="89">
        <f t="shared" si="2"/>
        <v>45758</v>
      </c>
      <c r="G28" s="89">
        <f t="shared" si="3"/>
        <v>45760</v>
      </c>
      <c r="H28" s="89">
        <f t="shared" si="4"/>
        <v>45760</v>
      </c>
      <c r="I28" s="89">
        <f t="shared" si="7"/>
        <v>45761</v>
      </c>
      <c r="J28" s="89">
        <f t="shared" si="8"/>
        <v>45762</v>
      </c>
      <c r="K28" s="88" t="s">
        <v>528</v>
      </c>
      <c r="L28" s="89">
        <f t="shared" si="9"/>
        <v>45762</v>
      </c>
      <c r="M28" s="89">
        <f t="shared" si="5"/>
        <v>45762</v>
      </c>
      <c r="N28" s="89">
        <f t="shared" si="10"/>
        <v>45764</v>
      </c>
      <c r="O28" s="205">
        <f t="shared" si="11"/>
        <v>45765</v>
      </c>
      <c r="P28" s="89">
        <f t="shared" si="12"/>
        <v>45773</v>
      </c>
      <c r="Q28" s="205">
        <f t="shared" si="6"/>
        <v>45774</v>
      </c>
    </row>
    <row r="29" spans="1:21">
      <c r="A29" s="476" t="s">
        <v>515</v>
      </c>
      <c r="B29" s="477" t="s">
        <v>527</v>
      </c>
      <c r="C29" s="89">
        <v>45759</v>
      </c>
      <c r="D29" s="205">
        <f t="shared" si="0"/>
        <v>45760</v>
      </c>
      <c r="E29" s="89">
        <f t="shared" si="1"/>
        <v>45765</v>
      </c>
      <c r="F29" s="89">
        <f t="shared" si="2"/>
        <v>45765</v>
      </c>
      <c r="G29" s="89">
        <f t="shared" si="3"/>
        <v>45767</v>
      </c>
      <c r="H29" s="89">
        <f t="shared" si="4"/>
        <v>45767</v>
      </c>
      <c r="I29" s="89">
        <f t="shared" si="7"/>
        <v>45768</v>
      </c>
      <c r="J29" s="89">
        <f t="shared" si="8"/>
        <v>45769</v>
      </c>
      <c r="K29" s="88" t="s">
        <v>528</v>
      </c>
      <c r="L29" s="89">
        <f t="shared" si="9"/>
        <v>45769</v>
      </c>
      <c r="M29" s="89">
        <f t="shared" si="5"/>
        <v>45769</v>
      </c>
      <c r="N29" s="89">
        <f t="shared" si="10"/>
        <v>45771</v>
      </c>
      <c r="O29" s="205">
        <f t="shared" si="11"/>
        <v>45772</v>
      </c>
      <c r="P29" s="89">
        <f t="shared" si="12"/>
        <v>45780</v>
      </c>
      <c r="Q29" s="205">
        <f t="shared" si="6"/>
        <v>45781</v>
      </c>
      <c r="R29" s="108" t="s">
        <v>529</v>
      </c>
      <c r="S29" s="108"/>
      <c r="T29" s="108"/>
      <c r="U29" s="108"/>
    </row>
    <row r="30" spans="1:21">
      <c r="A30" s="466"/>
      <c r="B30" s="363"/>
      <c r="C30" s="189"/>
      <c r="D30" s="464"/>
      <c r="E30" s="189"/>
      <c r="F30" s="189"/>
      <c r="G30" s="189"/>
      <c r="H30" s="189"/>
      <c r="I30" s="189"/>
      <c r="J30" s="189"/>
      <c r="K30" s="363"/>
      <c r="L30" s="363"/>
      <c r="M30" s="363"/>
      <c r="N30" s="189"/>
      <c r="O30" s="189"/>
      <c r="P30" s="189"/>
      <c r="Q30" s="464"/>
    </row>
    <row r="31" ht="16.5" spans="1:21">
      <c r="A31" s="340" t="s">
        <v>89</v>
      </c>
      <c r="B31" s="41" t="s">
        <v>530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179</v>
      </c>
      <c r="B32" s="109" t="s">
        <v>531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8"/>
      <c r="P32" s="8"/>
      <c r="Q32" s="467"/>
      <c r="R32" s="8"/>
      <c r="S32" s="8"/>
    </row>
    <row r="33" ht="16.5" spans="1:19">
      <c r="A33" s="44" t="s">
        <v>532</v>
      </c>
      <c r="B33" s="109" t="s">
        <v>533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8"/>
      <c r="P33" s="8"/>
      <c r="Q33" s="8"/>
      <c r="R33" s="8"/>
      <c r="S33" s="8"/>
    </row>
    <row r="34" ht="16.5" spans="1:19">
      <c r="A34" s="44" t="s">
        <v>534</v>
      </c>
      <c r="B34" s="109" t="s">
        <v>535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8"/>
      <c r="P34" s="8"/>
      <c r="Q34" s="8"/>
      <c r="R34" s="8"/>
      <c r="S34" s="8"/>
    </row>
    <row r="35" ht="16.5" spans="1:19">
      <c r="A35" s="44" t="s">
        <v>417</v>
      </c>
      <c r="B35" s="109" t="s">
        <v>482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8"/>
      <c r="P35" s="8"/>
      <c r="Q35" s="8"/>
      <c r="R35" s="8"/>
      <c r="S35" s="8"/>
    </row>
    <row r="36" ht="16.5" spans="1:19">
      <c r="A36" s="44" t="s">
        <v>418</v>
      </c>
      <c r="B36" s="110" t="s">
        <v>536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7"/>
  <sheetViews>
    <sheetView workbookViewId="0">
      <selection activeCell="C22" sqref="C22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83" t="s">
        <v>537</v>
      </c>
      <c r="B4" s="83"/>
      <c r="C4" s="83"/>
      <c r="D4" s="83"/>
      <c r="E4" s="83"/>
      <c r="F4" s="83"/>
      <c r="G4" s="83"/>
    </row>
    <row r="5" spans="1:243">
      <c r="A5" s="12" t="s">
        <v>489</v>
      </c>
      <c r="B5" s="12" t="s">
        <v>490</v>
      </c>
      <c r="C5" s="84" t="s">
        <v>491</v>
      </c>
      <c r="D5" s="85"/>
      <c r="E5" s="15" t="s">
        <v>492</v>
      </c>
      <c r="F5" s="12"/>
      <c r="G5" s="12" t="s">
        <v>490</v>
      </c>
      <c r="H5" s="84" t="s">
        <v>491</v>
      </c>
      <c r="I5" s="85"/>
    </row>
    <row r="6" spans="1:243">
      <c r="A6" s="14" t="s">
        <v>13</v>
      </c>
      <c r="B6" s="14" t="s">
        <v>14</v>
      </c>
      <c r="C6" s="18" t="s">
        <v>495</v>
      </c>
      <c r="D6" s="19"/>
      <c r="E6" s="18" t="s">
        <v>496</v>
      </c>
      <c r="F6" s="19"/>
      <c r="G6" s="14" t="s">
        <v>14</v>
      </c>
      <c r="H6" s="18" t="s">
        <v>495</v>
      </c>
      <c r="I6" s="19"/>
    </row>
    <row r="7" spans="1:243">
      <c r="A7" s="14"/>
      <c r="B7" s="14"/>
      <c r="C7" s="18" t="s">
        <v>497</v>
      </c>
      <c r="D7" s="19"/>
      <c r="E7" s="396" t="s">
        <v>498</v>
      </c>
      <c r="F7" s="398"/>
      <c r="G7" s="14"/>
      <c r="H7" s="18" t="s">
        <v>497</v>
      </c>
      <c r="I7" s="19"/>
    </row>
    <row r="8" hidden="1" spans="1:243">
      <c r="A8" s="324" t="s">
        <v>538</v>
      </c>
      <c r="B8" s="322" t="s">
        <v>518</v>
      </c>
      <c r="C8" s="89">
        <v>46009</v>
      </c>
      <c r="D8" s="205">
        <f t="shared" ref="D8:D11" si="0">C8+1</f>
        <v>46010</v>
      </c>
      <c r="E8" s="89">
        <f t="shared" ref="E8:E11" si="1">D8+5</f>
        <v>46015</v>
      </c>
      <c r="F8" s="89">
        <f t="shared" ref="F8:F11" si="2">E8+1</f>
        <v>46016</v>
      </c>
      <c r="G8" s="322" t="s">
        <v>519</v>
      </c>
      <c r="H8" s="89">
        <f t="shared" ref="H8:H11" si="3">F8+7</f>
        <v>46023</v>
      </c>
      <c r="I8" s="205">
        <f t="shared" ref="I8:I11" si="4">H8+1</f>
        <v>46024</v>
      </c>
    </row>
    <row r="9" hidden="1" spans="1:243">
      <c r="A9" s="87" t="s">
        <v>508</v>
      </c>
      <c r="B9" s="88" t="s">
        <v>539</v>
      </c>
      <c r="C9" s="89">
        <v>46016</v>
      </c>
      <c r="D9" s="205">
        <f t="shared" si="0"/>
        <v>46017</v>
      </c>
      <c r="E9" s="89">
        <f t="shared" si="1"/>
        <v>46022</v>
      </c>
      <c r="F9" s="89">
        <f t="shared" si="2"/>
        <v>46023</v>
      </c>
      <c r="G9" s="88" t="s">
        <v>540</v>
      </c>
      <c r="H9" s="89">
        <f t="shared" si="3"/>
        <v>46030</v>
      </c>
      <c r="I9" s="205">
        <f t="shared" si="4"/>
        <v>46031</v>
      </c>
    </row>
    <row r="10" hidden="1" spans="1:243">
      <c r="A10" s="324" t="s">
        <v>538</v>
      </c>
      <c r="B10" s="322" t="s">
        <v>541</v>
      </c>
      <c r="C10" s="89">
        <v>46023</v>
      </c>
      <c r="D10" s="205">
        <f t="shared" si="0"/>
        <v>46024</v>
      </c>
      <c r="E10" s="89">
        <f t="shared" si="1"/>
        <v>46029</v>
      </c>
      <c r="F10" s="89">
        <f t="shared" si="2"/>
        <v>46030</v>
      </c>
      <c r="G10" s="322" t="s">
        <v>542</v>
      </c>
      <c r="H10" s="89">
        <f t="shared" si="3"/>
        <v>46037</v>
      </c>
      <c r="I10" s="205">
        <f t="shared" si="4"/>
        <v>46038</v>
      </c>
    </row>
    <row r="11" spans="1:243">
      <c r="A11" s="87" t="s">
        <v>508</v>
      </c>
      <c r="B11" s="88" t="s">
        <v>541</v>
      </c>
      <c r="C11" s="89">
        <v>46030</v>
      </c>
      <c r="D11" s="205">
        <f t="shared" si="0"/>
        <v>46031</v>
      </c>
      <c r="E11" s="89">
        <f t="shared" si="1"/>
        <v>46036</v>
      </c>
      <c r="F11" s="89">
        <f t="shared" si="2"/>
        <v>46037</v>
      </c>
      <c r="G11" s="88" t="s">
        <v>542</v>
      </c>
      <c r="H11" s="89">
        <f t="shared" si="3"/>
        <v>46044</v>
      </c>
      <c r="I11" s="205">
        <f t="shared" si="4"/>
        <v>46045</v>
      </c>
    </row>
    <row r="12" spans="1:243">
      <c r="A12" s="327" t="s">
        <v>538</v>
      </c>
      <c r="B12" s="326" t="s">
        <v>543</v>
      </c>
      <c r="C12" s="89">
        <v>46037</v>
      </c>
      <c r="D12" s="205">
        <f t="shared" ref="D12:D14" si="5">C12+1</f>
        <v>46038</v>
      </c>
      <c r="E12" s="89">
        <f t="shared" ref="E12:E13" si="6">D12+5</f>
        <v>46043</v>
      </c>
      <c r="F12" s="89">
        <f t="shared" ref="F12:F13" si="7">E12+1</f>
        <v>46044</v>
      </c>
      <c r="G12" s="322" t="s">
        <v>544</v>
      </c>
      <c r="H12" s="89">
        <f t="shared" ref="H12:H13" si="8">F12+7</f>
        <v>46051</v>
      </c>
      <c r="I12" s="205">
        <f t="shared" ref="I12:I13" si="9">H12+1</f>
        <v>46052</v>
      </c>
    </row>
    <row r="13" spans="1:243">
      <c r="A13" s="97" t="s">
        <v>508</v>
      </c>
      <c r="B13" s="98" t="s">
        <v>543</v>
      </c>
      <c r="C13" s="89">
        <v>46044</v>
      </c>
      <c r="D13" s="205">
        <f t="shared" si="5"/>
        <v>46045</v>
      </c>
      <c r="E13" s="89">
        <f t="shared" si="6"/>
        <v>46050</v>
      </c>
      <c r="F13" s="89">
        <f t="shared" si="7"/>
        <v>46051</v>
      </c>
      <c r="G13" s="88" t="s">
        <v>544</v>
      </c>
      <c r="H13" s="89">
        <f t="shared" si="8"/>
        <v>46058</v>
      </c>
      <c r="I13" s="205">
        <f t="shared" si="9"/>
        <v>46059</v>
      </c>
    </row>
    <row r="14" spans="1:243">
      <c r="A14" s="327" t="s">
        <v>538</v>
      </c>
      <c r="B14" s="326" t="s">
        <v>545</v>
      </c>
      <c r="C14" s="89">
        <v>46051</v>
      </c>
      <c r="D14" s="205">
        <f t="shared" si="5"/>
        <v>46052</v>
      </c>
      <c r="E14" s="89">
        <f t="shared" ref="E14" si="10">D14+5</f>
        <v>46057</v>
      </c>
      <c r="F14" s="89">
        <f t="shared" ref="F14" si="11">E14+1</f>
        <v>46058</v>
      </c>
      <c r="G14" s="322" t="s">
        <v>546</v>
      </c>
      <c r="H14" s="89">
        <f t="shared" ref="H14" si="12">F14+7</f>
        <v>46065</v>
      </c>
      <c r="I14" s="205">
        <f t="shared" ref="I14" si="13">H14+1</f>
        <v>46066</v>
      </c>
    </row>
    <row r="15" spans="1:243">
      <c r="A15" s="97" t="s">
        <v>508</v>
      </c>
      <c r="B15" s="98" t="s">
        <v>545</v>
      </c>
      <c r="C15" s="89">
        <v>46058</v>
      </c>
      <c r="D15" s="205">
        <f t="shared" ref="D15:D17" si="14">C15+1</f>
        <v>46059</v>
      </c>
      <c r="E15" s="89">
        <f t="shared" ref="E15:E17" si="15">D15+5</f>
        <v>46064</v>
      </c>
      <c r="F15" s="89">
        <f t="shared" ref="F15:F17" si="16">E15+1</f>
        <v>46065</v>
      </c>
      <c r="G15" s="98" t="s">
        <v>546</v>
      </c>
      <c r="H15" s="89">
        <f t="shared" ref="H15" si="17">F15+7</f>
        <v>46072</v>
      </c>
      <c r="I15" s="205">
        <f t="shared" ref="I15:I17" si="18">H15+1</f>
        <v>46073</v>
      </c>
    </row>
    <row r="16" spans="1:243">
      <c r="A16" s="327" t="s">
        <v>538</v>
      </c>
      <c r="B16" s="326" t="s">
        <v>547</v>
      </c>
      <c r="C16" s="89">
        <v>46065</v>
      </c>
      <c r="D16" s="205">
        <f t="shared" si="14"/>
        <v>46066</v>
      </c>
      <c r="E16" s="89">
        <f t="shared" si="15"/>
        <v>46071</v>
      </c>
      <c r="F16" s="89">
        <f t="shared" si="16"/>
        <v>46072</v>
      </c>
      <c r="G16" s="326" t="s">
        <v>548</v>
      </c>
      <c r="H16" s="89">
        <v>46086</v>
      </c>
      <c r="I16" s="205">
        <f t="shared" si="18"/>
        <v>46087</v>
      </c>
    </row>
    <row r="17" spans="1:19">
      <c r="A17" s="97" t="s">
        <v>508</v>
      </c>
      <c r="B17" s="98" t="s">
        <v>547</v>
      </c>
      <c r="C17" s="89">
        <v>46072</v>
      </c>
      <c r="D17" s="205">
        <f t="shared" si="14"/>
        <v>46073</v>
      </c>
      <c r="E17" s="89">
        <f t="shared" si="15"/>
        <v>46078</v>
      </c>
      <c r="F17" s="89">
        <f t="shared" si="16"/>
        <v>46079</v>
      </c>
      <c r="G17" s="98" t="s">
        <v>548</v>
      </c>
      <c r="H17" s="89">
        <v>46093</v>
      </c>
      <c r="I17" s="205">
        <f t="shared" si="18"/>
        <v>46094</v>
      </c>
    </row>
    <row r="18" spans="1:19">
      <c r="A18" s="468" t="s">
        <v>549</v>
      </c>
      <c r="B18" s="469"/>
      <c r="C18" s="469"/>
      <c r="D18" s="469"/>
      <c r="E18" s="469"/>
      <c r="F18" s="469"/>
      <c r="G18" s="469"/>
      <c r="H18" s="469"/>
      <c r="I18" s="470"/>
    </row>
    <row r="19" spans="1:19">
      <c r="A19" s="327" t="s">
        <v>538</v>
      </c>
      <c r="B19" s="326" t="s">
        <v>550</v>
      </c>
      <c r="C19" s="89">
        <v>46086</v>
      </c>
      <c r="D19" s="205">
        <f>C19+1</f>
        <v>46087</v>
      </c>
      <c r="E19" s="89">
        <f>D19+5</f>
        <v>46092</v>
      </c>
      <c r="F19" s="89">
        <f>E19+1</f>
        <v>46093</v>
      </c>
      <c r="G19" s="326" t="s">
        <v>551</v>
      </c>
      <c r="H19" s="89">
        <f>F19+7</f>
        <v>46100</v>
      </c>
      <c r="I19" s="205">
        <f>H19+1</f>
        <v>46101</v>
      </c>
    </row>
    <row r="20" spans="1:19">
      <c r="A20" s="97" t="s">
        <v>508</v>
      </c>
      <c r="B20" s="471" t="s">
        <v>552</v>
      </c>
      <c r="C20" s="89">
        <v>46093</v>
      </c>
      <c r="D20" s="205">
        <f t="shared" ref="D20:D23" si="19">C20+1</f>
        <v>46094</v>
      </c>
      <c r="E20" s="89">
        <f t="shared" ref="E20:E23" si="20">D20+5</f>
        <v>46099</v>
      </c>
      <c r="F20" s="89">
        <f t="shared" ref="F20:F23" si="21">E20+1</f>
        <v>46100</v>
      </c>
      <c r="G20" s="471" t="s">
        <v>553</v>
      </c>
      <c r="H20" s="89">
        <f t="shared" ref="H20:H23" si="22">F20+7</f>
        <v>46107</v>
      </c>
      <c r="I20" s="205">
        <f t="shared" ref="I20:I23" si="23">H20+1</f>
        <v>46108</v>
      </c>
    </row>
    <row r="21" spans="1:19">
      <c r="A21" s="327" t="s">
        <v>538</v>
      </c>
      <c r="B21" s="326" t="s">
        <v>554</v>
      </c>
      <c r="C21" s="89">
        <v>46100</v>
      </c>
      <c r="D21" s="205">
        <f t="shared" si="19"/>
        <v>46101</v>
      </c>
      <c r="E21" s="89">
        <f t="shared" si="20"/>
        <v>46106</v>
      </c>
      <c r="F21" s="89">
        <f t="shared" si="21"/>
        <v>46107</v>
      </c>
      <c r="G21" s="326" t="s">
        <v>555</v>
      </c>
      <c r="H21" s="89">
        <f t="shared" si="22"/>
        <v>46114</v>
      </c>
      <c r="I21" s="205">
        <f t="shared" si="23"/>
        <v>46115</v>
      </c>
    </row>
    <row r="22" spans="1:19">
      <c r="A22" s="97" t="s">
        <v>508</v>
      </c>
      <c r="B22" s="471" t="s">
        <v>550</v>
      </c>
      <c r="C22" s="89">
        <v>46107</v>
      </c>
      <c r="D22" s="205">
        <f t="shared" si="19"/>
        <v>46108</v>
      </c>
      <c r="E22" s="89">
        <f t="shared" si="20"/>
        <v>46113</v>
      </c>
      <c r="F22" s="89">
        <f t="shared" si="21"/>
        <v>46114</v>
      </c>
      <c r="G22" s="471" t="s">
        <v>551</v>
      </c>
      <c r="H22" s="89">
        <f t="shared" si="22"/>
        <v>46121</v>
      </c>
      <c r="I22" s="205">
        <f t="shared" si="23"/>
        <v>46122</v>
      </c>
    </row>
    <row r="23" spans="1:19">
      <c r="A23" s="327" t="s">
        <v>538</v>
      </c>
      <c r="B23" s="326" t="s">
        <v>556</v>
      </c>
      <c r="C23" s="89">
        <v>46114</v>
      </c>
      <c r="D23" s="205">
        <f t="shared" si="19"/>
        <v>46115</v>
      </c>
      <c r="E23" s="89">
        <f t="shared" si="20"/>
        <v>46120</v>
      </c>
      <c r="F23" s="89">
        <f t="shared" si="21"/>
        <v>46121</v>
      </c>
      <c r="G23" s="326" t="s">
        <v>557</v>
      </c>
      <c r="H23" s="89">
        <f t="shared" si="22"/>
        <v>46128</v>
      </c>
      <c r="I23" s="205">
        <f t="shared" si="23"/>
        <v>46129</v>
      </c>
    </row>
    <row r="24" spans="1:19">
      <c r="A24" s="466"/>
      <c r="B24" s="363"/>
      <c r="C24" s="189"/>
      <c r="D24" s="464"/>
      <c r="E24" s="189"/>
      <c r="F24" s="189"/>
      <c r="G24" s="363"/>
      <c r="H24" s="189"/>
      <c r="I24" s="464"/>
    </row>
    <row r="25" ht="16.5" spans="1:19">
      <c r="A25" s="340" t="s">
        <v>89</v>
      </c>
      <c r="B25" s="41" t="s">
        <v>558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179</v>
      </c>
      <c r="B26" s="109" t="s">
        <v>531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467"/>
      <c r="R26" s="8"/>
      <c r="S26" s="8"/>
    </row>
    <row r="27" ht="16.5" spans="1:19">
      <c r="A27" s="44" t="s">
        <v>559</v>
      </c>
      <c r="B27" s="109" t="s">
        <v>533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</sheetData>
  <mergeCells count="16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8:I18"/>
    <mergeCell ref="B25:N25"/>
    <mergeCell ref="B26:N26"/>
    <mergeCell ref="B27:N27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8"/>
  <sheetViews>
    <sheetView topLeftCell="A4" workbookViewId="0">
      <selection activeCell="A17" sqref="A17:M17"/>
    </sheetView>
  </sheetViews>
  <sheetFormatPr defaultColWidth="9" defaultRowHeight="14.25"/>
  <cols>
    <col min="1" max="1" width="19" customWidth="1"/>
    <col min="2" max="11" width="7.6" customWidth="1"/>
    <col min="12" max="12" width="8.5" customWidth="1"/>
    <col min="13" max="13" width="9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83" t="s">
        <v>560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247">
      <c r="A5" s="12" t="s">
        <v>489</v>
      </c>
      <c r="B5" s="12" t="s">
        <v>490</v>
      </c>
      <c r="C5" s="84" t="s">
        <v>491</v>
      </c>
      <c r="D5" s="85"/>
      <c r="E5" s="15" t="s">
        <v>493</v>
      </c>
      <c r="F5" s="12"/>
      <c r="G5" s="15" t="s">
        <v>413</v>
      </c>
      <c r="H5" s="12"/>
      <c r="I5" s="12" t="s">
        <v>490</v>
      </c>
      <c r="J5" s="15" t="s">
        <v>493</v>
      </c>
      <c r="K5" s="12"/>
      <c r="L5" s="84" t="s">
        <v>491</v>
      </c>
      <c r="M5" s="85"/>
    </row>
    <row r="6" spans="1:247">
      <c r="A6" s="14" t="s">
        <v>13</v>
      </c>
      <c r="B6" s="14" t="s">
        <v>14</v>
      </c>
      <c r="C6" s="18" t="s">
        <v>495</v>
      </c>
      <c r="D6" s="19"/>
      <c r="E6" s="14" t="s">
        <v>418</v>
      </c>
      <c r="F6" s="14"/>
      <c r="G6" s="14" t="s">
        <v>417</v>
      </c>
      <c r="H6" s="14"/>
      <c r="I6" s="14" t="s">
        <v>14</v>
      </c>
      <c r="J6" s="14" t="s">
        <v>418</v>
      </c>
      <c r="K6" s="14"/>
      <c r="L6" s="18" t="s">
        <v>495</v>
      </c>
      <c r="M6" s="19"/>
    </row>
    <row r="7" spans="1:247">
      <c r="A7" s="14"/>
      <c r="B7" s="14"/>
      <c r="C7" s="18" t="s">
        <v>497</v>
      </c>
      <c r="D7" s="19"/>
      <c r="E7" s="399" t="s">
        <v>499</v>
      </c>
      <c r="F7" s="399"/>
      <c r="G7" s="396" t="s">
        <v>500</v>
      </c>
      <c r="H7" s="398"/>
      <c r="I7" s="14"/>
      <c r="J7" s="396" t="s">
        <v>501</v>
      </c>
      <c r="K7" s="398"/>
      <c r="L7" s="18" t="s">
        <v>497</v>
      </c>
      <c r="M7" s="19"/>
    </row>
    <row r="8" hidden="1" spans="1:247">
      <c r="A8" s="87" t="s">
        <v>515</v>
      </c>
      <c r="B8" s="151" t="s">
        <v>539</v>
      </c>
      <c r="C8" s="89">
        <v>46018</v>
      </c>
      <c r="D8" s="205">
        <f t="shared" ref="D8:D10" si="0">C8+1</f>
        <v>46019</v>
      </c>
      <c r="E8" s="89">
        <f t="shared" ref="E8:E10" si="1">D8+6</f>
        <v>46025</v>
      </c>
      <c r="F8" s="89">
        <f t="shared" ref="F8:F10" si="2">E8</f>
        <v>46025</v>
      </c>
      <c r="G8" s="89">
        <f t="shared" ref="G8:G10" si="3">F8+1</f>
        <v>46026</v>
      </c>
      <c r="H8" s="89">
        <f t="shared" ref="H8:H10" si="4">G8+1</f>
        <v>46027</v>
      </c>
      <c r="I8" s="88" t="s">
        <v>540</v>
      </c>
      <c r="J8" s="89">
        <f t="shared" ref="J8:J10" si="5">H8</f>
        <v>46027</v>
      </c>
      <c r="K8" s="89">
        <f t="shared" ref="K8:K10" si="6">J8+1</f>
        <v>46028</v>
      </c>
      <c r="L8" s="89">
        <f t="shared" ref="L8:L10" si="7">K8+8</f>
        <v>46036</v>
      </c>
      <c r="M8" s="205">
        <f t="shared" ref="M8:M10" si="8">L8</f>
        <v>46036</v>
      </c>
    </row>
    <row r="9" spans="1:247">
      <c r="A9" s="156" t="s">
        <v>502</v>
      </c>
      <c r="B9" s="151" t="s">
        <v>541</v>
      </c>
      <c r="C9" s="89">
        <v>46025</v>
      </c>
      <c r="D9" s="205">
        <f t="shared" si="0"/>
        <v>46026</v>
      </c>
      <c r="E9" s="89">
        <f t="shared" si="1"/>
        <v>46032</v>
      </c>
      <c r="F9" s="89">
        <f t="shared" si="2"/>
        <v>46032</v>
      </c>
      <c r="G9" s="89">
        <f t="shared" si="3"/>
        <v>46033</v>
      </c>
      <c r="H9" s="89">
        <f t="shared" si="4"/>
        <v>46034</v>
      </c>
      <c r="I9" s="151" t="s">
        <v>542</v>
      </c>
      <c r="J9" s="89">
        <f t="shared" si="5"/>
        <v>46034</v>
      </c>
      <c r="K9" s="89">
        <f t="shared" si="6"/>
        <v>46035</v>
      </c>
      <c r="L9" s="89">
        <f t="shared" si="7"/>
        <v>46043</v>
      </c>
      <c r="M9" s="205">
        <f t="shared" si="8"/>
        <v>46043</v>
      </c>
    </row>
    <row r="10" spans="1:247">
      <c r="A10" s="87" t="s">
        <v>505</v>
      </c>
      <c r="B10" s="151" t="s">
        <v>541</v>
      </c>
      <c r="C10" s="89">
        <v>46032</v>
      </c>
      <c r="D10" s="205">
        <f t="shared" si="0"/>
        <v>46033</v>
      </c>
      <c r="E10" s="89">
        <f t="shared" si="1"/>
        <v>46039</v>
      </c>
      <c r="F10" s="89">
        <f t="shared" si="2"/>
        <v>46039</v>
      </c>
      <c r="G10" s="89">
        <f t="shared" si="3"/>
        <v>46040</v>
      </c>
      <c r="H10" s="89">
        <f t="shared" si="4"/>
        <v>46041</v>
      </c>
      <c r="I10" s="151" t="s">
        <v>542</v>
      </c>
      <c r="J10" s="89">
        <f t="shared" si="5"/>
        <v>46041</v>
      </c>
      <c r="K10" s="89">
        <f t="shared" si="6"/>
        <v>46042</v>
      </c>
      <c r="L10" s="89">
        <f t="shared" si="7"/>
        <v>46050</v>
      </c>
      <c r="M10" s="205">
        <f t="shared" si="8"/>
        <v>46050</v>
      </c>
    </row>
    <row r="11" spans="1:247">
      <c r="A11" s="97" t="s">
        <v>515</v>
      </c>
      <c r="B11" s="343" t="s">
        <v>541</v>
      </c>
      <c r="C11" s="89">
        <v>46039</v>
      </c>
      <c r="D11" s="205">
        <f t="shared" ref="D11:D12" si="9">C11+1</f>
        <v>46040</v>
      </c>
      <c r="E11" s="89">
        <f t="shared" ref="E11:E12" si="10">D11+6</f>
        <v>46046</v>
      </c>
      <c r="F11" s="89">
        <f t="shared" ref="F11:F12" si="11">E11</f>
        <v>46046</v>
      </c>
      <c r="G11" s="89">
        <f t="shared" ref="G11:G12" si="12">F11+1</f>
        <v>46047</v>
      </c>
      <c r="H11" s="89">
        <f t="shared" ref="H11:H12" si="13">G11+1</f>
        <v>46048</v>
      </c>
      <c r="I11" s="88" t="s">
        <v>542</v>
      </c>
      <c r="J11" s="89">
        <f t="shared" ref="J11:J12" si="14">H11</f>
        <v>46048</v>
      </c>
      <c r="K11" s="89">
        <f t="shared" ref="K11:K12" si="15">J11+1</f>
        <v>46049</v>
      </c>
      <c r="L11" s="89">
        <f t="shared" ref="L11:L12" si="16">K11+8</f>
        <v>46057</v>
      </c>
      <c r="M11" s="205">
        <f t="shared" ref="M11:M12" si="17">L11</f>
        <v>46057</v>
      </c>
    </row>
    <row r="12" spans="1:247">
      <c r="A12" s="97" t="s">
        <v>502</v>
      </c>
      <c r="B12" s="343" t="s">
        <v>543</v>
      </c>
      <c r="C12" s="89">
        <v>46046</v>
      </c>
      <c r="D12" s="205">
        <f t="shared" si="9"/>
        <v>46047</v>
      </c>
      <c r="E12" s="89">
        <f t="shared" si="10"/>
        <v>46053</v>
      </c>
      <c r="F12" s="89">
        <f t="shared" si="11"/>
        <v>46053</v>
      </c>
      <c r="G12" s="89">
        <f t="shared" si="12"/>
        <v>46054</v>
      </c>
      <c r="H12" s="89">
        <f t="shared" si="13"/>
        <v>46055</v>
      </c>
      <c r="I12" s="151" t="s">
        <v>544</v>
      </c>
      <c r="J12" s="89">
        <f t="shared" si="14"/>
        <v>46055</v>
      </c>
      <c r="K12" s="89">
        <f t="shared" si="15"/>
        <v>46056</v>
      </c>
      <c r="L12" s="89">
        <f t="shared" si="16"/>
        <v>46064</v>
      </c>
      <c r="M12" s="205">
        <f t="shared" si="17"/>
        <v>46064</v>
      </c>
    </row>
    <row r="13" spans="1:247">
      <c r="A13" s="87" t="s">
        <v>505</v>
      </c>
      <c r="B13" s="343" t="s">
        <v>543</v>
      </c>
      <c r="C13" s="89">
        <v>46053</v>
      </c>
      <c r="D13" s="205">
        <f t="shared" ref="D13:D16" si="18">C13+1</f>
        <v>46054</v>
      </c>
      <c r="E13" s="89">
        <f t="shared" ref="E13:E16" si="19">D13+6</f>
        <v>46060</v>
      </c>
      <c r="F13" s="89">
        <f t="shared" ref="F13:F16" si="20">E13</f>
        <v>46060</v>
      </c>
      <c r="G13" s="89">
        <f t="shared" ref="G13:G16" si="21">F13+1</f>
        <v>46061</v>
      </c>
      <c r="H13" s="89">
        <f t="shared" ref="H13:H16" si="22">G13+1</f>
        <v>46062</v>
      </c>
      <c r="I13" s="151" t="s">
        <v>544</v>
      </c>
      <c r="J13" s="89">
        <f t="shared" ref="J13:J16" si="23">H13</f>
        <v>46062</v>
      </c>
      <c r="K13" s="89">
        <f t="shared" ref="K13:K16" si="24">J13+1</f>
        <v>46063</v>
      </c>
      <c r="L13" s="89">
        <f t="shared" ref="L13:L16" si="25">K13+8</f>
        <v>46071</v>
      </c>
      <c r="M13" s="205">
        <f t="shared" ref="M13:M16" si="26">L13</f>
        <v>46071</v>
      </c>
    </row>
    <row r="14" spans="1:247">
      <c r="A14" s="97" t="s">
        <v>515</v>
      </c>
      <c r="B14" s="343" t="s">
        <v>543</v>
      </c>
      <c r="C14" s="89">
        <v>46060</v>
      </c>
      <c r="D14" s="205">
        <f t="shared" si="18"/>
        <v>46061</v>
      </c>
      <c r="E14" s="89">
        <f t="shared" si="19"/>
        <v>46067</v>
      </c>
      <c r="F14" s="89">
        <f t="shared" si="20"/>
        <v>46067</v>
      </c>
      <c r="G14" s="89">
        <f t="shared" si="21"/>
        <v>46068</v>
      </c>
      <c r="H14" s="89">
        <f t="shared" si="22"/>
        <v>46069</v>
      </c>
      <c r="I14" s="151" t="s">
        <v>544</v>
      </c>
      <c r="J14" s="89">
        <f t="shared" si="23"/>
        <v>46069</v>
      </c>
      <c r="K14" s="89">
        <f t="shared" si="24"/>
        <v>46070</v>
      </c>
      <c r="L14" s="462" t="s">
        <v>561</v>
      </c>
      <c r="M14" s="462" t="s">
        <v>562</v>
      </c>
      <c r="N14" s="108" t="s">
        <v>563</v>
      </c>
      <c r="O14" s="108"/>
      <c r="P14" s="108"/>
    </row>
    <row r="15" spans="1:247">
      <c r="A15" s="97" t="s">
        <v>502</v>
      </c>
      <c r="B15" s="343" t="s">
        <v>545</v>
      </c>
      <c r="C15" s="89">
        <v>46067</v>
      </c>
      <c r="D15" s="205">
        <f t="shared" si="18"/>
        <v>46068</v>
      </c>
      <c r="E15" s="89">
        <f t="shared" si="19"/>
        <v>46074</v>
      </c>
      <c r="F15" s="89">
        <f t="shared" si="20"/>
        <v>46074</v>
      </c>
      <c r="G15" s="89">
        <f t="shared" si="21"/>
        <v>46075</v>
      </c>
      <c r="H15" s="89">
        <f t="shared" si="22"/>
        <v>46076</v>
      </c>
      <c r="I15" s="151" t="s">
        <v>546</v>
      </c>
      <c r="J15" s="89">
        <f t="shared" si="23"/>
        <v>46076</v>
      </c>
      <c r="K15" s="89">
        <f t="shared" si="24"/>
        <v>46077</v>
      </c>
      <c r="L15" s="89">
        <f t="shared" si="25"/>
        <v>46085</v>
      </c>
      <c r="M15" s="205">
        <f t="shared" si="26"/>
        <v>46085</v>
      </c>
    </row>
    <row r="16" spans="1:247">
      <c r="A16" s="87" t="s">
        <v>505</v>
      </c>
      <c r="B16" s="343" t="s">
        <v>545</v>
      </c>
      <c r="C16" s="89">
        <v>46074</v>
      </c>
      <c r="D16" s="205">
        <f t="shared" si="18"/>
        <v>46075</v>
      </c>
      <c r="E16" s="89">
        <f t="shared" si="19"/>
        <v>46081</v>
      </c>
      <c r="F16" s="89">
        <f t="shared" si="20"/>
        <v>46081</v>
      </c>
      <c r="G16" s="89">
        <f t="shared" si="21"/>
        <v>46082</v>
      </c>
      <c r="H16" s="89">
        <f t="shared" si="22"/>
        <v>46083</v>
      </c>
      <c r="I16" s="151" t="s">
        <v>546</v>
      </c>
      <c r="J16" s="89">
        <f t="shared" si="23"/>
        <v>46083</v>
      </c>
      <c r="K16" s="89">
        <f t="shared" si="24"/>
        <v>46084</v>
      </c>
      <c r="L16" s="89">
        <f t="shared" si="25"/>
        <v>46092</v>
      </c>
      <c r="M16" s="205">
        <f t="shared" si="26"/>
        <v>46092</v>
      </c>
    </row>
    <row r="17" spans="1:19">
      <c r="A17" s="94" t="s">
        <v>564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9">
      <c r="A18" s="97" t="s">
        <v>502</v>
      </c>
      <c r="B18" s="343" t="s">
        <v>547</v>
      </c>
      <c r="C18" s="89">
        <v>46088</v>
      </c>
      <c r="D18" s="205">
        <f>C18+1</f>
        <v>46089</v>
      </c>
      <c r="E18" s="89">
        <f>D18+6</f>
        <v>46095</v>
      </c>
      <c r="F18" s="89">
        <f>E18</f>
        <v>46095</v>
      </c>
      <c r="G18" s="89">
        <f>F18+1</f>
        <v>46096</v>
      </c>
      <c r="H18" s="89">
        <f>G18+1</f>
        <v>46097</v>
      </c>
      <c r="I18" s="151" t="s">
        <v>548</v>
      </c>
      <c r="J18" s="89">
        <f>H18</f>
        <v>46097</v>
      </c>
      <c r="K18" s="89">
        <f>J18+1</f>
        <v>46098</v>
      </c>
      <c r="L18" s="89">
        <f>K18+8</f>
        <v>46106</v>
      </c>
      <c r="M18" s="205">
        <f>L18</f>
        <v>46106</v>
      </c>
    </row>
    <row r="19" spans="1:19">
      <c r="A19" s="87" t="s">
        <v>505</v>
      </c>
      <c r="B19" s="343" t="s">
        <v>547</v>
      </c>
      <c r="C19" s="89">
        <v>46095</v>
      </c>
      <c r="D19" s="205">
        <f t="shared" ref="D19:D22" si="27">C19+1</f>
        <v>46096</v>
      </c>
      <c r="E19" s="89">
        <f t="shared" ref="E19:E22" si="28">D19+6</f>
        <v>46102</v>
      </c>
      <c r="F19" s="89">
        <f t="shared" ref="F19:F22" si="29">E19</f>
        <v>46102</v>
      </c>
      <c r="G19" s="89">
        <f t="shared" ref="G19:H22" si="30">F19+1</f>
        <v>46103</v>
      </c>
      <c r="H19" s="89">
        <f t="shared" si="30"/>
        <v>46104</v>
      </c>
      <c r="I19" s="343" t="s">
        <v>548</v>
      </c>
      <c r="J19" s="89">
        <f t="shared" ref="J19:J22" si="31">H19</f>
        <v>46104</v>
      </c>
      <c r="K19" s="89">
        <f t="shared" ref="K19:K22" si="32">J19+1</f>
        <v>46105</v>
      </c>
      <c r="L19" s="89">
        <f t="shared" ref="L19:L22" si="33">K19+8</f>
        <v>46113</v>
      </c>
      <c r="M19" s="205">
        <f t="shared" ref="M19:M22" si="34">L19</f>
        <v>46113</v>
      </c>
    </row>
    <row r="20" spans="1:19">
      <c r="A20" s="97" t="s">
        <v>515</v>
      </c>
      <c r="B20" s="326" t="s">
        <v>547</v>
      </c>
      <c r="C20" s="89">
        <v>46102</v>
      </c>
      <c r="D20" s="205">
        <f t="shared" si="27"/>
        <v>46103</v>
      </c>
      <c r="E20" s="89">
        <f t="shared" si="28"/>
        <v>46109</v>
      </c>
      <c r="F20" s="89">
        <f t="shared" si="29"/>
        <v>46109</v>
      </c>
      <c r="G20" s="89">
        <f t="shared" si="30"/>
        <v>46110</v>
      </c>
      <c r="H20" s="89">
        <f t="shared" si="30"/>
        <v>46111</v>
      </c>
      <c r="I20" s="326" t="s">
        <v>548</v>
      </c>
      <c r="J20" s="89">
        <f t="shared" si="31"/>
        <v>46111</v>
      </c>
      <c r="K20" s="89">
        <f t="shared" si="32"/>
        <v>46112</v>
      </c>
      <c r="L20" s="89">
        <f t="shared" si="33"/>
        <v>46120</v>
      </c>
      <c r="M20" s="205">
        <f t="shared" si="34"/>
        <v>46120</v>
      </c>
    </row>
    <row r="21" spans="1:19">
      <c r="A21" s="97" t="s">
        <v>502</v>
      </c>
      <c r="B21" s="343" t="s">
        <v>552</v>
      </c>
      <c r="C21" s="89">
        <v>46109</v>
      </c>
      <c r="D21" s="205">
        <f t="shared" si="27"/>
        <v>46110</v>
      </c>
      <c r="E21" s="89">
        <f t="shared" si="28"/>
        <v>46116</v>
      </c>
      <c r="F21" s="89">
        <f t="shared" si="29"/>
        <v>46116</v>
      </c>
      <c r="G21" s="89">
        <f t="shared" si="30"/>
        <v>46117</v>
      </c>
      <c r="H21" s="89">
        <f t="shared" si="30"/>
        <v>46118</v>
      </c>
      <c r="I21" s="343" t="s">
        <v>553</v>
      </c>
      <c r="J21" s="89">
        <f t="shared" si="31"/>
        <v>46118</v>
      </c>
      <c r="K21" s="89">
        <f t="shared" si="32"/>
        <v>46119</v>
      </c>
      <c r="L21" s="89">
        <f t="shared" si="33"/>
        <v>46127</v>
      </c>
      <c r="M21" s="205">
        <f t="shared" si="34"/>
        <v>46127</v>
      </c>
    </row>
    <row r="22" spans="1:19">
      <c r="A22" s="87" t="s">
        <v>505</v>
      </c>
      <c r="B22" s="343" t="s">
        <v>552</v>
      </c>
      <c r="C22" s="89">
        <v>46116</v>
      </c>
      <c r="D22" s="205">
        <f t="shared" si="27"/>
        <v>46117</v>
      </c>
      <c r="E22" s="89">
        <f t="shared" si="28"/>
        <v>46123</v>
      </c>
      <c r="F22" s="89">
        <f t="shared" si="29"/>
        <v>46123</v>
      </c>
      <c r="G22" s="89">
        <f t="shared" si="30"/>
        <v>46124</v>
      </c>
      <c r="H22" s="89">
        <f t="shared" si="30"/>
        <v>46125</v>
      </c>
      <c r="I22" s="343" t="s">
        <v>553</v>
      </c>
      <c r="J22" s="89">
        <f t="shared" si="31"/>
        <v>46125</v>
      </c>
      <c r="K22" s="89">
        <f t="shared" si="32"/>
        <v>46126</v>
      </c>
      <c r="L22" s="89">
        <f t="shared" si="33"/>
        <v>46134</v>
      </c>
      <c r="M22" s="205">
        <f t="shared" si="34"/>
        <v>46134</v>
      </c>
    </row>
    <row r="23" spans="1:19">
      <c r="A23" s="463"/>
      <c r="B23" s="363"/>
      <c r="C23" s="189"/>
      <c r="D23" s="464"/>
      <c r="E23" s="189"/>
      <c r="F23" s="189"/>
      <c r="G23" s="189"/>
      <c r="H23" s="189"/>
      <c r="I23" s="465"/>
      <c r="J23" s="189"/>
      <c r="K23" s="189"/>
      <c r="L23" s="189"/>
      <c r="M23" s="464"/>
    </row>
    <row r="24" spans="1:19">
      <c r="A24" s="466"/>
      <c r="B24" s="363"/>
      <c r="C24" s="189"/>
      <c r="D24" s="464"/>
      <c r="E24" s="189"/>
      <c r="F24" s="189"/>
      <c r="G24" s="189"/>
      <c r="H24" s="189"/>
      <c r="I24" s="363"/>
      <c r="J24" s="363"/>
      <c r="K24" s="363"/>
      <c r="L24" s="189"/>
      <c r="M24" s="464"/>
    </row>
    <row r="25" ht="16.5" spans="1:19">
      <c r="A25" s="340" t="s">
        <v>89</v>
      </c>
      <c r="B25" s="41" t="s">
        <v>565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179</v>
      </c>
      <c r="B26" s="109" t="s">
        <v>531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8"/>
      <c r="P26" s="8"/>
      <c r="Q26" s="467"/>
      <c r="R26" s="8"/>
      <c r="S26" s="8"/>
    </row>
    <row r="27" ht="16.5" spans="1:19">
      <c r="A27" s="44" t="s">
        <v>417</v>
      </c>
      <c r="B27" s="109" t="s">
        <v>482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8"/>
      <c r="P27" s="8"/>
      <c r="Q27" s="8"/>
      <c r="R27" s="8"/>
      <c r="S27" s="8"/>
    </row>
    <row r="28" ht="16.5" spans="1:19">
      <c r="A28" s="44" t="s">
        <v>418</v>
      </c>
      <c r="B28" s="110" t="s">
        <v>536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8"/>
      <c r="P28" s="8"/>
      <c r="Q28" s="8"/>
      <c r="R28" s="8"/>
      <c r="S28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25:N25"/>
    <mergeCell ref="B26:N26"/>
    <mergeCell ref="B27:N27"/>
    <mergeCell ref="B28:N2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2026-02-14T02:18:43Z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