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B16C7949-D2AB-4900-8A25-1C444621F121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34" l="1"/>
  <c r="B68" i="234"/>
  <c r="F67" i="234"/>
  <c r="D66" i="234"/>
  <c r="B65" i="234"/>
  <c r="D64" i="234"/>
  <c r="B29" i="234" l="1"/>
  <c r="F28" i="234"/>
  <c r="D25" i="239" l="1"/>
  <c r="F25" i="239" s="1"/>
  <c r="F87" i="239"/>
  <c r="B87" i="239"/>
  <c r="D87" i="239" s="1"/>
  <c r="B86" i="239"/>
  <c r="F81" i="239"/>
  <c r="B53" i="241"/>
  <c r="D52" i="241"/>
  <c r="F28" i="241"/>
  <c r="D28" i="241"/>
  <c r="F68" i="235"/>
  <c r="D68" i="235"/>
  <c r="B68" i="235"/>
  <c r="D67" i="235"/>
  <c r="B67" i="235"/>
  <c r="F66" i="235"/>
  <c r="F65" i="235"/>
  <c r="B65" i="235"/>
  <c r="F64" i="235"/>
  <c r="B64" i="235"/>
  <c r="B54" i="235"/>
  <c r="F53" i="235"/>
  <c r="D53" i="235"/>
  <c r="D52" i="235"/>
  <c r="B52" i="235"/>
  <c r="B50" i="235"/>
  <c r="F49" i="235"/>
  <c r="F48" i="235"/>
  <c r="D48" i="235"/>
  <c r="F69" i="234" l="1"/>
  <c r="F33" i="234"/>
  <c r="B33" i="234"/>
  <c r="F124" i="235" l="1"/>
  <c r="B125" i="235" s="1"/>
  <c r="D125" i="235" s="1"/>
  <c r="D24" i="239"/>
  <c r="F24" i="239" s="1"/>
  <c r="B25" i="239" s="1"/>
  <c r="F63" i="234"/>
  <c r="D43" i="247" l="1"/>
  <c r="F43" i="247" s="1"/>
  <c r="B44" i="247" s="1"/>
  <c r="D44" i="247" l="1"/>
  <c r="F44" i="247" s="1"/>
  <c r="B45" i="247" l="1"/>
  <c r="D45" i="247" s="1"/>
  <c r="F45" i="247" s="1"/>
  <c r="B46" i="247" s="1"/>
  <c r="D46" i="247" s="1"/>
  <c r="F46" i="247" s="1"/>
  <c r="B47" i="247" s="1"/>
  <c r="D47" i="247" s="1"/>
  <c r="F125" i="235"/>
  <c r="B47" i="239"/>
  <c r="F30" i="234"/>
  <c r="B31" i="234" s="1"/>
  <c r="D31" i="234" s="1"/>
  <c r="F31" i="234" s="1"/>
  <c r="B32" i="234" s="1"/>
  <c r="D32" i="234" s="1"/>
  <c r="F32" i="234" s="1"/>
  <c r="D33" i="234" s="1"/>
  <c r="B34" i="234" s="1"/>
  <c r="D34" i="234" s="1"/>
  <c r="F34" i="234" l="1"/>
  <c r="B35" i="234" s="1"/>
  <c r="D35" i="234" s="1"/>
  <c r="F35" i="234" s="1"/>
  <c r="F47" i="247"/>
  <c r="B48" i="247" s="1"/>
  <c r="D48" i="247" s="1"/>
  <c r="F48" i="247" s="1"/>
  <c r="B126" i="235"/>
  <c r="D78" i="239" l="1"/>
  <c r="F78" i="239" s="1"/>
  <c r="B79" i="239" s="1"/>
  <c r="D79" i="239" s="1"/>
  <c r="D47" i="239" l="1"/>
  <c r="F58" i="235"/>
  <c r="B59" i="235" s="1"/>
  <c r="F47" i="239" l="1"/>
  <c r="B48" i="239" s="1"/>
  <c r="D48" i="239" s="1"/>
  <c r="F48" i="239" s="1"/>
  <c r="B49" i="239" s="1"/>
  <c r="B59" i="239"/>
  <c r="D59" i="239" s="1"/>
  <c r="F59" i="239" s="1"/>
  <c r="B60" i="239" s="1"/>
  <c r="D60" i="239" s="1"/>
  <c r="F60" i="239" s="1"/>
  <c r="B61" i="239" s="1"/>
  <c r="D61" i="239" s="1"/>
  <c r="F61" i="239" s="1"/>
  <c r="B62" i="239" s="1"/>
  <c r="D62" i="239" s="1"/>
  <c r="F62" i="239" s="1"/>
  <c r="B63" i="239" s="1"/>
  <c r="D63" i="239" s="1"/>
  <c r="B64" i="239"/>
  <c r="F64" i="239"/>
  <c r="B65" i="239" s="1"/>
  <c r="F65" i="239"/>
  <c r="B66" i="239" s="1"/>
  <c r="D66" i="239" s="1"/>
  <c r="F66" i="239" s="1"/>
  <c r="D49" i="239" l="1"/>
  <c r="F49" i="239" s="1"/>
  <c r="B50" i="239" s="1"/>
  <c r="D50" i="239" s="1"/>
  <c r="F50" i="239" s="1"/>
  <c r="B58" i="234"/>
  <c r="B51" i="239" l="1"/>
  <c r="D51" i="239" s="1"/>
  <c r="B29" i="241" l="1"/>
  <c r="D29" i="241" s="1"/>
  <c r="F29" i="241" s="1"/>
  <c r="B30" i="241" s="1"/>
  <c r="D30" i="241" s="1"/>
  <c r="F30" i="241" s="1"/>
  <c r="B31" i="241" s="1"/>
  <c r="F51" i="239"/>
  <c r="B64" i="234"/>
  <c r="D31" i="241" l="1"/>
  <c r="F31" i="241" s="1"/>
  <c r="B32" i="241" s="1"/>
  <c r="D32" i="241" s="1"/>
  <c r="F32" i="241" s="1"/>
  <c r="B33" i="241" s="1"/>
  <c r="F64" i="234"/>
  <c r="D65" i="234" s="1"/>
  <c r="F65" i="234" s="1"/>
  <c r="B66" i="234" s="1"/>
  <c r="B52" i="239"/>
  <c r="D52" i="239" s="1"/>
  <c r="F52" i="239" s="1"/>
  <c r="B53" i="239" s="1"/>
  <c r="D53" i="239" s="1"/>
  <c r="F22" i="241"/>
  <c r="B23" i="241" s="1"/>
  <c r="D23" i="241" s="1"/>
  <c r="D33" i="241" l="1"/>
  <c r="F33" i="241" s="1"/>
  <c r="F66" i="234"/>
  <c r="B67" i="234" s="1"/>
  <c r="D67" i="234" s="1"/>
  <c r="D68" i="234" s="1"/>
  <c r="B69" i="234" s="1"/>
  <c r="F53" i="239"/>
  <c r="D59" i="235"/>
  <c r="D126" i="235"/>
  <c r="F126" i="235" s="1"/>
  <c r="F53" i="234"/>
  <c r="F59" i="235" l="1"/>
  <c r="B60" i="235" s="1"/>
  <c r="B127" i="235"/>
  <c r="D127" i="235" s="1"/>
  <c r="F127" i="235" s="1"/>
  <c r="B128" i="235" s="1"/>
  <c r="B19" i="239"/>
  <c r="D19" i="239" s="1"/>
  <c r="D128" i="235" l="1"/>
  <c r="D60" i="235"/>
  <c r="F60" i="235" s="1"/>
  <c r="B61" i="235" s="1"/>
  <c r="D61" i="235" s="1"/>
  <c r="F61" i="235" s="1"/>
  <c r="B62" i="235" s="1"/>
  <c r="D62" i="235" s="1"/>
  <c r="F62" i="235" s="1"/>
  <c r="F128" i="235" l="1"/>
  <c r="B129" i="235" s="1"/>
  <c r="D129" i="235" s="1"/>
  <c r="B63" i="235"/>
  <c r="D63" i="235" s="1"/>
  <c r="F63" i="235" s="1"/>
  <c r="B26" i="239"/>
  <c r="D26" i="239" s="1"/>
  <c r="B44" i="241"/>
  <c r="F129" i="235" l="1"/>
  <c r="B130" i="235" s="1"/>
  <c r="D130" i="235" s="1"/>
  <c r="F130" i="235" s="1"/>
  <c r="B131" i="235" s="1"/>
  <c r="D131" i="235" s="1"/>
  <c r="F131" i="235" s="1"/>
  <c r="B132" i="235" s="1"/>
  <c r="D132" i="235" s="1"/>
  <c r="F132" i="235" s="1"/>
  <c r="D64" i="235"/>
  <c r="F26" i="239"/>
  <c r="B27" i="239" s="1"/>
  <c r="D27" i="239" s="1"/>
  <c r="F27" i="239" s="1"/>
  <c r="B28" i="239" s="1"/>
  <c r="F24" i="234"/>
  <c r="B25" i="234" s="1"/>
  <c r="D25" i="234" s="1"/>
  <c r="F25" i="234" s="1"/>
  <c r="B26" i="234" s="1"/>
  <c r="B18" i="241"/>
  <c r="D65" i="235" l="1"/>
  <c r="B133" i="235"/>
  <c r="D133" i="235" s="1"/>
  <c r="F133" i="235" s="1"/>
  <c r="D28" i="239"/>
  <c r="F28" i="239" s="1"/>
  <c r="B29" i="239" s="1"/>
  <c r="D29" i="239" s="1"/>
  <c r="F29" i="239" s="1"/>
  <c r="D26" i="234"/>
  <c r="F26" i="234" s="1"/>
  <c r="B53" i="234"/>
  <c r="B66" i="235" l="1"/>
  <c r="D66" i="235" s="1"/>
  <c r="B27" i="234"/>
  <c r="D27" i="234" s="1"/>
  <c r="F27" i="234" s="1"/>
  <c r="B28" i="234" s="1"/>
  <c r="D27" i="247"/>
  <c r="F27" i="247" s="1"/>
  <c r="B28" i="247" s="1"/>
  <c r="D58" i="234"/>
  <c r="F58" i="234" s="1"/>
  <c r="B59" i="234" s="1"/>
  <c r="D59" i="234" s="1"/>
  <c r="F59" i="234" s="1"/>
  <c r="D28" i="234" l="1"/>
  <c r="B16" i="235"/>
  <c r="D16" i="235" s="1"/>
  <c r="F16" i="235" s="1"/>
  <c r="B17" i="235" s="1"/>
  <c r="F67" i="235" l="1"/>
  <c r="B60" i="234"/>
  <c r="D60" i="234" s="1"/>
  <c r="D28" i="247"/>
  <c r="F28" i="247" s="1"/>
  <c r="D29" i="234" l="1"/>
  <c r="F29" i="234" s="1"/>
  <c r="B30" i="234" s="1"/>
  <c r="F60" i="234"/>
  <c r="B61" i="234" s="1"/>
  <c r="D61" i="234" s="1"/>
  <c r="F61" i="234" s="1"/>
  <c r="B62" i="234" s="1"/>
  <c r="D62" i="234" s="1"/>
  <c r="B29" i="247"/>
  <c r="D29" i="247" s="1"/>
  <c r="B74" i="239"/>
  <c r="D74" i="239" s="1"/>
  <c r="F74" i="239" s="1"/>
  <c r="B75" i="239" s="1"/>
  <c r="D75" i="239" s="1"/>
  <c r="F75" i="239" s="1"/>
  <c r="B51" i="234"/>
  <c r="B41" i="239"/>
  <c r="F62" i="234" l="1"/>
  <c r="B63" i="234" s="1"/>
  <c r="F29" i="247"/>
  <c r="D76" i="239"/>
  <c r="F76" i="239" s="1"/>
  <c r="B30" i="247" l="1"/>
  <c r="D30" i="247" s="1"/>
  <c r="F30" i="247" s="1"/>
  <c r="B31" i="247" s="1"/>
  <c r="D31" i="247" s="1"/>
  <c r="F18" i="234"/>
  <c r="B19" i="234" s="1"/>
  <c r="D19" i="234" s="1"/>
  <c r="F31" i="247" l="1"/>
  <c r="B32" i="247" s="1"/>
  <c r="D32" i="247" s="1"/>
  <c r="F32" i="247" s="1"/>
  <c r="B33" i="247" s="1"/>
  <c r="D33" i="247" s="1"/>
  <c r="F33" i="247" s="1"/>
  <c r="B34" i="247" s="1"/>
  <c r="F19" i="234"/>
  <c r="D20" i="234" s="1"/>
  <c r="F19" i="239"/>
  <c r="D18" i="241"/>
  <c r="B38" i="235"/>
  <c r="D34" i="247" l="1"/>
  <c r="F34" i="247" s="1"/>
  <c r="B35" i="247" s="1"/>
  <c r="D35" i="247" s="1"/>
  <c r="F35" i="247" s="1"/>
  <c r="B36" i="247" s="1"/>
  <c r="D36" i="247" s="1"/>
  <c r="F36" i="247" s="1"/>
  <c r="F20" i="234"/>
  <c r="B21" i="234" s="1"/>
  <c r="D21" i="234" s="1"/>
  <c r="F21" i="234" s="1"/>
  <c r="B22" i="234" s="1"/>
  <c r="D20" i="239"/>
  <c r="F20" i="239" s="1"/>
  <c r="B21" i="239" s="1"/>
  <c r="D21" i="239" s="1"/>
  <c r="F21" i="239" s="1"/>
  <c r="B54" i="234"/>
  <c r="F18" i="241"/>
  <c r="B19" i="241" s="1"/>
  <c r="D19" i="241" s="1"/>
  <c r="D6" i="247"/>
  <c r="F6" i="247" s="1"/>
  <c r="B7" i="247" s="1"/>
  <c r="D7" i="247" s="1"/>
  <c r="F7" i="247" s="1"/>
  <c r="B8" i="247" s="1"/>
  <c r="D22" i="234" l="1"/>
  <c r="F22" i="234" s="1"/>
  <c r="B23" i="234" s="1"/>
  <c r="F19" i="241"/>
  <c r="D54" i="234"/>
  <c r="B41" i="241"/>
  <c r="D20" i="241" l="1"/>
  <c r="F20" i="241" s="1"/>
  <c r="F54" i="234"/>
  <c r="B55" i="234" s="1"/>
  <c r="D55" i="234" s="1"/>
  <c r="F55" i="234" s="1"/>
  <c r="D56" i="234" s="1"/>
  <c r="D8" i="247"/>
  <c r="D23" i="234" l="1"/>
  <c r="F23" i="234" s="1"/>
  <c r="B24" i="234" s="1"/>
  <c r="F23" i="241"/>
  <c r="B24" i="241" s="1"/>
  <c r="D24" i="241" s="1"/>
  <c r="F24" i="241" s="1"/>
  <c r="B25" i="241" s="1"/>
  <c r="F56" i="234"/>
  <c r="F105" i="235"/>
  <c r="B37" i="247" l="1"/>
  <c r="D25" i="241"/>
  <c r="B106" i="235"/>
  <c r="D106" i="235" s="1"/>
  <c r="F106" i="235" s="1"/>
  <c r="B107" i="235" s="1"/>
  <c r="D107" i="235" s="1"/>
  <c r="F107" i="235" s="1"/>
  <c r="B47" i="234"/>
  <c r="D37" i="247" l="1"/>
  <c r="F37" i="247" s="1"/>
  <c r="B38" i="247" s="1"/>
  <c r="D38" i="247" s="1"/>
  <c r="F38" i="247" s="1"/>
  <c r="B39" i="247" s="1"/>
  <c r="D39" i="247" s="1"/>
  <c r="F25" i="241"/>
  <c r="B26" i="241" s="1"/>
  <c r="D26" i="241" s="1"/>
  <c r="F26" i="241" s="1"/>
  <c r="B27" i="241" s="1"/>
  <c r="D27" i="241" s="1"/>
  <c r="D77" i="239"/>
  <c r="F77" i="239" s="1"/>
  <c r="F39" i="247" l="1"/>
  <c r="B40" i="247" s="1"/>
  <c r="D40" i="247" s="1"/>
  <c r="F40" i="247" s="1"/>
  <c r="F27" i="241"/>
  <c r="B28" i="241" s="1"/>
  <c r="F8" i="247"/>
  <c r="F79" i="239" l="1"/>
  <c r="B80" i="239" s="1"/>
  <c r="D80" i="239" s="1"/>
  <c r="F80" i="239" s="1"/>
  <c r="B9" i="247"/>
  <c r="D9" i="247" s="1"/>
  <c r="F9" i="247" s="1"/>
  <c r="B10" i="247" s="1"/>
  <c r="D10" i="247" l="1"/>
  <c r="F10" i="247" s="1"/>
  <c r="B81" i="239" l="1"/>
  <c r="D81" i="239" s="1"/>
  <c r="B11" i="247"/>
  <c r="D11" i="247" s="1"/>
  <c r="F11" i="247" s="1"/>
  <c r="B12" i="247" s="1"/>
  <c r="D12" i="247" s="1"/>
  <c r="F12" i="247" s="1"/>
  <c r="B13" i="247" s="1"/>
  <c r="D13" i="247" s="1"/>
  <c r="F13" i="247" s="1"/>
  <c r="B82" i="239" l="1"/>
  <c r="D82" i="239" s="1"/>
  <c r="F82" i="239" s="1"/>
  <c r="D41" i="239"/>
  <c r="F41" i="239" s="1"/>
  <c r="B42" i="239" s="1"/>
  <c r="D41" i="241"/>
  <c r="F41" i="241" s="1"/>
  <c r="B42" i="241" s="1"/>
  <c r="B102" i="235"/>
  <c r="D101" i="235"/>
  <c r="D47" i="234"/>
  <c r="F47" i="234" s="1"/>
  <c r="B14" i="247" l="1"/>
  <c r="D42" i="241"/>
  <c r="D42" i="239"/>
  <c r="F42" i="239" s="1"/>
  <c r="D102" i="235"/>
  <c r="F102" i="235" s="1"/>
  <c r="B104" i="235" s="1"/>
  <c r="D104" i="235" s="1"/>
  <c r="F104" i="235" s="1"/>
  <c r="F37" i="241"/>
  <c r="B83" i="239" l="1"/>
  <c r="D83" i="239" s="1"/>
  <c r="D14" i="247"/>
  <c r="F14" i="247" s="1"/>
  <c r="B15" i="247" s="1"/>
  <c r="D15" i="247" s="1"/>
  <c r="F15" i="247" s="1"/>
  <c r="F42" i="241"/>
  <c r="B43" i="241" s="1"/>
  <c r="D43" i="241" s="1"/>
  <c r="D38" i="235"/>
  <c r="F38" i="235" s="1"/>
  <c r="B39" i="235" s="1"/>
  <c r="F83" i="239" l="1"/>
  <c r="D86" i="239" s="1"/>
  <c r="F86" i="239" s="1"/>
  <c r="B16" i="247"/>
  <c r="D39" i="235"/>
  <c r="F12" i="234"/>
  <c r="B13" i="234" s="1"/>
  <c r="D13" i="234" s="1"/>
  <c r="F13" i="234" s="1"/>
  <c r="B14" i="234" s="1"/>
  <c r="D16" i="247" l="1"/>
  <c r="F39" i="235"/>
  <c r="D44" i="241"/>
  <c r="F6" i="234"/>
  <c r="F16" i="247" l="1"/>
  <c r="B17" i="247" s="1"/>
  <c r="F44" i="241"/>
  <c r="B45" i="241" s="1"/>
  <c r="D45" i="241" s="1"/>
  <c r="B40" i="235"/>
  <c r="D40" i="235" s="1"/>
  <c r="F40" i="235" s="1"/>
  <c r="B41" i="235" s="1"/>
  <c r="D41" i="235" s="1"/>
  <c r="D14" i="234"/>
  <c r="F14" i="234" s="1"/>
  <c r="B15" i="234" s="1"/>
  <c r="D15" i="234" s="1"/>
  <c r="D36" i="241"/>
  <c r="F36" i="241" s="1"/>
  <c r="D17" i="247" l="1"/>
  <c r="F17" i="247" s="1"/>
  <c r="B18" i="247" s="1"/>
  <c r="F45" i="241"/>
  <c r="F41" i="235"/>
  <c r="F18" i="247" l="1"/>
  <c r="B19" i="247" s="1"/>
  <c r="D18" i="247"/>
  <c r="D43" i="235"/>
  <c r="D42" i="235"/>
  <c r="D46" i="241"/>
  <c r="F46" i="241" s="1"/>
  <c r="D25" i="235"/>
  <c r="F25" i="235" s="1"/>
  <c r="B26" i="235" s="1"/>
  <c r="D26" i="235" s="1"/>
  <c r="D19" i="247" l="1"/>
  <c r="F19" i="247" s="1"/>
  <c r="B20" i="247" s="1"/>
  <c r="F43" i="235"/>
  <c r="B44" i="235" s="1"/>
  <c r="D47" i="241"/>
  <c r="F47" i="241" s="1"/>
  <c r="B48" i="241" s="1"/>
  <c r="D48" i="241" s="1"/>
  <c r="F48" i="241" s="1"/>
  <c r="B49" i="241" s="1"/>
  <c r="D49" i="241" s="1"/>
  <c r="F15" i="234"/>
  <c r="B16" i="234" s="1"/>
  <c r="D16" i="234" s="1"/>
  <c r="F16" i="234" s="1"/>
  <c r="B17" i="234" s="1"/>
  <c r="D17" i="234" s="1"/>
  <c r="F17" i="234" s="1"/>
  <c r="B18" i="234" s="1"/>
  <c r="B7" i="234"/>
  <c r="D7" i="234" s="1"/>
  <c r="F7" i="234" s="1"/>
  <c r="D20" i="247" l="1"/>
  <c r="F20" i="247" s="1"/>
  <c r="B21" i="247" s="1"/>
  <c r="D44" i="235"/>
  <c r="F44" i="235" s="1"/>
  <c r="F49" i="241"/>
  <c r="B50" i="241" s="1"/>
  <c r="D50" i="241" s="1"/>
  <c r="F39" i="234"/>
  <c r="D21" i="247" l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F50" i="241"/>
  <c r="B45" i="235"/>
  <c r="D45" i="235" s="1"/>
  <c r="F45" i="235" s="1"/>
  <c r="B46" i="235" s="1"/>
  <c r="B40" i="234"/>
  <c r="D40" i="234" s="1"/>
  <c r="F40" i="234" s="1"/>
  <c r="D6" i="241"/>
  <c r="F6" i="241" s="1"/>
  <c r="B7" i="241" s="1"/>
  <c r="B51" i="241" l="1"/>
  <c r="D51" i="241" s="1"/>
  <c r="F51" i="241" s="1"/>
  <c r="B52" i="241" s="1"/>
  <c r="F52" i="241" s="1"/>
  <c r="D46" i="235"/>
  <c r="F46" i="235" s="1"/>
  <c r="F26" i="235"/>
  <c r="B27" i="235" s="1"/>
  <c r="D27" i="235" s="1"/>
  <c r="F27" i="235" s="1"/>
  <c r="B28" i="235" s="1"/>
  <c r="B47" i="235" l="1"/>
  <c r="D47" i="235" l="1"/>
  <c r="F47" i="235" s="1"/>
  <c r="B48" i="235" s="1"/>
  <c r="D53" i="241"/>
  <c r="F28" i="235"/>
  <c r="B29" i="235" s="1"/>
  <c r="D29" i="235" s="1"/>
  <c r="B49" i="235" l="1"/>
  <c r="D49" i="235" s="1"/>
  <c r="F53" i="241"/>
  <c r="B54" i="241" s="1"/>
  <c r="D54" i="241" s="1"/>
  <c r="F54" i="241" s="1"/>
  <c r="B55" i="241" s="1"/>
  <c r="B105" i="235"/>
  <c r="D50" i="235" l="1"/>
  <c r="F50" i="235" s="1"/>
  <c r="B51" i="235" s="1"/>
  <c r="D51" i="235" s="1"/>
  <c r="F51" i="235" s="1"/>
  <c r="D55" i="241"/>
  <c r="F55" i="241" s="1"/>
  <c r="B56" i="241" s="1"/>
  <c r="D56" i="241" s="1"/>
  <c r="F56" i="241" s="1"/>
  <c r="B57" i="241" s="1"/>
  <c r="D57" i="241" s="1"/>
  <c r="F57" i="241" s="1"/>
  <c r="B58" i="241" s="1"/>
  <c r="D58" i="241" s="1"/>
  <c r="F58" i="241" s="1"/>
  <c r="B8" i="234"/>
  <c r="D8" i="234" s="1"/>
  <c r="F52" i="235" l="1"/>
  <c r="F8" i="234"/>
  <c r="B9" i="234" s="1"/>
  <c r="D9" i="234" s="1"/>
  <c r="B53" i="235" l="1"/>
  <c r="D54" i="235" s="1"/>
  <c r="F54" i="235" s="1"/>
  <c r="F9" i="234"/>
  <c r="B10" i="234" s="1"/>
  <c r="D10" i="234" l="1"/>
  <c r="F10" i="234" s="1"/>
  <c r="B42" i="234"/>
  <c r="D42" i="234" s="1"/>
  <c r="F42" i="234" s="1"/>
  <c r="B11" i="234" l="1"/>
  <c r="D11" i="234" s="1"/>
  <c r="F11" i="234" s="1"/>
  <c r="B12" i="234" s="1"/>
  <c r="B43" i="234"/>
  <c r="D43" i="234" s="1"/>
  <c r="F43" i="234" l="1"/>
  <c r="B74" i="235" l="1"/>
  <c r="D74" i="235" l="1"/>
  <c r="F74" i="235" s="1"/>
  <c r="B75" i="235" l="1"/>
  <c r="D75" i="235" l="1"/>
  <c r="F75" i="235" s="1"/>
  <c r="B76" i="235" l="1"/>
  <c r="D76" i="235" s="1"/>
  <c r="F76" i="235" s="1"/>
  <c r="B77" i="235" l="1"/>
  <c r="D77" i="235" l="1"/>
  <c r="F77" i="235" l="1"/>
  <c r="B78" i="235" s="1"/>
  <c r="D78" i="235" s="1"/>
  <c r="F78" i="235" l="1"/>
  <c r="B79" i="235" s="1"/>
  <c r="D79" i="235" l="1"/>
  <c r="F79" i="235" s="1"/>
  <c r="B80" i="235" s="1"/>
  <c r="D80" i="235" l="1"/>
  <c r="F80" i="235" l="1"/>
  <c r="B81" i="235" s="1"/>
  <c r="D81" i="235" s="1"/>
  <c r="F81" i="235" s="1"/>
  <c r="B82" i="235" l="1"/>
  <c r="D82" i="235" l="1"/>
  <c r="F82" i="235" s="1"/>
  <c r="B83" i="235" s="1"/>
  <c r="D83" i="235" l="1"/>
  <c r="F83" i="235" s="1"/>
  <c r="B84" i="235" l="1"/>
  <c r="D84" i="235" s="1"/>
  <c r="F84" i="235" s="1"/>
  <c r="B85" i="235" s="1"/>
  <c r="D85" i="235" s="1"/>
  <c r="F85" i="235" s="1"/>
  <c r="B86" i="235" s="1"/>
  <c r="D86" i="235" l="1"/>
  <c r="F86" i="235" l="1"/>
  <c r="B87" i="235" s="1"/>
  <c r="D87" i="235" s="1"/>
  <c r="F87" i="235" s="1"/>
  <c r="B88" i="235" l="1"/>
  <c r="D88" i="235" s="1"/>
  <c r="F88" i="235" s="1"/>
  <c r="B90" i="235" l="1"/>
  <c r="D90" i="235" s="1"/>
  <c r="F90" i="235" s="1"/>
  <c r="B91" i="235" l="1"/>
  <c r="D91" i="235" s="1"/>
  <c r="F91" i="235" l="1"/>
  <c r="B92" i="235" s="1"/>
  <c r="D92" i="235" s="1"/>
  <c r="F92" i="235" s="1"/>
  <c r="B93" i="235" s="1"/>
  <c r="D93" i="235" s="1"/>
  <c r="D23" i="240" l="1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93" i="235" l="1"/>
  <c r="B94" i="235" l="1"/>
  <c r="D94" i="235" s="1"/>
  <c r="F94" i="235" s="1"/>
  <c r="B95" i="235" l="1"/>
  <c r="D95" i="235" s="1"/>
  <c r="F95" i="235" s="1"/>
  <c r="B96" i="235" s="1"/>
  <c r="D96" i="235" l="1"/>
  <c r="F96" i="235" s="1"/>
  <c r="B97" i="235" s="1"/>
  <c r="D97" i="235" s="1"/>
  <c r="F97" i="235" s="1"/>
  <c r="D7" i="241" l="1"/>
  <c r="F7" i="241" l="1"/>
  <c r="B8" i="241" s="1"/>
  <c r="D8" i="241" s="1"/>
  <c r="F8" i="241" s="1"/>
  <c r="B9" i="241" l="1"/>
  <c r="D9" i="241" l="1"/>
  <c r="F9" i="241" s="1"/>
  <c r="B10" i="241" s="1"/>
  <c r="D10" i="241" s="1"/>
  <c r="D6" i="235"/>
  <c r="F6" i="235" s="1"/>
  <c r="F10" i="241" l="1"/>
  <c r="B7" i="235"/>
  <c r="D7" i="235" s="1"/>
  <c r="F7" i="235" s="1"/>
  <c r="B8" i="235" l="1"/>
  <c r="D8" i="235" s="1"/>
  <c r="F8" i="235" s="1"/>
  <c r="B9" i="235" l="1"/>
  <c r="D9" i="235" s="1"/>
  <c r="F9" i="235" s="1"/>
  <c r="B10" i="235" s="1"/>
  <c r="D10" i="235" s="1"/>
  <c r="D6" i="245"/>
  <c r="F6" i="245" s="1"/>
  <c r="B7" i="245" s="1"/>
  <c r="F10" i="235" l="1"/>
  <c r="D7" i="245"/>
  <c r="B11" i="235" l="1"/>
  <c r="D11" i="235" s="1"/>
  <c r="F7" i="245"/>
  <c r="B8" i="245" s="1"/>
  <c r="F11" i="235" l="1"/>
  <c r="B12" i="235" s="1"/>
  <c r="D12" i="235" s="1"/>
  <c r="D8" i="245"/>
  <c r="F8" i="245" l="1"/>
  <c r="B9" i="245" s="1"/>
  <c r="D9" i="245" s="1"/>
  <c r="F9" i="245" s="1"/>
  <c r="F12" i="235" l="1"/>
  <c r="B13" i="235" s="1"/>
  <c r="B10" i="245"/>
  <c r="D10" i="245" s="1"/>
  <c r="F10" i="245" s="1"/>
  <c r="D13" i="235" l="1"/>
  <c r="F13" i="235" s="1"/>
  <c r="B11" i="245"/>
  <c r="D11" i="245" s="1"/>
  <c r="B14" i="235" l="1"/>
  <c r="F11" i="245"/>
  <c r="B12" i="245" s="1"/>
  <c r="D12" i="245" s="1"/>
  <c r="F12" i="245" s="1"/>
  <c r="B13" i="245" s="1"/>
  <c r="D14" i="235" l="1"/>
  <c r="F14" i="235" s="1"/>
  <c r="D13" i="245"/>
  <c r="F13" i="245" s="1"/>
  <c r="B15" i="235" l="1"/>
  <c r="D15" i="235" s="1"/>
  <c r="B14" i="245"/>
  <c r="D14" i="245" s="1"/>
  <c r="F14" i="245" s="1"/>
  <c r="B15" i="245" s="1"/>
  <c r="D15" i="245" s="1"/>
  <c r="F15" i="245" s="1"/>
  <c r="B16" i="245" l="1"/>
  <c r="D16" i="245" s="1"/>
  <c r="F16" i="245" s="1"/>
  <c r="B17" i="245" s="1"/>
  <c r="D17" i="235" l="1"/>
  <c r="F17" i="235" s="1"/>
  <c r="D17" i="245"/>
  <c r="F17" i="245" s="1"/>
  <c r="B18" i="245" s="1"/>
  <c r="D18" i="235" l="1"/>
  <c r="F18" i="235" s="1"/>
  <c r="D18" i="245"/>
  <c r="D19" i="235" l="1"/>
  <c r="F19" i="235" s="1"/>
  <c r="B20" i="235" s="1"/>
  <c r="D20" i="235" s="1"/>
  <c r="F20" i="235" s="1"/>
  <c r="B21" i="235" s="1"/>
  <c r="D21" i="235" s="1"/>
  <c r="F21" i="235" s="1"/>
  <c r="F18" i="245"/>
  <c r="B19" i="245" s="1"/>
  <c r="D19" i="245" s="1"/>
  <c r="F19" i="245" l="1"/>
  <c r="B20" i="245" l="1"/>
  <c r="D20" i="245" s="1"/>
  <c r="F20" i="245" s="1"/>
  <c r="B21" i="245" l="1"/>
  <c r="D21" i="245" s="1"/>
  <c r="F21" i="245" s="1"/>
  <c r="B23" i="245" s="1"/>
  <c r="D23" i="245" l="1"/>
  <c r="F23" i="245" l="1"/>
  <c r="B24" i="245" s="1"/>
  <c r="D24" i="245" s="1"/>
  <c r="F24" i="245" s="1"/>
  <c r="B25" i="245" s="1"/>
  <c r="D25" i="245" s="1"/>
  <c r="F25" i="245" s="1"/>
  <c r="B26" i="245" l="1"/>
  <c r="D26" i="245" l="1"/>
  <c r="F26" i="245" s="1"/>
  <c r="B27" i="245" s="1"/>
  <c r="D27" i="245" s="1"/>
  <c r="F27" i="245" s="1"/>
  <c r="B28" i="245" s="1"/>
  <c r="D28" i="245" l="1"/>
  <c r="F28" i="245" s="1"/>
  <c r="B29" i="245" s="1"/>
  <c r="D29" i="245" l="1"/>
  <c r="F29" i="245" s="1"/>
  <c r="B30" i="245" s="1"/>
  <c r="D30" i="245" s="1"/>
  <c r="F30" i="245" s="1"/>
  <c r="D31" i="245" s="1"/>
  <c r="F31" i="245" s="1"/>
  <c r="D32" i="245" l="1"/>
  <c r="F32" i="245" s="1"/>
  <c r="B33" i="245" s="1"/>
  <c r="D33" i="245" l="1"/>
  <c r="F33" i="245" l="1"/>
  <c r="B34" i="245" l="1"/>
  <c r="D34" i="245" s="1"/>
  <c r="F34" i="245" s="1"/>
  <c r="B35" i="245" s="1"/>
  <c r="D35" i="245" s="1"/>
  <c r="F35" i="245" l="1"/>
  <c r="B36" i="245" l="1"/>
  <c r="D36" i="245" s="1"/>
  <c r="F36" i="245" s="1"/>
  <c r="B37" i="245" s="1"/>
  <c r="D37" i="245" s="1"/>
  <c r="F37" i="245" l="1"/>
  <c r="B38" i="245" s="1"/>
  <c r="D38" i="245" s="1"/>
  <c r="F38" i="245" s="1"/>
  <c r="B39" i="245" s="1"/>
  <c r="D39" i="245" s="1"/>
  <c r="F39" i="245" s="1"/>
  <c r="B40" i="245" l="1"/>
  <c r="D40" i="245" s="1"/>
  <c r="F40" i="245" s="1"/>
  <c r="B41" i="245" s="1"/>
  <c r="D41" i="245" l="1"/>
  <c r="F41" i="245" s="1"/>
  <c r="B42" i="245" l="1"/>
  <c r="D42" i="245" s="1"/>
  <c r="F42" i="245" s="1"/>
  <c r="B43" i="245" s="1"/>
  <c r="D43" i="245" s="1"/>
  <c r="F43" i="245" l="1"/>
  <c r="B44" i="245" s="1"/>
  <c r="D44" i="245" s="1"/>
  <c r="F44" i="245" s="1"/>
  <c r="B45" i="245" s="1"/>
  <c r="D45" i="245" l="1"/>
  <c r="F45" i="245" s="1"/>
</calcChain>
</file>

<file path=xl/sharedStrings.xml><?xml version="1.0" encoding="utf-8"?>
<sst xmlns="http://schemas.openxmlformats.org/spreadsheetml/2006/main" count="776" uniqueCount="463">
  <si>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</si>
  <si>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</si>
  <si>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</si>
  <si>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</si>
  <si>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</si>
  <si>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</si>
  <si>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</si>
  <si>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</si>
  <si>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</si>
  <si>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port congestion</t>
  </si>
  <si>
    <t xml:space="preserve"> </t>
  </si>
  <si>
    <t xml:space="preserve"> port congestion</t>
  </si>
  <si>
    <t>Max draft 10.0 m</t>
  </si>
  <si>
    <t xml:space="preserve">  </t>
  </si>
  <si>
    <t>XMN/2501W</t>
  </si>
  <si>
    <t>NSA/2503S</t>
  </si>
  <si>
    <t xml:space="preserve"> P/I CPM line at NSA/waiting cargo according to HQ berth delayed</t>
  </si>
  <si>
    <t>SHK/2502S</t>
  </si>
  <si>
    <t>omit SHK</t>
  </si>
  <si>
    <t>NSA/2502S</t>
  </si>
  <si>
    <t>NGB/2504W</t>
  </si>
  <si>
    <t>P/I HHX2 line at NGB/adjust speed according to rough sea/port congestion</t>
  </si>
  <si>
    <t>P/I HHX1 line at XMN</t>
  </si>
  <si>
    <t>NSA/2438S</t>
  </si>
  <si>
    <t>NSA/2504S</t>
  </si>
  <si>
    <t>Delay y/n</t>
  </si>
  <si>
    <t>omit KRINC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</si>
  <si>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</si>
  <si>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</si>
  <si>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</si>
  <si>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</si>
  <si>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</si>
  <si>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</si>
  <si>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</si>
  <si>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</si>
  <si>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</si>
  <si>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</si>
  <si>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</si>
  <si>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</si>
  <si>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</si>
  <si>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45" type="noConversion"/>
  </si>
  <si>
    <t>port congestion</t>
    <phoneticPr fontId="45" type="noConversion"/>
  </si>
  <si>
    <t>call KSSP terminal</t>
    <phoneticPr fontId="45" type="noConversion"/>
  </si>
  <si>
    <t>HPH/2538E</t>
    <phoneticPr fontId="45" type="noConversion"/>
  </si>
  <si>
    <t>THLEM</t>
    <phoneticPr fontId="45" type="noConversion"/>
  </si>
  <si>
    <t>HPH/2528E</t>
    <phoneticPr fontId="45" type="noConversion"/>
  </si>
  <si>
    <t>omit QZH</t>
    <phoneticPr fontId="45" type="noConversion"/>
  </si>
  <si>
    <t>omit SHK</t>
    <phoneticPr fontId="45" type="noConversion"/>
  </si>
  <si>
    <t xml:space="preserve"> Max draft 10.0 m</t>
    <phoneticPr fontId="45" type="noConversion"/>
  </si>
  <si>
    <t>PORT</t>
    <phoneticPr fontId="45" type="noConversion"/>
  </si>
  <si>
    <t>TAO/2520W</t>
    <phoneticPr fontId="45" type="noConversion"/>
  </si>
  <si>
    <t>SHA/2520W</t>
    <phoneticPr fontId="45" type="noConversion"/>
  </si>
  <si>
    <t>HKG/2520W</t>
    <phoneticPr fontId="45" type="noConversion"/>
  </si>
  <si>
    <t>HPH/2520E</t>
    <phoneticPr fontId="45" type="noConversion"/>
  </si>
  <si>
    <t>DAD/2520E</t>
    <phoneticPr fontId="45" type="noConversion"/>
  </si>
  <si>
    <t>NGB/2540W</t>
  </si>
  <si>
    <t>SHA/2540W</t>
  </si>
  <si>
    <t>XMN/2540W</t>
    <phoneticPr fontId="45" type="noConversion"/>
  </si>
  <si>
    <t>HPH/2540E</t>
    <phoneticPr fontId="45" type="noConversion"/>
  </si>
  <si>
    <t>DAD/2540E</t>
    <phoneticPr fontId="45" type="noConversion"/>
  </si>
  <si>
    <t>NGB/2541W</t>
    <phoneticPr fontId="45" type="noConversion"/>
  </si>
  <si>
    <t>TAO/2515S</t>
    <phoneticPr fontId="45" type="noConversion"/>
  </si>
  <si>
    <t>delay arrive due to bad weather/port congestion</t>
    <phoneticPr fontId="45" type="noConversion"/>
  </si>
  <si>
    <t>port congestion/P/I HHX1 line at NGB</t>
  </si>
  <si>
    <t>SHA/2541W</t>
    <phoneticPr fontId="45" type="noConversion"/>
  </si>
  <si>
    <t>SGN/2547N</t>
    <phoneticPr fontId="45" type="noConversion"/>
  </si>
  <si>
    <t>THLCH/2547N</t>
    <phoneticPr fontId="45" type="noConversion"/>
  </si>
  <si>
    <t>SHK/2547N</t>
    <phoneticPr fontId="45" type="noConversion"/>
  </si>
  <si>
    <t>DAD/2526E</t>
    <phoneticPr fontId="45" type="noConversion"/>
  </si>
  <si>
    <t>HPH/2526E</t>
    <phoneticPr fontId="45" type="noConversion"/>
  </si>
  <si>
    <t>XMN/2541W</t>
    <phoneticPr fontId="45" type="noConversion"/>
  </si>
  <si>
    <r>
      <t>port congestion/drop anchor after depart SHA to shelter typhoon</t>
    </r>
    <r>
      <rPr>
        <sz val="10"/>
        <color rgb="FFFF0000"/>
        <rFont val="宋体"/>
        <family val="2"/>
        <charset val="134"/>
      </rPr>
      <t>（</t>
    </r>
    <r>
      <rPr>
        <sz val="10"/>
        <color rgb="FFFF0000"/>
        <rFont val="Verdana"/>
        <family val="2"/>
      </rPr>
      <t>from 2306LT/11th-1000LT/12th)</t>
    </r>
    <phoneticPr fontId="45" type="noConversion"/>
  </si>
  <si>
    <t>delay arrive due to typhoon/port cloes from 1500lt/11th to 1000lt/13th/port congestion</t>
    <phoneticPr fontId="45" type="noConversion"/>
  </si>
  <si>
    <t>SHA/2515S</t>
    <phoneticPr fontId="45" type="noConversion"/>
  </si>
  <si>
    <t>DAD/2541E</t>
    <phoneticPr fontId="45" type="noConversion"/>
  </si>
  <si>
    <t>OMIT XMN</t>
    <phoneticPr fontId="45" type="noConversion"/>
  </si>
  <si>
    <t>QZH/2535W</t>
    <phoneticPr fontId="45" type="noConversion"/>
  </si>
  <si>
    <t>SGN/2515N</t>
    <phoneticPr fontId="45" type="noConversion"/>
  </si>
  <si>
    <t>SHK/2535W</t>
    <phoneticPr fontId="45" type="noConversion"/>
  </si>
  <si>
    <t>KRINC/1077S</t>
    <phoneticPr fontId="45" type="noConversion"/>
  </si>
  <si>
    <t>TAO/1077S</t>
    <phoneticPr fontId="45" type="noConversion"/>
  </si>
  <si>
    <t>TAO/2547S</t>
    <phoneticPr fontId="45" type="noConversion"/>
  </si>
  <si>
    <t>SHA/2547S</t>
    <phoneticPr fontId="45" type="noConversion"/>
  </si>
  <si>
    <t>call QQCTN/P/I CVT2 line at TAO/stop cargo operations from 16th 1705lt to 17th 0835lt due to strong winds</t>
    <phoneticPr fontId="45" type="noConversion"/>
  </si>
  <si>
    <t>HPH/2541E</t>
    <phoneticPr fontId="45" type="noConversion"/>
  </si>
  <si>
    <t>NSA/2535W</t>
    <phoneticPr fontId="45" type="noConversion"/>
  </si>
  <si>
    <t>waiting tide</t>
    <phoneticPr fontId="45" type="noConversion"/>
  </si>
  <si>
    <t>HPH/2535E</t>
    <phoneticPr fontId="45" type="noConversion"/>
  </si>
  <si>
    <t>OMIT OSA</t>
    <phoneticPr fontId="45" type="noConversion"/>
  </si>
  <si>
    <t>THLCH/2515N</t>
    <phoneticPr fontId="45" type="noConversion"/>
  </si>
  <si>
    <t>delay arrival due to bad weather</t>
    <phoneticPr fontId="45" type="noConversion"/>
  </si>
  <si>
    <t>SHK/2515N</t>
    <phoneticPr fontId="45" type="noConversion"/>
  </si>
  <si>
    <t>KRINC/2548S</t>
    <phoneticPr fontId="45" type="noConversion"/>
  </si>
  <si>
    <t>TAO/2548S</t>
    <phoneticPr fontId="45" type="noConversion"/>
  </si>
  <si>
    <t>anchor at anchorage from 18th 2030lt to 20th 0500lt to shelter wind/berth delay due to strong wind/port congestion/pilotage suspend from the 16th evening to the 17th morning due to bad weather</t>
    <phoneticPr fontId="45" type="noConversion"/>
  </si>
  <si>
    <t>QZH/2536W</t>
    <phoneticPr fontId="45" type="noConversion"/>
  </si>
  <si>
    <t>TXG/2549E</t>
    <phoneticPr fontId="45" type="noConversion"/>
  </si>
  <si>
    <t>NGB/2542W</t>
    <phoneticPr fontId="45" type="noConversion"/>
  </si>
  <si>
    <t>NSA/2516S</t>
    <phoneticPr fontId="45" type="noConversion"/>
  </si>
  <si>
    <t>SHA/1077S</t>
    <phoneticPr fontId="45" type="noConversion"/>
  </si>
  <si>
    <t>NSA/2536W</t>
    <phoneticPr fontId="45" type="noConversion"/>
  </si>
  <si>
    <t>TAO/2549E</t>
    <phoneticPr fontId="45" type="noConversion"/>
  </si>
  <si>
    <t>KRINC/2516S</t>
    <phoneticPr fontId="45" type="noConversion"/>
  </si>
  <si>
    <t>TAO/2521W</t>
    <phoneticPr fontId="45" type="noConversion"/>
  </si>
  <si>
    <t>TXG/2550E</t>
    <phoneticPr fontId="45" type="noConversion"/>
  </si>
  <si>
    <t>SHA/2548S</t>
    <phoneticPr fontId="45" type="noConversion"/>
  </si>
  <si>
    <t>NGB/2528W</t>
  </si>
  <si>
    <t>SHA/2528W</t>
  </si>
  <si>
    <t>XMN/2528W</t>
    <phoneticPr fontId="45" type="noConversion"/>
  </si>
  <si>
    <t>DAD/2528E</t>
    <phoneticPr fontId="45" type="noConversion"/>
  </si>
  <si>
    <t>SHK/2536W</t>
    <phoneticPr fontId="45" type="noConversion"/>
  </si>
  <si>
    <t>SHA/2542W</t>
    <phoneticPr fontId="45" type="noConversion"/>
  </si>
  <si>
    <t>SAD/2516S</t>
    <phoneticPr fontId="45" type="noConversion"/>
  </si>
  <si>
    <t>HPH/2536E</t>
    <phoneticPr fontId="45" type="noConversion"/>
  </si>
  <si>
    <t>TAO/2550E</t>
    <phoneticPr fontId="45" type="noConversion"/>
  </si>
  <si>
    <t>OSA/2549W</t>
    <phoneticPr fontId="45" type="noConversion"/>
  </si>
  <si>
    <t>TYO/2549W</t>
    <phoneticPr fontId="45" type="noConversion"/>
  </si>
  <si>
    <t>THLEM/2516NI</t>
    <phoneticPr fontId="45" type="noConversion"/>
  </si>
  <si>
    <t>SGN/1077N</t>
    <phoneticPr fontId="45" type="noConversion"/>
  </si>
  <si>
    <t>THLCH/1077N</t>
    <phoneticPr fontId="45" type="noConversion"/>
  </si>
  <si>
    <t>TAO/2516S</t>
    <phoneticPr fontId="45" type="noConversion"/>
  </si>
  <si>
    <t>SGN/2548N</t>
    <phoneticPr fontId="45" type="noConversion"/>
  </si>
  <si>
    <t>HHX2 MV."BIG BREEZY" V 2549W/E</t>
    <phoneticPr fontId="45" type="noConversion"/>
  </si>
  <si>
    <t>TAO/2549W</t>
    <phoneticPr fontId="45" type="noConversion"/>
  </si>
  <si>
    <t>SHA/2549W</t>
    <phoneticPr fontId="45" type="noConversion"/>
  </si>
  <si>
    <t>HKG/2549W</t>
    <phoneticPr fontId="45" type="noConversion"/>
  </si>
  <si>
    <t>HPH/2549E</t>
    <phoneticPr fontId="45" type="noConversion"/>
  </si>
  <si>
    <t>DAD/2549E</t>
    <phoneticPr fontId="45" type="noConversion"/>
  </si>
  <si>
    <t>SHA/2516S</t>
    <phoneticPr fontId="45" type="noConversion"/>
  </si>
  <si>
    <t>YOK/2549W</t>
    <phoneticPr fontId="45" type="noConversion"/>
  </si>
  <si>
    <t>NSA/74S</t>
    <phoneticPr fontId="45" type="noConversion"/>
  </si>
  <si>
    <t>NGO/2549W</t>
    <phoneticPr fontId="45" type="noConversion"/>
  </si>
  <si>
    <t>QZH/2537W</t>
    <phoneticPr fontId="45" type="noConversion"/>
  </si>
  <si>
    <t>SHK/2537W</t>
    <phoneticPr fontId="45" type="noConversion"/>
  </si>
  <si>
    <t>XMN/2542W</t>
    <phoneticPr fontId="45" type="noConversion"/>
  </si>
  <si>
    <t>DAD/2542E</t>
    <phoneticPr fontId="45" type="noConversion"/>
  </si>
  <si>
    <t>SAD/74S</t>
    <phoneticPr fontId="45" type="noConversion"/>
  </si>
  <si>
    <t>TAO/2550S</t>
    <phoneticPr fontId="45" type="noConversion"/>
  </si>
  <si>
    <t>TXG/2551E</t>
    <phoneticPr fontId="45" type="noConversion"/>
  </si>
  <si>
    <t>NSA/2537W</t>
    <phoneticPr fontId="45" type="noConversion"/>
  </si>
  <si>
    <t>HPH/2537E</t>
    <phoneticPr fontId="45" type="noConversion"/>
  </si>
  <si>
    <t>SHA/2521W</t>
    <phoneticPr fontId="45" type="noConversion"/>
  </si>
  <si>
    <t>HPH/2542E</t>
    <phoneticPr fontId="45" type="noConversion"/>
  </si>
  <si>
    <t>BKK/2516N</t>
    <phoneticPr fontId="45" type="noConversion"/>
  </si>
  <si>
    <t>SGN/2516N</t>
    <phoneticPr fontId="45" type="noConversion"/>
  </si>
  <si>
    <t>SHK/1077N</t>
    <phoneticPr fontId="45" type="noConversion"/>
  </si>
  <si>
    <t>THLCH/2548N</t>
    <phoneticPr fontId="45" type="noConversion"/>
  </si>
  <si>
    <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  <phoneticPr fontId="45" type="noConversion"/>
  </si>
  <si>
    <t>XMN/2549W</t>
    <phoneticPr fontId="45" type="noConversion"/>
  </si>
  <si>
    <t>TYO/2550W</t>
    <phoneticPr fontId="45" type="noConversion"/>
  </si>
  <si>
    <t>YOK/2550W</t>
    <phoneticPr fontId="45" type="noConversion"/>
  </si>
  <si>
    <t>KRINC/1078S</t>
    <phoneticPr fontId="45" type="noConversion"/>
  </si>
  <si>
    <t>THLEM/2516N</t>
    <phoneticPr fontId="45" type="noConversion"/>
  </si>
  <si>
    <t>TAO/1078S</t>
    <phoneticPr fontId="45" type="noConversion"/>
  </si>
  <si>
    <t>call C3 terminal</t>
    <phoneticPr fontId="45" type="noConversion"/>
  </si>
  <si>
    <t>call SP-ITC terminal</t>
    <phoneticPr fontId="45" type="noConversion"/>
  </si>
  <si>
    <t>BKK/2548N</t>
    <phoneticPr fontId="45" type="noConversion"/>
  </si>
  <si>
    <t>SHK/2516N</t>
    <phoneticPr fontId="45" type="noConversion"/>
  </si>
  <si>
    <t>QZH/2538W</t>
    <phoneticPr fontId="45" type="noConversion"/>
  </si>
  <si>
    <t>TAO/2551E</t>
    <phoneticPr fontId="45" type="noConversion"/>
  </si>
  <si>
    <t>HKG/2521W</t>
    <phoneticPr fontId="45" type="noConversion"/>
  </si>
  <si>
    <t>THLEM/74N</t>
    <phoneticPr fontId="45" type="noConversion"/>
  </si>
  <si>
    <t>NGO/2550W</t>
    <phoneticPr fontId="45" type="noConversion"/>
  </si>
  <si>
    <t>OSA/2550W</t>
    <phoneticPr fontId="45" type="noConversion"/>
  </si>
  <si>
    <t>NGB/2543W</t>
    <phoneticPr fontId="45" type="noConversion"/>
  </si>
  <si>
    <t>P/I HHX2 line at TAO/port congestion/berth delay until 8th 0500lt due to warship's activities</t>
    <phoneticPr fontId="45" type="noConversion"/>
  </si>
  <si>
    <t>SHA/1078S</t>
    <phoneticPr fontId="45" type="noConversion"/>
  </si>
  <si>
    <t>NSA/2538W</t>
    <phoneticPr fontId="45" type="noConversion"/>
  </si>
  <si>
    <t>SHK/2538W</t>
    <phoneticPr fontId="45" type="noConversion"/>
  </si>
  <si>
    <t>HPH/2521E</t>
    <phoneticPr fontId="45" type="noConversion"/>
  </si>
  <si>
    <t>DAD/2521E</t>
    <phoneticPr fontId="45" type="noConversion"/>
  </si>
  <si>
    <r>
      <t xml:space="preserve">HHX1 </t>
    </r>
    <r>
      <rPr>
        <sz val="10"/>
        <rFont val="Verdana"/>
        <family val="2"/>
      </rPr>
      <t xml:space="preserve"> MV."HOPE C" V 2550W/E</t>
    </r>
    <phoneticPr fontId="45" type="noConversion"/>
  </si>
  <si>
    <t>SHA/2550W</t>
    <phoneticPr fontId="45" type="noConversion"/>
  </si>
  <si>
    <t>NGB/2550W</t>
    <phoneticPr fontId="45" type="noConversion"/>
  </si>
  <si>
    <t>XMN/2550W</t>
    <phoneticPr fontId="45" type="noConversion"/>
  </si>
  <si>
    <t>DAD/2550E</t>
    <phoneticPr fontId="45" type="noConversion"/>
  </si>
  <si>
    <t>HPH/2550E</t>
    <phoneticPr fontId="45" type="noConversion"/>
  </si>
  <si>
    <t>adjust full speed for berth schedule</t>
    <phoneticPr fontId="45" type="noConversion"/>
  </si>
  <si>
    <t>SHA/2529W</t>
    <phoneticPr fontId="45" type="noConversion"/>
  </si>
  <si>
    <t>THLCH/2516N</t>
    <phoneticPr fontId="45" type="noConversion"/>
  </si>
  <si>
    <t>KRINC/2517S</t>
    <phoneticPr fontId="45" type="noConversion"/>
  </si>
  <si>
    <t>TAO/2522W</t>
    <phoneticPr fontId="45" type="noConversion"/>
  </si>
  <si>
    <t>SHA/2543W</t>
    <phoneticPr fontId="45" type="noConversion"/>
  </si>
  <si>
    <t>NGB/2529W</t>
    <phoneticPr fontId="45" type="noConversion"/>
  </si>
  <si>
    <t>TXG/2552E</t>
    <phoneticPr fontId="45" type="noConversion"/>
  </si>
  <si>
    <t>berth delay due to passenger vessel will berth from 0900lt - 2300lt 13/dec</t>
    <phoneticPr fontId="45" type="noConversion"/>
  </si>
  <si>
    <t>TYO/2551W</t>
    <phoneticPr fontId="45" type="noConversion"/>
  </si>
  <si>
    <t>TAO/2526W</t>
  </si>
  <si>
    <t>SHA/2526W</t>
  </si>
  <si>
    <t>HKG/2526W</t>
  </si>
  <si>
    <t>port congestion/call QQCTU terminal</t>
    <phoneticPr fontId="45" type="noConversion"/>
  </si>
  <si>
    <t>DAD/2548N</t>
    <phoneticPr fontId="45" type="noConversion"/>
  </si>
  <si>
    <t>add call QZH/P/I SVP2 line at QZH</t>
    <phoneticPr fontId="45" type="noConversion"/>
  </si>
  <si>
    <t>QZH/2551S</t>
    <phoneticPr fontId="45" type="noConversion"/>
  </si>
  <si>
    <t>TAO/2552E</t>
    <phoneticPr fontId="45" type="noConversion"/>
  </si>
  <si>
    <t>TYO/2552W</t>
    <phoneticPr fontId="45" type="noConversion"/>
  </si>
  <si>
    <t>YOK/2551W</t>
    <phoneticPr fontId="45" type="noConversion"/>
  </si>
  <si>
    <t>NGO/2551W</t>
    <phoneticPr fontId="45" type="noConversion"/>
  </si>
  <si>
    <t>OSA/2551W</t>
    <phoneticPr fontId="45" type="noConversion"/>
  </si>
  <si>
    <t>QZH/2539W</t>
    <phoneticPr fontId="45" type="noConversion"/>
  </si>
  <si>
    <t>NSA/2539W</t>
    <phoneticPr fontId="45" type="noConversion"/>
  </si>
  <si>
    <t>port congestion/add call XMN</t>
    <phoneticPr fontId="45" type="noConversion"/>
  </si>
  <si>
    <t>port congestion/delay departure due to strong winds/adjust speed slow down according to instruction</t>
    <phoneticPr fontId="45" type="noConversion"/>
  </si>
  <si>
    <t>XMN/2543W</t>
    <phoneticPr fontId="45" type="noConversion"/>
  </si>
  <si>
    <t>XMN/2529W</t>
    <phoneticPr fontId="45" type="noConversion"/>
  </si>
  <si>
    <t>VNTCT/74N</t>
    <phoneticPr fontId="45" type="noConversion"/>
  </si>
  <si>
    <t>NSA/75S</t>
    <phoneticPr fontId="45" type="noConversion"/>
  </si>
  <si>
    <t>SAD/75S</t>
    <phoneticPr fontId="45" type="noConversion"/>
  </si>
  <si>
    <t>BTX MV."ASL QINGDAO" V 2516S/N</t>
    <phoneticPr fontId="45" type="noConversion"/>
  </si>
  <si>
    <t>SGN/1078N</t>
    <phoneticPr fontId="45" type="noConversion"/>
  </si>
  <si>
    <t>CVT2 MV."CA MANILA" V 2548S/N</t>
    <phoneticPr fontId="45" type="noConversion"/>
  </si>
  <si>
    <t>add call HPH</t>
    <phoneticPr fontId="45" type="noConversion"/>
  </si>
  <si>
    <t>P/I HHX1 line at NGB/berth delay due to strong winds/port congestion</t>
    <phoneticPr fontId="45" type="noConversion"/>
  </si>
  <si>
    <t>TXG/2601E</t>
    <phoneticPr fontId="45" type="noConversion"/>
  </si>
  <si>
    <t>TAO/2601E</t>
    <phoneticPr fontId="45" type="noConversion"/>
  </si>
  <si>
    <t>OSA/2552W</t>
    <phoneticPr fontId="45" type="noConversion"/>
  </si>
  <si>
    <t>DAD/2543E</t>
    <phoneticPr fontId="45" type="noConversion"/>
  </si>
  <si>
    <t>DAD/2529E</t>
    <phoneticPr fontId="45" type="noConversion"/>
  </si>
  <si>
    <t>NSA/2549S</t>
    <phoneticPr fontId="45" type="noConversion"/>
  </si>
  <si>
    <r>
      <t xml:space="preserve">HHX2 </t>
    </r>
    <r>
      <rPr>
        <sz val="10"/>
        <rFont val="Verdana"/>
        <family val="2"/>
      </rPr>
      <t xml:space="preserve"> MV."CA GUANGZHOU" V 2521W/E</t>
    </r>
    <phoneticPr fontId="45" type="noConversion"/>
  </si>
  <si>
    <t>SHK/2539W</t>
    <phoneticPr fontId="45" type="noConversion"/>
  </si>
  <si>
    <t>THLCH/1078N</t>
    <phoneticPr fontId="45" type="noConversion"/>
  </si>
  <si>
    <t>SHK/1078N</t>
    <phoneticPr fontId="45" type="noConversion"/>
  </si>
  <si>
    <t>KRINC/1079S</t>
    <phoneticPr fontId="45" type="noConversion"/>
  </si>
  <si>
    <r>
      <t xml:space="preserve">BTX2 </t>
    </r>
    <r>
      <rPr>
        <sz val="10"/>
        <rFont val="Verdana"/>
        <family val="2"/>
      </rPr>
      <t xml:space="preserve"> MV."ASL HAIPHONG" V 2552S/N</t>
    </r>
    <phoneticPr fontId="45" type="noConversion"/>
  </si>
  <si>
    <t>NSA/2552S</t>
    <phoneticPr fontId="45" type="noConversion"/>
  </si>
  <si>
    <t>SHK/2552S</t>
    <phoneticPr fontId="45" type="noConversion"/>
  </si>
  <si>
    <t>BKK/2552N</t>
    <phoneticPr fontId="45" type="noConversion"/>
  </si>
  <si>
    <t>SAHATHAI/2552N</t>
    <phoneticPr fontId="45" type="noConversion"/>
  </si>
  <si>
    <t>THLEM/2552N</t>
    <phoneticPr fontId="45" type="noConversion"/>
  </si>
  <si>
    <t>NSA/2602S</t>
    <phoneticPr fontId="45" type="noConversion"/>
  </si>
  <si>
    <t>HPH/2543E</t>
    <phoneticPr fontId="45" type="noConversion"/>
  </si>
  <si>
    <t>port congestion/call C3 terminal</t>
    <phoneticPr fontId="45" type="noConversion"/>
  </si>
  <si>
    <t>HPH/2539E</t>
    <phoneticPr fontId="45" type="noConversion"/>
  </si>
  <si>
    <t>HPH/2529E</t>
    <phoneticPr fontId="45" type="noConversion"/>
  </si>
  <si>
    <t>THLEM/2552S</t>
    <phoneticPr fontId="45" type="noConversion"/>
  </si>
  <si>
    <t>SHA/2522W</t>
    <phoneticPr fontId="45" type="noConversion"/>
  </si>
  <si>
    <t>TAO/2517S</t>
  </si>
  <si>
    <t>SHA/2517S</t>
  </si>
  <si>
    <t>SGN/2517N</t>
    <phoneticPr fontId="45" type="noConversion"/>
  </si>
  <si>
    <t>THLCH/2517N</t>
    <phoneticPr fontId="45" type="noConversion"/>
  </si>
  <si>
    <t>BKK/75N</t>
    <phoneticPr fontId="45" type="noConversion"/>
  </si>
  <si>
    <t>port congestion/berth delay due to working slowly</t>
    <phoneticPr fontId="45" type="noConversion"/>
  </si>
  <si>
    <t>KRINC/2601S</t>
    <phoneticPr fontId="45" type="noConversion"/>
  </si>
  <si>
    <t xml:space="preserve"> Max draft 10.0 m/waiting tide</t>
    <phoneticPr fontId="45" type="noConversion"/>
  </si>
  <si>
    <t>P/I HHX1 line at SHA/port congestion</t>
    <phoneticPr fontId="45" type="noConversion"/>
  </si>
  <si>
    <t xml:space="preserve"> Max draft 10.0 m/port congestion/waiting tide</t>
    <phoneticPr fontId="45" type="noConversion"/>
  </si>
  <si>
    <t>TAO/2601S</t>
    <phoneticPr fontId="45" type="noConversion"/>
  </si>
  <si>
    <t>NGB/2601W</t>
    <phoneticPr fontId="45" type="noConversion"/>
  </si>
  <si>
    <t>QZH/2540W</t>
    <phoneticPr fontId="45" type="noConversion"/>
  </si>
  <si>
    <t>HKG/2522W</t>
    <phoneticPr fontId="45" type="noConversion"/>
  </si>
  <si>
    <t>add call NGB/port congestion</t>
    <phoneticPr fontId="45" type="noConversion"/>
  </si>
  <si>
    <t>YOK/2552W</t>
    <phoneticPr fontId="45" type="noConversion"/>
  </si>
  <si>
    <t>call PAT terminal/port congestion</t>
    <phoneticPr fontId="45" type="noConversion"/>
  </si>
  <si>
    <t>adjust speed slow down according to instruction/port congestion</t>
    <phoneticPr fontId="45" type="noConversion"/>
  </si>
  <si>
    <t>HPH/2522E</t>
    <phoneticPr fontId="45" type="noConversion"/>
  </si>
  <si>
    <t>THLEM/75N</t>
    <phoneticPr fontId="45" type="noConversion"/>
  </si>
  <si>
    <t>P/I HHX2 line at TAO/port congestion/delay arrive due to big wind and big wave</t>
    <phoneticPr fontId="45" type="noConversion"/>
  </si>
  <si>
    <t>delay arrive due to bad weather</t>
    <phoneticPr fontId="45" type="noConversion"/>
  </si>
  <si>
    <t>will bunker first at HKG anchorage after departure SHK/port congestion</t>
    <phoneticPr fontId="45" type="noConversion"/>
  </si>
  <si>
    <t>TAO/2602W</t>
    <phoneticPr fontId="45" type="noConversion"/>
  </si>
  <si>
    <t>P/I BTX2 line at SHK/port congestion</t>
    <phoneticPr fontId="45" type="noConversion"/>
  </si>
  <si>
    <t>NSA/2540W</t>
    <phoneticPr fontId="45" type="noConversion"/>
  </si>
  <si>
    <t>DAD/2522E</t>
    <phoneticPr fontId="45" type="noConversion"/>
  </si>
  <si>
    <t>TAO/2601W</t>
    <phoneticPr fontId="45" type="noConversion"/>
  </si>
  <si>
    <t>SHA/2601W</t>
    <phoneticPr fontId="45" type="noConversion"/>
  </si>
  <si>
    <t>NGO/2552W</t>
    <phoneticPr fontId="45" type="noConversion"/>
  </si>
  <si>
    <t>TYO/2601W</t>
    <phoneticPr fontId="45" type="noConversion"/>
  </si>
  <si>
    <t>SAD/2549S</t>
  </si>
  <si>
    <t>THLEM/2549N</t>
    <phoneticPr fontId="45" type="noConversion"/>
  </si>
  <si>
    <t>THLEM/2549NI</t>
    <phoneticPr fontId="45" type="noConversion"/>
  </si>
  <si>
    <t>BKK/2549N</t>
    <phoneticPr fontId="45" type="noConversion"/>
  </si>
  <si>
    <t>TAO/1079S</t>
    <phoneticPr fontId="45" type="noConversion"/>
  </si>
  <si>
    <t>SHA/1079S</t>
    <phoneticPr fontId="45" type="noConversion"/>
  </si>
  <si>
    <t>HKG/2601W</t>
    <phoneticPr fontId="45" type="noConversion"/>
  </si>
  <si>
    <t>XMN/2601W</t>
    <phoneticPr fontId="45" type="noConversion"/>
  </si>
  <si>
    <t>SHA/2601S</t>
    <phoneticPr fontId="45" type="noConversion"/>
  </si>
  <si>
    <t>NSA/2601S</t>
    <phoneticPr fontId="45" type="noConversion"/>
  </si>
  <si>
    <t>SHK/2601S</t>
    <phoneticPr fontId="45" type="noConversion"/>
  </si>
  <si>
    <t>THLEM/2601S</t>
    <phoneticPr fontId="45" type="noConversion"/>
  </si>
  <si>
    <t>THLEM/2601N</t>
    <phoneticPr fontId="45" type="noConversion"/>
  </si>
  <si>
    <t>NSA/2603S</t>
    <phoneticPr fontId="45" type="noConversion"/>
  </si>
  <si>
    <t>SAHATHAI/2601N</t>
    <phoneticPr fontId="45" type="noConversion"/>
  </si>
  <si>
    <t>BKK/2601N</t>
    <phoneticPr fontId="45" type="noConversion"/>
  </si>
  <si>
    <t>TXG/2602E</t>
    <phoneticPr fontId="45" type="noConversion"/>
  </si>
  <si>
    <t>TAO/2602E</t>
    <phoneticPr fontId="45" type="noConversion"/>
  </si>
  <si>
    <t>YOK/2601W</t>
    <phoneticPr fontId="45" type="noConversion"/>
  </si>
  <si>
    <t>NGO/2601W</t>
    <phoneticPr fontId="45" type="noConversion"/>
  </si>
  <si>
    <t>OSA/2601W</t>
    <phoneticPr fontId="45" type="noConversion"/>
  </si>
  <si>
    <t>SHK/2540W</t>
    <phoneticPr fontId="45" type="noConversion"/>
  </si>
  <si>
    <t>TAO/2522E</t>
    <phoneticPr fontId="45" type="noConversion"/>
  </si>
  <si>
    <t>P/I NPX line at TAO/port congestion</t>
    <phoneticPr fontId="45" type="noConversion"/>
  </si>
  <si>
    <t>HPH/2601E</t>
    <phoneticPr fontId="45" type="noConversion"/>
  </si>
  <si>
    <t>SHA/2602W</t>
    <phoneticPr fontId="45" type="noConversion"/>
  </si>
  <si>
    <t>VNTCT/2549N</t>
    <phoneticPr fontId="45" type="noConversion"/>
  </si>
  <si>
    <t>omit VNTCT</t>
    <phoneticPr fontId="45" type="noConversion"/>
  </si>
  <si>
    <t>VNTCT/75N</t>
    <phoneticPr fontId="45" type="noConversion"/>
  </si>
  <si>
    <t>NSA/76S</t>
    <phoneticPr fontId="45" type="noConversion"/>
  </si>
  <si>
    <t>SHK/2602S</t>
    <phoneticPr fontId="45" type="noConversion"/>
  </si>
  <si>
    <t>SGN/2601N</t>
    <phoneticPr fontId="45" type="noConversion"/>
  </si>
  <si>
    <t>P/I CVT2 line at KRINC/delay arrive due to bad weather</t>
    <phoneticPr fontId="45" type="noConversion"/>
  </si>
  <si>
    <t>no work arrangement on 1st due to holiday</t>
    <phoneticPr fontId="45" type="noConversion"/>
  </si>
  <si>
    <t>Max draft 10.0 m</t>
    <phoneticPr fontId="45" type="noConversion"/>
  </si>
  <si>
    <t>DAD/2601E</t>
    <phoneticPr fontId="45" type="noConversion"/>
  </si>
  <si>
    <t>QZH/2601W</t>
    <phoneticPr fontId="45" type="noConversion"/>
  </si>
  <si>
    <t>NSA/2601W</t>
    <phoneticPr fontId="45" type="noConversion"/>
  </si>
  <si>
    <r>
      <t xml:space="preserve">HHX1 </t>
    </r>
    <r>
      <rPr>
        <sz val="10"/>
        <rFont val="Verdana"/>
        <family val="2"/>
      </rPr>
      <t xml:space="preserve"> MV."CA KOBE" V 2529W/E</t>
    </r>
    <phoneticPr fontId="45" type="noConversion"/>
  </si>
  <si>
    <t>SAD/76S</t>
    <phoneticPr fontId="45" type="noConversion"/>
  </si>
  <si>
    <t>SHK/2517N</t>
    <phoneticPr fontId="45" type="noConversion"/>
  </si>
  <si>
    <t>THLEM/2602S</t>
    <phoneticPr fontId="45" type="noConversion"/>
  </si>
  <si>
    <t>TYO/2602W</t>
    <phoneticPr fontId="45" type="noConversion"/>
  </si>
  <si>
    <t>port congestion/PAT will stop working from 31 Dec morning to 02 Jan morning.</t>
    <phoneticPr fontId="45" type="noConversion"/>
  </si>
  <si>
    <t>will bunker first at HKG anchorage before NSA/P/I BTX line at NSA/port congestion</t>
    <phoneticPr fontId="45" type="noConversion"/>
  </si>
  <si>
    <t>TXG/2603E</t>
    <phoneticPr fontId="45" type="noConversion"/>
  </si>
  <si>
    <t>P/I BTX2 line at NSA/port congestion</t>
    <phoneticPr fontId="45" type="noConversion"/>
  </si>
  <si>
    <t>THLCH/2601N</t>
    <phoneticPr fontId="45" type="noConversion"/>
  </si>
  <si>
    <t>YOK/2602W</t>
    <phoneticPr fontId="45" type="noConversion"/>
  </si>
  <si>
    <t>HPH/2602E</t>
    <phoneticPr fontId="45" type="noConversion"/>
  </si>
  <si>
    <t>DAD/2602E</t>
    <phoneticPr fontId="45" type="noConversion"/>
  </si>
  <si>
    <t>SHK/2601W</t>
    <phoneticPr fontId="45" type="noConversion"/>
  </si>
  <si>
    <t>TAO/2603E</t>
    <phoneticPr fontId="45" type="noConversion"/>
  </si>
  <si>
    <t>NGO/2602W</t>
    <phoneticPr fontId="45" type="noConversion"/>
  </si>
  <si>
    <t>OSA/2602W</t>
    <phoneticPr fontId="45" type="noConversion"/>
  </si>
  <si>
    <t>SAD/2601S</t>
    <phoneticPr fontId="45" type="noConversion"/>
  </si>
  <si>
    <t>SHK/2601N</t>
    <phoneticPr fontId="45" type="noConversion"/>
  </si>
  <si>
    <t>BKK/76N</t>
    <phoneticPr fontId="45" type="noConversion"/>
  </si>
  <si>
    <t>BKK/2602N</t>
    <phoneticPr fontId="45" type="noConversion"/>
  </si>
  <si>
    <t>SAHATHAI/2602N</t>
    <phoneticPr fontId="45" type="noConversion"/>
  </si>
  <si>
    <t>THLEM/2602N</t>
    <phoneticPr fontId="45" type="noConversion"/>
  </si>
  <si>
    <t>P/I HHX2 line at TAO/delay arrive due to bad weather</t>
    <phoneticPr fontId="45" type="noConversion"/>
  </si>
  <si>
    <t>SGN/1079N</t>
    <phoneticPr fontId="45" type="noConversion"/>
  </si>
  <si>
    <t>THLCH/1079N</t>
    <phoneticPr fontId="45" type="noConversion"/>
  </si>
  <si>
    <t>add call XMN</t>
    <phoneticPr fontId="45" type="noConversion"/>
  </si>
  <si>
    <t>THLEM/76N</t>
    <phoneticPr fontId="45" type="noConversion"/>
  </si>
  <si>
    <t>SHA/2602W</t>
  </si>
  <si>
    <t>SHA/2601E</t>
    <phoneticPr fontId="45" type="noConversion"/>
  </si>
  <si>
    <t>KRINC/2602S</t>
    <phoneticPr fontId="45" type="noConversion"/>
  </si>
  <si>
    <t>TAO/2602S</t>
    <phoneticPr fontId="45" type="noConversion"/>
  </si>
  <si>
    <t>TAO/2602W</t>
  </si>
  <si>
    <t>HKG/2602W</t>
  </si>
  <si>
    <t>HPH/2602E</t>
  </si>
  <si>
    <t>DAD/2602E</t>
  </si>
  <si>
    <t>TAO/2603W</t>
  </si>
  <si>
    <t>waiting tide</t>
  </si>
  <si>
    <t>TXG/2604E</t>
    <phoneticPr fontId="45" type="noConversion"/>
  </si>
  <si>
    <t>QZH/2602W</t>
    <phoneticPr fontId="45" type="noConversion"/>
  </si>
  <si>
    <t>NSA/2602W</t>
    <phoneticPr fontId="45" type="noConversion"/>
  </si>
  <si>
    <t>THLEM/2601NI</t>
    <phoneticPr fontId="45" type="noConversion"/>
  </si>
  <si>
    <t>TYO/2603W</t>
    <phoneticPr fontId="45" type="noConversion"/>
  </si>
  <si>
    <t>YOK/2603W</t>
    <phoneticPr fontId="45" type="noConversion"/>
  </si>
  <si>
    <t>SHK/2603S</t>
    <phoneticPr fontId="45" type="noConversion"/>
  </si>
  <si>
    <t>SHA/2602S</t>
    <phoneticPr fontId="45" type="noConversion"/>
  </si>
  <si>
    <t>NGB/2602W</t>
    <phoneticPr fontId="45" type="noConversion"/>
  </si>
  <si>
    <t>XMN/2602W</t>
    <phoneticPr fontId="45" type="noConversion"/>
  </si>
  <si>
    <r>
      <t xml:space="preserve">HHX1 </t>
    </r>
    <r>
      <rPr>
        <sz val="10"/>
        <rFont val="Verdana"/>
        <family val="2"/>
      </rPr>
      <t xml:space="preserve"> MV."CA OSAKA" V 2602W/E</t>
    </r>
    <phoneticPr fontId="45" type="noConversion"/>
  </si>
  <si>
    <t>TAO/2604E</t>
    <phoneticPr fontId="45" type="noConversion"/>
  </si>
  <si>
    <t>NGO/2603W</t>
    <phoneticPr fontId="45" type="noConversion"/>
  </si>
  <si>
    <t>OSA/2603W</t>
    <phoneticPr fontId="45" type="noConversion"/>
  </si>
  <si>
    <t>SHK/2602W</t>
    <phoneticPr fontId="45" type="noConversion"/>
  </si>
  <si>
    <t>port congestion/P/I HHX2 line at TAO/delay arrive due to bad weather</t>
    <phoneticPr fontId="45" type="noConversion"/>
  </si>
  <si>
    <t>VNTCT/2601N</t>
    <phoneticPr fontId="45" type="noConversion"/>
  </si>
  <si>
    <t>VNTCT/76N</t>
    <phoneticPr fontId="45" type="noConversion"/>
  </si>
  <si>
    <t>NSA/2604S</t>
    <phoneticPr fontId="45" type="noConversion"/>
  </si>
  <si>
    <t>THLEM/2603S</t>
    <phoneticPr fontId="45" type="noConversion"/>
  </si>
  <si>
    <r>
      <t xml:space="preserve">HHX1 </t>
    </r>
    <r>
      <rPr>
        <sz val="10"/>
        <rFont val="Verdana"/>
        <family val="2"/>
      </rPr>
      <t xml:space="preserve"> MV."CA NAGOYA" V 2601W/E</t>
    </r>
    <phoneticPr fontId="45" type="noConversion"/>
  </si>
  <si>
    <t>NSA/77S</t>
    <phoneticPr fontId="45" type="noConversion"/>
  </si>
  <si>
    <t>QZH/2603W</t>
    <phoneticPr fontId="45" type="noConversion"/>
  </si>
  <si>
    <t>SHK/1079N</t>
    <phoneticPr fontId="45" type="noConversion"/>
  </si>
  <si>
    <t>SHK/2604S</t>
    <phoneticPr fontId="45" type="noConversion"/>
  </si>
  <si>
    <t>BKK/2603N</t>
    <phoneticPr fontId="45" type="noConversion"/>
  </si>
  <si>
    <t>SAHATHAI/2603N</t>
    <phoneticPr fontId="45" type="noConversion"/>
  </si>
  <si>
    <t>THLEM/2603N</t>
    <phoneticPr fontId="45" type="noConversion"/>
  </si>
  <si>
    <t>SGN/2602N</t>
    <phoneticPr fontId="45" type="noConversion"/>
  </si>
  <si>
    <t xml:space="preserve">port congestion/port closed on 13th due to strong winds </t>
    <phoneticPr fontId="45" type="noConversion"/>
  </si>
  <si>
    <t>TYO/2604W</t>
    <phoneticPr fontId="45" type="noConversion"/>
  </si>
  <si>
    <t>TXG/2605E</t>
    <phoneticPr fontId="45" type="noConversion"/>
  </si>
  <si>
    <t>NSA/2603W</t>
    <phoneticPr fontId="45" type="noConversion"/>
  </si>
  <si>
    <t>SHA/2603W</t>
    <phoneticPr fontId="45" type="noConversion"/>
  </si>
  <si>
    <t>SAD/77S</t>
    <phoneticPr fontId="45" type="noConversion"/>
  </si>
  <si>
    <t>YOK/2604W</t>
    <phoneticPr fontId="45" type="noConversion"/>
  </si>
  <si>
    <t>SHK/2603W</t>
    <phoneticPr fontId="45" type="noConversion"/>
  </si>
  <si>
    <t>HKG/2602W</t>
    <phoneticPr fontId="45" type="noConversion"/>
  </si>
  <si>
    <t>HKG/2603W</t>
    <phoneticPr fontId="45" type="noConversion"/>
  </si>
  <si>
    <t>KRINC/1080S</t>
    <phoneticPr fontId="45" type="noConversion"/>
  </si>
  <si>
    <t>CVT MV."POS BANGKOK" V 1079S/N</t>
    <phoneticPr fontId="45" type="noConversion"/>
  </si>
  <si>
    <t>berth delayed from 0700lt to 1700lt/16th due to strong wind at TXG</t>
    <phoneticPr fontId="45" type="noConversion"/>
  </si>
  <si>
    <t>port closed from 16th 0257lt to 16th 1400lt due to poor visibility/berth delay due to poor visibility</t>
    <phoneticPr fontId="45" type="noConversion"/>
  </si>
  <si>
    <t>pilot suspend from 1755lt to 2130lt/16th due to big wind/inbound&amp;outbound limited from 16th 0800LT to 17th 1230lt due to poor visibility/port congestion</t>
    <phoneticPr fontId="45" type="noConversion"/>
  </si>
  <si>
    <t>P/O HHX2 line at TAO/inbound&amp;outbound limited from to 17th 1230lt due to poor visibility/pilot suspend from 1755lt to 2130lt/16th due to big wind</t>
    <phoneticPr fontId="45" type="noConversion"/>
  </si>
  <si>
    <t>NGO/2604W</t>
    <phoneticPr fontId="45" type="noConversion"/>
  </si>
  <si>
    <t>OSA/2604W</t>
    <phoneticPr fontId="45" type="noConversion"/>
  </si>
  <si>
    <t>TAO/1080S</t>
    <phoneticPr fontId="45" type="noConversion"/>
  </si>
  <si>
    <t>SAD/2602S</t>
    <phoneticPr fontId="45" type="noConversion"/>
  </si>
  <si>
    <t>THLCH/2602N</t>
    <phoneticPr fontId="45" type="noConversion"/>
  </si>
  <si>
    <t>TAO/2605E</t>
    <phoneticPr fontId="45" type="noConversion"/>
  </si>
  <si>
    <t>SHA/1080S</t>
    <phoneticPr fontId="45" type="noConversion"/>
  </si>
  <si>
    <t>THLEM/2604S</t>
    <phoneticPr fontId="45" type="noConversion"/>
  </si>
  <si>
    <t>HPH/2603E</t>
    <phoneticPr fontId="45" type="noConversion"/>
  </si>
  <si>
    <t>P/O HHX2 line at SHA/call WGQ2 terminal</t>
    <phoneticPr fontId="45" type="noConversion"/>
  </si>
  <si>
    <t>NSA/2603N</t>
    <phoneticPr fontId="45" type="noConversion"/>
  </si>
  <si>
    <t>SHK/2603N</t>
    <phoneticPr fontId="45" type="noConversion"/>
  </si>
  <si>
    <t>P/O BTX2 line at SHK</t>
    <phoneticPr fontId="45" type="noConversion"/>
  </si>
  <si>
    <t>TAO/2603W</t>
    <phoneticPr fontId="45" type="noConversion"/>
  </si>
  <si>
    <t>BKK/2604N</t>
    <phoneticPr fontId="45" type="noConversion"/>
  </si>
  <si>
    <t>SAHATHAI/2604N</t>
    <phoneticPr fontId="45" type="noConversion"/>
  </si>
  <si>
    <t>DAD/2603E</t>
    <phoneticPr fontId="45" type="noConversion"/>
  </si>
  <si>
    <t>THLEM/2602NI</t>
    <phoneticPr fontId="45" type="noConversion"/>
  </si>
  <si>
    <t>BKK/77N</t>
    <phoneticPr fontId="45" type="noConversion"/>
  </si>
  <si>
    <t>SHK/2602N</t>
    <phoneticPr fontId="45" type="noConversion"/>
  </si>
  <si>
    <t>THLEM/2604N</t>
    <phoneticPr fontId="45" type="noConversion"/>
  </si>
  <si>
    <t>TYO/2605W</t>
    <phoneticPr fontId="45" type="noConversion"/>
  </si>
  <si>
    <t>TXG/2606E</t>
    <phoneticPr fontId="45" type="noConversion"/>
  </si>
  <si>
    <t>TAO/2606E</t>
    <phoneticPr fontId="45" type="noConversion"/>
  </si>
  <si>
    <t>YOK/2605W</t>
    <phoneticPr fontId="45" type="noConversion"/>
  </si>
  <si>
    <t>NGO/2605W</t>
    <phoneticPr fontId="45" type="noConversion"/>
  </si>
  <si>
    <t>OSA/2605W</t>
    <phoneticPr fontId="45" type="noConversion"/>
  </si>
  <si>
    <r>
      <t xml:space="preserve">PJX    </t>
    </r>
    <r>
      <rPr>
        <sz val="10"/>
        <rFont val="Verdana"/>
        <family val="2"/>
      </rPr>
      <t>MV."CA TOKYO" V 2604E/W</t>
    </r>
    <phoneticPr fontId="45" type="noConversion"/>
  </si>
  <si>
    <t>QZH/2605W</t>
    <phoneticPr fontId="45" type="noConversion"/>
  </si>
  <si>
    <t>NSA/2605W</t>
    <phoneticPr fontId="45" type="noConversion"/>
  </si>
  <si>
    <t>BVX2 MV."PRIDE PACIFIC" V 2602W/E</t>
    <phoneticPr fontId="45" type="noConversion"/>
  </si>
  <si>
    <t>HHX2 MV."CA SAIGON" V 2602W/E</t>
    <phoneticPr fontId="45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</si>
  <si>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5" type="noConversion"/>
  </si>
  <si>
    <t>NGB/2603W</t>
    <phoneticPr fontId="45" type="noConversion"/>
  </si>
  <si>
    <t>BTX MV."CA MANILA" V 2601S/N</t>
    <phoneticPr fontId="45" type="noConversion"/>
  </si>
  <si>
    <t>THLEM/77N</t>
    <phoneticPr fontId="45" type="noConversion"/>
  </si>
  <si>
    <t>NSA/2606S</t>
    <phoneticPr fontId="45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</si>
  <si>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5" type="noConversion"/>
  </si>
  <si>
    <t>CVT MV."REN JIAN 6" V 2602S/N</t>
    <phoneticPr fontId="45" type="noConversion"/>
  </si>
  <si>
    <t>SGN/1080N</t>
    <phoneticPr fontId="45" type="noConversion"/>
  </si>
  <si>
    <t>CVT2 MV."ASL QINGDAO" V 2601S/N</t>
    <phoneticPr fontId="45" type="noConversion"/>
  </si>
  <si>
    <t>port congestion/will bunker first at HKG anchorage after departure SHK</t>
    <phoneticPr fontId="45" type="noConversion"/>
  </si>
  <si>
    <t>BTX MV."KANWAY FORTUNE" V 76S/N</t>
    <phoneticPr fontId="45" type="noConversion"/>
  </si>
  <si>
    <t>SHK/2605W</t>
    <phoneticPr fontId="45" type="noConversion"/>
  </si>
  <si>
    <t>VNTCT/77N</t>
    <phoneticPr fontId="45" type="noConversion"/>
  </si>
  <si>
    <t>P/I BTX2 line at NSA</t>
    <phoneticPr fontId="45" type="noConversion"/>
  </si>
  <si>
    <t>NSA/2605S</t>
    <phoneticPr fontId="45" type="noConversion"/>
  </si>
  <si>
    <t>SHK/2605S</t>
    <phoneticPr fontId="45" type="noConversion"/>
  </si>
  <si>
    <t>THLEM/2605S</t>
    <phoneticPr fontId="45" type="noConversion"/>
  </si>
  <si>
    <t>BKK/2605N</t>
    <phoneticPr fontId="45" type="noConversion"/>
  </si>
  <si>
    <t>SAHATHAI/2605N</t>
    <phoneticPr fontId="45" type="noConversion"/>
  </si>
  <si>
    <t>THLEM/2605N</t>
    <phoneticPr fontId="45" type="noConversion"/>
  </si>
  <si>
    <t>NSA/78S</t>
    <phoneticPr fontId="45" type="noConversion"/>
  </si>
  <si>
    <t>VNTCT/2602N</t>
    <phoneticPr fontId="45" type="noConversion"/>
  </si>
  <si>
    <t>port congestion/Ships with a freeboard of less than 5 meters are limited pilot service from 25th 1230LT to 26th 0851LT due to large swell</t>
    <phoneticPr fontId="45" type="noConversion"/>
  </si>
  <si>
    <t>berth delay due to port closure</t>
    <phoneticPr fontId="45" type="noConversion"/>
  </si>
  <si>
    <t xml:space="preserve"> Max draft 10.0 m</t>
  </si>
  <si>
    <r>
      <t xml:space="preserve">BTX2 </t>
    </r>
    <r>
      <rPr>
        <sz val="10"/>
        <rFont val="Verdana"/>
        <family val="2"/>
      </rPr>
      <t xml:space="preserve"> MV."M. ODYSSEY" V 2605S/N</t>
    </r>
    <phoneticPr fontId="45" type="noConversion"/>
  </si>
  <si>
    <t>TYO/2606W</t>
    <phoneticPr fontId="45" type="noConversion"/>
  </si>
  <si>
    <t>HPH/2605E</t>
    <phoneticPr fontId="45" type="noConversion"/>
  </si>
  <si>
    <t>XMN/2603W</t>
    <phoneticPr fontId="45" type="noConversion"/>
  </si>
  <si>
    <t>port congestion/delay arrive due to big winds</t>
    <phoneticPr fontId="45" type="noConversion"/>
  </si>
  <si>
    <t>NGB/2604S</t>
    <phoneticPr fontId="45" type="noConversion"/>
  </si>
  <si>
    <t>P/I NPX line at NGB</t>
    <phoneticPr fontId="45" type="noConversion"/>
  </si>
  <si>
    <t>SHA/2604S</t>
    <phoneticPr fontId="45" type="noConversion"/>
  </si>
  <si>
    <t>QINZHOU/2604S</t>
    <phoneticPr fontId="45" type="noConversion"/>
  </si>
  <si>
    <t>P/I SVP2 line at QINZHOU</t>
    <phoneticPr fontId="45" type="noConversion"/>
  </si>
  <si>
    <t>add call NGB</t>
    <phoneticPr fontId="45" type="noConversion"/>
  </si>
  <si>
    <t>KRINC/2603S</t>
    <phoneticPr fontId="45" type="noConversion"/>
  </si>
  <si>
    <t>YOK/2606W</t>
    <phoneticPr fontId="45" type="noConversion"/>
  </si>
  <si>
    <t>NGO/2606W</t>
    <phoneticPr fontId="45" type="noConversion"/>
  </si>
  <si>
    <t>OSA/2606W</t>
    <phoneticPr fontId="45" type="noConversion"/>
  </si>
  <si>
    <t>TXG/2607E</t>
    <phoneticPr fontId="45" type="noConversion"/>
  </si>
  <si>
    <r>
      <t xml:space="preserve">PJX    </t>
    </r>
    <r>
      <rPr>
        <sz val="10"/>
        <rFont val="Verdana"/>
        <family val="2"/>
      </rPr>
      <t>MV."EASLINE LIANYUNGANG" V 2605E/W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</si>
</sst>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9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2"/>
      <charset val="134"/>
    </font>
    <font>
      <sz val="12"/>
      <name val="宋体"/>
      <family val="3"/>
      <charset val="134"/>
    </font>
    <font>
      <sz val="11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0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2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7" fillId="27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3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4" fillId="28" borderId="17" applyNumberFormat="0" applyFont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</cellStyleXfs>
  <cellXfs count="12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7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76" fontId="18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19" fillId="0" borderId="4" xfId="0" applyFont="1" applyBorder="1"/>
    <xf numFmtId="20" fontId="1" fillId="4" borderId="4" xfId="25" applyNumberFormat="1" applyFont="1" applyFill="1" applyBorder="1" applyAlignment="1">
      <alignment horizontal="center" wrapText="1"/>
    </xf>
    <xf numFmtId="176" fontId="44" fillId="0" borderId="0" xfId="25"/>
    <xf numFmtId="176" fontId="0" fillId="0" borderId="8" xfId="0" applyBorder="1"/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7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44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0" borderId="1" xfId="25" applyFont="1" applyBorder="1" applyAlignment="1">
      <alignment wrapText="1"/>
    </xf>
    <xf numFmtId="14" fontId="14" fillId="0" borderId="3" xfId="0" applyNumberFormat="1" applyFont="1" applyBorder="1" applyAlignment="1">
      <alignment horizontal="center" wrapText="1"/>
    </xf>
    <xf numFmtId="9" fontId="1" fillId="7" borderId="4" xfId="48" applyFont="1" applyFill="1" applyBorder="1" applyAlignment="1">
      <alignment wrapText="1"/>
    </xf>
    <xf numFmtId="176" fontId="44" fillId="0" borderId="4" xfId="25" applyBorder="1"/>
    <xf numFmtId="9" fontId="1" fillId="0" borderId="4" xfId="48" applyFont="1" applyBorder="1" applyAlignment="1">
      <alignment wrapText="1"/>
    </xf>
    <xf numFmtId="9" fontId="14" fillId="0" borderId="4" xfId="48" applyFont="1" applyBorder="1" applyAlignment="1">
      <alignment wrapText="1"/>
    </xf>
    <xf numFmtId="14" fontId="1" fillId="6" borderId="5" xfId="25" applyNumberFormat="1" applyFont="1" applyFill="1" applyBorder="1" applyAlignment="1">
      <alignment horizontal="center" wrapText="1"/>
    </xf>
    <xf numFmtId="14" fontId="15" fillId="6" borderId="4" xfId="25" applyNumberFormat="1" applyFont="1" applyFill="1" applyBorder="1" applyAlignment="1">
      <alignment horizontal="center" wrapText="1"/>
    </xf>
    <xf numFmtId="177" fontId="1" fillId="0" borderId="4" xfId="25" applyNumberFormat="1" applyFont="1" applyBorder="1" applyAlignment="1">
      <alignment horizontal="center" wrapText="1"/>
    </xf>
    <xf numFmtId="176" fontId="15" fillId="7" borderId="6" xfId="0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9" fontId="14" fillId="7" borderId="4" xfId="48" applyFont="1" applyFill="1" applyBorder="1" applyAlignment="1">
      <alignment wrapText="1"/>
    </xf>
    <xf numFmtId="9" fontId="1" fillId="7" borderId="4" xfId="49" applyFont="1" applyFill="1" applyBorder="1" applyAlignment="1">
      <alignment wrapText="1"/>
    </xf>
    <xf numFmtId="9" fontId="1" fillId="0" borderId="4" xfId="49" applyFont="1" applyBorder="1" applyAlignment="1">
      <alignment wrapText="1"/>
    </xf>
    <xf numFmtId="14" fontId="1" fillId="6" borderId="4" xfId="25" applyNumberFormat="1" applyFont="1" applyFill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20" fontId="1" fillId="4" borderId="3" xfId="25" applyNumberFormat="1" applyFont="1" applyFill="1" applyBorder="1" applyAlignment="1">
      <alignment horizontal="center" wrapText="1"/>
    </xf>
    <xf numFmtId="20" fontId="1" fillId="4" borderId="0" xfId="25" applyNumberFormat="1" applyFont="1" applyFill="1" applyAlignment="1">
      <alignment horizontal="center"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50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百分比" xfId="48" builtinId="5"/>
    <cellStyle name="百分比 2" xfId="49" xr:uid="{32C2880E-7472-4A92-8F82-A976DA1125A3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90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EBB7FE41-D4AA-4E9A-B871-F5184BE6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646" y="0"/>
          <a:ext cx="603623" cy="19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69"/>
  <sheetViews>
    <sheetView tabSelected="1" zoomScaleNormal="100" workbookViewId="0">
      <selection activeCell="D62" sqref="D62"/>
    </sheetView>
  </sheetViews>
  <sheetFormatPr defaultColWidth="9" defaultRowHeight="25.4" customHeight="1"/>
  <cols>
    <col min="1" max="1" width="15.33203125" style="54" customWidth="1"/>
    <col min="2" max="7" width="11.58203125" style="54" customWidth="1"/>
    <col min="8" max="8" width="65.6640625" style="65" customWidth="1"/>
    <col min="9" max="9" width="13.08203125" style="54" customWidth="1"/>
    <col min="10" max="16384" width="9" style="54"/>
  </cols>
  <sheetData>
    <row r="1" spans="1:9" ht="77.900000000000006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9" ht="22.5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9" ht="25.4" customHeight="1">
      <c r="A3" s="98"/>
      <c r="B3" s="98"/>
      <c r="C3" s="98"/>
      <c r="D3" s="98"/>
      <c r="E3" s="98"/>
      <c r="F3" s="98"/>
      <c r="G3" s="98"/>
      <c r="H3" s="66">
        <v>46052</v>
      </c>
      <c r="I3" s="67"/>
    </row>
    <row r="4" spans="1:9" ht="24" customHeight="1">
      <c r="A4" s="91" t="s">
        <v>416</v>
      </c>
      <c r="B4" s="91"/>
      <c r="C4" s="91"/>
      <c r="D4" s="91"/>
      <c r="E4" s="91"/>
      <c r="F4" s="91"/>
      <c r="G4" s="91"/>
      <c r="H4" s="91"/>
      <c r="I4" s="91"/>
    </row>
    <row r="5" spans="1:9" ht="24.65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36" t="s">
        <v>104</v>
      </c>
      <c r="B6" s="62">
        <v>46003</v>
      </c>
      <c r="C6" s="35">
        <v>0.97916666666666663</v>
      </c>
      <c r="D6" s="37">
        <v>46004</v>
      </c>
      <c r="E6" s="35">
        <v>0.10833333333333334</v>
      </c>
      <c r="F6" s="37">
        <f>D6</f>
        <v>46004</v>
      </c>
      <c r="G6" s="35">
        <v>0.66249999999999998</v>
      </c>
      <c r="H6" s="18" t="s">
        <v>177</v>
      </c>
      <c r="I6" s="51"/>
    </row>
    <row r="7" spans="1:9" ht="24" hidden="1" customHeight="1">
      <c r="A7" s="49" t="s">
        <v>114</v>
      </c>
      <c r="B7" s="37">
        <f>F6+1</f>
        <v>46005</v>
      </c>
      <c r="C7" s="35">
        <v>0.9375</v>
      </c>
      <c r="D7" s="37">
        <f>B7+1</f>
        <v>46006</v>
      </c>
      <c r="E7" s="35">
        <v>0.52083333333333337</v>
      </c>
      <c r="F7" s="37">
        <f>D7+1</f>
        <v>46007</v>
      </c>
      <c r="G7" s="35">
        <v>0.125</v>
      </c>
      <c r="H7" s="18" t="s">
        <v>9</v>
      </c>
      <c r="I7" s="51"/>
    </row>
    <row r="8" spans="1:9" ht="24" hidden="1" customHeight="1">
      <c r="A8" s="76" t="s">
        <v>150</v>
      </c>
      <c r="B8" s="37">
        <f>F7+3</f>
        <v>46010</v>
      </c>
      <c r="C8" s="35">
        <v>0.29166666666666669</v>
      </c>
      <c r="D8" s="37">
        <f>B8</f>
        <v>46010</v>
      </c>
      <c r="E8" s="35">
        <v>0.3125</v>
      </c>
      <c r="F8" s="37">
        <f>D8</f>
        <v>46010</v>
      </c>
      <c r="G8" s="35">
        <v>0.70833333333333337</v>
      </c>
      <c r="H8" s="18"/>
      <c r="I8" s="51"/>
    </row>
    <row r="9" spans="1:9" ht="24" hidden="1" customHeight="1">
      <c r="A9" s="49" t="s">
        <v>149</v>
      </c>
      <c r="B9" s="37">
        <f>F8</f>
        <v>46010</v>
      </c>
      <c r="C9" s="35">
        <v>0.75</v>
      </c>
      <c r="D9" s="37">
        <f>B9</f>
        <v>46010</v>
      </c>
      <c r="E9" s="35">
        <v>0.77083333333333337</v>
      </c>
      <c r="F9" s="37">
        <f>D9+1</f>
        <v>46011</v>
      </c>
      <c r="G9" s="35">
        <v>0.5</v>
      </c>
      <c r="H9" s="18"/>
      <c r="I9" s="51"/>
    </row>
    <row r="10" spans="1:9" ht="24" hidden="1" customHeight="1">
      <c r="A10" s="49" t="s">
        <v>162</v>
      </c>
      <c r="B10" s="62">
        <f>F9+1</f>
        <v>46012</v>
      </c>
      <c r="C10" s="35">
        <v>0.16666666666666666</v>
      </c>
      <c r="D10" s="37">
        <f>B10</f>
        <v>46012</v>
      </c>
      <c r="E10" s="35">
        <v>0.5625</v>
      </c>
      <c r="F10" s="37">
        <f t="shared" ref="F10:F13" si="0">D10</f>
        <v>46012</v>
      </c>
      <c r="G10" s="35">
        <v>0.98611111111111116</v>
      </c>
      <c r="H10" s="18"/>
      <c r="I10" s="51"/>
    </row>
    <row r="11" spans="1:9" ht="24" hidden="1" customHeight="1">
      <c r="A11" s="49" t="s">
        <v>163</v>
      </c>
      <c r="B11" s="62">
        <f>F10+1</f>
        <v>46013</v>
      </c>
      <c r="C11" s="35">
        <v>0.58333333333333337</v>
      </c>
      <c r="D11" s="37">
        <f>B11</f>
        <v>46013</v>
      </c>
      <c r="E11" s="35">
        <v>0.62986111111111109</v>
      </c>
      <c r="F11" s="37">
        <f t="shared" si="0"/>
        <v>46013</v>
      </c>
      <c r="G11" s="35">
        <v>0.83333333333333337</v>
      </c>
      <c r="H11" s="18"/>
      <c r="I11" s="51"/>
    </row>
    <row r="12" spans="1:9" ht="24" hidden="1" customHeight="1">
      <c r="A12" s="36" t="s">
        <v>184</v>
      </c>
      <c r="B12" s="62">
        <f>F11+4</f>
        <v>46017</v>
      </c>
      <c r="C12" s="35">
        <v>0</v>
      </c>
      <c r="D12" s="37">
        <v>46017</v>
      </c>
      <c r="E12" s="35">
        <v>0.10833333333333334</v>
      </c>
      <c r="F12" s="37">
        <f t="shared" si="0"/>
        <v>46017</v>
      </c>
      <c r="G12" s="35">
        <v>0.86250000000000004</v>
      </c>
      <c r="H12" s="18"/>
      <c r="I12" s="51"/>
    </row>
    <row r="13" spans="1:9" ht="24" hidden="1" customHeight="1">
      <c r="A13" s="36" t="s">
        <v>194</v>
      </c>
      <c r="B13" s="62">
        <f>F12+2</f>
        <v>46019</v>
      </c>
      <c r="C13" s="35">
        <v>0</v>
      </c>
      <c r="D13" s="37">
        <f>B13</f>
        <v>46019</v>
      </c>
      <c r="E13" s="35">
        <v>2.9166666666666667E-2</v>
      </c>
      <c r="F13" s="37">
        <f t="shared" si="0"/>
        <v>46019</v>
      </c>
      <c r="G13" s="35">
        <v>0.47083333333333333</v>
      </c>
      <c r="H13" s="18"/>
      <c r="I13" s="51"/>
    </row>
    <row r="14" spans="1:9" ht="24" hidden="1" customHeight="1">
      <c r="A14" s="43" t="s">
        <v>215</v>
      </c>
      <c r="B14" s="62">
        <f>F13+2</f>
        <v>46021</v>
      </c>
      <c r="C14" s="35">
        <v>0.64583333333333337</v>
      </c>
      <c r="D14" s="37">
        <f>B14</f>
        <v>46021</v>
      </c>
      <c r="E14" s="35">
        <v>0.70833333333333337</v>
      </c>
      <c r="F14" s="37">
        <f t="shared" ref="F14:F18" si="1">D14</f>
        <v>46021</v>
      </c>
      <c r="G14" s="35">
        <v>0.8125</v>
      </c>
      <c r="H14" s="18"/>
      <c r="I14" s="51"/>
    </row>
    <row r="15" spans="1:9" ht="24" hidden="1" customHeight="1">
      <c r="A15" s="49" t="s">
        <v>252</v>
      </c>
      <c r="B15" s="62">
        <f>F14+2</f>
        <v>46023</v>
      </c>
      <c r="C15" s="35">
        <v>0.14583333333333334</v>
      </c>
      <c r="D15" s="37">
        <f>B15+1</f>
        <v>46024</v>
      </c>
      <c r="E15" s="35">
        <v>0.30833333333333335</v>
      </c>
      <c r="F15" s="62">
        <f>D15+1</f>
        <v>46025</v>
      </c>
      <c r="G15" s="35">
        <v>0.66666666666666663</v>
      </c>
      <c r="H15" s="18" t="s">
        <v>301</v>
      </c>
      <c r="I15" s="51"/>
    </row>
    <row r="16" spans="1:9" ht="24" hidden="1" customHeight="1">
      <c r="A16" s="49" t="s">
        <v>195</v>
      </c>
      <c r="B16" s="62">
        <f>F15</f>
        <v>46025</v>
      </c>
      <c r="C16" s="35">
        <v>0.72916666666666663</v>
      </c>
      <c r="D16" s="37">
        <f>B16+1</f>
        <v>46026</v>
      </c>
      <c r="E16" s="35">
        <v>0.24027777777777778</v>
      </c>
      <c r="F16" s="62">
        <f t="shared" si="1"/>
        <v>46026</v>
      </c>
      <c r="G16" s="35">
        <v>0.75</v>
      </c>
      <c r="H16" s="18"/>
      <c r="I16" s="51"/>
    </row>
    <row r="17" spans="1:9" ht="24" hidden="1" customHeight="1">
      <c r="A17" s="49" t="s">
        <v>266</v>
      </c>
      <c r="B17" s="62">
        <f>F16+1</f>
        <v>46027</v>
      </c>
      <c r="C17" s="35">
        <v>0.41666666666666669</v>
      </c>
      <c r="D17" s="37">
        <f>B17</f>
        <v>46027</v>
      </c>
      <c r="E17" s="35">
        <v>0.54166666666666663</v>
      </c>
      <c r="F17" s="62">
        <f t="shared" si="1"/>
        <v>46027</v>
      </c>
      <c r="G17" s="35">
        <v>0.88749999999999996</v>
      </c>
      <c r="H17" s="18"/>
      <c r="I17" s="51"/>
    </row>
    <row r="18" spans="1:9" ht="24" hidden="1" customHeight="1">
      <c r="A18" s="36" t="s">
        <v>284</v>
      </c>
      <c r="B18" s="62">
        <f>F17+4</f>
        <v>46031</v>
      </c>
      <c r="C18" s="35">
        <v>2.0833333333333332E-2</v>
      </c>
      <c r="D18" s="37">
        <v>46031</v>
      </c>
      <c r="E18" s="35">
        <v>0.27500000000000002</v>
      </c>
      <c r="F18" s="62">
        <f t="shared" si="1"/>
        <v>46031</v>
      </c>
      <c r="G18" s="35">
        <v>0.83333333333333337</v>
      </c>
      <c r="H18" s="18"/>
      <c r="I18" s="51"/>
    </row>
    <row r="19" spans="1:9" ht="24" hidden="1" customHeight="1">
      <c r="A19" s="36" t="s">
        <v>285</v>
      </c>
      <c r="B19" s="62">
        <f>F18+2</f>
        <v>46033</v>
      </c>
      <c r="C19" s="35">
        <v>8.3333333333333332E-3</v>
      </c>
      <c r="D19" s="37">
        <f>B19</f>
        <v>46033</v>
      </c>
      <c r="E19" s="35">
        <v>0.58333333333333337</v>
      </c>
      <c r="F19" s="62">
        <f>D19+1</f>
        <v>46034</v>
      </c>
      <c r="G19" s="35">
        <v>6.6666666666666666E-2</v>
      </c>
      <c r="H19" s="18"/>
      <c r="I19" s="51"/>
    </row>
    <row r="20" spans="1:9" ht="24" hidden="1" customHeight="1">
      <c r="A20" s="49" t="s">
        <v>310</v>
      </c>
      <c r="B20" s="62">
        <v>46037</v>
      </c>
      <c r="C20" s="35">
        <v>0.33333333333333331</v>
      </c>
      <c r="D20" s="37">
        <f>B20</f>
        <v>46037</v>
      </c>
      <c r="E20" s="35">
        <v>0.71666666666666667</v>
      </c>
      <c r="F20" s="62">
        <f>D20+1</f>
        <v>46038</v>
      </c>
      <c r="G20" s="35">
        <v>0.5</v>
      </c>
      <c r="H20" s="48" t="s">
        <v>373</v>
      </c>
      <c r="I20" s="51"/>
    </row>
    <row r="21" spans="1:9" ht="24" hidden="1" customHeight="1">
      <c r="A21" s="49" t="s">
        <v>316</v>
      </c>
      <c r="B21" s="62">
        <f>F20</f>
        <v>46038</v>
      </c>
      <c r="C21" s="35">
        <v>0.5625</v>
      </c>
      <c r="D21" s="37">
        <f>B21</f>
        <v>46038</v>
      </c>
      <c r="E21" s="35">
        <v>0.60833333333333328</v>
      </c>
      <c r="F21" s="62">
        <f>D21</f>
        <v>46038</v>
      </c>
      <c r="G21" s="35">
        <v>0.95833333333333337</v>
      </c>
      <c r="H21" s="48"/>
      <c r="I21" s="51"/>
    </row>
    <row r="22" spans="1:9" ht="24" hidden="1" customHeight="1">
      <c r="A22" s="49" t="s">
        <v>321</v>
      </c>
      <c r="B22" s="62">
        <f>F21+1</f>
        <v>46039</v>
      </c>
      <c r="C22" s="35">
        <v>0.5625</v>
      </c>
      <c r="D22" s="37">
        <f>B22</f>
        <v>46039</v>
      </c>
      <c r="E22" s="35">
        <v>0.58333333333333337</v>
      </c>
      <c r="F22" s="62">
        <f>D22</f>
        <v>46039</v>
      </c>
      <c r="G22" s="35">
        <v>0.95</v>
      </c>
      <c r="H22" s="18"/>
      <c r="I22" s="51"/>
    </row>
    <row r="23" spans="1:9" ht="24" hidden="1" customHeight="1">
      <c r="A23" s="49" t="s">
        <v>322</v>
      </c>
      <c r="B23" s="62">
        <f>F22+1</f>
        <v>46040</v>
      </c>
      <c r="C23" s="35">
        <v>0.64583333333333337</v>
      </c>
      <c r="D23" s="37">
        <f>B23+1</f>
        <v>46041</v>
      </c>
      <c r="E23" s="35">
        <v>0.3</v>
      </c>
      <c r="F23" s="62">
        <f>D23</f>
        <v>46041</v>
      </c>
      <c r="G23" s="35">
        <v>0.57638888888888884</v>
      </c>
      <c r="H23" s="18"/>
      <c r="I23" s="51"/>
    </row>
    <row r="24" spans="1:9" ht="24" hidden="1" customHeight="1">
      <c r="A24" s="36" t="s">
        <v>344</v>
      </c>
      <c r="B24" s="62">
        <f>F23+3</f>
        <v>46044</v>
      </c>
      <c r="C24" s="35">
        <v>0.95833333333333337</v>
      </c>
      <c r="D24" s="37">
        <v>46045</v>
      </c>
      <c r="E24" s="35">
        <v>0.3125</v>
      </c>
      <c r="F24" s="62">
        <f t="shared" ref="F24" si="2">D24</f>
        <v>46045</v>
      </c>
      <c r="G24" s="35">
        <v>0.81666666666666665</v>
      </c>
      <c r="H24" s="18"/>
      <c r="I24" s="51"/>
    </row>
    <row r="25" spans="1:9" ht="24" hidden="1" customHeight="1">
      <c r="A25" s="36" t="s">
        <v>355</v>
      </c>
      <c r="B25" s="62">
        <f>F24+2</f>
        <v>46047</v>
      </c>
      <c r="C25" s="35">
        <v>8.3333333333333329E-2</v>
      </c>
      <c r="D25" s="37">
        <f>B25</f>
        <v>46047</v>
      </c>
      <c r="E25" s="35">
        <v>0.21666666666666667</v>
      </c>
      <c r="F25" s="62">
        <f t="shared" ref="F25" si="3">D25</f>
        <v>46047</v>
      </c>
      <c r="G25" s="35">
        <v>0.82916666666666672</v>
      </c>
      <c r="H25" s="18"/>
      <c r="I25" s="51"/>
    </row>
    <row r="26" spans="1:9" ht="24" customHeight="1">
      <c r="A26" s="83" t="s">
        <v>379</v>
      </c>
      <c r="B26" s="62">
        <f>F25+3</f>
        <v>46050</v>
      </c>
      <c r="C26" s="35">
        <v>0.95833333333333337</v>
      </c>
      <c r="D26" s="37">
        <f>B26</f>
        <v>46050</v>
      </c>
      <c r="E26" s="35">
        <v>0.97916666666666663</v>
      </c>
      <c r="F26" s="62">
        <f>D26+1</f>
        <v>46051</v>
      </c>
      <c r="G26" s="35">
        <v>0.70833333333333337</v>
      </c>
      <c r="H26" s="48"/>
      <c r="I26" s="51"/>
    </row>
    <row r="27" spans="1:9" ht="24" customHeight="1">
      <c r="A27" s="49" t="s">
        <v>374</v>
      </c>
      <c r="B27" s="62">
        <f>F26</f>
        <v>46051</v>
      </c>
      <c r="C27" s="35">
        <v>0.77083333333333337</v>
      </c>
      <c r="D27" s="37">
        <f>B27</f>
        <v>46051</v>
      </c>
      <c r="E27" s="35">
        <v>0.93333333333333335</v>
      </c>
      <c r="F27" s="62">
        <f>D27+1</f>
        <v>46052</v>
      </c>
      <c r="G27" s="35">
        <v>0.91666666666666663</v>
      </c>
      <c r="H27" s="48" t="s">
        <v>41</v>
      </c>
      <c r="I27" s="51"/>
    </row>
    <row r="28" spans="1:9" ht="24" customHeight="1">
      <c r="A28" s="49" t="s">
        <v>389</v>
      </c>
      <c r="B28" s="62">
        <f>F27+1</f>
        <v>46053</v>
      </c>
      <c r="C28" s="20">
        <v>0.5</v>
      </c>
      <c r="D28" s="37">
        <f>B28</f>
        <v>46053</v>
      </c>
      <c r="E28" s="20">
        <v>0.54166666666666663</v>
      </c>
      <c r="F28" s="37">
        <f>D28</f>
        <v>46053</v>
      </c>
      <c r="G28" s="20">
        <v>0.85416666666666663</v>
      </c>
      <c r="H28" s="48"/>
      <c r="I28" s="51"/>
    </row>
    <row r="29" spans="1:9" ht="24" customHeight="1">
      <c r="A29" s="49" t="s">
        <v>390</v>
      </c>
      <c r="B29" s="62">
        <f>F28+1</f>
        <v>46054</v>
      </c>
      <c r="C29" s="20">
        <v>0.54166666666666663</v>
      </c>
      <c r="D29" s="37">
        <f>B29</f>
        <v>46054</v>
      </c>
      <c r="E29" s="20">
        <v>0.79166666666666663</v>
      </c>
      <c r="F29" s="37">
        <f>D29+1</f>
        <v>46055</v>
      </c>
      <c r="G29" s="20">
        <v>0.125</v>
      </c>
      <c r="H29" s="48"/>
      <c r="I29" s="51"/>
    </row>
    <row r="30" spans="1:9" ht="24" customHeight="1">
      <c r="A30" s="36" t="s">
        <v>411</v>
      </c>
      <c r="B30" s="62">
        <f>F29+3</f>
        <v>46058</v>
      </c>
      <c r="C30" s="20">
        <v>0.125</v>
      </c>
      <c r="D30" s="37">
        <v>46059</v>
      </c>
      <c r="E30" s="20">
        <v>0.25</v>
      </c>
      <c r="F30" s="37">
        <f>D30</f>
        <v>46059</v>
      </c>
      <c r="G30" s="20">
        <v>0.83333333333333337</v>
      </c>
      <c r="H30" s="48"/>
      <c r="I30" s="51"/>
    </row>
    <row r="31" spans="1:9" ht="24" customHeight="1">
      <c r="A31" s="36" t="s">
        <v>412</v>
      </c>
      <c r="B31" s="62">
        <f>F30+2</f>
        <v>46061</v>
      </c>
      <c r="C31" s="20">
        <v>4.1666666666666664E-2</v>
      </c>
      <c r="D31" s="37">
        <f>B31</f>
        <v>46061</v>
      </c>
      <c r="E31" s="20">
        <v>8.3333333333333329E-2</v>
      </c>
      <c r="F31" s="37">
        <f>D31</f>
        <v>46061</v>
      </c>
      <c r="G31" s="20">
        <v>0.5</v>
      </c>
      <c r="H31" s="48"/>
      <c r="I31" s="51"/>
    </row>
    <row r="32" spans="1:9" ht="24" customHeight="1">
      <c r="A32" s="49" t="s">
        <v>447</v>
      </c>
      <c r="B32" s="62">
        <f>F31+3</f>
        <v>46064</v>
      </c>
      <c r="C32" s="20">
        <v>0.625</v>
      </c>
      <c r="D32" s="37">
        <f>B32</f>
        <v>46064</v>
      </c>
      <c r="E32" s="20">
        <v>0.64583333333333337</v>
      </c>
      <c r="F32" s="37">
        <f>D32+1</f>
        <v>46065</v>
      </c>
      <c r="G32" s="20">
        <v>0</v>
      </c>
      <c r="H32" s="48"/>
      <c r="I32" s="51"/>
    </row>
    <row r="33" spans="1:9" ht="24" customHeight="1">
      <c r="A33" s="49" t="s">
        <v>458</v>
      </c>
      <c r="B33" s="62">
        <f>F32</f>
        <v>46065</v>
      </c>
      <c r="C33" s="20">
        <v>6.25E-2</v>
      </c>
      <c r="D33" s="37">
        <f>B33</f>
        <v>46065</v>
      </c>
      <c r="E33" s="20">
        <v>0.10416666666666667</v>
      </c>
      <c r="F33" s="37">
        <f>D33</f>
        <v>46065</v>
      </c>
      <c r="G33" s="20">
        <v>0.41666666666666669</v>
      </c>
      <c r="H33" s="48"/>
      <c r="I33" s="51"/>
    </row>
    <row r="34" spans="1:9" ht="24" hidden="1" customHeight="1">
      <c r="A34" s="49" t="s">
        <v>459</v>
      </c>
      <c r="B34" s="62">
        <f>F33+1</f>
        <v>46066</v>
      </c>
      <c r="C34" s="20">
        <v>8.3333333333333329E-2</v>
      </c>
      <c r="D34" s="37">
        <f>B34</f>
        <v>46066</v>
      </c>
      <c r="E34" s="20">
        <v>0.125</v>
      </c>
      <c r="F34" s="37">
        <f>D34</f>
        <v>46066</v>
      </c>
      <c r="G34" s="20">
        <v>0.5</v>
      </c>
      <c r="H34" s="48"/>
      <c r="I34" s="51"/>
    </row>
    <row r="35" spans="1:9" ht="24" hidden="1" customHeight="1">
      <c r="A35" s="49" t="s">
        <v>460</v>
      </c>
      <c r="B35" s="62">
        <f>F34+1</f>
        <v>46067</v>
      </c>
      <c r="C35" s="20">
        <v>0.16666666666666666</v>
      </c>
      <c r="D35" s="37">
        <f>B35</f>
        <v>46067</v>
      </c>
      <c r="E35" s="20">
        <v>0.20833333333333334</v>
      </c>
      <c r="F35" s="37">
        <f>D35</f>
        <v>46067</v>
      </c>
      <c r="G35" s="20">
        <v>0.625</v>
      </c>
      <c r="H35" s="48"/>
      <c r="I35" s="51"/>
    </row>
    <row r="36" spans="1:9" ht="24.75" customHeight="1">
      <c r="A36" s="49"/>
      <c r="B36" s="26"/>
      <c r="C36" s="20"/>
      <c r="D36" s="26"/>
      <c r="E36" s="20"/>
      <c r="F36" s="26"/>
      <c r="G36" s="26"/>
      <c r="H36" s="50"/>
      <c r="I36" s="51"/>
    </row>
    <row r="37" spans="1:9" ht="24.65" customHeight="1">
      <c r="A37" s="86" t="s">
        <v>462</v>
      </c>
      <c r="B37" s="87"/>
      <c r="C37" s="87"/>
      <c r="D37" s="87"/>
      <c r="E37" s="87"/>
      <c r="F37" s="87"/>
      <c r="G37" s="87"/>
      <c r="H37" s="87"/>
      <c r="I37" s="88"/>
    </row>
    <row r="38" spans="1:9" ht="25.4" customHeight="1">
      <c r="A38" s="57" t="s">
        <v>3</v>
      </c>
      <c r="B38" s="89" t="s">
        <v>4</v>
      </c>
      <c r="C38" s="90"/>
      <c r="D38" s="89" t="s">
        <v>5</v>
      </c>
      <c r="E38" s="90"/>
      <c r="F38" s="89" t="s">
        <v>6</v>
      </c>
      <c r="G38" s="90"/>
      <c r="H38" s="58" t="s">
        <v>7</v>
      </c>
      <c r="I38" s="58" t="s">
        <v>8</v>
      </c>
    </row>
    <row r="39" spans="1:9" ht="24" hidden="1" customHeight="1">
      <c r="A39" s="36" t="s">
        <v>96</v>
      </c>
      <c r="B39" s="62">
        <v>45996</v>
      </c>
      <c r="C39" s="35">
        <v>0.75</v>
      </c>
      <c r="D39" s="40">
        <v>45996</v>
      </c>
      <c r="E39" s="35">
        <v>0.83333333333333337</v>
      </c>
      <c r="F39" s="37">
        <f>D39+1</f>
        <v>45997</v>
      </c>
      <c r="G39" s="35">
        <v>0.29166666666666669</v>
      </c>
      <c r="H39" s="18"/>
      <c r="I39" s="51"/>
    </row>
    <row r="40" spans="1:9" ht="24" hidden="1" customHeight="1">
      <c r="A40" s="36" t="s">
        <v>101</v>
      </c>
      <c r="B40" s="62">
        <f>F39+1</f>
        <v>45998</v>
      </c>
      <c r="C40" s="35">
        <v>0.5</v>
      </c>
      <c r="D40" s="40">
        <f>B40+1</f>
        <v>45999</v>
      </c>
      <c r="E40" s="35">
        <v>0.55555555555555558</v>
      </c>
      <c r="F40" s="37">
        <f>D40+1</f>
        <v>46000</v>
      </c>
      <c r="G40" s="35">
        <v>8.3333333333333329E-2</v>
      </c>
      <c r="H40" s="18"/>
      <c r="I40" s="51"/>
    </row>
    <row r="41" spans="1:9" ht="24" hidden="1" customHeight="1">
      <c r="A41" s="49" t="s">
        <v>115</v>
      </c>
      <c r="B41" s="33"/>
      <c r="C41" s="32"/>
      <c r="D41" s="33"/>
      <c r="E41" s="16"/>
      <c r="F41" s="33"/>
      <c r="G41" s="32"/>
      <c r="H41" s="18" t="s">
        <v>88</v>
      </c>
      <c r="I41" s="51"/>
    </row>
    <row r="42" spans="1:9" ht="24" hidden="1" customHeight="1">
      <c r="A42" s="36" t="s">
        <v>129</v>
      </c>
      <c r="B42" s="62">
        <f>F40+3</f>
        <v>46003</v>
      </c>
      <c r="C42" s="35">
        <v>0.20833333333333334</v>
      </c>
      <c r="D42" s="40">
        <f>B42</f>
        <v>46003</v>
      </c>
      <c r="E42" s="35">
        <v>0.50486111111111109</v>
      </c>
      <c r="F42" s="37">
        <f>D42+1</f>
        <v>46004</v>
      </c>
      <c r="G42" s="35">
        <v>0.57430555555555551</v>
      </c>
      <c r="H42" s="18"/>
      <c r="I42" s="51"/>
    </row>
    <row r="43" spans="1:9" ht="24" hidden="1" customHeight="1">
      <c r="A43" s="36" t="s">
        <v>116</v>
      </c>
      <c r="B43" s="62">
        <f>F42</f>
        <v>46004</v>
      </c>
      <c r="C43" s="35">
        <v>0.6791666666666667</v>
      </c>
      <c r="D43" s="40">
        <f>B43+1</f>
        <v>46005</v>
      </c>
      <c r="E43" s="35">
        <v>0.27152777777777776</v>
      </c>
      <c r="F43" s="40">
        <f>D43+1</f>
        <v>46006</v>
      </c>
      <c r="G43" s="35">
        <v>0.16666666666666666</v>
      </c>
      <c r="H43" s="18"/>
      <c r="I43" s="51"/>
    </row>
    <row r="44" spans="1:9" ht="24" hidden="1" customHeight="1">
      <c r="A44" s="36" t="s">
        <v>131</v>
      </c>
      <c r="B44" s="40">
        <v>46006</v>
      </c>
      <c r="C44" s="35">
        <v>0.70833333333333337</v>
      </c>
      <c r="D44" s="40">
        <v>46006</v>
      </c>
      <c r="E44" s="35">
        <v>0.79166666666666663</v>
      </c>
      <c r="F44" s="37">
        <v>46007</v>
      </c>
      <c r="G44" s="35">
        <v>0.25</v>
      </c>
      <c r="H44" s="50"/>
      <c r="I44" s="51"/>
    </row>
    <row r="45" spans="1:9" ht="24" hidden="1" customHeight="1">
      <c r="A45" s="36" t="s">
        <v>138</v>
      </c>
      <c r="B45" s="40">
        <v>46010</v>
      </c>
      <c r="C45" s="35">
        <v>0.66666666666666663</v>
      </c>
      <c r="D45" s="40">
        <v>46010</v>
      </c>
      <c r="E45" s="35">
        <v>0.82638888888888884</v>
      </c>
      <c r="F45" s="37">
        <v>46011</v>
      </c>
      <c r="G45" s="35">
        <v>0.33333333333333331</v>
      </c>
      <c r="H45" s="18"/>
      <c r="I45" s="51"/>
    </row>
    <row r="46" spans="1:9" ht="24" hidden="1" customHeight="1">
      <c r="A46" s="36" t="s">
        <v>159</v>
      </c>
      <c r="B46" s="62">
        <v>46012</v>
      </c>
      <c r="C46" s="35">
        <v>0.54166666666666663</v>
      </c>
      <c r="D46" s="40">
        <v>46012</v>
      </c>
      <c r="E46" s="35">
        <v>0.70833333333333337</v>
      </c>
      <c r="F46" s="37">
        <v>46013</v>
      </c>
      <c r="G46" s="35">
        <v>0.33333333333333331</v>
      </c>
      <c r="H46" s="18"/>
      <c r="I46" s="51"/>
    </row>
    <row r="47" spans="1:9" ht="24" hidden="1" customHeight="1">
      <c r="A47" s="42" t="s">
        <v>196</v>
      </c>
      <c r="B47" s="62">
        <f>F46+3</f>
        <v>46016</v>
      </c>
      <c r="C47" s="35">
        <v>0.40833333333333333</v>
      </c>
      <c r="D47" s="40">
        <f>B47</f>
        <v>46016</v>
      </c>
      <c r="E47" s="35">
        <v>0.50694444444444442</v>
      </c>
      <c r="F47" s="37">
        <f>D47+1</f>
        <v>46017</v>
      </c>
      <c r="G47" s="35">
        <v>0.20833333333333334</v>
      </c>
      <c r="H47" s="18"/>
      <c r="I47" s="51"/>
    </row>
    <row r="48" spans="1:9" ht="24" hidden="1" customHeight="1">
      <c r="A48" s="36" t="s">
        <v>186</v>
      </c>
      <c r="B48" s="62">
        <v>46017</v>
      </c>
      <c r="C48" s="35">
        <v>0.27083333333333331</v>
      </c>
      <c r="D48" s="40">
        <v>46017</v>
      </c>
      <c r="E48" s="35">
        <v>0.3125</v>
      </c>
      <c r="F48" s="37">
        <v>46018</v>
      </c>
      <c r="G48" s="35">
        <v>0.75</v>
      </c>
      <c r="H48" s="18"/>
      <c r="I48" s="51"/>
    </row>
    <row r="49" spans="1:9" ht="24" hidden="1" customHeight="1">
      <c r="A49" s="36" t="s">
        <v>197</v>
      </c>
      <c r="B49" s="62">
        <v>46019</v>
      </c>
      <c r="C49" s="35">
        <v>0.40416666666666667</v>
      </c>
      <c r="D49" s="40">
        <v>46019</v>
      </c>
      <c r="E49" s="35">
        <v>0.73333333333333328</v>
      </c>
      <c r="F49" s="37">
        <v>46020</v>
      </c>
      <c r="G49" s="35">
        <v>6.25E-2</v>
      </c>
      <c r="H49" s="18"/>
      <c r="I49" s="51"/>
    </row>
    <row r="50" spans="1:9" ht="24" hidden="1" customHeight="1">
      <c r="A50" s="36" t="s">
        <v>198</v>
      </c>
      <c r="B50" s="62">
        <v>46020</v>
      </c>
      <c r="C50" s="35">
        <v>0.64583333333333337</v>
      </c>
      <c r="D50" s="40">
        <v>46020</v>
      </c>
      <c r="E50" s="35">
        <v>0.77083333333333337</v>
      </c>
      <c r="F50" s="37">
        <v>46020</v>
      </c>
      <c r="G50" s="35">
        <v>0.97916666666666663</v>
      </c>
      <c r="H50" s="18"/>
      <c r="I50" s="51"/>
    </row>
    <row r="51" spans="1:9" ht="24" hidden="1" customHeight="1">
      <c r="A51" s="36" t="s">
        <v>213</v>
      </c>
      <c r="B51" s="62">
        <f>F50+4</f>
        <v>46024</v>
      </c>
      <c r="C51" s="35">
        <v>0</v>
      </c>
      <c r="D51" s="40">
        <v>46024</v>
      </c>
      <c r="E51" s="35">
        <v>0.45833333333333331</v>
      </c>
      <c r="F51" s="37">
        <v>46024</v>
      </c>
      <c r="G51" s="35">
        <v>0.95833333333333337</v>
      </c>
      <c r="H51" s="18"/>
      <c r="I51" s="51"/>
    </row>
    <row r="52" spans="1:9" ht="24" hidden="1" customHeight="1">
      <c r="A52" s="36" t="s">
        <v>214</v>
      </c>
      <c r="B52" s="62">
        <v>46026</v>
      </c>
      <c r="C52" s="35">
        <v>0.16666666666666666</v>
      </c>
      <c r="D52" s="40">
        <v>46026</v>
      </c>
      <c r="E52" s="35">
        <v>0.28541666666666665</v>
      </c>
      <c r="F52" s="37">
        <v>46026</v>
      </c>
      <c r="G52" s="35">
        <v>0.97916666666666663</v>
      </c>
      <c r="H52" s="18"/>
      <c r="I52" s="51"/>
    </row>
    <row r="53" spans="1:9" ht="24" hidden="1" customHeight="1">
      <c r="A53" s="36" t="s">
        <v>286</v>
      </c>
      <c r="B53" s="62">
        <f>F52+4</f>
        <v>46030</v>
      </c>
      <c r="C53" s="35">
        <v>0.20833333333333334</v>
      </c>
      <c r="D53" s="40">
        <v>46030</v>
      </c>
      <c r="E53" s="35">
        <v>0.30277777777777776</v>
      </c>
      <c r="F53" s="37">
        <f>D53</f>
        <v>46030</v>
      </c>
      <c r="G53" s="35">
        <v>0.625</v>
      </c>
      <c r="H53" s="18"/>
      <c r="I53" s="51"/>
    </row>
    <row r="54" spans="1:9" ht="24" hidden="1" customHeight="1">
      <c r="A54" s="36" t="s">
        <v>267</v>
      </c>
      <c r="B54" s="62">
        <f>F53</f>
        <v>46030</v>
      </c>
      <c r="C54" s="35">
        <v>0.7680555555555556</v>
      </c>
      <c r="D54" s="40">
        <f>B54</f>
        <v>46030</v>
      </c>
      <c r="E54" s="35">
        <v>0.80833333333333335</v>
      </c>
      <c r="F54" s="37">
        <f>D54+1</f>
        <v>46031</v>
      </c>
      <c r="G54" s="35">
        <v>0.625</v>
      </c>
      <c r="H54" s="18"/>
      <c r="I54" s="51"/>
    </row>
    <row r="55" spans="1:9" ht="24" hidden="1" customHeight="1">
      <c r="A55" s="36" t="s">
        <v>287</v>
      </c>
      <c r="B55" s="62">
        <f>F54+1</f>
        <v>46032</v>
      </c>
      <c r="C55" s="35">
        <v>0.20833333333333334</v>
      </c>
      <c r="D55" s="40">
        <f t="shared" ref="D55" si="4">B55</f>
        <v>46032</v>
      </c>
      <c r="E55" s="35">
        <v>0.37638888888888888</v>
      </c>
      <c r="F55" s="37">
        <f>D55</f>
        <v>46032</v>
      </c>
      <c r="G55" s="35">
        <v>0.81666666666666665</v>
      </c>
      <c r="H55" s="18"/>
      <c r="I55" s="51"/>
    </row>
    <row r="56" spans="1:9" ht="24" hidden="1" customHeight="1">
      <c r="A56" s="36" t="s">
        <v>288</v>
      </c>
      <c r="B56" s="62">
        <v>46033</v>
      </c>
      <c r="C56" s="35">
        <v>0.5</v>
      </c>
      <c r="D56" s="40">
        <f>B56</f>
        <v>46033</v>
      </c>
      <c r="E56" s="35">
        <v>0.625</v>
      </c>
      <c r="F56" s="37">
        <f>D56</f>
        <v>46033</v>
      </c>
      <c r="G56" s="35">
        <v>0.83333333333333337</v>
      </c>
      <c r="H56" s="18"/>
      <c r="I56" s="51"/>
    </row>
    <row r="57" spans="1:9" ht="24" hidden="1" customHeight="1">
      <c r="A57" s="36" t="s">
        <v>313</v>
      </c>
      <c r="B57" s="62">
        <v>46038</v>
      </c>
      <c r="C57" s="35">
        <v>0</v>
      </c>
      <c r="D57" s="40">
        <v>46038</v>
      </c>
      <c r="E57" s="35">
        <v>0.70833333333333337</v>
      </c>
      <c r="F57" s="37">
        <v>46039</v>
      </c>
      <c r="G57" s="35">
        <v>0.15833333333333333</v>
      </c>
      <c r="H57" s="18" t="s">
        <v>385</v>
      </c>
      <c r="I57" s="51"/>
    </row>
    <row r="58" spans="1:9" ht="24" hidden="1" customHeight="1">
      <c r="A58" s="36" t="s">
        <v>320</v>
      </c>
      <c r="B58" s="62">
        <f>F57+1</f>
        <v>46040</v>
      </c>
      <c r="C58" s="35">
        <v>0.33333333333333331</v>
      </c>
      <c r="D58" s="40">
        <f>B58</f>
        <v>46040</v>
      </c>
      <c r="E58" s="35">
        <v>0.89652777777777781</v>
      </c>
      <c r="F58" s="37">
        <f>D58+1</f>
        <v>46041</v>
      </c>
      <c r="G58" s="35">
        <v>0.58333333333333337</v>
      </c>
      <c r="H58" s="48" t="s">
        <v>387</v>
      </c>
      <c r="I58" s="51"/>
    </row>
    <row r="59" spans="1:9" ht="24" hidden="1" customHeight="1">
      <c r="A59" s="36" t="s">
        <v>349</v>
      </c>
      <c r="B59" s="62">
        <f>F58+4</f>
        <v>46045</v>
      </c>
      <c r="C59" s="35">
        <v>0.16666666666666666</v>
      </c>
      <c r="D59" s="40">
        <f>B59</f>
        <v>46045</v>
      </c>
      <c r="E59" s="35">
        <v>0.24930555555555556</v>
      </c>
      <c r="F59" s="37">
        <f>D59</f>
        <v>46045</v>
      </c>
      <c r="G59" s="35">
        <v>0.66666666666666663</v>
      </c>
      <c r="H59" s="18"/>
      <c r="I59" s="50"/>
    </row>
    <row r="60" spans="1:9" ht="24" hidden="1" customHeight="1">
      <c r="A60" s="36" t="s">
        <v>348</v>
      </c>
      <c r="B60" s="62">
        <f>F59</f>
        <v>46045</v>
      </c>
      <c r="C60" s="35">
        <v>0.72916666666666663</v>
      </c>
      <c r="D60" s="40">
        <f>B60</f>
        <v>46045</v>
      </c>
      <c r="E60" s="35">
        <v>0.77083333333333337</v>
      </c>
      <c r="F60" s="37">
        <f>D60+1</f>
        <v>46046</v>
      </c>
      <c r="G60" s="35">
        <v>0.97916666666666663</v>
      </c>
      <c r="H60" s="18"/>
      <c r="I60" s="50"/>
    </row>
    <row r="61" spans="1:9" ht="24" customHeight="1">
      <c r="A61" s="36" t="s">
        <v>356</v>
      </c>
      <c r="B61" s="62">
        <f>F60+1</f>
        <v>46047</v>
      </c>
      <c r="C61" s="35">
        <v>0.54166666666666663</v>
      </c>
      <c r="D61" s="40">
        <f t="shared" ref="D61" si="5">B61</f>
        <v>46047</v>
      </c>
      <c r="E61" s="35">
        <v>0.66666666666666663</v>
      </c>
      <c r="F61" s="37">
        <f>D61+1</f>
        <v>46048</v>
      </c>
      <c r="G61" s="35">
        <v>0</v>
      </c>
      <c r="H61" s="18"/>
      <c r="I61" s="51"/>
    </row>
    <row r="62" spans="1:9" ht="24" customHeight="1">
      <c r="A62" s="36" t="s">
        <v>357</v>
      </c>
      <c r="B62" s="62">
        <f>F61</f>
        <v>46048</v>
      </c>
      <c r="C62" s="35">
        <v>0.66666666666666663</v>
      </c>
      <c r="D62" s="40">
        <f>B62+1</f>
        <v>46049</v>
      </c>
      <c r="E62" s="35">
        <v>0.28541666666666665</v>
      </c>
      <c r="F62" s="37">
        <f>D62</f>
        <v>46049</v>
      </c>
      <c r="G62" s="35">
        <v>0.54166666666666663</v>
      </c>
      <c r="H62" s="48" t="s">
        <v>41</v>
      </c>
      <c r="I62" s="51"/>
    </row>
    <row r="63" spans="1:9" ht="24" customHeight="1">
      <c r="A63" s="36" t="s">
        <v>375</v>
      </c>
      <c r="B63" s="62">
        <f>F62+3</f>
        <v>46052</v>
      </c>
      <c r="C63" s="35">
        <v>0.70833333333333337</v>
      </c>
      <c r="D63" s="40">
        <v>46052</v>
      </c>
      <c r="E63" s="35">
        <v>0.95833333333333337</v>
      </c>
      <c r="F63" s="37">
        <f>D63+1</f>
        <v>46053</v>
      </c>
      <c r="G63" s="20">
        <v>0.625</v>
      </c>
      <c r="H63" s="18"/>
      <c r="I63" s="51"/>
    </row>
    <row r="64" spans="1:9" ht="24" customHeight="1">
      <c r="A64" s="36" t="s">
        <v>394</v>
      </c>
      <c r="B64" s="62">
        <f>F63+1</f>
        <v>46054</v>
      </c>
      <c r="C64" s="20">
        <v>0.83333333333333337</v>
      </c>
      <c r="D64" s="37">
        <f>B64+1</f>
        <v>46055</v>
      </c>
      <c r="E64" s="20">
        <v>0</v>
      </c>
      <c r="F64" s="37">
        <f t="shared" ref="F64:F69" si="6">D64</f>
        <v>46055</v>
      </c>
      <c r="G64" s="20">
        <v>0.5</v>
      </c>
      <c r="H64" s="18"/>
      <c r="I64" s="50"/>
    </row>
    <row r="65" spans="1:9" ht="24" customHeight="1">
      <c r="A65" s="36" t="s">
        <v>410</v>
      </c>
      <c r="B65" s="62">
        <f>F64+3</f>
        <v>46058</v>
      </c>
      <c r="C65" s="20">
        <v>0.5</v>
      </c>
      <c r="D65" s="37">
        <f>B65</f>
        <v>46058</v>
      </c>
      <c r="E65" s="20">
        <v>0.52083333333333337</v>
      </c>
      <c r="F65" s="37">
        <f t="shared" si="6"/>
        <v>46058</v>
      </c>
      <c r="G65" s="20">
        <v>0.91666666666666663</v>
      </c>
      <c r="H65" s="18"/>
      <c r="I65" s="50"/>
    </row>
    <row r="66" spans="1:9" ht="24" customHeight="1">
      <c r="A66" s="36" t="s">
        <v>413</v>
      </c>
      <c r="B66" s="62">
        <f>F65</f>
        <v>46058</v>
      </c>
      <c r="C66" s="20">
        <v>0.97916666666666663</v>
      </c>
      <c r="D66" s="37">
        <f>B66+1</f>
        <v>46059</v>
      </c>
      <c r="E66" s="20">
        <v>2.0833333333333332E-2</v>
      </c>
      <c r="F66" s="37">
        <f t="shared" si="6"/>
        <v>46059</v>
      </c>
      <c r="G66" s="20">
        <v>0.41666666666666669</v>
      </c>
      <c r="H66" s="18"/>
      <c r="I66" s="50"/>
    </row>
    <row r="67" spans="1:9" ht="24" customHeight="1">
      <c r="A67" s="36" t="s">
        <v>414</v>
      </c>
      <c r="B67" s="62">
        <f>F66+1</f>
        <v>46060</v>
      </c>
      <c r="C67" s="20">
        <v>8.3333333333333329E-2</v>
      </c>
      <c r="D67" s="37">
        <f>B67</f>
        <v>46060</v>
      </c>
      <c r="E67" s="20">
        <v>0.125</v>
      </c>
      <c r="F67" s="37">
        <f t="shared" si="6"/>
        <v>46060</v>
      </c>
      <c r="G67" s="20">
        <v>0.54166666666666663</v>
      </c>
      <c r="H67" s="18"/>
      <c r="I67" s="50"/>
    </row>
    <row r="68" spans="1:9" ht="24" customHeight="1">
      <c r="A68" s="36" t="s">
        <v>415</v>
      </c>
      <c r="B68" s="62">
        <f>F67+1</f>
        <v>46061</v>
      </c>
      <c r="C68" s="20">
        <v>0.20833333333333334</v>
      </c>
      <c r="D68" s="37">
        <f>B68</f>
        <v>46061</v>
      </c>
      <c r="E68" s="20">
        <v>0.25</v>
      </c>
      <c r="F68" s="37">
        <f t="shared" si="6"/>
        <v>46061</v>
      </c>
      <c r="G68" s="20">
        <v>0.66666666666666663</v>
      </c>
      <c r="H68" s="18"/>
      <c r="I68" s="50"/>
    </row>
    <row r="69" spans="1:9" ht="24" customHeight="1">
      <c r="A69" s="36" t="s">
        <v>461</v>
      </c>
      <c r="B69" s="62">
        <f>F68+3</f>
        <v>46064</v>
      </c>
      <c r="C69" s="20">
        <v>0.66666666666666663</v>
      </c>
      <c r="D69" s="37">
        <v>46066</v>
      </c>
      <c r="E69" s="20">
        <v>0.25</v>
      </c>
      <c r="F69" s="37">
        <f t="shared" si="6"/>
        <v>46066</v>
      </c>
      <c r="G69" s="20">
        <v>0.75</v>
      </c>
      <c r="H69" s="18"/>
      <c r="I69" s="51"/>
    </row>
  </sheetData>
  <mergeCells count="13">
    <mergeCell ref="A1:B1"/>
    <mergeCell ref="C1:I1"/>
    <mergeCell ref="A2:B2"/>
    <mergeCell ref="C2:I2"/>
    <mergeCell ref="A3:G3"/>
    <mergeCell ref="A37:I37"/>
    <mergeCell ref="B38:C38"/>
    <mergeCell ref="D38:E38"/>
    <mergeCell ref="F38:G38"/>
    <mergeCell ref="A4:I4"/>
    <mergeCell ref="B5:C5"/>
    <mergeCell ref="D5:E5"/>
    <mergeCell ref="F5:G5"/>
  </mergeCells>
  <phoneticPr fontId="45" type="noConversion"/>
  <conditionalFormatting sqref="B4:B38 D4:D40">
    <cfRule type="cellIs" dxfId="899" priority="1594" stopIfTrue="1" operator="equal">
      <formula>$H$3</formula>
    </cfRule>
  </conditionalFormatting>
  <conditionalFormatting sqref="B7:B9">
    <cfRule type="cellIs" dxfId="898" priority="84" stopIfTrue="1" operator="equal">
      <formula>$H$3</formula>
    </cfRule>
  </conditionalFormatting>
  <conditionalFormatting sqref="B36">
    <cfRule type="cellIs" dxfId="897" priority="1593" stopIfTrue="1" operator="lessThan">
      <formula>$H$3</formula>
    </cfRule>
    <cfRule type="cellIs" dxfId="896" priority="1592" stopIfTrue="1" operator="equal">
      <formula>$H$3</formula>
    </cfRule>
  </conditionalFormatting>
  <conditionalFormatting sqref="B39:B40 D39:D40">
    <cfRule type="cellIs" dxfId="895" priority="368" stopIfTrue="1" operator="lessThan">
      <formula>$H$3</formula>
    </cfRule>
    <cfRule type="cellIs" dxfId="894" priority="367" stopIfTrue="1" operator="equal">
      <formula>$H$3</formula>
    </cfRule>
  </conditionalFormatting>
  <conditionalFormatting sqref="B42:B69 D42:D63">
    <cfRule type="cellIs" dxfId="893" priority="74" stopIfTrue="1" operator="lessThan">
      <formula>$H$3</formula>
    </cfRule>
  </conditionalFormatting>
  <conditionalFormatting sqref="B42:B69">
    <cfRule type="cellIs" dxfId="892" priority="73" stopIfTrue="1" operator="equal">
      <formula>$H$3</formula>
    </cfRule>
  </conditionalFormatting>
  <conditionalFormatting sqref="B44:B45">
    <cfRule type="cellIs" dxfId="891" priority="72" stopIfTrue="1" operator="lessThan">
      <formula>$H$3</formula>
    </cfRule>
  </conditionalFormatting>
  <conditionalFormatting sqref="C4:C27 E6:E27 G6:G27 C36 E39:E40 G42:G62 C42:C63 E42:E63">
    <cfRule type="expression" dxfId="890" priority="83" stopIfTrue="1">
      <formula>$B4=$H$3</formula>
    </cfRule>
  </conditionalFormatting>
  <conditionalFormatting sqref="C6:C27 E6:E27 G6:G27 C36 E39:E40 G42:G62 C42:C63 E42:E63">
    <cfRule type="expression" dxfId="889" priority="81" stopIfTrue="1">
      <formula>B6&lt;$H$3</formula>
    </cfRule>
  </conditionalFormatting>
  <conditionalFormatting sqref="C28:C35 E28:E35 G28:G35 G63:G69 C64:C69 E64:E69">
    <cfRule type="expression" dxfId="888" priority="104" stopIfTrue="1">
      <formula>B28&lt;#REF!</formula>
    </cfRule>
    <cfRule type="expression" dxfId="887" priority="103" stopIfTrue="1">
      <formula>$B28=#REF!</formula>
    </cfRule>
  </conditionalFormatting>
  <conditionalFormatting sqref="D36">
    <cfRule type="cellIs" dxfId="886" priority="1505" stopIfTrue="1" operator="lessThan">
      <formula>$H$3</formula>
    </cfRule>
    <cfRule type="cellIs" dxfId="885" priority="1504" stopIfTrue="1" operator="equal">
      <formula>$H$3</formula>
    </cfRule>
  </conditionalFormatting>
  <conditionalFormatting sqref="D42:D63">
    <cfRule type="cellIs" dxfId="884" priority="58" stopIfTrue="1" operator="equal">
      <formula>$H$3</formula>
    </cfRule>
  </conditionalFormatting>
  <conditionalFormatting sqref="D42:D69 B44:B45">
    <cfRule type="cellIs" dxfId="883" priority="79" stopIfTrue="1" operator="equal">
      <formula>$H$3</formula>
    </cfRule>
  </conditionalFormatting>
  <conditionalFormatting sqref="D42:D69">
    <cfRule type="cellIs" dxfId="882" priority="56" stopIfTrue="1" operator="lessThan">
      <formula>$H$3</formula>
    </cfRule>
  </conditionalFormatting>
  <conditionalFormatting sqref="D64:D69">
    <cfRule type="cellIs" dxfId="881" priority="29" stopIfTrue="1" operator="equal">
      <formula>$H$3</formula>
    </cfRule>
  </conditionalFormatting>
  <conditionalFormatting sqref="E4:E5 E37:E38">
    <cfRule type="expression" dxfId="880" priority="1663" stopIfTrue="1">
      <formula>D4&lt;$H$3</formula>
    </cfRule>
    <cfRule type="expression" dxfId="879" priority="1662" stopIfTrue="1">
      <formula>$D4=$H$3</formula>
    </cfRule>
  </conditionalFormatting>
  <conditionalFormatting sqref="E36 C37:C40 G37:G40 C4:C5">
    <cfRule type="expression" dxfId="878" priority="1659" stopIfTrue="1">
      <formula>B4&lt;$H$3</formula>
    </cfRule>
  </conditionalFormatting>
  <conditionalFormatting sqref="E36 C37:C40 G39:G40">
    <cfRule type="expression" dxfId="877" priority="1655" stopIfTrue="1">
      <formula>$B36=$H$3</formula>
    </cfRule>
  </conditionalFormatting>
  <conditionalFormatting sqref="E36:G36 G37:G40 C39:C40">
    <cfRule type="expression" dxfId="876" priority="1596" stopIfTrue="1">
      <formula>$F36=$H$3</formula>
    </cfRule>
  </conditionalFormatting>
  <conditionalFormatting sqref="F4:F27">
    <cfRule type="cellIs" dxfId="875" priority="28" stopIfTrue="1" operator="equal">
      <formula>$H$3</formula>
    </cfRule>
  </conditionalFormatting>
  <conditionalFormatting sqref="F4:F40 B4:B38 D4:D40">
    <cfRule type="cellIs" dxfId="874" priority="1657" stopIfTrue="1" operator="lessThan">
      <formula>$H$3</formula>
    </cfRule>
  </conditionalFormatting>
  <conditionalFormatting sqref="F28:F40">
    <cfRule type="cellIs" dxfId="873" priority="1479" stopIfTrue="1" operator="equal">
      <formula>$H$3</formula>
    </cfRule>
  </conditionalFormatting>
  <conditionalFormatting sqref="F42 F44:F69">
    <cfRule type="cellIs" dxfId="872" priority="77" stopIfTrue="1" operator="lessThan">
      <formula>$H$3</formula>
    </cfRule>
  </conditionalFormatting>
  <conditionalFormatting sqref="F42:F69">
    <cfRule type="cellIs" dxfId="871" priority="65" stopIfTrue="1" operator="equal">
      <formula>$H$3</formula>
    </cfRule>
  </conditionalFormatting>
  <conditionalFormatting sqref="F43">
    <cfRule type="cellIs" dxfId="870" priority="64" stopIfTrue="1" operator="lessThan">
      <formula>$H$3</formula>
    </cfRule>
    <cfRule type="cellIs" dxfId="869" priority="63" stopIfTrue="1" operator="equal">
      <formula>$H$3</formula>
    </cfRule>
    <cfRule type="cellIs" dxfId="868" priority="62" stopIfTrue="1" operator="lessThan">
      <formula>$H$3</formula>
    </cfRule>
  </conditionalFormatting>
  <conditionalFormatting sqref="F36:G36">
    <cfRule type="cellIs" dxfId="867" priority="741" stopIfTrue="1" operator="equal">
      <formula>$H$3</formula>
    </cfRule>
    <cfRule type="cellIs" dxfId="866" priority="742" stopIfTrue="1" operator="lessThan">
      <formula>$H$3</formula>
    </cfRule>
  </conditionalFormatting>
  <conditionalFormatting sqref="G4:G5">
    <cfRule type="expression" dxfId="865" priority="1496" stopIfTrue="1">
      <formula>F4&lt;$H$3</formula>
    </cfRule>
  </conditionalFormatting>
  <conditionalFormatting sqref="G4:G27 C6:C27 E6:E27 C36 E39:E40 G42:G62 C42:C63 E42:E63">
    <cfRule type="expression" dxfId="864" priority="82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F39 B7 F7:F9 B13 D43 B16 F15 F19 F24 F54:F56 B25 B22 F21 F59:F60 F62:F63 B61 F26 F65 B67 B31 B28 F32 F28:F29 B64 D65:D6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Normal="100" workbookViewId="0">
      <selection activeCell="H45" sqref="H45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64" customWidth="1"/>
    <col min="9" max="9" width="13.5" customWidth="1"/>
  </cols>
  <sheetData>
    <row r="1" spans="1:9" ht="77.5" customHeight="1">
      <c r="A1" s="102"/>
      <c r="B1" s="102"/>
      <c r="C1" s="103" t="s">
        <v>0</v>
      </c>
      <c r="D1" s="104"/>
      <c r="E1" s="104"/>
      <c r="F1" s="104"/>
      <c r="G1" s="104"/>
      <c r="H1" s="104"/>
      <c r="I1" s="104"/>
    </row>
    <row r="2" spans="1:9" ht="22.7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" customHeight="1">
      <c r="A3" s="107"/>
      <c r="B3" s="107"/>
      <c r="C3" s="107"/>
      <c r="D3" s="107"/>
      <c r="E3" s="107"/>
      <c r="F3" s="107"/>
      <c r="G3" s="107"/>
      <c r="H3" s="66">
        <v>46052</v>
      </c>
      <c r="I3" s="28"/>
    </row>
    <row r="4" spans="1:9" ht="25" customHeight="1">
      <c r="A4" s="99" t="s">
        <v>419</v>
      </c>
      <c r="B4" s="100"/>
      <c r="C4" s="100"/>
      <c r="D4" s="100"/>
      <c r="E4" s="100"/>
      <c r="F4" s="100"/>
      <c r="G4" s="100"/>
      <c r="H4" s="100"/>
      <c r="I4" s="101"/>
    </row>
    <row r="5" spans="1:9" s="54" customFormat="1" ht="24.65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5" hidden="1" customHeight="1">
      <c r="A6" s="36" t="s">
        <v>76</v>
      </c>
      <c r="B6" s="26">
        <v>45989</v>
      </c>
      <c r="C6" s="20">
        <v>0.5</v>
      </c>
      <c r="D6" s="26">
        <f>B6</f>
        <v>45989</v>
      </c>
      <c r="E6" s="39">
        <v>0.72916666666666663</v>
      </c>
      <c r="F6" s="26">
        <f>D6+1</f>
        <v>45990</v>
      </c>
      <c r="G6" s="20">
        <v>0.29166666666666669</v>
      </c>
      <c r="H6" s="48"/>
      <c r="I6" s="29"/>
    </row>
    <row r="7" spans="1:9" ht="25" hidden="1" customHeight="1">
      <c r="A7" s="42" t="s">
        <v>85</v>
      </c>
      <c r="B7" s="26">
        <f>F6+1</f>
        <v>45991</v>
      </c>
      <c r="C7" s="20">
        <v>0.72916666666666663</v>
      </c>
      <c r="D7" s="26">
        <f>B7</f>
        <v>45991</v>
      </c>
      <c r="E7" s="20">
        <v>0.85416666666666663</v>
      </c>
      <c r="F7" s="26">
        <f>D7+1</f>
        <v>45992</v>
      </c>
      <c r="G7" s="20">
        <v>0.29166666666666669</v>
      </c>
      <c r="H7" s="48"/>
      <c r="I7" s="29"/>
    </row>
    <row r="8" spans="1:9" ht="25" hidden="1" customHeight="1">
      <c r="A8" s="36" t="s">
        <v>78</v>
      </c>
      <c r="B8" s="26">
        <f>F7</f>
        <v>45992</v>
      </c>
      <c r="C8" s="20">
        <v>0.54166666666666663</v>
      </c>
      <c r="D8" s="26">
        <f>B8</f>
        <v>45992</v>
      </c>
      <c r="E8" s="20">
        <v>0.66666666666666663</v>
      </c>
      <c r="F8" s="26">
        <f>D8+1</f>
        <v>45993</v>
      </c>
      <c r="G8" s="20">
        <v>0.10416666666666667</v>
      </c>
      <c r="H8" s="48"/>
      <c r="I8" s="29"/>
    </row>
    <row r="9" spans="1:9" ht="25" hidden="1" customHeight="1">
      <c r="A9" s="36" t="s">
        <v>87</v>
      </c>
      <c r="B9" s="26">
        <f>F8+1</f>
        <v>45994</v>
      </c>
      <c r="C9" s="20">
        <v>0.70833333333333337</v>
      </c>
      <c r="D9" s="26">
        <f t="shared" ref="D9" si="0">B9</f>
        <v>45994</v>
      </c>
      <c r="E9" s="20">
        <v>0.8125</v>
      </c>
      <c r="F9" s="26">
        <f>D9+1</f>
        <v>45995</v>
      </c>
      <c r="G9" s="20">
        <v>0.89583333333333337</v>
      </c>
      <c r="H9" s="18" t="s">
        <v>48</v>
      </c>
      <c r="I9" s="29"/>
    </row>
    <row r="10" spans="1:9" ht="25" hidden="1" customHeight="1">
      <c r="A10" s="36" t="s">
        <v>95</v>
      </c>
      <c r="B10" s="26">
        <f>F9+1</f>
        <v>45996</v>
      </c>
      <c r="C10" s="20">
        <v>0.41666666666666669</v>
      </c>
      <c r="D10" s="26">
        <f t="shared" ref="D10:D18" si="1">B10</f>
        <v>45996</v>
      </c>
      <c r="E10" s="20">
        <v>0.66666666666666663</v>
      </c>
      <c r="F10" s="26">
        <f>D10+1</f>
        <v>45997</v>
      </c>
      <c r="G10" s="20">
        <v>0.125</v>
      </c>
      <c r="H10" s="48"/>
      <c r="I10" s="29"/>
    </row>
    <row r="11" spans="1:9" ht="25" hidden="1" customHeight="1">
      <c r="A11" s="42" t="s">
        <v>100</v>
      </c>
      <c r="B11" s="26">
        <f>F10+1</f>
        <v>45998</v>
      </c>
      <c r="C11" s="20">
        <v>0.41666666666666669</v>
      </c>
      <c r="D11" s="26">
        <f>B11+1</f>
        <v>45999</v>
      </c>
      <c r="E11" s="20">
        <v>4.1666666666666664E-2</v>
      </c>
      <c r="F11" s="26">
        <f>D11</f>
        <v>45999</v>
      </c>
      <c r="G11" s="20">
        <v>0.66666666666666663</v>
      </c>
      <c r="H11" s="18" t="s">
        <v>41</v>
      </c>
      <c r="I11" s="29"/>
    </row>
    <row r="12" spans="1:9" ht="25" hidden="1" customHeight="1">
      <c r="A12" s="36" t="s">
        <v>110</v>
      </c>
      <c r="B12" s="26">
        <f>F11</f>
        <v>45999</v>
      </c>
      <c r="C12" s="20">
        <v>0.91666666666666663</v>
      </c>
      <c r="D12" s="26">
        <f>B12+1</f>
        <v>46000</v>
      </c>
      <c r="E12" s="20">
        <v>0.45833333333333331</v>
      </c>
      <c r="F12" s="26">
        <f>D12</f>
        <v>46000</v>
      </c>
      <c r="G12" s="20">
        <v>0.89583333333333337</v>
      </c>
      <c r="H12" s="18" t="s">
        <v>41</v>
      </c>
      <c r="I12" s="29"/>
    </row>
    <row r="13" spans="1:9" ht="25" hidden="1" customHeight="1">
      <c r="A13" s="36" t="s">
        <v>113</v>
      </c>
      <c r="B13" s="26">
        <f>F12+2</f>
        <v>46002</v>
      </c>
      <c r="C13" s="20">
        <v>0.45833333333333331</v>
      </c>
      <c r="D13" s="26">
        <f t="shared" si="1"/>
        <v>46002</v>
      </c>
      <c r="E13" s="20">
        <v>0.5625</v>
      </c>
      <c r="F13" s="26">
        <f>D13+1</f>
        <v>46003</v>
      </c>
      <c r="G13" s="20">
        <v>0.27083333333333331</v>
      </c>
      <c r="H13" s="48"/>
      <c r="I13" s="29"/>
    </row>
    <row r="14" spans="1:9" ht="25" hidden="1" customHeight="1">
      <c r="A14" s="36" t="s">
        <v>132</v>
      </c>
      <c r="B14" s="26">
        <f>F13</f>
        <v>46003</v>
      </c>
      <c r="C14" s="20">
        <v>0.95833333333333337</v>
      </c>
      <c r="D14" s="26">
        <f>B14+1</f>
        <v>46004</v>
      </c>
      <c r="E14" s="20">
        <v>0.16666666666666666</v>
      </c>
      <c r="F14" s="26">
        <f t="shared" ref="F14" si="2">D14</f>
        <v>46004</v>
      </c>
      <c r="G14" s="20">
        <v>0.70833333333333337</v>
      </c>
      <c r="H14" s="48"/>
      <c r="I14" s="29"/>
    </row>
    <row r="15" spans="1:9" ht="25" hidden="1" customHeight="1">
      <c r="A15" s="42" t="s">
        <v>139</v>
      </c>
      <c r="B15" s="26">
        <f>F14+2</f>
        <v>46006</v>
      </c>
      <c r="C15" s="20">
        <v>0.125</v>
      </c>
      <c r="D15" s="26">
        <f>B15+1</f>
        <v>46007</v>
      </c>
      <c r="E15" s="35">
        <v>0.875</v>
      </c>
      <c r="F15" s="26">
        <f>D15+1</f>
        <v>46008</v>
      </c>
      <c r="G15" s="20">
        <v>0.4375</v>
      </c>
      <c r="H15" s="18" t="s">
        <v>41</v>
      </c>
      <c r="I15" s="29"/>
    </row>
    <row r="16" spans="1:9" ht="25" hidden="1" customHeight="1">
      <c r="A16" s="36" t="s">
        <v>133</v>
      </c>
      <c r="B16" s="26">
        <f>F15</f>
        <v>46008</v>
      </c>
      <c r="C16" s="20">
        <v>0.66666666666666663</v>
      </c>
      <c r="D16" s="26">
        <f>B16+1</f>
        <v>46009</v>
      </c>
      <c r="E16" s="35">
        <v>0.25</v>
      </c>
      <c r="F16" s="26">
        <f>D16</f>
        <v>46009</v>
      </c>
      <c r="G16" s="20">
        <v>0.65416666666666667</v>
      </c>
      <c r="H16" s="18" t="s">
        <v>41</v>
      </c>
      <c r="I16" s="29"/>
    </row>
    <row r="17" spans="1:9" ht="25" hidden="1" customHeight="1">
      <c r="A17" s="36" t="s">
        <v>140</v>
      </c>
      <c r="B17" s="26">
        <f>F16+2</f>
        <v>46011</v>
      </c>
      <c r="C17" s="20">
        <v>0.29166666666666669</v>
      </c>
      <c r="D17" s="26">
        <f t="shared" si="1"/>
        <v>46011</v>
      </c>
      <c r="E17" s="20">
        <v>0.39583333333333331</v>
      </c>
      <c r="F17" s="26">
        <f>D17+1</f>
        <v>46012</v>
      </c>
      <c r="G17" s="20">
        <v>0.14583333333333334</v>
      </c>
      <c r="H17" s="18" t="s">
        <v>48</v>
      </c>
      <c r="I17" s="29"/>
    </row>
    <row r="18" spans="1:9" ht="25" hidden="1" customHeight="1">
      <c r="A18" s="36" t="s">
        <v>158</v>
      </c>
      <c r="B18" s="26">
        <f>F17</f>
        <v>46012</v>
      </c>
      <c r="C18" s="20">
        <v>0.66666666666666663</v>
      </c>
      <c r="D18" s="26">
        <f t="shared" si="1"/>
        <v>46012</v>
      </c>
      <c r="E18" s="20">
        <v>0.75</v>
      </c>
      <c r="F18" s="26">
        <f>D18+1</f>
        <v>46013</v>
      </c>
      <c r="G18" s="20">
        <v>0.25</v>
      </c>
      <c r="H18" s="48"/>
      <c r="I18" s="29"/>
    </row>
    <row r="19" spans="1:9" ht="25" hidden="1" customHeight="1">
      <c r="A19" s="42" t="s">
        <v>167</v>
      </c>
      <c r="B19" s="26">
        <f>F18+1</f>
        <v>46014</v>
      </c>
      <c r="C19" s="20">
        <v>0.66666666666666663</v>
      </c>
      <c r="D19" s="26">
        <f>B19+2</f>
        <v>46016</v>
      </c>
      <c r="E19" s="20">
        <v>0.41666666666666669</v>
      </c>
      <c r="F19" s="26">
        <f>D19</f>
        <v>46016</v>
      </c>
      <c r="G19" s="20">
        <v>0.95833333333333337</v>
      </c>
      <c r="H19" s="18" t="s">
        <v>41</v>
      </c>
      <c r="I19" s="29"/>
    </row>
    <row r="20" spans="1:9" ht="25" hidden="1" customHeight="1">
      <c r="A20" s="36" t="s">
        <v>168</v>
      </c>
      <c r="B20" s="26">
        <f>F19+1</f>
        <v>46017</v>
      </c>
      <c r="C20" s="20">
        <v>0.20833333333333334</v>
      </c>
      <c r="D20" s="26">
        <f>B20</f>
        <v>46017</v>
      </c>
      <c r="E20" s="20">
        <v>0.625</v>
      </c>
      <c r="F20" s="26">
        <f>D20+1</f>
        <v>46018</v>
      </c>
      <c r="G20" s="20">
        <v>0.3125</v>
      </c>
      <c r="H20" s="48" t="s">
        <v>259</v>
      </c>
      <c r="I20" s="11"/>
    </row>
    <row r="21" spans="1:9" ht="25" hidden="1" customHeight="1">
      <c r="A21" s="36" t="s">
        <v>43</v>
      </c>
      <c r="B21" s="26">
        <f>F20+2</f>
        <v>46020</v>
      </c>
      <c r="C21" s="20">
        <v>0.20833333333333334</v>
      </c>
      <c r="D21" s="26">
        <f>B21</f>
        <v>46020</v>
      </c>
      <c r="E21" s="20">
        <v>0.3125</v>
      </c>
      <c r="F21" s="26">
        <f>D21+1</f>
        <v>46021</v>
      </c>
      <c r="G21" s="20">
        <v>0.1875</v>
      </c>
      <c r="H21" s="48" t="s">
        <v>302</v>
      </c>
      <c r="I21" s="11"/>
    </row>
    <row r="22" spans="1:9" ht="25" hidden="1" customHeight="1">
      <c r="A22" s="36" t="s">
        <v>199</v>
      </c>
      <c r="B22" s="33"/>
      <c r="C22" s="32"/>
      <c r="D22" s="15"/>
      <c r="E22" s="32"/>
      <c r="F22" s="15"/>
      <c r="G22" s="32"/>
      <c r="H22" s="18" t="s">
        <v>46</v>
      </c>
      <c r="I22" s="29"/>
    </row>
    <row r="23" spans="1:9" ht="25" hidden="1" customHeight="1">
      <c r="A23" s="42" t="s">
        <v>200</v>
      </c>
      <c r="B23" s="26">
        <f>F21+1</f>
        <v>46022</v>
      </c>
      <c r="C23" s="20">
        <v>0.79166666666666663</v>
      </c>
      <c r="D23" s="26">
        <f>B23+1</f>
        <v>46023</v>
      </c>
      <c r="E23" s="20">
        <v>0.54166666666666663</v>
      </c>
      <c r="F23" s="26">
        <f>D23+1</f>
        <v>46024</v>
      </c>
      <c r="G23" s="20">
        <v>8.3333333333333329E-2</v>
      </c>
      <c r="H23" s="48" t="s">
        <v>41</v>
      </c>
      <c r="I23" s="29"/>
    </row>
    <row r="24" spans="1:9" ht="25" hidden="1" customHeight="1">
      <c r="A24" s="36" t="s">
        <v>220</v>
      </c>
      <c r="B24" s="26">
        <f>F23</f>
        <v>46024</v>
      </c>
      <c r="C24" s="20">
        <v>0.33333333333333331</v>
      </c>
      <c r="D24" s="26">
        <f t="shared" ref="D24" si="3">B24</f>
        <v>46024</v>
      </c>
      <c r="E24" s="20">
        <v>0.45833333333333331</v>
      </c>
      <c r="F24" s="26">
        <f>D24+1</f>
        <v>46025</v>
      </c>
      <c r="G24" s="20">
        <v>2.0833333333333332E-2</v>
      </c>
      <c r="H24" s="48"/>
      <c r="I24" s="11"/>
    </row>
    <row r="25" spans="1:9" ht="25" hidden="1" customHeight="1">
      <c r="A25" s="36" t="s">
        <v>233</v>
      </c>
      <c r="B25" s="26">
        <f>F24+1</f>
        <v>46026</v>
      </c>
      <c r="C25" s="20">
        <v>0.83333333333333337</v>
      </c>
      <c r="D25" s="26">
        <f>B25+1</f>
        <v>46027</v>
      </c>
      <c r="E25" s="20">
        <v>9.583333333333334E-2</v>
      </c>
      <c r="F25" s="26">
        <f>D25</f>
        <v>46027</v>
      </c>
      <c r="G25" s="20">
        <v>0.85416666666666663</v>
      </c>
      <c r="H25" s="48" t="s">
        <v>86</v>
      </c>
      <c r="I25" s="11"/>
    </row>
    <row r="26" spans="1:9" ht="25" hidden="1" customHeight="1">
      <c r="A26" s="36" t="s">
        <v>249</v>
      </c>
      <c r="B26" s="26">
        <f>F25+1</f>
        <v>46028</v>
      </c>
      <c r="C26" s="20">
        <v>0.375</v>
      </c>
      <c r="D26" s="26">
        <f>B26</f>
        <v>46028</v>
      </c>
      <c r="E26" s="20">
        <v>0.7</v>
      </c>
      <c r="F26" s="26">
        <f>D26</f>
        <v>46028</v>
      </c>
      <c r="G26" s="20">
        <v>0.91666666666666663</v>
      </c>
      <c r="H26" s="48"/>
      <c r="I26" s="11"/>
    </row>
    <row r="27" spans="1:9" ht="25" hidden="1" customHeight="1">
      <c r="A27" s="36" t="s">
        <v>262</v>
      </c>
      <c r="B27" s="26">
        <f>F26+2</f>
        <v>46030</v>
      </c>
      <c r="C27" s="20">
        <v>0.33333333333333331</v>
      </c>
      <c r="D27" s="26">
        <f>B27</f>
        <v>46030</v>
      </c>
      <c r="E27" s="20">
        <v>0.58333333333333337</v>
      </c>
      <c r="F27" s="26">
        <f>D27</f>
        <v>46030</v>
      </c>
      <c r="G27" s="20">
        <v>0.95833333333333337</v>
      </c>
      <c r="H27" s="48"/>
      <c r="I27" s="11"/>
    </row>
    <row r="28" spans="1:9" ht="25" hidden="1" customHeight="1">
      <c r="A28" s="36" t="s">
        <v>289</v>
      </c>
      <c r="B28" s="26">
        <f>F27+1</f>
        <v>46031</v>
      </c>
      <c r="C28" s="20">
        <v>0.29166666666666669</v>
      </c>
      <c r="D28" s="26">
        <f>B28</f>
        <v>46031</v>
      </c>
      <c r="E28" s="20">
        <v>0.58333333333333337</v>
      </c>
      <c r="F28" s="26">
        <f>D28</f>
        <v>46031</v>
      </c>
      <c r="G28" s="20">
        <v>0.89583333333333337</v>
      </c>
      <c r="H28" s="48"/>
      <c r="I28" s="11"/>
    </row>
    <row r="29" spans="1:9" ht="25" hidden="1" customHeight="1">
      <c r="A29" s="36" t="s">
        <v>58</v>
      </c>
      <c r="B29" s="26">
        <f>F28+2</f>
        <v>46033</v>
      </c>
      <c r="C29" s="20">
        <v>0.45833333333333331</v>
      </c>
      <c r="D29" s="26">
        <f>B29</f>
        <v>46033</v>
      </c>
      <c r="E29" s="20">
        <v>0.5625</v>
      </c>
      <c r="F29" s="26">
        <f>D29+1</f>
        <v>46034</v>
      </c>
      <c r="G29" s="20">
        <v>0.1875</v>
      </c>
      <c r="H29" s="18" t="s">
        <v>48</v>
      </c>
      <c r="I29" s="11"/>
    </row>
    <row r="30" spans="1:9" ht="25" hidden="1" customHeight="1">
      <c r="A30" s="36" t="s">
        <v>304</v>
      </c>
      <c r="B30" s="26">
        <f>F29</f>
        <v>46034</v>
      </c>
      <c r="C30" s="20">
        <v>0.75</v>
      </c>
      <c r="D30" s="26">
        <f>B30</f>
        <v>46034</v>
      </c>
      <c r="E30" s="20">
        <v>0.8125</v>
      </c>
      <c r="F30" s="26">
        <f>D30+1</f>
        <v>46035</v>
      </c>
      <c r="G30" s="20">
        <v>0.3125</v>
      </c>
      <c r="H30" s="48"/>
      <c r="I30" s="11"/>
    </row>
    <row r="31" spans="1:9" ht="25" hidden="1" customHeight="1">
      <c r="A31" s="36" t="s">
        <v>305</v>
      </c>
      <c r="B31" s="26">
        <v>46036</v>
      </c>
      <c r="C31" s="20">
        <v>0.75</v>
      </c>
      <c r="D31" s="26">
        <f>B31+1</f>
        <v>46037</v>
      </c>
      <c r="E31" s="20">
        <v>0.39583333333333331</v>
      </c>
      <c r="F31" s="26">
        <f>D31</f>
        <v>46037</v>
      </c>
      <c r="G31" s="20">
        <v>0.9375</v>
      </c>
      <c r="H31" s="48" t="s">
        <v>9</v>
      </c>
      <c r="I31" s="11"/>
    </row>
    <row r="32" spans="1:9" ht="25" hidden="1" customHeight="1">
      <c r="A32" s="36" t="s">
        <v>319</v>
      </c>
      <c r="B32" s="26">
        <v>46038</v>
      </c>
      <c r="C32" s="20">
        <v>0.16666666666666666</v>
      </c>
      <c r="D32" s="26">
        <f t="shared" ref="D32:D33" si="4">B32</f>
        <v>46038</v>
      </c>
      <c r="E32" s="20">
        <v>0.66666666666666663</v>
      </c>
      <c r="F32" s="26">
        <f>D32+1</f>
        <v>46039</v>
      </c>
      <c r="G32" s="20">
        <v>0.25</v>
      </c>
      <c r="H32" s="48" t="s">
        <v>9</v>
      </c>
      <c r="I32" s="11"/>
    </row>
    <row r="33" spans="1:9" ht="25" hidden="1" customHeight="1">
      <c r="A33" s="36" t="s">
        <v>292</v>
      </c>
      <c r="B33" s="26">
        <f>F32+1</f>
        <v>46040</v>
      </c>
      <c r="C33" s="20">
        <v>0.875</v>
      </c>
      <c r="D33" s="26">
        <f t="shared" si="4"/>
        <v>46040</v>
      </c>
      <c r="E33" s="20">
        <v>0.97916666666666663</v>
      </c>
      <c r="F33" s="26">
        <f>D33+1</f>
        <v>46041</v>
      </c>
      <c r="G33" s="20">
        <v>0.64583333333333337</v>
      </c>
      <c r="H33" s="18" t="s">
        <v>48</v>
      </c>
      <c r="I33" s="11"/>
    </row>
    <row r="34" spans="1:9" ht="25" hidden="1" customHeight="1">
      <c r="A34" s="36" t="s">
        <v>345</v>
      </c>
      <c r="B34" s="26">
        <f>F33+1</f>
        <v>46042</v>
      </c>
      <c r="C34" s="20">
        <v>0.16666666666666666</v>
      </c>
      <c r="D34" s="26">
        <f>B34</f>
        <v>46042</v>
      </c>
      <c r="E34" s="20">
        <v>0.54722222222222228</v>
      </c>
      <c r="F34" s="26">
        <f>D34+1</f>
        <v>46043</v>
      </c>
      <c r="G34" s="20">
        <v>0.10416666666666667</v>
      </c>
      <c r="H34" s="48"/>
      <c r="I34" s="11"/>
    </row>
    <row r="35" spans="1:9" ht="25" hidden="1" customHeight="1">
      <c r="A35" s="36" t="s">
        <v>346</v>
      </c>
      <c r="B35" s="26">
        <f>F34+1</f>
        <v>46044</v>
      </c>
      <c r="C35" s="20">
        <v>0.58333333333333337</v>
      </c>
      <c r="D35" s="26">
        <f>B35+2</f>
        <v>46046</v>
      </c>
      <c r="E35" s="20">
        <v>0.27083333333333331</v>
      </c>
      <c r="F35" s="26">
        <f>D35</f>
        <v>46046</v>
      </c>
      <c r="G35" s="20">
        <v>0.75</v>
      </c>
      <c r="H35" s="48" t="s">
        <v>41</v>
      </c>
      <c r="I35" s="11"/>
    </row>
    <row r="36" spans="1:9" ht="25" hidden="1" customHeight="1">
      <c r="A36" s="36" t="s">
        <v>358</v>
      </c>
      <c r="B36" s="26">
        <f>F35+1</f>
        <v>46047</v>
      </c>
      <c r="C36" s="20">
        <v>0</v>
      </c>
      <c r="D36" s="26">
        <f t="shared" ref="D36:D45" si="5">B36</f>
        <v>46047</v>
      </c>
      <c r="E36" s="20">
        <v>0.38750000000000001</v>
      </c>
      <c r="F36" s="26">
        <f>D36</f>
        <v>46047</v>
      </c>
      <c r="G36" s="20">
        <v>0.90416666666666667</v>
      </c>
      <c r="H36" s="48" t="s">
        <v>430</v>
      </c>
      <c r="I36" s="11"/>
    </row>
    <row r="37" spans="1:9" ht="25" customHeight="1">
      <c r="A37" s="36" t="s">
        <v>317</v>
      </c>
      <c r="B37" s="26">
        <f>F36+2</f>
        <v>46049</v>
      </c>
      <c r="C37" s="20">
        <v>0.79166666666666663</v>
      </c>
      <c r="D37" s="26">
        <f t="shared" si="5"/>
        <v>46049</v>
      </c>
      <c r="E37" s="20">
        <v>0.89583333333333337</v>
      </c>
      <c r="F37" s="26">
        <f>D37+1</f>
        <v>46050</v>
      </c>
      <c r="G37" s="20">
        <v>0.7416666666666667</v>
      </c>
      <c r="H37" s="18" t="s">
        <v>48</v>
      </c>
      <c r="I37" s="11"/>
    </row>
    <row r="38" spans="1:9" ht="25" customHeight="1">
      <c r="A38" s="36" t="s">
        <v>366</v>
      </c>
      <c r="B38" s="26">
        <f>F37+1</f>
        <v>46051</v>
      </c>
      <c r="C38" s="20">
        <v>0.29166666666666669</v>
      </c>
      <c r="D38" s="26">
        <f t="shared" si="5"/>
        <v>46051</v>
      </c>
      <c r="E38" s="20">
        <v>0.44583333333333336</v>
      </c>
      <c r="F38" s="26">
        <f>D38</f>
        <v>46051</v>
      </c>
      <c r="G38" s="20">
        <v>0.91666666666666663</v>
      </c>
      <c r="H38" s="48"/>
      <c r="I38" s="11"/>
    </row>
    <row r="39" spans="1:9" ht="25" customHeight="1">
      <c r="A39" s="36" t="s">
        <v>376</v>
      </c>
      <c r="B39" s="26">
        <f>F38+2</f>
        <v>46053</v>
      </c>
      <c r="C39" s="20">
        <v>0.33333333333333331</v>
      </c>
      <c r="D39" s="26">
        <f>B39+1</f>
        <v>46054</v>
      </c>
      <c r="E39" s="20">
        <v>6.9444444444444447E-4</v>
      </c>
      <c r="F39" s="26">
        <f>D39</f>
        <v>46054</v>
      </c>
      <c r="G39" s="20">
        <v>0.41666666666666669</v>
      </c>
      <c r="H39" s="48" t="s">
        <v>41</v>
      </c>
      <c r="I39" s="11"/>
    </row>
    <row r="40" spans="1:9" ht="25" customHeight="1">
      <c r="A40" s="36" t="s">
        <v>380</v>
      </c>
      <c r="B40" s="26">
        <f>F39</f>
        <v>46054</v>
      </c>
      <c r="C40" s="20">
        <v>0.66666666666666663</v>
      </c>
      <c r="D40" s="26">
        <f t="shared" si="5"/>
        <v>46054</v>
      </c>
      <c r="E40" s="20">
        <v>0.79166666666666663</v>
      </c>
      <c r="F40" s="26">
        <f>D40+1</f>
        <v>46055</v>
      </c>
      <c r="G40" s="20">
        <v>0.29166666666666669</v>
      </c>
      <c r="H40" s="48"/>
      <c r="I40" s="11"/>
    </row>
    <row r="41" spans="1:9" ht="25" customHeight="1">
      <c r="A41" s="36" t="s">
        <v>397</v>
      </c>
      <c r="B41" s="26">
        <f>F40+1</f>
        <v>46056</v>
      </c>
      <c r="C41" s="20">
        <v>0.875</v>
      </c>
      <c r="D41" s="26">
        <f t="shared" si="5"/>
        <v>46056</v>
      </c>
      <c r="E41" s="20">
        <v>0.97916666666666663</v>
      </c>
      <c r="F41" s="26">
        <f>D41+1</f>
        <v>46057</v>
      </c>
      <c r="G41" s="20">
        <v>0.77083333333333337</v>
      </c>
      <c r="H41" s="18" t="s">
        <v>48</v>
      </c>
      <c r="I41" s="11"/>
    </row>
    <row r="42" spans="1:9" ht="25" customHeight="1">
      <c r="A42" s="36" t="s">
        <v>417</v>
      </c>
      <c r="B42" s="26">
        <f>F41+1</f>
        <v>46058</v>
      </c>
      <c r="C42" s="20">
        <v>0.29166666666666669</v>
      </c>
      <c r="D42" s="26">
        <f t="shared" si="5"/>
        <v>46058</v>
      </c>
      <c r="E42" s="20">
        <v>0.375</v>
      </c>
      <c r="F42" s="26">
        <f>D42</f>
        <v>46058</v>
      </c>
      <c r="G42" s="20">
        <v>0.70833333333333337</v>
      </c>
      <c r="H42" s="48"/>
      <c r="I42" s="11"/>
    </row>
    <row r="43" spans="1:9" ht="25" customHeight="1">
      <c r="A43" s="36" t="s">
        <v>418</v>
      </c>
      <c r="B43" s="26">
        <f>F42+2</f>
        <v>46060</v>
      </c>
      <c r="C43" s="20">
        <v>0.125</v>
      </c>
      <c r="D43" s="26">
        <f>B43</f>
        <v>46060</v>
      </c>
      <c r="E43" s="20">
        <v>0.25</v>
      </c>
      <c r="F43" s="26">
        <f>D43</f>
        <v>46060</v>
      </c>
      <c r="G43" s="20">
        <v>0.66666666666666663</v>
      </c>
      <c r="H43" s="48"/>
      <c r="I43" s="11"/>
    </row>
    <row r="44" spans="1:9" ht="25" customHeight="1">
      <c r="A44" s="36" t="s">
        <v>432</v>
      </c>
      <c r="B44" s="26">
        <f>F43</f>
        <v>46060</v>
      </c>
      <c r="C44" s="20">
        <v>0.91666666666666663</v>
      </c>
      <c r="D44" s="26">
        <f>B44+1</f>
        <v>46061</v>
      </c>
      <c r="E44" s="20">
        <v>4.1666666666666664E-2</v>
      </c>
      <c r="F44" s="26">
        <f>D44</f>
        <v>46061</v>
      </c>
      <c r="G44" s="20">
        <v>0.5</v>
      </c>
      <c r="H44" s="48"/>
      <c r="I44" s="11"/>
    </row>
    <row r="45" spans="1:9" ht="25" customHeight="1">
      <c r="A45" s="36" t="s">
        <v>448</v>
      </c>
      <c r="B45" s="26">
        <f>F44+2</f>
        <v>46063</v>
      </c>
      <c r="C45" s="20">
        <v>0.125</v>
      </c>
      <c r="D45" s="26">
        <f t="shared" si="5"/>
        <v>46063</v>
      </c>
      <c r="E45" s="20">
        <v>0.22916666666666666</v>
      </c>
      <c r="F45" s="26">
        <f>D45+1</f>
        <v>46064</v>
      </c>
      <c r="G45" s="20">
        <v>2.0833333333333332E-2</v>
      </c>
      <c r="H45" s="48"/>
      <c r="I45" s="11"/>
    </row>
  </sheetData>
  <mergeCells count="9"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45" type="noConversion"/>
  <conditionalFormatting sqref="B23:B45">
    <cfRule type="cellIs" dxfId="863" priority="84" stopIfTrue="1" operator="equal">
      <formula>$H$3</formula>
    </cfRule>
  </conditionalFormatting>
  <conditionalFormatting sqref="C23:C45">
    <cfRule type="expression" dxfId="862" priority="18" stopIfTrue="1">
      <formula>B23&lt;$H$3</formula>
    </cfRule>
  </conditionalFormatting>
  <conditionalFormatting sqref="D4 F4:F5 B4:B21 B23:B45">
    <cfRule type="cellIs" dxfId="861" priority="929" stopIfTrue="1" operator="lessThan">
      <formula>$H$3</formula>
    </cfRule>
  </conditionalFormatting>
  <conditionalFormatting sqref="D4">
    <cfRule type="cellIs" dxfId="860" priority="277" stopIfTrue="1" operator="equal">
      <formula>$H$3</formula>
    </cfRule>
    <cfRule type="cellIs" dxfId="859" priority="278" stopIfTrue="1" operator="lessThan">
      <formula>$H$3</formula>
    </cfRule>
    <cfRule type="cellIs" dxfId="858" priority="909" stopIfTrue="1" operator="equal">
      <formula>$H$3</formula>
    </cfRule>
  </conditionalFormatting>
  <conditionalFormatting sqref="D4:D21">
    <cfRule type="cellIs" dxfId="857" priority="128" stopIfTrue="1" operator="lessThan">
      <formula>$H$3</formula>
    </cfRule>
  </conditionalFormatting>
  <conditionalFormatting sqref="D23">
    <cfRule type="cellIs" dxfId="856" priority="36" stopIfTrue="1" operator="equal">
      <formula>$H$3</formula>
    </cfRule>
  </conditionalFormatting>
  <conditionalFormatting sqref="D23:D45">
    <cfRule type="cellIs" dxfId="855" priority="37" stopIfTrue="1" operator="lessThan">
      <formula>$H$3</formula>
    </cfRule>
  </conditionalFormatting>
  <conditionalFormatting sqref="D24:D45">
    <cfRule type="cellIs" dxfId="854" priority="83" stopIfTrue="1" operator="equal">
      <formula>$H$3</formula>
    </cfRule>
  </conditionalFormatting>
  <conditionalFormatting sqref="E4 G4 C4:C21 E6:E21 G6:G21 C23:C45 E23:E45">
    <cfRule type="expression" dxfId="853" priority="670" stopIfTrue="1">
      <formula>$B4=$H$3</formula>
    </cfRule>
  </conditionalFormatting>
  <conditionalFormatting sqref="E4:E21 G4:G21 C5:C21">
    <cfRule type="expression" dxfId="852" priority="474" stopIfTrue="1">
      <formula>B4&lt;$H$3</formula>
    </cfRule>
  </conditionalFormatting>
  <conditionalFormatting sqref="E5">
    <cfRule type="expression" dxfId="851" priority="132" stopIfTrue="1">
      <formula>$D5=$H$3</formula>
    </cfRule>
  </conditionalFormatting>
  <conditionalFormatting sqref="E23:E45">
    <cfRule type="expression" dxfId="850" priority="5" stopIfTrue="1">
      <formula>D23&lt;$H$3</formula>
    </cfRule>
  </conditionalFormatting>
  <conditionalFormatting sqref="F4:F21 B4:B21 D4:D21">
    <cfRule type="cellIs" dxfId="849" priority="127" stopIfTrue="1" operator="equal">
      <formula>$H$3</formula>
    </cfRule>
  </conditionalFormatting>
  <conditionalFormatting sqref="F6:F21">
    <cfRule type="cellIs" dxfId="848" priority="59" stopIfTrue="1" operator="lessThan">
      <formula>$H$3</formula>
    </cfRule>
  </conditionalFormatting>
  <conditionalFormatting sqref="F23:F38">
    <cfRule type="cellIs" dxfId="847" priority="31" stopIfTrue="1" operator="equal">
      <formula>$H$3</formula>
    </cfRule>
    <cfRule type="cellIs" dxfId="846" priority="32" stopIfTrue="1" operator="lessThan">
      <formula>$H$3</formula>
    </cfRule>
  </conditionalFormatting>
  <conditionalFormatting sqref="G5:G21 C6:C21 E6:E21 C23:C45 E23:E45">
    <cfRule type="expression" dxfId="845" priority="858" stopIfTrue="1">
      <formula>$F5=$H$3</formula>
    </cfRule>
  </conditionalFormatting>
  <conditionalFormatting sqref="G23:G45">
    <cfRule type="expression" dxfId="844" priority="1" stopIfTrue="1">
      <formula>F23&lt;$H$3</formula>
    </cfRule>
    <cfRule type="expression" dxfId="843" priority="3" stopIfTrue="1">
      <formula>$B23=$H$3</formula>
    </cfRule>
    <cfRule type="expression" dxfId="842" priority="4" stopIfTrue="1">
      <formula>$F23=$H$3</formula>
    </cfRule>
  </conditionalFormatting>
  <pageMargins left="0.7" right="0.7" top="0.75" bottom="0.75" header="0.3" footer="0.3"/>
  <pageSetup paperSize="9" scale="53" orientation="portrait"/>
  <ignoredErrors>
    <ignoredError sqref="B8 B9 D9 F13:F17 F11 B12 D13:D14 B16:B17 B14 B13 B15 B18 F21 D19:F19 D27 B25 F29 D24:D25 B27:B28 B30 D31 F33 F31 F37 B37 B38 D35 F41 B39:B40 D38:D39 F38 B44 D4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3"/>
  <sheetViews>
    <sheetView workbookViewId="0">
      <selection activeCell="H133" sqref="H133"/>
    </sheetView>
  </sheetViews>
  <sheetFormatPr defaultColWidth="9" defaultRowHeight="15"/>
  <cols>
    <col min="1" max="1" width="18" customWidth="1"/>
    <col min="2" max="7" width="11.58203125" customWidth="1"/>
    <col min="8" max="8" width="66" customWidth="1"/>
    <col min="9" max="9" width="13.5" customWidth="1"/>
  </cols>
  <sheetData>
    <row r="1" spans="1:9" ht="77.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9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9" ht="25" customHeight="1">
      <c r="A3" s="107"/>
      <c r="B3" s="107"/>
      <c r="C3" s="107"/>
      <c r="D3" s="107"/>
      <c r="E3" s="107"/>
      <c r="F3" s="107"/>
      <c r="G3" s="107"/>
      <c r="H3" s="66">
        <v>46052</v>
      </c>
      <c r="I3" s="28"/>
    </row>
    <row r="4" spans="1:9" s="54" customFormat="1" ht="24" hidden="1" customHeight="1">
      <c r="A4" s="113" t="s">
        <v>219</v>
      </c>
      <c r="B4" s="114"/>
      <c r="C4" s="114"/>
      <c r="D4" s="114"/>
      <c r="E4" s="114"/>
      <c r="F4" s="114"/>
      <c r="G4" s="114"/>
      <c r="H4" s="114"/>
      <c r="I4" s="114"/>
    </row>
    <row r="5" spans="1:9" s="54" customFormat="1" ht="24.65" hidden="1" customHeight="1">
      <c r="A5" s="57" t="s">
        <v>3</v>
      </c>
      <c r="B5" s="92" t="s">
        <v>4</v>
      </c>
      <c r="C5" s="92"/>
      <c r="D5" s="92" t="s">
        <v>5</v>
      </c>
      <c r="E5" s="92"/>
      <c r="F5" s="92" t="s">
        <v>6</v>
      </c>
      <c r="G5" s="92"/>
      <c r="H5" s="58" t="s">
        <v>7</v>
      </c>
      <c r="I5" s="58" t="s">
        <v>8</v>
      </c>
    </row>
    <row r="6" spans="1:9" ht="24" hidden="1" customHeight="1">
      <c r="A6" s="12" t="s">
        <v>50</v>
      </c>
      <c r="B6" s="26">
        <v>45992</v>
      </c>
      <c r="C6" s="20">
        <v>0.54166666666666663</v>
      </c>
      <c r="D6" s="26">
        <f>B6+2</f>
        <v>45994</v>
      </c>
      <c r="E6" s="35">
        <v>0.87083333333333335</v>
      </c>
      <c r="F6" s="26">
        <f t="shared" ref="F6:F10" si="0">D6+1</f>
        <v>45995</v>
      </c>
      <c r="G6" s="20">
        <v>0.66249999999999998</v>
      </c>
      <c r="H6" s="18" t="s">
        <v>41</v>
      </c>
      <c r="I6" s="55"/>
    </row>
    <row r="7" spans="1:9" ht="24" hidden="1" customHeight="1">
      <c r="A7" s="12" t="s">
        <v>51</v>
      </c>
      <c r="B7" s="26">
        <f>F6+1</f>
        <v>45996</v>
      </c>
      <c r="C7" s="20">
        <v>0.75</v>
      </c>
      <c r="D7" s="26">
        <f>B7</f>
        <v>45996</v>
      </c>
      <c r="E7" s="35">
        <v>0.95833333333333337</v>
      </c>
      <c r="F7" s="26">
        <f t="shared" si="0"/>
        <v>45997</v>
      </c>
      <c r="G7" s="20">
        <v>0.48194444444444445</v>
      </c>
      <c r="H7" s="18"/>
      <c r="I7" s="55"/>
    </row>
    <row r="8" spans="1:9" ht="24" hidden="1" customHeight="1">
      <c r="A8" s="12" t="s">
        <v>52</v>
      </c>
      <c r="B8" s="26">
        <f>F7+2</f>
        <v>45999</v>
      </c>
      <c r="C8" s="20">
        <v>0.875</v>
      </c>
      <c r="D8" s="26">
        <f t="shared" ref="D8" si="1">B8</f>
        <v>45999</v>
      </c>
      <c r="E8" s="35">
        <v>0.97916666666666663</v>
      </c>
      <c r="F8" s="26">
        <f t="shared" si="0"/>
        <v>46000</v>
      </c>
      <c r="G8" s="20">
        <v>0.33333333333333331</v>
      </c>
      <c r="H8" s="18"/>
      <c r="I8" s="55"/>
    </row>
    <row r="9" spans="1:9" ht="24" hidden="1" customHeight="1">
      <c r="A9" s="36" t="s">
        <v>53</v>
      </c>
      <c r="B9" s="26">
        <f>F8+2</f>
        <v>46002</v>
      </c>
      <c r="C9" s="20">
        <v>2.0833333333333332E-2</v>
      </c>
      <c r="D9" s="26">
        <f>B9</f>
        <v>46002</v>
      </c>
      <c r="E9" s="35">
        <v>0.14166666666666666</v>
      </c>
      <c r="F9" s="26">
        <f>D9</f>
        <v>46002</v>
      </c>
      <c r="G9" s="20">
        <v>0.86250000000000004</v>
      </c>
      <c r="H9" s="18" t="s">
        <v>86</v>
      </c>
      <c r="I9" s="55"/>
    </row>
    <row r="10" spans="1:9" ht="24" hidden="1" customHeight="1">
      <c r="A10" s="36" t="s">
        <v>54</v>
      </c>
      <c r="B10" s="26">
        <f>F9+1</f>
        <v>46003</v>
      </c>
      <c r="C10" s="20">
        <v>0.77083333333333337</v>
      </c>
      <c r="D10" s="26">
        <f>B10+1</f>
        <v>46004</v>
      </c>
      <c r="E10" s="35">
        <v>0.75416666666666665</v>
      </c>
      <c r="F10" s="26">
        <f t="shared" si="0"/>
        <v>46005</v>
      </c>
      <c r="G10" s="35">
        <v>0.42916666666666664</v>
      </c>
      <c r="H10" s="18" t="s">
        <v>185</v>
      </c>
      <c r="I10" s="55"/>
    </row>
    <row r="11" spans="1:9" ht="24" hidden="1" customHeight="1">
      <c r="A11" s="12" t="s">
        <v>103</v>
      </c>
      <c r="B11" s="26">
        <f>F10+5</f>
        <v>46010</v>
      </c>
      <c r="C11" s="20">
        <v>0</v>
      </c>
      <c r="D11" s="26">
        <f t="shared" ref="D11:D13" si="2">B11</f>
        <v>46010</v>
      </c>
      <c r="E11" s="35">
        <v>0.12083333333333333</v>
      </c>
      <c r="F11" s="26">
        <f>D11</f>
        <v>46010</v>
      </c>
      <c r="G11" s="35">
        <v>0.79166666666666663</v>
      </c>
      <c r="H11" s="18" t="s">
        <v>41</v>
      </c>
      <c r="I11" s="55"/>
    </row>
    <row r="12" spans="1:9" ht="24" hidden="1" customHeight="1">
      <c r="A12" s="12" t="s">
        <v>141</v>
      </c>
      <c r="B12" s="26">
        <f>F11+1</f>
        <v>46011</v>
      </c>
      <c r="C12" s="20">
        <v>0.875</v>
      </c>
      <c r="D12" s="26">
        <f>B12+2</f>
        <v>46013</v>
      </c>
      <c r="E12" s="35">
        <v>2.9166666666666667E-2</v>
      </c>
      <c r="F12" s="26">
        <f>D12</f>
        <v>46013</v>
      </c>
      <c r="G12" s="35">
        <v>0.52500000000000002</v>
      </c>
      <c r="H12" s="18" t="s">
        <v>41</v>
      </c>
      <c r="I12" s="55"/>
    </row>
    <row r="13" spans="1:9" ht="24" hidden="1" customHeight="1">
      <c r="A13" s="12" t="s">
        <v>160</v>
      </c>
      <c r="B13" s="26">
        <f>F12+2</f>
        <v>46015</v>
      </c>
      <c r="C13" s="20">
        <v>0.85416666666666663</v>
      </c>
      <c r="D13" s="26">
        <f t="shared" si="2"/>
        <v>46015</v>
      </c>
      <c r="E13" s="35">
        <v>0.95833333333333337</v>
      </c>
      <c r="F13" s="26">
        <f t="shared" ref="F13:F14" si="3">D13+1</f>
        <v>46016</v>
      </c>
      <c r="G13" s="35">
        <v>0.39583333333333331</v>
      </c>
      <c r="H13" s="18"/>
      <c r="I13" s="55"/>
    </row>
    <row r="14" spans="1:9" ht="24" hidden="1" customHeight="1">
      <c r="A14" s="36" t="s">
        <v>169</v>
      </c>
      <c r="B14" s="26">
        <f>F13+1</f>
        <v>46017</v>
      </c>
      <c r="C14" s="20">
        <v>0.875</v>
      </c>
      <c r="D14" s="26">
        <f>B14+1</f>
        <v>46018</v>
      </c>
      <c r="E14" s="35">
        <v>0.22916666666666666</v>
      </c>
      <c r="F14" s="26">
        <f t="shared" si="3"/>
        <v>46019</v>
      </c>
      <c r="G14" s="35">
        <v>2.0833333333333332E-2</v>
      </c>
      <c r="H14" s="18" t="s">
        <v>244</v>
      </c>
      <c r="I14" s="55"/>
    </row>
    <row r="15" spans="1:9" ht="24" hidden="1" customHeight="1">
      <c r="A15" s="36" t="s">
        <v>170</v>
      </c>
      <c r="B15" s="26">
        <f>F14</f>
        <v>46019</v>
      </c>
      <c r="C15" s="20">
        <v>0.79166666666666663</v>
      </c>
      <c r="D15" s="26">
        <f>B15+2</f>
        <v>46021</v>
      </c>
      <c r="E15" s="35">
        <v>0.625</v>
      </c>
      <c r="F15" s="26">
        <v>46022</v>
      </c>
      <c r="G15" s="35">
        <v>0.38750000000000001</v>
      </c>
      <c r="H15" s="18" t="s">
        <v>41</v>
      </c>
      <c r="I15" s="55"/>
    </row>
    <row r="16" spans="1:9" ht="24" hidden="1" customHeight="1">
      <c r="A16" s="12" t="s">
        <v>181</v>
      </c>
      <c r="B16" s="26">
        <f>F15+5</f>
        <v>46027</v>
      </c>
      <c r="C16" s="20">
        <v>0.54166666666666663</v>
      </c>
      <c r="D16" s="26">
        <f>B16+1</f>
        <v>46028</v>
      </c>
      <c r="E16" s="35">
        <v>0.33750000000000002</v>
      </c>
      <c r="F16" s="26">
        <f>D16+1</f>
        <v>46029</v>
      </c>
      <c r="G16" s="35">
        <v>0.20416666666666666</v>
      </c>
      <c r="H16" s="18" t="s">
        <v>62</v>
      </c>
      <c r="I16" s="55"/>
    </row>
    <row r="17" spans="1:11" ht="24" hidden="1" customHeight="1">
      <c r="A17" s="12" t="s">
        <v>236</v>
      </c>
      <c r="B17" s="26">
        <f>F16+1</f>
        <v>46030</v>
      </c>
      <c r="C17" s="20">
        <v>0.16666666666666666</v>
      </c>
      <c r="D17" s="26">
        <f>B17</f>
        <v>46030</v>
      </c>
      <c r="E17" s="35">
        <v>0.45833333333333331</v>
      </c>
      <c r="F17" s="26">
        <f>D17</f>
        <v>46030</v>
      </c>
      <c r="G17" s="35">
        <v>0.91666666666666663</v>
      </c>
      <c r="H17" s="18"/>
      <c r="I17" s="55"/>
    </row>
    <row r="18" spans="1:11" ht="24" hidden="1" customHeight="1">
      <c r="A18" s="12" t="s">
        <v>250</v>
      </c>
      <c r="B18" s="26">
        <v>46033</v>
      </c>
      <c r="C18" s="20">
        <v>0.29166666666666669</v>
      </c>
      <c r="D18" s="26">
        <f>B18</f>
        <v>46033</v>
      </c>
      <c r="E18" s="35">
        <v>0.3125</v>
      </c>
      <c r="F18" s="26">
        <f>D18</f>
        <v>46033</v>
      </c>
      <c r="G18" s="35">
        <v>0.72916666666666663</v>
      </c>
      <c r="H18" s="18"/>
      <c r="I18" s="55"/>
    </row>
    <row r="19" spans="1:11" ht="24" hidden="1" customHeight="1">
      <c r="A19" s="36" t="s">
        <v>255</v>
      </c>
      <c r="B19" s="26">
        <v>46035</v>
      </c>
      <c r="C19" s="20">
        <v>0.16666666666666666</v>
      </c>
      <c r="D19" s="26">
        <f>B19</f>
        <v>46035</v>
      </c>
      <c r="E19" s="35">
        <v>0.29583333333333334</v>
      </c>
      <c r="F19" s="26">
        <f>D19+1</f>
        <v>46036</v>
      </c>
      <c r="G19" s="35">
        <v>0.10416666666666667</v>
      </c>
      <c r="H19" s="18" t="s">
        <v>48</v>
      </c>
      <c r="I19" s="55"/>
    </row>
    <row r="20" spans="1:11" ht="24" hidden="1" customHeight="1">
      <c r="A20" s="36" t="s">
        <v>263</v>
      </c>
      <c r="B20" s="26">
        <f>F19</f>
        <v>46036</v>
      </c>
      <c r="C20" s="53">
        <v>0.91666666666666663</v>
      </c>
      <c r="D20" s="26">
        <f>B20+3</f>
        <v>46039</v>
      </c>
      <c r="E20" s="35">
        <v>0.22500000000000001</v>
      </c>
      <c r="F20" s="26">
        <f>D20</f>
        <v>46039</v>
      </c>
      <c r="G20" s="35">
        <v>0.65</v>
      </c>
      <c r="H20" s="18" t="s">
        <v>41</v>
      </c>
      <c r="I20" s="55"/>
    </row>
    <row r="21" spans="1:11" ht="25.5" hidden="1" customHeight="1">
      <c r="A21" s="12" t="s">
        <v>290</v>
      </c>
      <c r="B21" s="26">
        <f>F20+5</f>
        <v>46044</v>
      </c>
      <c r="C21" s="53">
        <v>0.77083333333333337</v>
      </c>
      <c r="D21" s="26">
        <f>B21+1</f>
        <v>46045</v>
      </c>
      <c r="E21" s="35">
        <v>0.27916666666666667</v>
      </c>
      <c r="F21" s="26">
        <f>D21</f>
        <v>46045</v>
      </c>
      <c r="G21" s="35">
        <v>0.65</v>
      </c>
      <c r="H21" s="18" t="s">
        <v>388</v>
      </c>
      <c r="I21" s="55"/>
    </row>
    <row r="22" spans="1:11" ht="24" hidden="1" customHeight="1">
      <c r="A22" s="34"/>
      <c r="B22" s="26"/>
      <c r="C22" s="26"/>
      <c r="D22" s="26"/>
      <c r="E22" s="26"/>
      <c r="F22" s="26"/>
      <c r="G22" s="26"/>
      <c r="H22" s="11"/>
      <c r="I22" s="55"/>
    </row>
    <row r="23" spans="1:11" ht="24" hidden="1" customHeight="1">
      <c r="A23" s="99" t="s">
        <v>122</v>
      </c>
      <c r="B23" s="100"/>
      <c r="C23" s="100"/>
      <c r="D23" s="100"/>
      <c r="E23" s="100"/>
      <c r="F23" s="100"/>
      <c r="G23" s="100"/>
      <c r="H23" s="100"/>
      <c r="I23" s="101"/>
    </row>
    <row r="24" spans="1:11" ht="24" hidden="1" customHeight="1">
      <c r="A24" s="13" t="s">
        <v>3</v>
      </c>
      <c r="B24" s="111" t="s">
        <v>4</v>
      </c>
      <c r="C24" s="112"/>
      <c r="D24" s="111" t="s">
        <v>5</v>
      </c>
      <c r="E24" s="112"/>
      <c r="F24" s="111" t="s">
        <v>6</v>
      </c>
      <c r="G24" s="112"/>
      <c r="H24" s="44" t="s">
        <v>7</v>
      </c>
      <c r="I24" s="44" t="s">
        <v>8</v>
      </c>
      <c r="K24" t="s">
        <v>13</v>
      </c>
    </row>
    <row r="25" spans="1:11" ht="24.5" hidden="1" customHeight="1">
      <c r="A25" s="12" t="s">
        <v>123</v>
      </c>
      <c r="B25" s="26">
        <v>45997</v>
      </c>
      <c r="C25" s="20">
        <v>6.9444444444444447E-4</v>
      </c>
      <c r="D25" s="26">
        <f>B25+2</f>
        <v>45999</v>
      </c>
      <c r="E25" s="20">
        <v>0.21041666666666667</v>
      </c>
      <c r="F25" s="26">
        <f>D25</f>
        <v>45999</v>
      </c>
      <c r="G25" s="20">
        <v>0.75</v>
      </c>
      <c r="H25" s="18" t="s">
        <v>165</v>
      </c>
      <c r="I25" s="29"/>
    </row>
    <row r="26" spans="1:11" ht="24" hidden="1" customHeight="1">
      <c r="A26" s="12" t="s">
        <v>124</v>
      </c>
      <c r="B26" s="26">
        <f>F25+2</f>
        <v>46001</v>
      </c>
      <c r="C26" s="20">
        <v>4.1666666666666664E-2</v>
      </c>
      <c r="D26" s="26">
        <f>B26+1</f>
        <v>46002</v>
      </c>
      <c r="E26" s="20">
        <v>0.3125</v>
      </c>
      <c r="F26" s="26">
        <f>D26</f>
        <v>46002</v>
      </c>
      <c r="G26" s="20">
        <v>0.60416666666666663</v>
      </c>
      <c r="H26" s="18" t="s">
        <v>41</v>
      </c>
      <c r="I26" s="29"/>
    </row>
    <row r="27" spans="1:11" ht="24" hidden="1" customHeight="1">
      <c r="A27" s="42" t="s">
        <v>148</v>
      </c>
      <c r="B27" s="26">
        <f>F26+2</f>
        <v>46004</v>
      </c>
      <c r="C27" s="20">
        <v>0.75</v>
      </c>
      <c r="D27" s="26">
        <f>B27+1</f>
        <v>46005</v>
      </c>
      <c r="E27" s="35">
        <v>0.80833333333333335</v>
      </c>
      <c r="F27" s="26">
        <f>D27+1</f>
        <v>46006</v>
      </c>
      <c r="G27" s="20">
        <v>0.14166666666666666</v>
      </c>
      <c r="H27" s="18" t="s">
        <v>201</v>
      </c>
      <c r="I27" s="29"/>
    </row>
    <row r="28" spans="1:11" ht="24" hidden="1" customHeight="1">
      <c r="A28" s="12" t="s">
        <v>125</v>
      </c>
      <c r="B28" s="26">
        <f>F27+1</f>
        <v>46007</v>
      </c>
      <c r="C28" s="20">
        <v>0.25</v>
      </c>
      <c r="D28" s="26">
        <v>46007</v>
      </c>
      <c r="E28" s="35">
        <v>0.30416666666666664</v>
      </c>
      <c r="F28" s="26">
        <f>D28</f>
        <v>46007</v>
      </c>
      <c r="G28" s="20">
        <v>0.87916666666666665</v>
      </c>
      <c r="H28" s="18"/>
      <c r="I28" s="29"/>
    </row>
    <row r="29" spans="1:11" ht="24" hidden="1" customHeight="1">
      <c r="A29" s="42" t="s">
        <v>127</v>
      </c>
      <c r="B29" s="26">
        <f>F28+2</f>
        <v>46009</v>
      </c>
      <c r="C29" s="20">
        <v>0.60416666666666663</v>
      </c>
      <c r="D29" s="26">
        <f>B29+2</f>
        <v>46011</v>
      </c>
      <c r="E29" s="35">
        <v>4.583333333333333E-2</v>
      </c>
      <c r="F29" s="26">
        <v>46011</v>
      </c>
      <c r="G29" s="20">
        <v>0.625</v>
      </c>
      <c r="H29" s="18" t="s">
        <v>242</v>
      </c>
      <c r="I29" s="29"/>
    </row>
    <row r="30" spans="1:11" ht="24" hidden="1" customHeight="1">
      <c r="A30" s="12" t="s">
        <v>126</v>
      </c>
      <c r="B30" s="26">
        <v>46012</v>
      </c>
      <c r="C30" s="20">
        <v>0.66666666666666663</v>
      </c>
      <c r="D30" s="26">
        <v>46013</v>
      </c>
      <c r="E30" s="35">
        <v>0.14583333333333334</v>
      </c>
      <c r="F30" s="26">
        <v>46014</v>
      </c>
      <c r="G30" s="20">
        <v>0.10416666666666667</v>
      </c>
      <c r="H30" s="18" t="s">
        <v>246</v>
      </c>
      <c r="I30" s="29"/>
    </row>
    <row r="31" spans="1:11" ht="24" hidden="1" customHeight="1">
      <c r="A31" s="59" t="s">
        <v>137</v>
      </c>
      <c r="B31" s="26">
        <v>46019</v>
      </c>
      <c r="C31" s="20">
        <v>0.95833333333333337</v>
      </c>
      <c r="D31" s="26">
        <v>46020</v>
      </c>
      <c r="E31" s="35">
        <v>0.17083333333333334</v>
      </c>
      <c r="F31" s="26">
        <v>46020</v>
      </c>
      <c r="G31" s="20">
        <v>0.75</v>
      </c>
      <c r="H31" s="18" t="s">
        <v>291</v>
      </c>
      <c r="I31" s="29"/>
    </row>
    <row r="32" spans="1:11" ht="24" hidden="1" customHeight="1">
      <c r="A32" s="12"/>
      <c r="B32" s="26"/>
      <c r="C32" s="26"/>
      <c r="D32" s="26"/>
      <c r="E32" s="26"/>
      <c r="F32" s="26"/>
      <c r="G32" s="26"/>
      <c r="H32" s="18"/>
      <c r="I32" s="29"/>
    </row>
    <row r="33" spans="1:11" ht="24" customHeight="1">
      <c r="A33" s="99" t="s">
        <v>420</v>
      </c>
      <c r="B33" s="108"/>
      <c r="C33" s="108"/>
      <c r="D33" s="108"/>
      <c r="E33" s="108"/>
      <c r="F33" s="108"/>
      <c r="G33" s="108"/>
      <c r="H33" s="108"/>
      <c r="I33" s="110"/>
    </row>
    <row r="34" spans="1:11" ht="24" customHeight="1">
      <c r="A34" s="13" t="s">
        <v>3</v>
      </c>
      <c r="B34" s="111" t="s">
        <v>4</v>
      </c>
      <c r="C34" s="112"/>
      <c r="D34" s="111" t="s">
        <v>5</v>
      </c>
      <c r="E34" s="112"/>
      <c r="F34" s="111" t="s">
        <v>6</v>
      </c>
      <c r="G34" s="112"/>
      <c r="H34" s="44" t="s">
        <v>7</v>
      </c>
      <c r="I34" s="44" t="s">
        <v>8</v>
      </c>
      <c r="K34" t="s">
        <v>13</v>
      </c>
    </row>
    <row r="35" spans="1:11" s="54" customFormat="1" ht="25.4" hidden="1" customHeight="1">
      <c r="A35" s="69" t="s">
        <v>187</v>
      </c>
      <c r="B35" s="63">
        <v>46016</v>
      </c>
      <c r="C35" s="53">
        <v>0.79166666666666663</v>
      </c>
      <c r="D35" s="63">
        <v>46016</v>
      </c>
      <c r="E35" s="53">
        <v>0.84583333333333333</v>
      </c>
      <c r="F35" s="63">
        <v>46017</v>
      </c>
      <c r="G35" s="53">
        <v>0.65</v>
      </c>
      <c r="H35" s="48" t="s">
        <v>257</v>
      </c>
      <c r="I35" s="70"/>
    </row>
    <row r="36" spans="1:11" s="54" customFormat="1" ht="25.4" hidden="1" customHeight="1">
      <c r="A36" s="72" t="s">
        <v>188</v>
      </c>
      <c r="B36" s="63">
        <v>46018</v>
      </c>
      <c r="C36" s="53">
        <v>0.625</v>
      </c>
      <c r="D36" s="63">
        <v>46018</v>
      </c>
      <c r="E36" s="53">
        <v>0.85833333333333328</v>
      </c>
      <c r="F36" s="61">
        <v>46019</v>
      </c>
      <c r="G36" s="53">
        <v>0.3125</v>
      </c>
      <c r="H36" s="48"/>
      <c r="I36" s="70"/>
    </row>
    <row r="37" spans="1:11" s="54" customFormat="1" ht="25.4" hidden="1" customHeight="1">
      <c r="A37" s="72" t="s">
        <v>189</v>
      </c>
      <c r="B37" s="63">
        <v>46021</v>
      </c>
      <c r="C37" s="53">
        <v>0.75</v>
      </c>
      <c r="D37" s="63">
        <v>46021</v>
      </c>
      <c r="E37" s="53">
        <v>0.77083333333333337</v>
      </c>
      <c r="F37" s="61">
        <v>46022</v>
      </c>
      <c r="G37" s="53">
        <v>0.25</v>
      </c>
      <c r="H37" s="48"/>
      <c r="I37" s="73"/>
    </row>
    <row r="38" spans="1:11" s="54" customFormat="1" ht="25.4" hidden="1" customHeight="1">
      <c r="A38" s="72" t="s">
        <v>69</v>
      </c>
      <c r="B38" s="63">
        <f>F37+1</f>
        <v>46023</v>
      </c>
      <c r="C38" s="53">
        <v>0.79166666666666663</v>
      </c>
      <c r="D38" s="63">
        <f t="shared" ref="D38:D39" si="4">B38</f>
        <v>46023</v>
      </c>
      <c r="E38" s="53">
        <v>0.89583333333333337</v>
      </c>
      <c r="F38" s="61">
        <f>D38+1</f>
        <v>46024</v>
      </c>
      <c r="G38" s="53">
        <v>0.60416666666666663</v>
      </c>
      <c r="H38" s="18" t="s">
        <v>48</v>
      </c>
      <c r="I38" s="73"/>
    </row>
    <row r="39" spans="1:11" s="54" customFormat="1" ht="25.4" hidden="1" customHeight="1">
      <c r="A39" s="72" t="s">
        <v>68</v>
      </c>
      <c r="B39" s="63">
        <f>F38+1</f>
        <v>46025</v>
      </c>
      <c r="C39" s="53">
        <v>0.5</v>
      </c>
      <c r="D39" s="63">
        <f t="shared" si="4"/>
        <v>46025</v>
      </c>
      <c r="E39" s="53">
        <v>0.79166666666666663</v>
      </c>
      <c r="F39" s="63">
        <f>D39+1</f>
        <v>46026</v>
      </c>
      <c r="G39" s="53">
        <v>0.40625</v>
      </c>
      <c r="H39" s="18" t="s">
        <v>41</v>
      </c>
      <c r="I39" s="73"/>
    </row>
    <row r="40" spans="1:11" s="54" customFormat="1" ht="25.4" hidden="1" customHeight="1">
      <c r="A40" s="72" t="s">
        <v>264</v>
      </c>
      <c r="B40" s="63">
        <f>F39+5</f>
        <v>46031</v>
      </c>
      <c r="C40" s="53">
        <v>0.25</v>
      </c>
      <c r="D40" s="63">
        <f>B40</f>
        <v>46031</v>
      </c>
      <c r="E40" s="53">
        <v>0.35</v>
      </c>
      <c r="F40" s="63">
        <f>D40</f>
        <v>46031</v>
      </c>
      <c r="G40" s="53">
        <v>0.8</v>
      </c>
      <c r="H40" s="18" t="s">
        <v>90</v>
      </c>
      <c r="I40" s="73"/>
    </row>
    <row r="41" spans="1:11" s="54" customFormat="1" ht="25.4" hidden="1" customHeight="1">
      <c r="A41" s="72" t="s">
        <v>265</v>
      </c>
      <c r="B41" s="63">
        <f t="shared" ref="B41:B46" si="5">F40+1</f>
        <v>46032</v>
      </c>
      <c r="C41" s="53">
        <v>0.97916666666666663</v>
      </c>
      <c r="D41" s="63">
        <f>B41+1</f>
        <v>46033</v>
      </c>
      <c r="E41" s="53">
        <v>0.22083333333333333</v>
      </c>
      <c r="F41" s="63">
        <f>D41</f>
        <v>46033</v>
      </c>
      <c r="G41" s="53">
        <v>0.70833333333333337</v>
      </c>
      <c r="H41" s="18" t="s">
        <v>41</v>
      </c>
      <c r="I41" s="73"/>
    </row>
    <row r="42" spans="1:11" s="54" customFormat="1" ht="25.4" hidden="1" customHeight="1">
      <c r="A42" s="79" t="s">
        <v>248</v>
      </c>
      <c r="B42" s="63">
        <v>46034</v>
      </c>
      <c r="C42" s="53">
        <v>0.28333333333333333</v>
      </c>
      <c r="D42" s="63">
        <f>B42+2</f>
        <v>46036</v>
      </c>
      <c r="E42" s="53">
        <v>0.58333333333333337</v>
      </c>
      <c r="F42" s="63">
        <v>46036</v>
      </c>
      <c r="G42" s="53">
        <v>0.83750000000000002</v>
      </c>
      <c r="H42" s="18" t="s">
        <v>251</v>
      </c>
      <c r="I42" s="73"/>
    </row>
    <row r="43" spans="1:11" s="54" customFormat="1" ht="25.4" hidden="1" customHeight="1">
      <c r="A43" s="79" t="s">
        <v>275</v>
      </c>
      <c r="B43" s="63">
        <v>46038</v>
      </c>
      <c r="C43" s="53">
        <v>0.625</v>
      </c>
      <c r="D43" s="63">
        <f>B43</f>
        <v>46038</v>
      </c>
      <c r="E43" s="53">
        <v>0.6875</v>
      </c>
      <c r="F43" s="63">
        <f>D43</f>
        <v>46038</v>
      </c>
      <c r="G43" s="53">
        <v>0.89722222222222225</v>
      </c>
      <c r="H43" s="18" t="s">
        <v>332</v>
      </c>
      <c r="I43" s="73"/>
    </row>
    <row r="44" spans="1:11" s="54" customFormat="1" ht="25.4" hidden="1" customHeight="1">
      <c r="A44" s="72" t="s">
        <v>274</v>
      </c>
      <c r="B44" s="63">
        <f>F43+1</f>
        <v>46039</v>
      </c>
      <c r="C44" s="53">
        <v>0.89583333333333337</v>
      </c>
      <c r="D44" s="63">
        <f>B44</f>
        <v>46039</v>
      </c>
      <c r="E44" s="53">
        <v>0.95833333333333337</v>
      </c>
      <c r="F44" s="63">
        <f>D44+1</f>
        <v>46040</v>
      </c>
      <c r="G44" s="53">
        <v>0.30416666666666664</v>
      </c>
      <c r="H44" s="18"/>
      <c r="I44" s="73"/>
    </row>
    <row r="45" spans="1:11" s="54" customFormat="1" ht="25.4" hidden="1" customHeight="1">
      <c r="A45" s="72" t="s">
        <v>292</v>
      </c>
      <c r="B45" s="63">
        <f>F44+2</f>
        <v>46042</v>
      </c>
      <c r="C45" s="53">
        <v>2.0833333333333332E-2</v>
      </c>
      <c r="D45" s="63">
        <f>B45</f>
        <v>46042</v>
      </c>
      <c r="E45" s="53">
        <v>0.14166666666666666</v>
      </c>
      <c r="F45" s="63">
        <f>D45</f>
        <v>46042</v>
      </c>
      <c r="G45" s="53">
        <v>0.9375</v>
      </c>
      <c r="H45" s="18" t="s">
        <v>48</v>
      </c>
      <c r="I45" s="73"/>
    </row>
    <row r="46" spans="1:11" s="54" customFormat="1" ht="25.4" customHeight="1">
      <c r="A46" s="72" t="s">
        <v>303</v>
      </c>
      <c r="B46" s="63">
        <f t="shared" si="5"/>
        <v>46043</v>
      </c>
      <c r="C46" s="53">
        <v>0.8125</v>
      </c>
      <c r="D46" s="63">
        <f>B46+1</f>
        <v>46044</v>
      </c>
      <c r="E46" s="53">
        <v>0.5</v>
      </c>
      <c r="F46" s="63">
        <f>D46+1</f>
        <v>46045</v>
      </c>
      <c r="G46" s="53">
        <v>2.0833333333333333E-3</v>
      </c>
      <c r="H46" s="18"/>
      <c r="I46" s="73"/>
    </row>
    <row r="47" spans="1:11" s="54" customFormat="1" ht="25.4" customHeight="1">
      <c r="A47" s="72" t="s">
        <v>260</v>
      </c>
      <c r="B47" s="63">
        <f>F46+4</f>
        <v>46049</v>
      </c>
      <c r="C47" s="53">
        <v>0.875</v>
      </c>
      <c r="D47" s="63">
        <f>B47+3</f>
        <v>46052</v>
      </c>
      <c r="E47" s="35">
        <v>0.41666666666666669</v>
      </c>
      <c r="F47" s="63">
        <f>D47+1</f>
        <v>46053</v>
      </c>
      <c r="G47" s="53">
        <v>0.29166666666666669</v>
      </c>
      <c r="H47" s="48" t="s">
        <v>443</v>
      </c>
      <c r="I47" s="73"/>
    </row>
    <row r="48" spans="1:11" s="54" customFormat="1" ht="25.4" customHeight="1">
      <c r="A48" s="72" t="s">
        <v>293</v>
      </c>
      <c r="B48" s="63">
        <f>F47+1</f>
        <v>46054</v>
      </c>
      <c r="C48" s="20">
        <v>0.33333333333333331</v>
      </c>
      <c r="D48" s="63">
        <f>B48+1</f>
        <v>46055</v>
      </c>
      <c r="E48" s="20">
        <v>0</v>
      </c>
      <c r="F48" s="63">
        <f>D48</f>
        <v>46055</v>
      </c>
      <c r="G48" s="53">
        <v>0.41666666666666669</v>
      </c>
      <c r="H48" s="18" t="s">
        <v>41</v>
      </c>
      <c r="I48" s="73"/>
    </row>
    <row r="49" spans="1:14" s="54" customFormat="1" ht="25.4" customHeight="1">
      <c r="A49" s="72" t="s">
        <v>381</v>
      </c>
      <c r="B49" s="63">
        <f>F48+2</f>
        <v>46057</v>
      </c>
      <c r="C49" s="20">
        <v>0.83333333333333337</v>
      </c>
      <c r="D49" s="63">
        <f t="shared" ref="D49:D51" si="6">B49</f>
        <v>46057</v>
      </c>
      <c r="E49" s="20">
        <v>0.875</v>
      </c>
      <c r="F49" s="63">
        <f>D49+1</f>
        <v>46058</v>
      </c>
      <c r="G49" s="53">
        <v>0.20833333333333334</v>
      </c>
      <c r="H49" s="18"/>
      <c r="I49" s="73"/>
    </row>
    <row r="50" spans="1:14" s="54" customFormat="1" ht="25.4" customHeight="1">
      <c r="A50" s="72" t="s">
        <v>317</v>
      </c>
      <c r="B50" s="63">
        <f>F49+1</f>
        <v>46059</v>
      </c>
      <c r="C50" s="20">
        <v>0.625</v>
      </c>
      <c r="D50" s="63">
        <f>B50</f>
        <v>46059</v>
      </c>
      <c r="E50" s="53">
        <v>0.72916666666666663</v>
      </c>
      <c r="F50" s="63">
        <f>D50+1</f>
        <v>46060</v>
      </c>
      <c r="G50" s="53">
        <v>0.52083333333333337</v>
      </c>
      <c r="H50" s="18" t="s">
        <v>445</v>
      </c>
      <c r="I50" s="73"/>
    </row>
    <row r="51" spans="1:14" s="54" customFormat="1" ht="25.4" customHeight="1">
      <c r="A51" s="72" t="s">
        <v>318</v>
      </c>
      <c r="B51" s="63">
        <f>F50+1</f>
        <v>46061</v>
      </c>
      <c r="C51" s="53">
        <v>0.375</v>
      </c>
      <c r="D51" s="63">
        <f t="shared" si="6"/>
        <v>46061</v>
      </c>
      <c r="E51" s="20">
        <v>0.41666666666666669</v>
      </c>
      <c r="F51" s="63">
        <f>D51</f>
        <v>46061</v>
      </c>
      <c r="G51" s="20">
        <v>0.83333333333333337</v>
      </c>
      <c r="H51" s="18"/>
      <c r="I51" s="73"/>
    </row>
    <row r="52" spans="1:14" s="54" customFormat="1" ht="25.4" customHeight="1">
      <c r="A52" s="72" t="s">
        <v>402</v>
      </c>
      <c r="B52" s="63">
        <f>F51+5</f>
        <v>46066</v>
      </c>
      <c r="C52" s="53">
        <v>0.25</v>
      </c>
      <c r="D52" s="63">
        <f>B52</f>
        <v>46066</v>
      </c>
      <c r="E52" s="53">
        <v>0.33333333333333331</v>
      </c>
      <c r="F52" s="63">
        <f>D52</f>
        <v>46066</v>
      </c>
      <c r="G52" s="20">
        <v>0.91666666666666663</v>
      </c>
      <c r="H52" s="18"/>
      <c r="I52" s="73"/>
    </row>
    <row r="53" spans="1:14" s="54" customFormat="1" ht="25.4" customHeight="1">
      <c r="A53" s="72" t="s">
        <v>377</v>
      </c>
      <c r="B53" s="63">
        <f>F52+1</f>
        <v>46067</v>
      </c>
      <c r="C53" s="53">
        <v>0.95833333333333337</v>
      </c>
      <c r="D53" s="63">
        <f>B53+1</f>
        <v>46068</v>
      </c>
      <c r="E53" s="53">
        <v>0.25</v>
      </c>
      <c r="F53" s="63">
        <f>D53</f>
        <v>46068</v>
      </c>
      <c r="G53" s="20">
        <v>0.66666666666666663</v>
      </c>
      <c r="H53" s="18"/>
      <c r="I53" s="73"/>
    </row>
    <row r="54" spans="1:14" s="54" customFormat="1" ht="25.4" customHeight="1">
      <c r="A54" s="69" t="s">
        <v>422</v>
      </c>
      <c r="B54" s="63">
        <f>F53+1</f>
        <v>46069</v>
      </c>
      <c r="C54" s="53">
        <v>0.25</v>
      </c>
      <c r="D54" s="63">
        <f>B54+1</f>
        <v>46070</v>
      </c>
      <c r="E54" s="53">
        <v>0.33333333333333331</v>
      </c>
      <c r="F54" s="63">
        <f>D54</f>
        <v>46070</v>
      </c>
      <c r="G54" s="20">
        <v>0.75</v>
      </c>
      <c r="H54" s="18" t="s">
        <v>456</v>
      </c>
      <c r="I54" s="73"/>
    </row>
    <row r="55" spans="1:14" ht="24" customHeight="1">
      <c r="A55" s="99" t="s">
        <v>421</v>
      </c>
      <c r="B55" s="108"/>
      <c r="C55" s="108"/>
      <c r="D55" s="108"/>
      <c r="E55" s="108"/>
      <c r="F55" s="108"/>
      <c r="G55" s="108"/>
      <c r="H55" s="108"/>
      <c r="I55" s="110"/>
    </row>
    <row r="56" spans="1:14" ht="24" customHeight="1">
      <c r="A56" s="13" t="s">
        <v>3</v>
      </c>
      <c r="B56" s="111" t="s">
        <v>4</v>
      </c>
      <c r="C56" s="112"/>
      <c r="D56" s="111" t="s">
        <v>5</v>
      </c>
      <c r="E56" s="112"/>
      <c r="F56" s="111" t="s">
        <v>6</v>
      </c>
      <c r="G56" s="112"/>
      <c r="H56" s="44" t="s">
        <v>7</v>
      </c>
      <c r="I56" s="44" t="s">
        <v>8</v>
      </c>
      <c r="N56" t="s">
        <v>10</v>
      </c>
    </row>
    <row r="57" spans="1:14" ht="24" hidden="1" customHeight="1">
      <c r="A57" s="42" t="s">
        <v>338</v>
      </c>
      <c r="B57" s="63">
        <v>46036</v>
      </c>
      <c r="C57" s="53">
        <v>0</v>
      </c>
      <c r="D57" s="26">
        <v>46036</v>
      </c>
      <c r="E57" s="39">
        <v>0.45833333333333331</v>
      </c>
      <c r="F57" s="26">
        <v>46036</v>
      </c>
      <c r="G57" s="39">
        <v>0.875</v>
      </c>
      <c r="H57" s="18" t="s">
        <v>359</v>
      </c>
      <c r="I57" s="29"/>
    </row>
    <row r="58" spans="1:14" s="54" customFormat="1" ht="25.4" hidden="1" customHeight="1">
      <c r="A58" s="36" t="s">
        <v>334</v>
      </c>
      <c r="B58" s="63">
        <v>46037</v>
      </c>
      <c r="C58" s="39">
        <v>0.89583333333333337</v>
      </c>
      <c r="D58" s="26">
        <v>46038</v>
      </c>
      <c r="E58" s="25">
        <v>0.5625</v>
      </c>
      <c r="F58" s="26">
        <f>D58+1</f>
        <v>46039</v>
      </c>
      <c r="G58" s="39">
        <v>0.34166666666666667</v>
      </c>
      <c r="H58" s="18" t="s">
        <v>386</v>
      </c>
      <c r="I58" s="70"/>
    </row>
    <row r="59" spans="1:14" s="54" customFormat="1" ht="25.4" hidden="1" customHeight="1">
      <c r="A59" s="36" t="s">
        <v>339</v>
      </c>
      <c r="B59" s="63">
        <f>F58+2</f>
        <v>46041</v>
      </c>
      <c r="C59" s="39">
        <v>0.91666666666666663</v>
      </c>
      <c r="D59" s="26">
        <f t="shared" ref="D59:D66" si="7">B59</f>
        <v>46041</v>
      </c>
      <c r="E59" s="53">
        <v>0.97499999999999998</v>
      </c>
      <c r="F59" s="26">
        <f>D59+1</f>
        <v>46042</v>
      </c>
      <c r="G59" s="39">
        <v>0.28749999999999998</v>
      </c>
      <c r="H59" s="48"/>
      <c r="I59" s="70"/>
    </row>
    <row r="60" spans="1:14" ht="24" hidden="1" customHeight="1">
      <c r="A60" s="36" t="s">
        <v>340</v>
      </c>
      <c r="B60" s="63">
        <f>F59+1</f>
        <v>46043</v>
      </c>
      <c r="C60" s="39">
        <v>0.95833333333333337</v>
      </c>
      <c r="D60" s="26">
        <f>B60+1</f>
        <v>46044</v>
      </c>
      <c r="E60" s="39">
        <v>3.7499999999999999E-2</v>
      </c>
      <c r="F60" s="26">
        <f>D60</f>
        <v>46044</v>
      </c>
      <c r="G60" s="39">
        <v>0.69166666666666665</v>
      </c>
      <c r="H60" s="18" t="s">
        <v>244</v>
      </c>
      <c r="I60" s="29"/>
    </row>
    <row r="61" spans="1:14" ht="24" customHeight="1">
      <c r="A61" s="36" t="s">
        <v>341</v>
      </c>
      <c r="B61" s="63">
        <f>F60+1</f>
        <v>46045</v>
      </c>
      <c r="C61" s="25">
        <v>0.45833333333333331</v>
      </c>
      <c r="D61" s="38">
        <f t="shared" si="7"/>
        <v>46045</v>
      </c>
      <c r="E61" s="25">
        <v>0.53125</v>
      </c>
      <c r="F61" s="26">
        <f>D61+1</f>
        <v>46046</v>
      </c>
      <c r="G61" s="39">
        <v>4.5138888888888888E-2</v>
      </c>
      <c r="H61" s="18"/>
      <c r="I61" s="29"/>
    </row>
    <row r="62" spans="1:14" ht="24" customHeight="1">
      <c r="A62" s="36" t="s">
        <v>342</v>
      </c>
      <c r="B62" s="63">
        <f>F61+5</f>
        <v>46051</v>
      </c>
      <c r="C62" s="25">
        <v>0.45833333333333331</v>
      </c>
      <c r="D62" s="26">
        <f>B62+1</f>
        <v>46052</v>
      </c>
      <c r="E62" s="39">
        <v>0.13750000000000001</v>
      </c>
      <c r="F62" s="26">
        <f>D62</f>
        <v>46052</v>
      </c>
      <c r="G62" s="39">
        <v>0.75</v>
      </c>
      <c r="H62" s="48" t="s">
        <v>450</v>
      </c>
      <c r="I62" s="29"/>
    </row>
    <row r="63" spans="1:14" ht="24" customHeight="1">
      <c r="A63" s="36" t="s">
        <v>377</v>
      </c>
      <c r="B63" s="26">
        <f>F62+1</f>
        <v>46053</v>
      </c>
      <c r="C63" s="39">
        <v>0.79166666666666663</v>
      </c>
      <c r="D63" s="26">
        <f>B63+1</f>
        <v>46054</v>
      </c>
      <c r="E63" s="39">
        <v>0.41666666666666669</v>
      </c>
      <c r="F63" s="21">
        <f>D63</f>
        <v>46054</v>
      </c>
      <c r="G63" s="53">
        <v>0.83333333333333337</v>
      </c>
      <c r="H63" s="18" t="s">
        <v>41</v>
      </c>
      <c r="I63" s="29"/>
    </row>
    <row r="64" spans="1:14" s="54" customFormat="1" ht="25.4" customHeight="1">
      <c r="A64" s="72" t="s">
        <v>382</v>
      </c>
      <c r="B64" s="63">
        <f>F63+3</f>
        <v>46057</v>
      </c>
      <c r="C64" s="20">
        <v>0.25</v>
      </c>
      <c r="D64" s="63">
        <f t="shared" si="7"/>
        <v>46057</v>
      </c>
      <c r="E64" s="20">
        <v>0.29166666666666669</v>
      </c>
      <c r="F64" s="63">
        <f>D64</f>
        <v>46057</v>
      </c>
      <c r="G64" s="53">
        <v>0.625</v>
      </c>
      <c r="H64" s="18"/>
      <c r="I64" s="82"/>
    </row>
    <row r="65" spans="1:14" s="54" customFormat="1" ht="25.4" customHeight="1">
      <c r="A65" s="36" t="s">
        <v>397</v>
      </c>
      <c r="B65" s="63">
        <f>F64+2</f>
        <v>46059</v>
      </c>
      <c r="C65" s="20">
        <v>4.1666666666666664E-2</v>
      </c>
      <c r="D65" s="63">
        <f t="shared" si="7"/>
        <v>46059</v>
      </c>
      <c r="E65" s="53">
        <v>0.14583333333333334</v>
      </c>
      <c r="F65" s="63">
        <f>D65</f>
        <v>46059</v>
      </c>
      <c r="G65" s="53">
        <v>0.9375</v>
      </c>
      <c r="H65" s="18"/>
      <c r="I65" s="82"/>
    </row>
    <row r="66" spans="1:14" s="54" customFormat="1" ht="25.4" customHeight="1">
      <c r="A66" s="36" t="s">
        <v>405</v>
      </c>
      <c r="B66" s="63">
        <f>F65+1</f>
        <v>46060</v>
      </c>
      <c r="C66" s="53">
        <v>0.79166666666666663</v>
      </c>
      <c r="D66" s="63">
        <f t="shared" si="7"/>
        <v>46060</v>
      </c>
      <c r="E66" s="20">
        <v>0.83333333333333337</v>
      </c>
      <c r="F66" s="63">
        <f>D66+1</f>
        <v>46061</v>
      </c>
      <c r="G66" s="20">
        <v>0.25</v>
      </c>
      <c r="H66" s="18"/>
      <c r="I66" s="73"/>
    </row>
    <row r="67" spans="1:14" ht="24" customHeight="1">
      <c r="A67" s="42" t="s">
        <v>451</v>
      </c>
      <c r="B67" s="63">
        <f>F66+3</f>
        <v>46064</v>
      </c>
      <c r="C67" s="53">
        <v>0.66666666666666663</v>
      </c>
      <c r="D67" s="63">
        <f>B67+1</f>
        <v>46065</v>
      </c>
      <c r="E67" s="20">
        <v>0</v>
      </c>
      <c r="F67" s="63">
        <f>D67</f>
        <v>46065</v>
      </c>
      <c r="G67" s="20">
        <v>0.33333333333333331</v>
      </c>
      <c r="H67" s="18" t="s">
        <v>452</v>
      </c>
      <c r="I67" s="29"/>
    </row>
    <row r="68" spans="1:14" ht="24" customHeight="1">
      <c r="A68" s="36" t="s">
        <v>453</v>
      </c>
      <c r="B68" s="63">
        <f>F67</f>
        <v>46065</v>
      </c>
      <c r="C68" s="53">
        <v>0.83333333333333337</v>
      </c>
      <c r="D68" s="63">
        <f>B68+1</f>
        <v>46066</v>
      </c>
      <c r="E68" s="20">
        <v>0.25</v>
      </c>
      <c r="F68" s="63">
        <f>D68</f>
        <v>46066</v>
      </c>
      <c r="G68" s="20">
        <v>0.66666666666666663</v>
      </c>
      <c r="H68" s="18"/>
      <c r="I68" s="29"/>
    </row>
    <row r="69" spans="1:14" s="54" customFormat="1" ht="25.4" customHeight="1">
      <c r="A69" s="12"/>
      <c r="B69" s="63"/>
      <c r="C69" s="84"/>
      <c r="D69" s="63"/>
      <c r="E69" s="84"/>
      <c r="F69" s="63"/>
      <c r="G69" s="85"/>
      <c r="H69" s="78"/>
      <c r="I69" s="73"/>
    </row>
    <row r="70" spans="1:14" ht="24" hidden="1" customHeight="1">
      <c r="A70" s="99" t="s">
        <v>364</v>
      </c>
      <c r="B70" s="108"/>
      <c r="C70" s="108"/>
      <c r="D70" s="108"/>
      <c r="E70" s="108"/>
      <c r="F70" s="108"/>
      <c r="G70" s="109"/>
      <c r="H70" s="108"/>
      <c r="I70" s="110"/>
    </row>
    <row r="71" spans="1:14" ht="24" hidden="1" customHeight="1">
      <c r="A71" s="13" t="s">
        <v>3</v>
      </c>
      <c r="B71" s="111" t="s">
        <v>4</v>
      </c>
      <c r="C71" s="112"/>
      <c r="D71" s="111" t="s">
        <v>5</v>
      </c>
      <c r="E71" s="112"/>
      <c r="F71" s="111" t="s">
        <v>6</v>
      </c>
      <c r="G71" s="112"/>
      <c r="H71" s="44" t="s">
        <v>7</v>
      </c>
      <c r="I71" s="44" t="s">
        <v>8</v>
      </c>
      <c r="N71" t="s">
        <v>10</v>
      </c>
    </row>
    <row r="72" spans="1:14" ht="24" hidden="1" customHeight="1">
      <c r="A72" s="42" t="s">
        <v>55</v>
      </c>
      <c r="B72" s="26">
        <v>45970</v>
      </c>
      <c r="C72" s="25">
        <v>0.64583333333333337</v>
      </c>
      <c r="D72" s="38">
        <v>45970</v>
      </c>
      <c r="E72" s="25">
        <v>0.88749999999999996</v>
      </c>
      <c r="F72" s="38">
        <v>45971</v>
      </c>
      <c r="G72" s="39">
        <v>0.26250000000000001</v>
      </c>
      <c r="H72" s="18" t="s">
        <v>63</v>
      </c>
      <c r="I72" s="29"/>
    </row>
    <row r="73" spans="1:14" ht="25" hidden="1" customHeight="1">
      <c r="A73" s="36" t="s">
        <v>56</v>
      </c>
      <c r="B73" s="26">
        <v>45971</v>
      </c>
      <c r="C73" s="25">
        <v>0.83333333333333337</v>
      </c>
      <c r="D73" s="26">
        <v>45972</v>
      </c>
      <c r="E73" s="25">
        <v>0.375</v>
      </c>
      <c r="F73" s="26">
        <v>45972</v>
      </c>
      <c r="G73" s="39">
        <v>0.70416666666666672</v>
      </c>
      <c r="H73" s="18" t="s">
        <v>71</v>
      </c>
      <c r="I73" s="11"/>
    </row>
    <row r="74" spans="1:14" ht="25" hidden="1" customHeight="1">
      <c r="A74" s="36" t="s">
        <v>57</v>
      </c>
      <c r="B74" s="26">
        <f>F73+3</f>
        <v>45975</v>
      </c>
      <c r="C74" s="25">
        <v>0.45833333333333331</v>
      </c>
      <c r="D74" s="26">
        <f t="shared" ref="D74:D76" si="8">B74</f>
        <v>45975</v>
      </c>
      <c r="E74" s="25">
        <v>0.98333333333333328</v>
      </c>
      <c r="F74" s="26">
        <f>D74+1</f>
        <v>45976</v>
      </c>
      <c r="G74" s="39">
        <v>0.36666666666666664</v>
      </c>
      <c r="H74" s="48" t="s">
        <v>72</v>
      </c>
      <c r="I74" s="11"/>
    </row>
    <row r="75" spans="1:14" ht="25" hidden="1" customHeight="1">
      <c r="A75" s="42" t="s">
        <v>59</v>
      </c>
      <c r="B75" s="26">
        <f>F74+2</f>
        <v>45978</v>
      </c>
      <c r="C75" s="25">
        <v>0.45833333333333331</v>
      </c>
      <c r="D75" s="26">
        <f>B75+1</f>
        <v>45979</v>
      </c>
      <c r="E75" s="25">
        <v>0.40833333333333333</v>
      </c>
      <c r="F75" s="26">
        <f t="shared" ref="F75:F76" si="9">D75</f>
        <v>45979</v>
      </c>
      <c r="G75" s="39">
        <v>0.8208333333333333</v>
      </c>
      <c r="H75" s="18" t="s">
        <v>94</v>
      </c>
      <c r="I75" s="11"/>
    </row>
    <row r="76" spans="1:14" ht="25" hidden="1" customHeight="1">
      <c r="A76" s="36" t="s">
        <v>58</v>
      </c>
      <c r="B76" s="26">
        <f>F75+3</f>
        <v>45982</v>
      </c>
      <c r="C76" s="39">
        <v>0.29166666666666669</v>
      </c>
      <c r="D76" s="26">
        <f t="shared" si="8"/>
        <v>45982</v>
      </c>
      <c r="E76" s="39">
        <v>0.39583333333333331</v>
      </c>
      <c r="F76" s="26">
        <f t="shared" si="9"/>
        <v>45982</v>
      </c>
      <c r="G76" s="39">
        <v>0.9375</v>
      </c>
      <c r="H76" s="18" t="s">
        <v>48</v>
      </c>
      <c r="I76" s="11"/>
    </row>
    <row r="77" spans="1:14" ht="24" hidden="1" customHeight="1">
      <c r="A77" s="36" t="s">
        <v>60</v>
      </c>
      <c r="B77" s="26">
        <f>F76+4</f>
        <v>45986</v>
      </c>
      <c r="C77" s="25">
        <v>0.5</v>
      </c>
      <c r="D77" s="26">
        <f>B77+2</f>
        <v>45988</v>
      </c>
      <c r="E77" s="25">
        <v>0.86250000000000004</v>
      </c>
      <c r="F77" s="26">
        <f>D77+1</f>
        <v>45989</v>
      </c>
      <c r="G77" s="39">
        <v>0.5</v>
      </c>
      <c r="H77" s="18" t="s">
        <v>41</v>
      </c>
      <c r="I77" s="29"/>
    </row>
    <row r="78" spans="1:14" ht="24" hidden="1" customHeight="1">
      <c r="A78" s="36" t="s">
        <v>64</v>
      </c>
      <c r="B78" s="26">
        <f>F77</f>
        <v>45989</v>
      </c>
      <c r="C78" s="39">
        <v>0.98333333333333328</v>
      </c>
      <c r="D78" s="26">
        <f>B78+1</f>
        <v>45990</v>
      </c>
      <c r="E78" s="25">
        <v>0.76249999999999996</v>
      </c>
      <c r="F78" s="26">
        <f>D78+1</f>
        <v>45991</v>
      </c>
      <c r="G78" s="39">
        <v>5.347222222222222E-2</v>
      </c>
      <c r="H78" s="48" t="s">
        <v>41</v>
      </c>
      <c r="I78" s="29"/>
    </row>
    <row r="79" spans="1:14" ht="24" hidden="1" customHeight="1">
      <c r="A79" s="36" t="s">
        <v>70</v>
      </c>
      <c r="B79" s="26">
        <f>F78+1</f>
        <v>45992</v>
      </c>
      <c r="C79" s="25">
        <v>0.77083333333333337</v>
      </c>
      <c r="D79" s="26">
        <f t="shared" ref="D79:D85" si="10">B79</f>
        <v>45992</v>
      </c>
      <c r="E79" s="25">
        <v>0.89166666666666672</v>
      </c>
      <c r="F79" s="26">
        <f>D79+1</f>
        <v>45993</v>
      </c>
      <c r="G79" s="39">
        <v>0.14583333333333334</v>
      </c>
      <c r="H79" s="18"/>
      <c r="I79" s="29"/>
    </row>
    <row r="80" spans="1:14" ht="24" hidden="1" customHeight="1">
      <c r="A80" s="36" t="s">
        <v>74</v>
      </c>
      <c r="B80" s="26">
        <f>F79+2</f>
        <v>45995</v>
      </c>
      <c r="C80" s="25">
        <v>0.27083333333333331</v>
      </c>
      <c r="D80" s="26">
        <f>B80+1</f>
        <v>45996</v>
      </c>
      <c r="E80" s="39">
        <v>0.54166666666666663</v>
      </c>
      <c r="F80" s="26">
        <f>D80+1</f>
        <v>45997</v>
      </c>
      <c r="G80" s="39">
        <v>0.25</v>
      </c>
      <c r="H80" s="18" t="s">
        <v>41</v>
      </c>
      <c r="I80" s="29"/>
    </row>
    <row r="81" spans="1:9" ht="25" hidden="1" customHeight="1">
      <c r="A81" s="36" t="s">
        <v>84</v>
      </c>
      <c r="B81" s="26">
        <f>F80+1</f>
        <v>45998</v>
      </c>
      <c r="C81" s="25">
        <v>0.125</v>
      </c>
      <c r="D81" s="26">
        <f t="shared" si="10"/>
        <v>45998</v>
      </c>
      <c r="E81" s="25">
        <v>0.22916666666666666</v>
      </c>
      <c r="F81" s="26">
        <f>D81</f>
        <v>45998</v>
      </c>
      <c r="G81" s="39">
        <v>0.77083333333333337</v>
      </c>
      <c r="H81" s="18" t="s">
        <v>48</v>
      </c>
      <c r="I81" s="11"/>
    </row>
    <row r="82" spans="1:9" ht="24" hidden="1" customHeight="1">
      <c r="A82" s="36" t="s">
        <v>97</v>
      </c>
      <c r="B82" s="26">
        <f>F81+5</f>
        <v>46003</v>
      </c>
      <c r="C82" s="25">
        <v>0.33333333333333331</v>
      </c>
      <c r="D82" s="26">
        <f>B82+1</f>
        <v>46004</v>
      </c>
      <c r="E82" s="25">
        <v>0.4</v>
      </c>
      <c r="F82" s="26">
        <f>D82+1</f>
        <v>46005</v>
      </c>
      <c r="G82" s="39">
        <v>0.33194444444444443</v>
      </c>
      <c r="H82" s="18" t="s">
        <v>202</v>
      </c>
      <c r="I82" s="29"/>
    </row>
    <row r="83" spans="1:9" ht="24" hidden="1" customHeight="1">
      <c r="A83" s="36" t="s">
        <v>111</v>
      </c>
      <c r="B83" s="26">
        <f>F82</f>
        <v>46005</v>
      </c>
      <c r="C83" s="25">
        <v>0.83333333333333337</v>
      </c>
      <c r="D83" s="26">
        <f>B83+1</f>
        <v>46006</v>
      </c>
      <c r="E83" s="25">
        <v>0.15</v>
      </c>
      <c r="F83" s="26">
        <f>D83</f>
        <v>46006</v>
      </c>
      <c r="G83" s="39">
        <v>0.52083333333333337</v>
      </c>
      <c r="H83" s="18" t="s">
        <v>9</v>
      </c>
      <c r="I83" s="29"/>
    </row>
    <row r="84" spans="1:9" ht="24" hidden="1" customHeight="1">
      <c r="A84" s="36" t="s">
        <v>134</v>
      </c>
      <c r="B84" s="26">
        <f>F83+2</f>
        <v>46008</v>
      </c>
      <c r="C84" s="25">
        <v>0.27083333333333331</v>
      </c>
      <c r="D84" s="26">
        <f t="shared" si="10"/>
        <v>46008</v>
      </c>
      <c r="E84" s="25">
        <v>0.35</v>
      </c>
      <c r="F84" s="26">
        <f>D84</f>
        <v>46008</v>
      </c>
      <c r="G84" s="39">
        <v>0.64583333333333337</v>
      </c>
      <c r="H84" s="18"/>
      <c r="I84" s="29"/>
    </row>
    <row r="85" spans="1:9" ht="24" hidden="1" customHeight="1">
      <c r="A85" s="42" t="s">
        <v>142</v>
      </c>
      <c r="B85" s="26">
        <f>F84+2</f>
        <v>46010</v>
      </c>
      <c r="C85" s="25">
        <v>0.875</v>
      </c>
      <c r="D85" s="26">
        <f t="shared" si="10"/>
        <v>46010</v>
      </c>
      <c r="E85" s="25">
        <v>0.97916666666666663</v>
      </c>
      <c r="F85" s="26">
        <f>D85+1</f>
        <v>46011</v>
      </c>
      <c r="G85" s="39">
        <v>0.52083333333333337</v>
      </c>
      <c r="H85" s="18" t="s">
        <v>48</v>
      </c>
      <c r="I85" s="29"/>
    </row>
    <row r="86" spans="1:9" ht="25" hidden="1" customHeight="1">
      <c r="A86" s="42" t="s">
        <v>135</v>
      </c>
      <c r="B86" s="26">
        <f>F85+1</f>
        <v>46012</v>
      </c>
      <c r="C86" s="25">
        <v>0.43333333333333335</v>
      </c>
      <c r="D86" s="26">
        <f t="shared" ref="D86" si="11">B86</f>
        <v>46012</v>
      </c>
      <c r="E86" s="25">
        <v>0.91666666666666663</v>
      </c>
      <c r="F86" s="26">
        <f>D86+1</f>
        <v>46013</v>
      </c>
      <c r="G86" s="39">
        <v>0.35416666666666669</v>
      </c>
      <c r="H86" s="18" t="s">
        <v>41</v>
      </c>
      <c r="I86" s="11"/>
    </row>
    <row r="87" spans="1:9" ht="24" hidden="1" customHeight="1">
      <c r="A87" s="36" t="s">
        <v>164</v>
      </c>
      <c r="B87" s="26">
        <f>F86+4</f>
        <v>46017</v>
      </c>
      <c r="C87" s="25">
        <v>0.75</v>
      </c>
      <c r="D87" s="38">
        <f>B87</f>
        <v>46017</v>
      </c>
      <c r="E87" s="39">
        <v>0.9</v>
      </c>
      <c r="F87" s="26">
        <f>D87+1</f>
        <v>46018</v>
      </c>
      <c r="G87" s="39">
        <v>0.45833333333333331</v>
      </c>
      <c r="H87" s="18" t="s">
        <v>254</v>
      </c>
      <c r="I87" s="29"/>
    </row>
    <row r="88" spans="1:9" ht="25" hidden="1" customHeight="1">
      <c r="A88" s="36" t="s">
        <v>182</v>
      </c>
      <c r="B88" s="41">
        <f>F87</f>
        <v>46018</v>
      </c>
      <c r="C88" s="25">
        <v>0.95833333333333337</v>
      </c>
      <c r="D88" s="41">
        <f>B88+1</f>
        <v>46019</v>
      </c>
      <c r="E88" s="39">
        <v>0.22916666666666666</v>
      </c>
      <c r="F88" s="41">
        <f>D88</f>
        <v>46019</v>
      </c>
      <c r="G88" s="39">
        <v>0.58333333333333337</v>
      </c>
      <c r="H88" s="18"/>
      <c r="I88" s="29"/>
    </row>
    <row r="89" spans="1:9" ht="24" hidden="1" customHeight="1">
      <c r="A89" s="36" t="s">
        <v>203</v>
      </c>
      <c r="B89" s="33"/>
      <c r="C89" s="32"/>
      <c r="D89" s="33"/>
      <c r="E89" s="16"/>
      <c r="F89" s="33"/>
      <c r="G89" s="32"/>
      <c r="H89" s="18" t="s">
        <v>75</v>
      </c>
      <c r="I89" s="29"/>
    </row>
    <row r="90" spans="1:9" ht="24" hidden="1" customHeight="1">
      <c r="A90" s="36" t="s">
        <v>216</v>
      </c>
      <c r="B90" s="41">
        <f>F88+4</f>
        <v>46023</v>
      </c>
      <c r="C90" s="25">
        <v>0.29166666666666669</v>
      </c>
      <c r="D90" s="41">
        <f>B90+1</f>
        <v>46024</v>
      </c>
      <c r="E90" s="39">
        <v>9.583333333333334E-2</v>
      </c>
      <c r="F90" s="41">
        <f>D90</f>
        <v>46024</v>
      </c>
      <c r="G90" s="39">
        <v>0.47916666666666669</v>
      </c>
      <c r="H90" s="18" t="s">
        <v>41</v>
      </c>
      <c r="I90" s="29"/>
    </row>
    <row r="91" spans="1:9" ht="24" hidden="1" customHeight="1">
      <c r="A91" s="36" t="s">
        <v>231</v>
      </c>
      <c r="B91" s="41">
        <f>F90+1</f>
        <v>46025</v>
      </c>
      <c r="C91" s="25">
        <v>0.29166666666666669</v>
      </c>
      <c r="D91" s="41">
        <f t="shared" ref="D91" si="12">B91</f>
        <v>46025</v>
      </c>
      <c r="E91" s="25">
        <v>0.39583333333333331</v>
      </c>
      <c r="F91" s="41">
        <f>D91+1</f>
        <v>46026</v>
      </c>
      <c r="G91" s="39">
        <v>5.486111111111111E-2</v>
      </c>
      <c r="H91" s="18" t="s">
        <v>12</v>
      </c>
      <c r="I91" s="29"/>
    </row>
    <row r="92" spans="1:9" ht="24" hidden="1" customHeight="1">
      <c r="A92" s="36" t="s">
        <v>248</v>
      </c>
      <c r="B92" s="63">
        <f>F91+3</f>
        <v>46029</v>
      </c>
      <c r="C92" s="53">
        <v>0.95833333333333337</v>
      </c>
      <c r="D92" s="63">
        <f>B92+2</f>
        <v>46031</v>
      </c>
      <c r="E92" s="53">
        <v>0.89583333333333337</v>
      </c>
      <c r="F92" s="63">
        <f>D92+1</f>
        <v>46032</v>
      </c>
      <c r="G92" s="53">
        <v>0.33333333333333331</v>
      </c>
      <c r="H92" s="18" t="s">
        <v>41</v>
      </c>
      <c r="I92" s="29"/>
    </row>
    <row r="93" spans="1:9" ht="24" hidden="1" customHeight="1">
      <c r="A93" s="36" t="s">
        <v>265</v>
      </c>
      <c r="B93" s="63">
        <f>F92</f>
        <v>46032</v>
      </c>
      <c r="C93" s="53">
        <v>0.83333333333333337</v>
      </c>
      <c r="D93" s="63">
        <f>B93+1</f>
        <v>46033</v>
      </c>
      <c r="E93" s="53">
        <v>0.25</v>
      </c>
      <c r="F93" s="63">
        <f>D93</f>
        <v>46033</v>
      </c>
      <c r="G93" s="53">
        <v>0.5625</v>
      </c>
      <c r="H93" s="18"/>
      <c r="I93" s="29"/>
    </row>
    <row r="94" spans="1:9" ht="24" hidden="1" customHeight="1">
      <c r="A94" s="36" t="s">
        <v>275</v>
      </c>
      <c r="B94" s="63">
        <f>F93+2</f>
        <v>46035</v>
      </c>
      <c r="C94" s="53">
        <v>0.29166666666666669</v>
      </c>
      <c r="D94" s="63">
        <f>B94</f>
        <v>46035</v>
      </c>
      <c r="E94" s="53">
        <v>0.33333333333333331</v>
      </c>
      <c r="F94" s="63">
        <f>D94</f>
        <v>46035</v>
      </c>
      <c r="G94" s="53">
        <v>0.66666666666666663</v>
      </c>
      <c r="H94" s="18"/>
      <c r="I94" s="29"/>
    </row>
    <row r="95" spans="1:9" s="54" customFormat="1" ht="25.4" hidden="1" customHeight="1">
      <c r="A95" s="79" t="s">
        <v>303</v>
      </c>
      <c r="B95" s="63">
        <f>F94+2</f>
        <v>46037</v>
      </c>
      <c r="C95" s="53">
        <v>0.79166666666666663</v>
      </c>
      <c r="D95" s="63">
        <f>B95+2</f>
        <v>46039</v>
      </c>
      <c r="E95" s="53">
        <v>0.1125</v>
      </c>
      <c r="F95" s="63">
        <f>D95</f>
        <v>46039</v>
      </c>
      <c r="G95" s="53">
        <v>0.76041666666666663</v>
      </c>
      <c r="H95" s="18" t="s">
        <v>41</v>
      </c>
      <c r="I95" s="73"/>
    </row>
    <row r="96" spans="1:9" s="54" customFormat="1" ht="25.4" hidden="1" customHeight="1">
      <c r="A96" s="79" t="s">
        <v>292</v>
      </c>
      <c r="B96" s="63">
        <f>F95+1</f>
        <v>46040</v>
      </c>
      <c r="C96" s="53">
        <v>0.625</v>
      </c>
      <c r="D96" s="63">
        <f>B96</f>
        <v>46040</v>
      </c>
      <c r="E96" s="53">
        <v>0.67500000000000004</v>
      </c>
      <c r="F96" s="63">
        <f>D96+1</f>
        <v>46041</v>
      </c>
      <c r="G96" s="53">
        <v>0.64027777777777772</v>
      </c>
      <c r="H96" s="18" t="s">
        <v>48</v>
      </c>
      <c r="I96" s="73"/>
    </row>
    <row r="97" spans="1:14" s="54" customFormat="1" ht="25.4" hidden="1" customHeight="1">
      <c r="A97" s="42" t="s">
        <v>335</v>
      </c>
      <c r="B97" s="63">
        <f>F96+4</f>
        <v>46045</v>
      </c>
      <c r="C97" s="53">
        <v>0.5625</v>
      </c>
      <c r="D97" s="63">
        <f>B97+1</f>
        <v>46046</v>
      </c>
      <c r="E97" s="53">
        <v>0.75</v>
      </c>
      <c r="F97" s="63">
        <f>D97+1</f>
        <v>46047</v>
      </c>
      <c r="G97" s="53">
        <v>0.25</v>
      </c>
      <c r="H97" s="18" t="s">
        <v>398</v>
      </c>
      <c r="I97" s="73"/>
    </row>
    <row r="98" spans="1:14" ht="24" hidden="1" customHeight="1">
      <c r="A98" s="34"/>
      <c r="B98" s="26"/>
      <c r="C98" s="26"/>
      <c r="D98" s="26"/>
      <c r="E98" s="26"/>
      <c r="F98" s="26"/>
      <c r="G98" s="26"/>
      <c r="H98" s="11"/>
      <c r="I98" s="55"/>
    </row>
    <row r="99" spans="1:14" ht="24" hidden="1" customHeight="1">
      <c r="A99" s="99" t="s">
        <v>306</v>
      </c>
      <c r="B99" s="108"/>
      <c r="C99" s="108"/>
      <c r="D99" s="108"/>
      <c r="E99" s="108"/>
      <c r="F99" s="108"/>
      <c r="G99" s="108"/>
      <c r="H99" s="108"/>
      <c r="I99" s="110"/>
    </row>
    <row r="100" spans="1:14" ht="24" hidden="1" customHeight="1">
      <c r="A100" s="13" t="s">
        <v>3</v>
      </c>
      <c r="B100" s="111" t="s">
        <v>4</v>
      </c>
      <c r="C100" s="112"/>
      <c r="D100" s="111" t="s">
        <v>5</v>
      </c>
      <c r="E100" s="112"/>
      <c r="F100" s="111" t="s">
        <v>6</v>
      </c>
      <c r="G100" s="112"/>
      <c r="H100" s="44" t="s">
        <v>7</v>
      </c>
      <c r="I100" s="44" t="s">
        <v>8</v>
      </c>
      <c r="N100" t="s">
        <v>10</v>
      </c>
    </row>
    <row r="101" spans="1:14" s="54" customFormat="1" ht="25.4" hidden="1" customHeight="1">
      <c r="A101" s="69" t="s">
        <v>106</v>
      </c>
      <c r="B101" s="26">
        <v>46003</v>
      </c>
      <c r="C101" s="25">
        <v>0.75</v>
      </c>
      <c r="D101" s="26">
        <f>B101+2</f>
        <v>46005</v>
      </c>
      <c r="E101" s="25">
        <v>0.5083333333333333</v>
      </c>
      <c r="F101" s="26">
        <v>46005</v>
      </c>
      <c r="G101" s="25">
        <v>0.95</v>
      </c>
      <c r="H101" s="48" t="s">
        <v>212</v>
      </c>
      <c r="I101" s="70"/>
    </row>
    <row r="102" spans="1:14" s="54" customFormat="1" ht="25.4" hidden="1" customHeight="1">
      <c r="A102" s="71" t="s">
        <v>107</v>
      </c>
      <c r="B102" s="26">
        <f>F101+1</f>
        <v>46006</v>
      </c>
      <c r="C102" s="25">
        <v>0.6875</v>
      </c>
      <c r="D102" s="26">
        <f>B102+1</f>
        <v>46007</v>
      </c>
      <c r="E102" s="25">
        <v>0.35416666666666669</v>
      </c>
      <c r="F102" s="26">
        <f>D102</f>
        <v>46007</v>
      </c>
      <c r="G102" s="39">
        <v>0.82499999999999996</v>
      </c>
      <c r="H102" s="48" t="s">
        <v>41</v>
      </c>
      <c r="I102" s="70"/>
    </row>
    <row r="103" spans="1:14" s="54" customFormat="1" ht="25.4" hidden="1" customHeight="1">
      <c r="A103" s="71" t="s">
        <v>108</v>
      </c>
      <c r="B103" s="33"/>
      <c r="C103" s="32"/>
      <c r="D103" s="33"/>
      <c r="E103" s="16"/>
      <c r="F103" s="33"/>
      <c r="G103" s="32"/>
      <c r="H103" s="18" t="s">
        <v>75</v>
      </c>
      <c r="I103" s="70"/>
    </row>
    <row r="104" spans="1:14" s="54" customFormat="1" ht="25.4" hidden="1" customHeight="1">
      <c r="A104" s="71" t="s">
        <v>109</v>
      </c>
      <c r="B104" s="26">
        <f>F102+4</f>
        <v>46011</v>
      </c>
      <c r="C104" s="25">
        <v>0.75</v>
      </c>
      <c r="D104" s="26">
        <f>B104+1</f>
        <v>46012</v>
      </c>
      <c r="E104" s="25">
        <v>0.42638888888888887</v>
      </c>
      <c r="F104" s="26">
        <f>D104</f>
        <v>46012</v>
      </c>
      <c r="G104" s="39">
        <v>0.83333333333333337</v>
      </c>
      <c r="H104" s="48" t="s">
        <v>41</v>
      </c>
      <c r="I104" s="70"/>
    </row>
    <row r="105" spans="1:14" s="54" customFormat="1" ht="25" hidden="1" customHeight="1">
      <c r="A105" s="71" t="s">
        <v>45</v>
      </c>
      <c r="B105" s="26">
        <f>F104+1</f>
        <v>46013</v>
      </c>
      <c r="C105" s="25">
        <v>0.70833333333333337</v>
      </c>
      <c r="D105" s="26">
        <v>46014</v>
      </c>
      <c r="E105" s="25">
        <v>5.8333333333333334E-2</v>
      </c>
      <c r="F105" s="26">
        <f>D105</f>
        <v>46014</v>
      </c>
      <c r="G105" s="39">
        <v>0.77083333333333337</v>
      </c>
      <c r="H105" s="18" t="s">
        <v>244</v>
      </c>
      <c r="I105" s="70"/>
    </row>
    <row r="106" spans="1:14" s="54" customFormat="1" ht="25.4" hidden="1" customHeight="1">
      <c r="A106" s="69" t="s">
        <v>183</v>
      </c>
      <c r="B106" s="26">
        <f>F105+5</f>
        <v>46019</v>
      </c>
      <c r="C106" s="25">
        <v>0.58333333333333337</v>
      </c>
      <c r="D106" s="26">
        <f>B106</f>
        <v>46019</v>
      </c>
      <c r="E106" s="25">
        <v>0.86250000000000004</v>
      </c>
      <c r="F106" s="26">
        <f>D106+1</f>
        <v>46020</v>
      </c>
      <c r="G106" s="39">
        <v>0.27361111111111114</v>
      </c>
      <c r="H106" s="48" t="s">
        <v>258</v>
      </c>
      <c r="I106" s="70"/>
    </row>
    <row r="107" spans="1:14" s="54" customFormat="1" ht="25.4" hidden="1" customHeight="1">
      <c r="A107" s="36" t="s">
        <v>178</v>
      </c>
      <c r="B107" s="26">
        <f>F106</f>
        <v>46020</v>
      </c>
      <c r="C107" s="25">
        <v>0.83333333333333337</v>
      </c>
      <c r="D107" s="26">
        <f>B107+1</f>
        <v>46021</v>
      </c>
      <c r="E107" s="25">
        <v>0.58333333333333337</v>
      </c>
      <c r="F107" s="26">
        <f>D107</f>
        <v>46021</v>
      </c>
      <c r="G107" s="39">
        <v>0.95833333333333337</v>
      </c>
      <c r="H107" s="48"/>
      <c r="I107" s="70"/>
    </row>
    <row r="108" spans="1:14" s="54" customFormat="1" ht="25.4" hidden="1" customHeight="1">
      <c r="A108" s="36" t="s">
        <v>204</v>
      </c>
      <c r="B108" s="26">
        <v>46023</v>
      </c>
      <c r="C108" s="25">
        <v>0.75</v>
      </c>
      <c r="D108" s="26">
        <v>46024</v>
      </c>
      <c r="E108" s="25">
        <v>0.125</v>
      </c>
      <c r="F108" s="26">
        <v>46024</v>
      </c>
      <c r="G108" s="39">
        <v>0.375</v>
      </c>
      <c r="H108" s="48" t="s">
        <v>41</v>
      </c>
      <c r="I108" s="70"/>
    </row>
    <row r="109" spans="1:14" ht="24" hidden="1" customHeight="1">
      <c r="A109" s="42" t="s">
        <v>234</v>
      </c>
      <c r="B109" s="26">
        <v>46026</v>
      </c>
      <c r="C109" s="25">
        <v>0.54166666666666663</v>
      </c>
      <c r="D109" s="38">
        <v>46026</v>
      </c>
      <c r="E109" s="25">
        <v>0.64583333333333337</v>
      </c>
      <c r="F109" s="38">
        <v>46027</v>
      </c>
      <c r="G109" s="39">
        <v>0.27083333333333331</v>
      </c>
      <c r="H109" s="18" t="s">
        <v>12</v>
      </c>
      <c r="I109" s="29"/>
    </row>
    <row r="110" spans="1:14" ht="24" hidden="1" customHeight="1">
      <c r="A110" s="36" t="s">
        <v>217</v>
      </c>
      <c r="B110" s="26">
        <v>46027</v>
      </c>
      <c r="C110" s="25">
        <v>0.97916666666666663</v>
      </c>
      <c r="D110" s="26">
        <v>46029</v>
      </c>
      <c r="E110" s="25">
        <v>0.94166666666666665</v>
      </c>
      <c r="F110" s="38">
        <v>46030</v>
      </c>
      <c r="G110" s="39">
        <v>0.53749999999999998</v>
      </c>
      <c r="H110" s="48" t="s">
        <v>41</v>
      </c>
      <c r="I110" s="29"/>
    </row>
    <row r="111" spans="1:14" ht="24" hidden="1" customHeight="1">
      <c r="A111" s="42" t="s">
        <v>260</v>
      </c>
      <c r="B111" s="56">
        <v>46035</v>
      </c>
      <c r="C111" s="53">
        <v>0.5</v>
      </c>
      <c r="D111" s="26">
        <v>46035</v>
      </c>
      <c r="E111" s="39">
        <v>0.54166666666666663</v>
      </c>
      <c r="F111" s="21">
        <v>46036</v>
      </c>
      <c r="G111" s="39">
        <v>8.3333333333333329E-2</v>
      </c>
      <c r="H111" s="18" t="s">
        <v>329</v>
      </c>
      <c r="I111" s="29"/>
    </row>
    <row r="112" spans="1:14" ht="24" hidden="1" customHeight="1">
      <c r="A112" s="36"/>
      <c r="B112" s="39"/>
      <c r="C112" s="39"/>
      <c r="D112" s="26"/>
      <c r="E112" s="39"/>
      <c r="F112" s="26"/>
      <c r="G112" s="39"/>
      <c r="H112" s="18"/>
      <c r="I112" s="29"/>
    </row>
    <row r="113" spans="1:14" ht="24" hidden="1" customHeight="1">
      <c r="A113" s="115" t="s">
        <v>171</v>
      </c>
      <c r="B113" s="116"/>
      <c r="C113" s="116"/>
      <c r="D113" s="116"/>
      <c r="E113" s="116"/>
      <c r="F113" s="116"/>
      <c r="G113" s="116"/>
      <c r="H113" s="116"/>
      <c r="I113" s="116"/>
    </row>
    <row r="114" spans="1:14" ht="24" hidden="1" customHeight="1">
      <c r="A114" s="13" t="s">
        <v>3</v>
      </c>
      <c r="B114" s="111" t="s">
        <v>4</v>
      </c>
      <c r="C114" s="112"/>
      <c r="D114" s="111" t="s">
        <v>5</v>
      </c>
      <c r="E114" s="112"/>
      <c r="F114" s="111" t="s">
        <v>6</v>
      </c>
      <c r="G114" s="112"/>
      <c r="H114" s="44" t="s">
        <v>7</v>
      </c>
      <c r="I114" s="44" t="s">
        <v>8</v>
      </c>
      <c r="N114" t="s">
        <v>10</v>
      </c>
    </row>
    <row r="115" spans="1:14" s="54" customFormat="1" ht="25.4" hidden="1" customHeight="1">
      <c r="A115" s="42" t="s">
        <v>172</v>
      </c>
      <c r="B115" s="26">
        <v>46012</v>
      </c>
      <c r="C115" s="25">
        <v>0.95833333333333337</v>
      </c>
      <c r="D115" s="26">
        <v>46013</v>
      </c>
      <c r="E115" s="25">
        <v>0.71666666666666667</v>
      </c>
      <c r="F115" s="26">
        <v>46014</v>
      </c>
      <c r="G115" s="39">
        <v>0.14583333333333334</v>
      </c>
      <c r="H115" s="48" t="s">
        <v>245</v>
      </c>
      <c r="I115" s="70"/>
    </row>
    <row r="116" spans="1:14" s="54" customFormat="1" ht="25.4" hidden="1" customHeight="1">
      <c r="A116" s="42" t="s">
        <v>173</v>
      </c>
      <c r="B116" s="26">
        <v>46014</v>
      </c>
      <c r="C116" s="25">
        <v>0.72083333333333333</v>
      </c>
      <c r="D116" s="26">
        <v>46016</v>
      </c>
      <c r="E116" s="25">
        <v>0.90416666666666667</v>
      </c>
      <c r="F116" s="26">
        <v>46017</v>
      </c>
      <c r="G116" s="39">
        <v>0.22916666666666666</v>
      </c>
      <c r="H116" s="48" t="s">
        <v>251</v>
      </c>
      <c r="I116" s="70"/>
    </row>
    <row r="117" spans="1:14" s="54" customFormat="1" ht="25.4" hidden="1" customHeight="1">
      <c r="A117" s="36" t="s">
        <v>174</v>
      </c>
      <c r="B117" s="26">
        <v>46018</v>
      </c>
      <c r="C117" s="25">
        <v>0.72916666666666663</v>
      </c>
      <c r="D117" s="26">
        <v>46019</v>
      </c>
      <c r="E117" s="39">
        <v>8.3333333333333329E-2</v>
      </c>
      <c r="F117" s="26">
        <v>46019</v>
      </c>
      <c r="G117" s="39">
        <v>0.35416666666666669</v>
      </c>
      <c r="H117" s="48"/>
      <c r="I117" s="70"/>
    </row>
    <row r="118" spans="1:14" s="54" customFormat="1" ht="25.4" hidden="1" customHeight="1">
      <c r="A118" s="36" t="s">
        <v>175</v>
      </c>
      <c r="B118" s="26">
        <v>46021</v>
      </c>
      <c r="C118" s="25">
        <v>0.75</v>
      </c>
      <c r="D118" s="26">
        <v>46022</v>
      </c>
      <c r="E118" s="25">
        <v>0.97916666666666663</v>
      </c>
      <c r="F118" s="26">
        <v>46023</v>
      </c>
      <c r="G118" s="39">
        <v>0.41666666666666669</v>
      </c>
      <c r="H118" s="48" t="s">
        <v>41</v>
      </c>
      <c r="I118" s="70"/>
    </row>
    <row r="119" spans="1:14" s="54" customFormat="1" ht="25.4" hidden="1" customHeight="1">
      <c r="A119" s="36" t="s">
        <v>176</v>
      </c>
      <c r="B119" s="26">
        <v>46024</v>
      </c>
      <c r="C119" s="39">
        <v>0.29166666666666669</v>
      </c>
      <c r="D119" s="26">
        <v>46024</v>
      </c>
      <c r="E119" s="39">
        <v>0.39583333333333331</v>
      </c>
      <c r="F119" s="26">
        <v>46024</v>
      </c>
      <c r="G119" s="39">
        <v>0.7583333333333333</v>
      </c>
      <c r="H119" s="48" t="s">
        <v>211</v>
      </c>
      <c r="I119" s="70"/>
    </row>
    <row r="120" spans="1:14" s="54" customFormat="1" ht="25.4" hidden="1" customHeight="1">
      <c r="A120" s="42" t="s">
        <v>193</v>
      </c>
      <c r="B120" s="38">
        <v>46025</v>
      </c>
      <c r="C120" s="25">
        <v>0.41666666666666669</v>
      </c>
      <c r="D120" s="38">
        <v>46025</v>
      </c>
      <c r="E120" s="25">
        <v>0.45833333333333331</v>
      </c>
      <c r="F120" s="26">
        <v>46026</v>
      </c>
      <c r="G120" s="39">
        <v>4.1666666666666664E-2</v>
      </c>
      <c r="H120" s="48" t="s">
        <v>192</v>
      </c>
      <c r="I120" s="70"/>
    </row>
    <row r="121" spans="1:14" s="54" customFormat="1" ht="24" customHeight="1">
      <c r="A121" s="113" t="s">
        <v>354</v>
      </c>
      <c r="B121" s="114"/>
      <c r="C121" s="114"/>
      <c r="D121" s="114"/>
      <c r="E121" s="114"/>
      <c r="F121" s="114"/>
      <c r="G121" s="114"/>
      <c r="H121" s="114"/>
      <c r="I121" s="114"/>
    </row>
    <row r="122" spans="1:14" s="54" customFormat="1" ht="24" customHeight="1">
      <c r="A122" s="57" t="s">
        <v>3</v>
      </c>
      <c r="B122" s="89" t="s">
        <v>4</v>
      </c>
      <c r="C122" s="90"/>
      <c r="D122" s="89" t="s">
        <v>5</v>
      </c>
      <c r="E122" s="90"/>
      <c r="F122" s="89" t="s">
        <v>6</v>
      </c>
      <c r="G122" s="90"/>
      <c r="H122" s="58" t="s">
        <v>7</v>
      </c>
      <c r="I122" s="58" t="s">
        <v>8</v>
      </c>
      <c r="N122" s="54" t="s">
        <v>10</v>
      </c>
    </row>
    <row r="123" spans="1:14" s="54" customFormat="1" ht="25" customHeight="1">
      <c r="A123" s="80" t="s">
        <v>293</v>
      </c>
      <c r="B123" s="63">
        <v>46047</v>
      </c>
      <c r="C123" s="53">
        <v>0.41666666666666669</v>
      </c>
      <c r="D123" s="63">
        <v>46047</v>
      </c>
      <c r="E123" s="53">
        <v>0.875</v>
      </c>
      <c r="F123" s="63">
        <v>46048</v>
      </c>
      <c r="G123" s="53">
        <v>0.375</v>
      </c>
      <c r="H123" s="74" t="s">
        <v>40</v>
      </c>
      <c r="I123" s="70"/>
    </row>
    <row r="124" spans="1:14" s="54" customFormat="1" ht="25" customHeight="1">
      <c r="A124" s="81" t="s">
        <v>352</v>
      </c>
      <c r="B124" s="63">
        <v>46049</v>
      </c>
      <c r="C124" s="53">
        <v>0.20833333333333334</v>
      </c>
      <c r="D124" s="63">
        <v>46050</v>
      </c>
      <c r="E124" s="53">
        <v>0.24166666666666667</v>
      </c>
      <c r="F124" s="63">
        <f>D124</f>
        <v>46050</v>
      </c>
      <c r="G124" s="53">
        <v>0.67083333333333328</v>
      </c>
      <c r="H124" s="74" t="s">
        <v>444</v>
      </c>
      <c r="I124" s="70"/>
    </row>
    <row r="125" spans="1:14" s="54" customFormat="1" ht="25" customHeight="1">
      <c r="A125" s="81" t="s">
        <v>353</v>
      </c>
      <c r="B125" s="63">
        <f>F124+2</f>
        <v>46052</v>
      </c>
      <c r="C125" s="53">
        <v>0</v>
      </c>
      <c r="D125" s="37">
        <f>B125</f>
        <v>46052</v>
      </c>
      <c r="E125" s="53">
        <v>4.1666666666666664E-2</v>
      </c>
      <c r="F125" s="37">
        <f>D125</f>
        <v>46052</v>
      </c>
      <c r="G125" s="53">
        <v>0.41666666666666669</v>
      </c>
      <c r="H125" s="74"/>
      <c r="I125" s="70"/>
    </row>
    <row r="126" spans="1:14" ht="24" customHeight="1">
      <c r="A126" s="36" t="s">
        <v>317</v>
      </c>
      <c r="B126" s="56">
        <f>F125+2</f>
        <v>46054</v>
      </c>
      <c r="C126" s="39">
        <v>0.625</v>
      </c>
      <c r="D126" s="26">
        <f t="shared" ref="D126" si="13">B126</f>
        <v>46054</v>
      </c>
      <c r="E126" s="39">
        <v>0.72916666666666663</v>
      </c>
      <c r="F126" s="21">
        <f>D126+1</f>
        <v>46055</v>
      </c>
      <c r="G126" s="39">
        <v>0.52083333333333337</v>
      </c>
      <c r="H126" s="18" t="s">
        <v>48</v>
      </c>
      <c r="I126" s="29"/>
    </row>
    <row r="127" spans="1:14" ht="24" customHeight="1">
      <c r="A127" s="36" t="s">
        <v>318</v>
      </c>
      <c r="B127" s="56">
        <f>F126+1</f>
        <v>46056</v>
      </c>
      <c r="C127" s="39">
        <v>0.375</v>
      </c>
      <c r="D127" s="26">
        <f>B127</f>
        <v>46056</v>
      </c>
      <c r="E127" s="39">
        <v>0.41666666666666669</v>
      </c>
      <c r="F127" s="21">
        <f>D127</f>
        <v>46056</v>
      </c>
      <c r="G127" s="39">
        <v>0.83333333333333337</v>
      </c>
      <c r="H127" s="18"/>
      <c r="I127" s="29"/>
    </row>
    <row r="128" spans="1:14" s="54" customFormat="1" ht="25" customHeight="1">
      <c r="A128" s="81" t="s">
        <v>422</v>
      </c>
      <c r="B128" s="37">
        <f>F127+4</f>
        <v>46060</v>
      </c>
      <c r="C128" s="75">
        <v>0.16666666666666666</v>
      </c>
      <c r="D128" s="37">
        <f>B128</f>
        <v>46060</v>
      </c>
      <c r="E128" s="53">
        <v>0.25</v>
      </c>
      <c r="F128" s="37">
        <f>D128</f>
        <v>46060</v>
      </c>
      <c r="G128" s="53">
        <v>0.66666666666666663</v>
      </c>
      <c r="H128" s="74"/>
      <c r="I128" s="70"/>
    </row>
    <row r="129" spans="1:9" s="54" customFormat="1" ht="25" customHeight="1">
      <c r="A129" s="81" t="s">
        <v>377</v>
      </c>
      <c r="B129" s="37">
        <f>F128+1</f>
        <v>46061</v>
      </c>
      <c r="C129" s="75">
        <v>0.16666666666666666</v>
      </c>
      <c r="D129" s="37">
        <f>B129</f>
        <v>46061</v>
      </c>
      <c r="E129" s="53">
        <v>0.5</v>
      </c>
      <c r="F129" s="37">
        <f>D129</f>
        <v>46061</v>
      </c>
      <c r="G129" s="53">
        <v>0.91666666666666663</v>
      </c>
      <c r="H129" s="74"/>
      <c r="I129" s="70"/>
    </row>
    <row r="130" spans="1:9" s="54" customFormat="1" ht="25" customHeight="1">
      <c r="A130" s="81" t="s">
        <v>449</v>
      </c>
      <c r="B130" s="37">
        <f>F129+2</f>
        <v>46063</v>
      </c>
      <c r="C130" s="75">
        <v>0.58333333333333337</v>
      </c>
      <c r="D130" s="37">
        <f>B130</f>
        <v>46063</v>
      </c>
      <c r="E130" s="53">
        <v>0.66666666666666663</v>
      </c>
      <c r="F130" s="37">
        <f>D130+1</f>
        <v>46064</v>
      </c>
      <c r="G130" s="53">
        <v>8.3333333333333329E-2</v>
      </c>
      <c r="H130" s="74"/>
      <c r="I130" s="70"/>
    </row>
    <row r="131" spans="1:9" ht="24" customHeight="1">
      <c r="A131" s="42" t="s">
        <v>405</v>
      </c>
      <c r="B131" s="56">
        <f>F130+2</f>
        <v>46066</v>
      </c>
      <c r="C131" s="39">
        <v>8.3333333333333329E-2</v>
      </c>
      <c r="D131" s="26">
        <f>B131</f>
        <v>46066</v>
      </c>
      <c r="E131" s="39">
        <v>0.125</v>
      </c>
      <c r="F131" s="21">
        <f>D131</f>
        <v>46066</v>
      </c>
      <c r="G131" s="39">
        <v>0.54166666666666663</v>
      </c>
      <c r="H131" s="18"/>
      <c r="I131" s="29"/>
    </row>
    <row r="132" spans="1:9" ht="24" customHeight="1">
      <c r="A132" s="36" t="s">
        <v>397</v>
      </c>
      <c r="B132" s="56">
        <f>F131+1</f>
        <v>46067</v>
      </c>
      <c r="C132" s="39">
        <v>0.45833333333333331</v>
      </c>
      <c r="D132" s="26">
        <f t="shared" ref="D132" si="14">B132</f>
        <v>46067</v>
      </c>
      <c r="E132" s="39">
        <v>0.5625</v>
      </c>
      <c r="F132" s="21">
        <f>D132+1</f>
        <v>46068</v>
      </c>
      <c r="G132" s="39">
        <v>0.35416666666666669</v>
      </c>
      <c r="H132" s="18"/>
      <c r="I132" s="29"/>
    </row>
    <row r="133" spans="1:9" s="54" customFormat="1" ht="25" customHeight="1">
      <c r="A133" s="80" t="s">
        <v>454</v>
      </c>
      <c r="B133" s="37">
        <f>F132</f>
        <v>46068</v>
      </c>
      <c r="C133" s="75">
        <v>0.83333333333333337</v>
      </c>
      <c r="D133" s="37">
        <f>B133+1</f>
        <v>46069</v>
      </c>
      <c r="E133" s="53">
        <v>0.20833333333333334</v>
      </c>
      <c r="F133" s="37">
        <f>D133</f>
        <v>46069</v>
      </c>
      <c r="G133" s="53">
        <v>0.54166666666666663</v>
      </c>
      <c r="H133" s="74" t="s">
        <v>455</v>
      </c>
      <c r="I133" s="70"/>
    </row>
  </sheetData>
  <mergeCells count="36">
    <mergeCell ref="A121:I121"/>
    <mergeCell ref="B122:C122"/>
    <mergeCell ref="D122:E122"/>
    <mergeCell ref="F122:G122"/>
    <mergeCell ref="A33:I33"/>
    <mergeCell ref="B34:C34"/>
    <mergeCell ref="D34:E34"/>
    <mergeCell ref="F34:G34"/>
    <mergeCell ref="A113:I113"/>
    <mergeCell ref="B114:C114"/>
    <mergeCell ref="D114:E114"/>
    <mergeCell ref="F114:G114"/>
    <mergeCell ref="A99:I99"/>
    <mergeCell ref="B100:C100"/>
    <mergeCell ref="D100:E100"/>
    <mergeCell ref="F100:G100"/>
    <mergeCell ref="B71:C71"/>
    <mergeCell ref="D71:E71"/>
    <mergeCell ref="F71:G71"/>
    <mergeCell ref="D5:E5"/>
    <mergeCell ref="F5:G5"/>
    <mergeCell ref="A55:I55"/>
    <mergeCell ref="B56:C56"/>
    <mergeCell ref="D56:E56"/>
    <mergeCell ref="F56:G56"/>
    <mergeCell ref="C1:I1"/>
    <mergeCell ref="A2:B2"/>
    <mergeCell ref="C2:I2"/>
    <mergeCell ref="A3:G3"/>
    <mergeCell ref="A70:I70"/>
    <mergeCell ref="A23:I23"/>
    <mergeCell ref="B24:C24"/>
    <mergeCell ref="D24:E24"/>
    <mergeCell ref="F24:G24"/>
    <mergeCell ref="A4:I4"/>
    <mergeCell ref="B5:C5"/>
  </mergeCells>
  <phoneticPr fontId="45" type="noConversion"/>
  <conditionalFormatting sqref="B5">
    <cfRule type="cellIs" dxfId="841" priority="2085" stopIfTrue="1" operator="lessThan">
      <formula>#REF!</formula>
    </cfRule>
    <cfRule type="cellIs" dxfId="840" priority="2084" stopIfTrue="1" operator="equal">
      <formula>#REF!</formula>
    </cfRule>
  </conditionalFormatting>
  <conditionalFormatting sqref="B6:B23 F64:F69">
    <cfRule type="cellIs" dxfId="839" priority="2040" stopIfTrue="1" operator="lessThan">
      <formula>$H$3</formula>
    </cfRule>
  </conditionalFormatting>
  <conditionalFormatting sqref="B6:B31">
    <cfRule type="cellIs" dxfId="838" priority="804" stopIfTrue="1" operator="equal">
      <formula>$H$3</formula>
    </cfRule>
  </conditionalFormatting>
  <conditionalFormatting sqref="B24:B31">
    <cfRule type="cellIs" dxfId="837" priority="433" stopIfTrue="1" operator="lessThan">
      <formula>$H$3</formula>
    </cfRule>
  </conditionalFormatting>
  <conditionalFormatting sqref="B33:B34">
    <cfRule type="cellIs" dxfId="836" priority="734" stopIfTrue="1" operator="equal">
      <formula>$H$3</formula>
    </cfRule>
    <cfRule type="cellIs" dxfId="835" priority="745" stopIfTrue="1" operator="lessThan">
      <formula>$H$3</formula>
    </cfRule>
    <cfRule type="cellIs" dxfId="834" priority="747" stopIfTrue="1" operator="lessThan">
      <formula>$H$3</formula>
    </cfRule>
    <cfRule type="cellIs" dxfId="833" priority="748" stopIfTrue="1" operator="equal">
      <formula>$H$3</formula>
    </cfRule>
    <cfRule type="cellIs" dxfId="832" priority="746" stopIfTrue="1" operator="equal">
      <formula>$H$3</formula>
    </cfRule>
    <cfRule type="cellIs" dxfId="831" priority="749" stopIfTrue="1" operator="lessThan">
      <formula>$H$3</formula>
    </cfRule>
  </conditionalFormatting>
  <conditionalFormatting sqref="B34 D34 F34 B64:B88">
    <cfRule type="cellIs" dxfId="830" priority="730" stopIfTrue="1" operator="equal">
      <formula>$H$3</formula>
    </cfRule>
    <cfRule type="cellIs" dxfId="829" priority="731" stopIfTrue="1" operator="lessThan">
      <formula>$H$3</formula>
    </cfRule>
  </conditionalFormatting>
  <conditionalFormatting sqref="B34">
    <cfRule type="cellIs" dxfId="828" priority="729" stopIfTrue="1" operator="lessThan">
      <formula>$H$3</formula>
    </cfRule>
    <cfRule type="cellIs" dxfId="827" priority="728" stopIfTrue="1" operator="equal">
      <formula>$H$3</formula>
    </cfRule>
  </conditionalFormatting>
  <conditionalFormatting sqref="B34:B54">
    <cfRule type="cellIs" dxfId="826" priority="594" stopIfTrue="1" operator="lessThan">
      <formula>$H$3</formula>
    </cfRule>
    <cfRule type="cellIs" dxfId="825" priority="593" stopIfTrue="1" operator="equal">
      <formula>$H$3</formula>
    </cfRule>
  </conditionalFormatting>
  <conditionalFormatting sqref="B35:B37 B64:B69">
    <cfRule type="cellIs" dxfId="824" priority="592" stopIfTrue="1" operator="lessThan">
      <formula>$H$3</formula>
    </cfRule>
    <cfRule type="cellIs" dxfId="823" priority="590" stopIfTrue="1" operator="lessThan">
      <formula>$H$3</formula>
    </cfRule>
    <cfRule type="cellIs" dxfId="822" priority="591" stopIfTrue="1" operator="equal">
      <formula>$H$3</formula>
    </cfRule>
    <cfRule type="cellIs" dxfId="821" priority="587" stopIfTrue="1" operator="equal">
      <formula>$H$3</formula>
    </cfRule>
  </conditionalFormatting>
  <conditionalFormatting sqref="B38:B54">
    <cfRule type="cellIs" dxfId="820" priority="703" stopIfTrue="1" operator="equal">
      <formula>$H$3</formula>
    </cfRule>
    <cfRule type="cellIs" dxfId="819" priority="704" stopIfTrue="1" operator="lessThan">
      <formula>$H$3</formula>
    </cfRule>
    <cfRule type="cellIs" dxfId="818" priority="706" stopIfTrue="1" operator="lessThan">
      <formula>$H$3</formula>
    </cfRule>
    <cfRule type="cellIs" dxfId="817" priority="705" stopIfTrue="1" operator="equal">
      <formula>$H$3</formula>
    </cfRule>
  </conditionalFormatting>
  <conditionalFormatting sqref="B55:B62">
    <cfRule type="cellIs" dxfId="816" priority="176" stopIfTrue="1" operator="lessThan">
      <formula>$H$3</formula>
    </cfRule>
    <cfRule type="cellIs" dxfId="815" priority="175" stopIfTrue="1" operator="equal">
      <formula>$H$3</formula>
    </cfRule>
  </conditionalFormatting>
  <conditionalFormatting sqref="B57:B62">
    <cfRule type="cellIs" dxfId="814" priority="174" stopIfTrue="1" operator="lessThan">
      <formula>$H$3</formula>
    </cfRule>
    <cfRule type="cellIs" dxfId="813" priority="172" stopIfTrue="1" operator="lessThan">
      <formula>$H$3</formula>
    </cfRule>
    <cfRule type="cellIs" dxfId="812" priority="171" stopIfTrue="1" operator="equal">
      <formula>$H$3</formula>
    </cfRule>
    <cfRule type="cellIs" dxfId="811" priority="173" stopIfTrue="1" operator="equal">
      <formula>$H$3</formula>
    </cfRule>
  </conditionalFormatting>
  <conditionalFormatting sqref="B90:B102">
    <cfRule type="cellIs" dxfId="810" priority="191" stopIfTrue="1" operator="lessThan">
      <formula>$H$3</formula>
    </cfRule>
    <cfRule type="cellIs" dxfId="809" priority="190" stopIfTrue="1" operator="equal">
      <formula>$H$3</formula>
    </cfRule>
  </conditionalFormatting>
  <conditionalFormatting sqref="B92:B94">
    <cfRule type="cellIs" dxfId="808" priority="188" stopIfTrue="1" operator="equal">
      <formula>$H$3</formula>
    </cfRule>
    <cfRule type="cellIs" dxfId="807" priority="189" stopIfTrue="1" operator="lessThan">
      <formula>$H$3</formula>
    </cfRule>
    <cfRule type="cellIs" dxfId="806" priority="184" stopIfTrue="1" operator="lessThan">
      <formula>$H$3</formula>
    </cfRule>
    <cfRule type="cellIs" dxfId="805" priority="183" stopIfTrue="1" operator="equal">
      <formula>$H$3</formula>
    </cfRule>
  </conditionalFormatting>
  <conditionalFormatting sqref="B95:B97">
    <cfRule type="cellIs" dxfId="804" priority="10763" stopIfTrue="1" operator="equal">
      <formula>$H$3</formula>
    </cfRule>
    <cfRule type="cellIs" dxfId="803" priority="10776" stopIfTrue="1" operator="lessThan">
      <formula>$H$3</formula>
    </cfRule>
    <cfRule type="cellIs" dxfId="802" priority="416" stopIfTrue="1" operator="equal">
      <formula>$H$3</formula>
    </cfRule>
    <cfRule type="cellIs" dxfId="801" priority="417" stopIfTrue="1" operator="lessThan">
      <formula>$H$3</formula>
    </cfRule>
  </conditionalFormatting>
  <conditionalFormatting sqref="B113:B115">
    <cfRule type="cellIs" dxfId="800" priority="562" stopIfTrue="1" operator="lessThan">
      <formula>$H$3</formula>
    </cfRule>
    <cfRule type="cellIs" dxfId="799" priority="561" stopIfTrue="1" operator="equal">
      <formula>$H$3</formula>
    </cfRule>
  </conditionalFormatting>
  <conditionalFormatting sqref="B115:B120">
    <cfRule type="cellIs" dxfId="798" priority="543" stopIfTrue="1" operator="equal">
      <formula>$H$3</formula>
    </cfRule>
    <cfRule type="cellIs" dxfId="797" priority="544" stopIfTrue="1" operator="lessThan">
      <formula>$H$3</formula>
    </cfRule>
  </conditionalFormatting>
  <conditionalFormatting sqref="B116">
    <cfRule type="cellIs" dxfId="796" priority="538" stopIfTrue="1" operator="lessThan">
      <formula>$H$3</formula>
    </cfRule>
    <cfRule type="cellIs" dxfId="795" priority="537" stopIfTrue="1" operator="equal">
      <formula>$H$3</formula>
    </cfRule>
  </conditionalFormatting>
  <conditionalFormatting sqref="B121:B125">
    <cfRule type="cellIs" dxfId="794" priority="76" stopIfTrue="1" operator="lessThan">
      <formula>$H$3</formula>
    </cfRule>
    <cfRule type="cellIs" dxfId="793" priority="75" stopIfTrue="1" operator="equal">
      <formula>$H$3</formula>
    </cfRule>
  </conditionalFormatting>
  <conditionalFormatting sqref="B123:B125">
    <cfRule type="cellIs" dxfId="792" priority="63" stopIfTrue="1" operator="equal">
      <formula>$H$3</formula>
    </cfRule>
    <cfRule type="cellIs" dxfId="791" priority="57" stopIfTrue="1" operator="lessThan">
      <formula>$H$3</formula>
    </cfRule>
    <cfRule type="cellIs" dxfId="790" priority="49" stopIfTrue="1" operator="equal">
      <formula>$H$3</formula>
    </cfRule>
    <cfRule type="cellIs" dxfId="789" priority="64" stopIfTrue="1" operator="lessThan">
      <formula>$H$3</formula>
    </cfRule>
  </conditionalFormatting>
  <conditionalFormatting sqref="B128:B130">
    <cfRule type="cellIs" dxfId="788" priority="38" stopIfTrue="1" operator="lessThan">
      <formula>$H$3</formula>
    </cfRule>
    <cfRule type="cellIs" dxfId="787" priority="34" stopIfTrue="1" operator="equal">
      <formula>$H$3</formula>
    </cfRule>
  </conditionalFormatting>
  <conditionalFormatting sqref="B133">
    <cfRule type="cellIs" dxfId="786" priority="1" stopIfTrue="1" operator="equal">
      <formula>$H$3</formula>
    </cfRule>
    <cfRule type="cellIs" dxfId="785" priority="2" stopIfTrue="1" operator="lessThan">
      <formula>$H$3</formula>
    </cfRule>
  </conditionalFormatting>
  <conditionalFormatting sqref="B4:C4">
    <cfRule type="expression" dxfId="784" priority="415258" stopIfTrue="1">
      <formula>AND($B291=$H$3,$B291&lt;&gt;"")</formula>
    </cfRule>
    <cfRule type="expression" dxfId="783" priority="415259" stopIfTrue="1">
      <formula>AND($B291&lt;$H$3,$B291&lt;&gt;"")</formula>
    </cfRule>
  </conditionalFormatting>
  <conditionalFormatting sqref="B55:C55">
    <cfRule type="expression" dxfId="782" priority="415260" stopIfTrue="1">
      <formula>AND($B257=$H$3,$B257&lt;&gt;"")</formula>
    </cfRule>
    <cfRule type="expression" dxfId="781" priority="415261" stopIfTrue="1">
      <formula>AND($B257&lt;$H$3,$B257&lt;&gt;"")</formula>
    </cfRule>
  </conditionalFormatting>
  <conditionalFormatting sqref="B70:C70">
    <cfRule type="expression" dxfId="780" priority="415077" stopIfTrue="1">
      <formula>AND($B276&lt;$H$3,$B276&lt;&gt;"")</formula>
    </cfRule>
    <cfRule type="expression" dxfId="779" priority="415076" stopIfTrue="1">
      <formula>AND($B276=$H$3,$B276&lt;&gt;"")</formula>
    </cfRule>
  </conditionalFormatting>
  <conditionalFormatting sqref="B99:C99">
    <cfRule type="expression" dxfId="778" priority="415079" stopIfTrue="1">
      <formula>AND($B286&lt;$H$3,$B286&lt;&gt;"")</formula>
    </cfRule>
    <cfRule type="expression" dxfId="777" priority="415078" stopIfTrue="1">
      <formula>AND($B286=$H$3,$B286&lt;&gt;"")</formula>
    </cfRule>
  </conditionalFormatting>
  <conditionalFormatting sqref="B113:C113">
    <cfRule type="expression" dxfId="776" priority="415081" stopIfTrue="1">
      <formula>AND($B294&lt;$H$3,$B294&lt;&gt;"")</formula>
    </cfRule>
    <cfRule type="expression" dxfId="775" priority="415080" stopIfTrue="1">
      <formula>AND($B294=$H$3,$B294&lt;&gt;"")</formula>
    </cfRule>
  </conditionalFormatting>
  <conditionalFormatting sqref="B121:C121">
    <cfRule type="expression" dxfId="774" priority="414303" stopIfTrue="1">
      <formula>AND($B324=$H$3,$B324&lt;&gt;"")</formula>
    </cfRule>
    <cfRule type="expression" dxfId="773" priority="414304" stopIfTrue="1">
      <formula>AND($B324&lt;$H$3,$B324&lt;&gt;"")</formula>
    </cfRule>
  </conditionalFormatting>
  <conditionalFormatting sqref="B4:G5 D23:D24 B26:B33 F6:F21 F23:F24 D33:D34 F33:F34">
    <cfRule type="cellIs" dxfId="772" priority="38941" stopIfTrue="1" operator="lessThan">
      <formula>$H$3</formula>
    </cfRule>
  </conditionalFormatting>
  <conditionalFormatting sqref="B4:G5">
    <cfRule type="cellIs" dxfId="771" priority="38982" stopIfTrue="1" operator="equal">
      <formula>$H$3</formula>
    </cfRule>
  </conditionalFormatting>
  <conditionalFormatting sqref="B22:G22 D22:D24 B32:B33 F99:F102 B98:G98 F96:F97">
    <cfRule type="cellIs" dxfId="770" priority="3633" stopIfTrue="1" operator="equal">
      <formula>$H$3</formula>
    </cfRule>
  </conditionalFormatting>
  <conditionalFormatting sqref="B22:G22">
    <cfRule type="cellIs" dxfId="769" priority="2042" stopIfTrue="1" operator="lessThan">
      <formula>$H$3</formula>
    </cfRule>
  </conditionalFormatting>
  <conditionalFormatting sqref="B32:G32">
    <cfRule type="cellIs" dxfId="768" priority="905" stopIfTrue="1" operator="equal">
      <formula>$H$3</formula>
    </cfRule>
    <cfRule type="cellIs" dxfId="767" priority="901" stopIfTrue="1" operator="lessThan">
      <formula>$H$3</formula>
    </cfRule>
  </conditionalFormatting>
  <conditionalFormatting sqref="B98:G98">
    <cfRule type="cellIs" dxfId="766" priority="201" stopIfTrue="1" operator="lessThan">
      <formula>$H$3</formula>
    </cfRule>
  </conditionalFormatting>
  <conditionalFormatting sqref="C5">
    <cfRule type="expression" dxfId="765" priority="2080" stopIfTrue="1">
      <formula>$B5=#REF!</formula>
    </cfRule>
    <cfRule type="expression" dxfId="764" priority="2081" stopIfTrue="1">
      <formula>B5&lt;#REF!</formula>
    </cfRule>
  </conditionalFormatting>
  <conditionalFormatting sqref="C6:C21 E6:E21 G6:G21 C23:C31 E23:E31 G23:G31 C33:C47 E33:E47 C57 E59 G33:G46 G69 C92:C97 G92:G97 E96:E97 C111 C123:C125 E123:E125 G123:G125 E128:E130 G128:G130 G63">
    <cfRule type="expression" dxfId="763" priority="3305" stopIfTrue="1">
      <formula>$B6=$H$3</formula>
    </cfRule>
  </conditionalFormatting>
  <conditionalFormatting sqref="C6:C21 E6:E21 G6:G21 E23:E31 G23:G31 G33:G34 C95:C97 E96:E97 C104:C112 E90:E91 E104:E112 C115:C120 E115:E120 G115:G120">
    <cfRule type="expression" dxfId="762" priority="7575" stopIfTrue="1">
      <formula>B6&lt;$H$3</formula>
    </cfRule>
  </conditionalFormatting>
  <conditionalFormatting sqref="C20:C21">
    <cfRule type="expression" dxfId="761" priority="146" stopIfTrue="1">
      <formula>B20&lt;$H$3</formula>
    </cfRule>
  </conditionalFormatting>
  <conditionalFormatting sqref="C24:C31">
    <cfRule type="expression" dxfId="760" priority="802" stopIfTrue="1">
      <formula>B24&lt;$H$3</formula>
    </cfRule>
  </conditionalFormatting>
  <conditionalFormatting sqref="C34:C44 E33:E47">
    <cfRule type="expression" dxfId="759" priority="455" stopIfTrue="1">
      <formula>B33&lt;$H$3</formula>
    </cfRule>
  </conditionalFormatting>
  <conditionalFormatting sqref="C44:C47 B63 B112 E123:E127 G123:G127 E125:G125 E128:G130 E90:G90 F91:G91 C90:C97 G92:G97 E91:E97 G48:G49 G34:G46 C123:C127 G69 G72 E72:E80 C72:C88 F73:G80 E81:G88 C101:C102 E101:E102 G101:G102 C104:C112 E104:E112 G104:G112 C115:C120 E115:G120">
    <cfRule type="expression" dxfId="758" priority="298" stopIfTrue="1">
      <formula>$F34=$H$3</formula>
    </cfRule>
  </conditionalFormatting>
  <conditionalFormatting sqref="C44:C47 B63 B112">
    <cfRule type="expression" dxfId="757" priority="297" stopIfTrue="1">
      <formula>A44&lt;$H$3</formula>
    </cfRule>
  </conditionalFormatting>
  <conditionalFormatting sqref="C51">
    <cfRule type="expression" dxfId="756" priority="134" stopIfTrue="1">
      <formula>$B51=$H$3</formula>
    </cfRule>
    <cfRule type="expression" dxfId="755" priority="135" stopIfTrue="1">
      <formula>$F51=$H$3</formula>
    </cfRule>
  </conditionalFormatting>
  <conditionalFormatting sqref="C51:C54 C66:C69 E123:E125">
    <cfRule type="expression" dxfId="754" priority="131" stopIfTrue="1">
      <formula>$F51=$H$3</formula>
    </cfRule>
  </conditionalFormatting>
  <conditionalFormatting sqref="C52:C54 C69">
    <cfRule type="expression" dxfId="753" priority="129" stopIfTrue="1">
      <formula>$F52=$H$3</formula>
    </cfRule>
    <cfRule type="expression" dxfId="752" priority="130" stopIfTrue="1">
      <formula>$B52=$H$3</formula>
    </cfRule>
  </conditionalFormatting>
  <conditionalFormatting sqref="C57">
    <cfRule type="expression" dxfId="751" priority="1715" stopIfTrue="1">
      <formula>$F57=$H$3</formula>
    </cfRule>
    <cfRule type="expression" dxfId="750" priority="1719" stopIfTrue="1">
      <formula>B57&lt;$H$3</formula>
    </cfRule>
  </conditionalFormatting>
  <conditionalFormatting sqref="C57:C63 C25:C31 C35:C44 E35:E47 E57:E63 C6:C21 E6:E21 G6:G21 G24:G31 E25:E31">
    <cfRule type="expression" dxfId="749" priority="3304" stopIfTrue="1">
      <formula>$F6=$H$3</formula>
    </cfRule>
  </conditionalFormatting>
  <conditionalFormatting sqref="C58:C63">
    <cfRule type="expression" dxfId="748" priority="163" stopIfTrue="1">
      <formula>B58&lt;$H$3</formula>
    </cfRule>
  </conditionalFormatting>
  <conditionalFormatting sqref="C66:C68">
    <cfRule type="expression" dxfId="747" priority="97" stopIfTrue="1">
      <formula>$B66=$H$3</formula>
    </cfRule>
    <cfRule type="expression" dxfId="746" priority="98" stopIfTrue="1">
      <formula>$F66=$H$3</formula>
    </cfRule>
  </conditionalFormatting>
  <conditionalFormatting sqref="C66:C69 C51:C54">
    <cfRule type="expression" dxfId="745" priority="128" stopIfTrue="1">
      <formula>B51&lt;$H$3</formula>
    </cfRule>
  </conditionalFormatting>
  <conditionalFormatting sqref="C72:C88">
    <cfRule type="expression" dxfId="744" priority="689" stopIfTrue="1">
      <formula>B72&lt;$H$3</formula>
    </cfRule>
  </conditionalFormatting>
  <conditionalFormatting sqref="C90:C97">
    <cfRule type="expression" dxfId="743" priority="181" stopIfTrue="1">
      <formula>B90&lt;$H$3</formula>
    </cfRule>
  </conditionalFormatting>
  <conditionalFormatting sqref="C101:C102 E101:E102 G101:G102">
    <cfRule type="expression" dxfId="742" priority="635" stopIfTrue="1">
      <formula>B101&lt;$H$3</formula>
    </cfRule>
  </conditionalFormatting>
  <conditionalFormatting sqref="C123:C127">
    <cfRule type="expression" dxfId="741" priority="52" stopIfTrue="1">
      <formula>B123&lt;$H$3</formula>
    </cfRule>
  </conditionalFormatting>
  <conditionalFormatting sqref="C131:C132 E128:E132 G128:G132">
    <cfRule type="expression" dxfId="740" priority="18" stopIfTrue="1">
      <formula>$F128=$H$3</formula>
    </cfRule>
  </conditionalFormatting>
  <conditionalFormatting sqref="C131:C132">
    <cfRule type="expression" dxfId="739" priority="14" stopIfTrue="1">
      <formula>B131&lt;$H$3</formula>
    </cfRule>
  </conditionalFormatting>
  <conditionalFormatting sqref="D4">
    <cfRule type="cellIs" dxfId="738" priority="2078" stopIfTrue="1" operator="equal">
      <formula>$H$3</formula>
    </cfRule>
  </conditionalFormatting>
  <conditionalFormatting sqref="D5 F5">
    <cfRule type="cellIs" dxfId="737" priority="2077" stopIfTrue="1" operator="lessThan">
      <formula>#REF!</formula>
    </cfRule>
    <cfRule type="cellIs" dxfId="736" priority="2076" stopIfTrue="1" operator="equal">
      <formula>#REF!</formula>
    </cfRule>
  </conditionalFormatting>
  <conditionalFormatting sqref="D6:D21">
    <cfRule type="cellIs" dxfId="735" priority="436" stopIfTrue="1" operator="equal">
      <formula>$H$3</formula>
    </cfRule>
  </conditionalFormatting>
  <conditionalFormatting sqref="D6:D22">
    <cfRule type="cellIs" dxfId="734" priority="1471" stopIfTrue="1" operator="lessThan">
      <formula>$H$3</formula>
    </cfRule>
  </conditionalFormatting>
  <conditionalFormatting sqref="D24">
    <cfRule type="cellIs" dxfId="733" priority="977" stopIfTrue="1" operator="lessThan">
      <formula>$H$3</formula>
    </cfRule>
  </conditionalFormatting>
  <conditionalFormatting sqref="D25:D31">
    <cfRule type="cellIs" dxfId="732" priority="430" stopIfTrue="1" operator="lessThan">
      <formula>$H$3</formula>
    </cfRule>
  </conditionalFormatting>
  <conditionalFormatting sqref="D32:D33">
    <cfRule type="cellIs" dxfId="731" priority="1238" stopIfTrue="1" operator="equal">
      <formula>$H$3</formula>
    </cfRule>
  </conditionalFormatting>
  <conditionalFormatting sqref="D33:D34">
    <cfRule type="cellIs" dxfId="730" priority="732" stopIfTrue="1" operator="equal">
      <formula>$H$3</formula>
    </cfRule>
    <cfRule type="cellIs" dxfId="729" priority="750" stopIfTrue="1" operator="equal">
      <formula>$H$3</formula>
    </cfRule>
    <cfRule type="cellIs" dxfId="728" priority="751" stopIfTrue="1" operator="lessThan">
      <formula>$H$3</formula>
    </cfRule>
    <cfRule type="cellIs" dxfId="727" priority="754" stopIfTrue="1" operator="equal">
      <formula>$H$3</formula>
    </cfRule>
    <cfRule type="cellIs" dxfId="726" priority="743" stopIfTrue="1" operator="equal">
      <formula>$H$3</formula>
    </cfRule>
    <cfRule type="cellIs" dxfId="725" priority="736" stopIfTrue="1" operator="lessThan">
      <formula>$H$3</formula>
    </cfRule>
    <cfRule type="cellIs" dxfId="724" priority="744" stopIfTrue="1" operator="lessThan">
      <formula>$H$3</formula>
    </cfRule>
  </conditionalFormatting>
  <conditionalFormatting sqref="D34:D54">
    <cfRule type="cellIs" dxfId="723" priority="599" stopIfTrue="1" operator="equal">
      <formula>$H$3</formula>
    </cfRule>
  </conditionalFormatting>
  <conditionalFormatting sqref="D35:D37">
    <cfRule type="cellIs" dxfId="722" priority="589" stopIfTrue="1" operator="lessThan">
      <formula>$H$3</formula>
    </cfRule>
    <cfRule type="cellIs" dxfId="721" priority="588" stopIfTrue="1" operator="equal">
      <formula>$H$3</formula>
    </cfRule>
    <cfRule type="cellIs" dxfId="720" priority="596" stopIfTrue="1" operator="lessThan">
      <formula>$H$3</formula>
    </cfRule>
    <cfRule type="cellIs" dxfId="719" priority="595" stopIfTrue="1" operator="equal">
      <formula>$H$3</formula>
    </cfRule>
  </conditionalFormatting>
  <conditionalFormatting sqref="D38:D54">
    <cfRule type="cellIs" dxfId="718" priority="708" stopIfTrue="1" operator="lessThan">
      <formula>$H$3</formula>
    </cfRule>
    <cfRule type="cellIs" dxfId="717" priority="711" stopIfTrue="1" operator="equal">
      <formula>$H$3</formula>
    </cfRule>
    <cfRule type="cellIs" dxfId="716" priority="707" stopIfTrue="1" operator="equal">
      <formula>$H$3</formula>
    </cfRule>
  </conditionalFormatting>
  <conditionalFormatting sqref="D55:D56">
    <cfRule type="cellIs" dxfId="715" priority="317" stopIfTrue="1" operator="lessThan">
      <formula>$H$3</formula>
    </cfRule>
    <cfRule type="cellIs" dxfId="714" priority="316" stopIfTrue="1" operator="equal">
      <formula>$H$3</formula>
    </cfRule>
  </conditionalFormatting>
  <conditionalFormatting sqref="D57:D59">
    <cfRule type="cellIs" dxfId="713" priority="289" stopIfTrue="1" operator="lessThan">
      <formula>$H$3</formula>
    </cfRule>
    <cfRule type="cellIs" dxfId="712" priority="288" stopIfTrue="1" operator="equal">
      <formula>$H$3</formula>
    </cfRule>
  </conditionalFormatting>
  <conditionalFormatting sqref="D57:D63">
    <cfRule type="cellIs" dxfId="711" priority="290" stopIfTrue="1" operator="equal">
      <formula>$H$3</formula>
    </cfRule>
  </conditionalFormatting>
  <conditionalFormatting sqref="D60">
    <cfRule type="cellIs" dxfId="710" priority="304" stopIfTrue="1" operator="lessThan">
      <formula>$H$3</formula>
    </cfRule>
  </conditionalFormatting>
  <conditionalFormatting sqref="D60:D69">
    <cfRule type="cellIs" dxfId="709" priority="305" stopIfTrue="1" operator="equal">
      <formula>$H$3</formula>
    </cfRule>
  </conditionalFormatting>
  <conditionalFormatting sqref="D61:D71">
    <cfRule type="cellIs" dxfId="708" priority="1074" stopIfTrue="1" operator="lessThan">
      <formula>$H$3</formula>
    </cfRule>
  </conditionalFormatting>
  <conditionalFormatting sqref="D64:D69">
    <cfRule type="cellIs" dxfId="707" priority="108" stopIfTrue="1" operator="equal">
      <formula>$H$3</formula>
    </cfRule>
    <cfRule type="cellIs" dxfId="706" priority="114" stopIfTrue="1" operator="lessThan">
      <formula>$H$3</formula>
    </cfRule>
  </conditionalFormatting>
  <conditionalFormatting sqref="D70:D71">
    <cfRule type="cellIs" dxfId="705" priority="1073" stopIfTrue="1" operator="equal">
      <formula>$H$3</formula>
    </cfRule>
  </conditionalFormatting>
  <conditionalFormatting sqref="D72">
    <cfRule type="cellIs" dxfId="704" priority="1064" stopIfTrue="1" operator="lessThan">
      <formula>$H$3</formula>
    </cfRule>
    <cfRule type="cellIs" dxfId="703" priority="1063" stopIfTrue="1" operator="equal">
      <formula>$H$3</formula>
    </cfRule>
    <cfRule type="cellIs" dxfId="702" priority="1061" stopIfTrue="1" operator="lessThan">
      <formula>$H$3</formula>
    </cfRule>
  </conditionalFormatting>
  <conditionalFormatting sqref="D72:D87">
    <cfRule type="cellIs" dxfId="701" priority="1059" stopIfTrue="1" operator="equal">
      <formula>$H$3</formula>
    </cfRule>
  </conditionalFormatting>
  <conditionalFormatting sqref="D73:D87">
    <cfRule type="cellIs" dxfId="700" priority="1027" stopIfTrue="1" operator="lessThan">
      <formula>$H$3</formula>
    </cfRule>
  </conditionalFormatting>
  <conditionalFormatting sqref="D77:D85">
    <cfRule type="cellIs" dxfId="699" priority="1026" stopIfTrue="1" operator="equal">
      <formula>$H$3</formula>
    </cfRule>
    <cfRule type="cellIs" dxfId="698" priority="964" stopIfTrue="1" operator="lessThan">
      <formula>$H$3</formula>
    </cfRule>
  </conditionalFormatting>
  <conditionalFormatting sqref="D87">
    <cfRule type="cellIs" dxfId="697" priority="800" stopIfTrue="1" operator="equal">
      <formula>$H$3</formula>
    </cfRule>
  </conditionalFormatting>
  <conditionalFormatting sqref="D87:D88">
    <cfRule type="cellIs" dxfId="696" priority="4025" stopIfTrue="1" operator="lessThan">
      <formula>$H$3</formula>
    </cfRule>
  </conditionalFormatting>
  <conditionalFormatting sqref="D88 D90:D91">
    <cfRule type="cellIs" dxfId="695" priority="4026" stopIfTrue="1" operator="equal">
      <formula>$H$3</formula>
    </cfRule>
  </conditionalFormatting>
  <conditionalFormatting sqref="D92:D95">
    <cfRule type="cellIs" dxfId="694" priority="193" stopIfTrue="1" operator="lessThan">
      <formula>$H$3</formula>
    </cfRule>
    <cfRule type="cellIs" dxfId="693" priority="192" stopIfTrue="1" operator="equal">
      <formula>$H$3</formula>
    </cfRule>
    <cfRule type="cellIs" dxfId="692" priority="194" stopIfTrue="1" operator="equal">
      <formula>$H$3</formula>
    </cfRule>
    <cfRule type="cellIs" dxfId="691" priority="185" stopIfTrue="1" operator="equal">
      <formula>$H$3</formula>
    </cfRule>
  </conditionalFormatting>
  <conditionalFormatting sqref="D96:D97">
    <cfRule type="cellIs" dxfId="690" priority="420" stopIfTrue="1" operator="equal">
      <formula>$H$3</formula>
    </cfRule>
    <cfRule type="cellIs" dxfId="689" priority="412" stopIfTrue="1" operator="lessThan">
      <formula>$H$3</formula>
    </cfRule>
    <cfRule type="cellIs" dxfId="688" priority="421" stopIfTrue="1" operator="lessThan">
      <formula>$H$3</formula>
    </cfRule>
    <cfRule type="cellIs" dxfId="687" priority="422" stopIfTrue="1" operator="equal">
      <formula>$H$3</formula>
    </cfRule>
    <cfRule type="cellIs" dxfId="686" priority="424" stopIfTrue="1" operator="lessThan">
      <formula>$H$3</formula>
    </cfRule>
  </conditionalFormatting>
  <conditionalFormatting sqref="D96:D98">
    <cfRule type="cellIs" dxfId="685" priority="206" stopIfTrue="1" operator="equal">
      <formula>$H$3</formula>
    </cfRule>
  </conditionalFormatting>
  <conditionalFormatting sqref="D99:D100">
    <cfRule type="cellIs" dxfId="684" priority="876" stopIfTrue="1" operator="equal">
      <formula>$H$3</formula>
    </cfRule>
    <cfRule type="cellIs" dxfId="683" priority="877" stopIfTrue="1" operator="lessThan">
      <formula>$H$3</formula>
    </cfRule>
  </conditionalFormatting>
  <conditionalFormatting sqref="D101:D102 F101:F102">
    <cfRule type="cellIs" dxfId="682" priority="634" stopIfTrue="1" operator="lessThan">
      <formula>$H$3</formula>
    </cfRule>
  </conditionalFormatting>
  <conditionalFormatting sqref="D101:D102">
    <cfRule type="cellIs" dxfId="681" priority="633" stopIfTrue="1" operator="equal">
      <formula>$H$3</formula>
    </cfRule>
  </conditionalFormatting>
  <conditionalFormatting sqref="D104:D108 B104:B110">
    <cfRule type="cellIs" dxfId="680" priority="518" stopIfTrue="1" operator="lessThan">
      <formula>$H$3</formula>
    </cfRule>
    <cfRule type="cellIs" dxfId="679" priority="517" stopIfTrue="1" operator="equal">
      <formula>$H$3</formula>
    </cfRule>
  </conditionalFormatting>
  <conditionalFormatting sqref="D109">
    <cfRule type="cellIs" dxfId="678" priority="550" stopIfTrue="1" operator="lessThan">
      <formula>$H$3</formula>
    </cfRule>
    <cfRule type="cellIs" dxfId="677" priority="551" stopIfTrue="1" operator="equal">
      <formula>$H$3</formula>
    </cfRule>
  </conditionalFormatting>
  <conditionalFormatting sqref="D109:D111">
    <cfRule type="cellIs" dxfId="676" priority="532" stopIfTrue="1" operator="equal">
      <formula>$H$3</formula>
    </cfRule>
  </conditionalFormatting>
  <conditionalFormatting sqref="D110:D111">
    <cfRule type="cellIs" dxfId="675" priority="527" stopIfTrue="1" operator="equal">
      <formula>$H$3</formula>
    </cfRule>
    <cfRule type="cellIs" dxfId="674" priority="531" stopIfTrue="1" operator="lessThan">
      <formula>$H$3</formula>
    </cfRule>
  </conditionalFormatting>
  <conditionalFormatting sqref="D112:D114">
    <cfRule type="cellIs" dxfId="673" priority="793" stopIfTrue="1" operator="lessThan">
      <formula>$H$3</formula>
    </cfRule>
    <cfRule type="cellIs" dxfId="672" priority="792" stopIfTrue="1" operator="equal">
      <formula>$H$3</formula>
    </cfRule>
  </conditionalFormatting>
  <conditionalFormatting sqref="D115 F115">
    <cfRule type="cellIs" dxfId="671" priority="560" stopIfTrue="1" operator="lessThan">
      <formula>$H$3</formula>
    </cfRule>
  </conditionalFormatting>
  <conditionalFormatting sqref="D115:D120 F115:F120">
    <cfRule type="cellIs" dxfId="670" priority="545" stopIfTrue="1" operator="equal">
      <formula>$H$3</formula>
    </cfRule>
    <cfRule type="cellIs" dxfId="669" priority="542" stopIfTrue="1" operator="lessThan">
      <formula>$H$3</formula>
    </cfRule>
  </conditionalFormatting>
  <conditionalFormatting sqref="D116 F116">
    <cfRule type="cellIs" dxfId="668" priority="539" stopIfTrue="1" operator="equal">
      <formula>$H$3</formula>
    </cfRule>
  </conditionalFormatting>
  <conditionalFormatting sqref="D121:D122">
    <cfRule type="cellIs" dxfId="667" priority="278" stopIfTrue="1" operator="equal">
      <formula>$H$3</formula>
    </cfRule>
    <cfRule type="cellIs" dxfId="666" priority="279" stopIfTrue="1" operator="lessThan">
      <formula>$H$3</formula>
    </cfRule>
  </conditionalFormatting>
  <conditionalFormatting sqref="D123:D124">
    <cfRule type="cellIs" dxfId="665" priority="65" stopIfTrue="1" operator="equal">
      <formula>$H$3</formula>
    </cfRule>
    <cfRule type="cellIs" dxfId="664" priority="68" stopIfTrue="1" operator="lessThan">
      <formula>$H$3</formula>
    </cfRule>
    <cfRule type="cellIs" dxfId="663" priority="67" stopIfTrue="1" operator="equal">
      <formula>$H$3</formula>
    </cfRule>
    <cfRule type="cellIs" dxfId="662" priority="66" stopIfTrue="1" operator="lessThan">
      <formula>$H$3</formula>
    </cfRule>
    <cfRule type="cellIs" dxfId="661" priority="62" stopIfTrue="1" operator="lessThan">
      <formula>$H$3</formula>
    </cfRule>
    <cfRule type="cellIs" dxfId="660" priority="60" stopIfTrue="1" operator="equal">
      <formula>$H$3</formula>
    </cfRule>
  </conditionalFormatting>
  <conditionalFormatting sqref="D125:D126">
    <cfRule type="cellIs" dxfId="659" priority="213" stopIfTrue="1" operator="equal">
      <formula>$H$3</formula>
    </cfRule>
    <cfRule type="cellIs" dxfId="658" priority="212" stopIfTrue="1" operator="lessThan">
      <formula>$H$3</formula>
    </cfRule>
  </conditionalFormatting>
  <conditionalFormatting sqref="D126:D127">
    <cfRule type="cellIs" dxfId="657" priority="211" stopIfTrue="1" operator="equal">
      <formula>$H$3</formula>
    </cfRule>
  </conditionalFormatting>
  <conditionalFormatting sqref="D127">
    <cfRule type="cellIs" dxfId="656" priority="210" stopIfTrue="1" operator="lessThan">
      <formula>$H$3</formula>
    </cfRule>
  </conditionalFormatting>
  <conditionalFormatting sqref="D127:D132">
    <cfRule type="cellIs" dxfId="655" priority="17" stopIfTrue="1" operator="equal">
      <formula>$H$3</formula>
    </cfRule>
  </conditionalFormatting>
  <conditionalFormatting sqref="D128:D132">
    <cfRule type="cellIs" dxfId="654" priority="16" stopIfTrue="1" operator="lessThan">
      <formula>$H$3</formula>
    </cfRule>
  </conditionalFormatting>
  <conditionalFormatting sqref="D132:D133">
    <cfRule type="cellIs" dxfId="653" priority="4" stopIfTrue="1" operator="equal">
      <formula>$H$3</formula>
    </cfRule>
  </conditionalFormatting>
  <conditionalFormatting sqref="D133">
    <cfRule type="cellIs" dxfId="652" priority="3" stopIfTrue="1" operator="lessThan">
      <formula>$H$3</formula>
    </cfRule>
  </conditionalFormatting>
  <conditionalFormatting sqref="D4:E4">
    <cfRule type="expression" dxfId="651" priority="415268">
      <formula>AND($D291&lt;$H$3,$D291&lt;&gt;"")</formula>
    </cfRule>
    <cfRule type="expression" dxfId="650" priority="415269">
      <formula>AND($D291=$H$3,$D291&lt;&gt;"")</formula>
    </cfRule>
  </conditionalFormatting>
  <conditionalFormatting sqref="D55:E55">
    <cfRule type="expression" dxfId="649" priority="415270">
      <formula>AND($D257&lt;$H$3,$D257&lt;&gt;"")</formula>
    </cfRule>
    <cfRule type="expression" dxfId="648" priority="415271">
      <formula>AND($D257=$H$3,$D257&lt;&gt;"")</formula>
    </cfRule>
  </conditionalFormatting>
  <conditionalFormatting sqref="D70:E70">
    <cfRule type="expression" dxfId="647" priority="415102">
      <formula>AND($D276=$H$3,$D276&lt;&gt;"")</formula>
    </cfRule>
    <cfRule type="expression" dxfId="646" priority="415101">
      <formula>AND($D276&lt;$H$3,$D276&lt;&gt;"")</formula>
    </cfRule>
  </conditionalFormatting>
  <conditionalFormatting sqref="D99:E99">
    <cfRule type="expression" dxfId="645" priority="415103">
      <formula>AND($D286&lt;$H$3,$D286&lt;&gt;"")</formula>
    </cfRule>
    <cfRule type="expression" dxfId="644" priority="415104">
      <formula>AND($D286=$H$3,$D286&lt;&gt;"")</formula>
    </cfRule>
  </conditionalFormatting>
  <conditionalFormatting sqref="D113:E113">
    <cfRule type="expression" dxfId="643" priority="415106">
      <formula>AND($D294=$H$3,$D294&lt;&gt;"")</formula>
    </cfRule>
    <cfRule type="expression" dxfId="642" priority="415105">
      <formula>AND($D294&lt;$H$3,$D294&lt;&gt;"")</formula>
    </cfRule>
  </conditionalFormatting>
  <conditionalFormatting sqref="D121:E121">
    <cfRule type="expression" dxfId="641" priority="414318">
      <formula>AND($D324=$H$3,$D324&lt;&gt;"")</formula>
    </cfRule>
    <cfRule type="expression" dxfId="640" priority="414317">
      <formula>AND($D324&lt;$H$3,$D324&lt;&gt;"")</formula>
    </cfRule>
  </conditionalFormatting>
  <conditionalFormatting sqref="D4:F4">
    <cfRule type="cellIs" dxfId="639" priority="2072" stopIfTrue="1" operator="lessThan">
      <formula>$H$3</formula>
    </cfRule>
  </conditionalFormatting>
  <conditionalFormatting sqref="D55:F56">
    <cfRule type="cellIs" dxfId="638" priority="315" stopIfTrue="1" operator="lessThan">
      <formula>$H$3</formula>
    </cfRule>
  </conditionalFormatting>
  <conditionalFormatting sqref="D70:F71">
    <cfRule type="cellIs" dxfId="637" priority="1070" stopIfTrue="1" operator="lessThan">
      <formula>$H$3</formula>
    </cfRule>
  </conditionalFormatting>
  <conditionalFormatting sqref="D99:F100">
    <cfRule type="cellIs" dxfId="636" priority="873" stopIfTrue="1" operator="lessThan">
      <formula>$H$3</formula>
    </cfRule>
  </conditionalFormatting>
  <conditionalFormatting sqref="D113:F114">
    <cfRule type="cellIs" dxfId="635" priority="789" stopIfTrue="1" operator="lessThan">
      <formula>$H$3</formula>
    </cfRule>
  </conditionalFormatting>
  <conditionalFormatting sqref="D121:F122">
    <cfRule type="cellIs" dxfId="634" priority="275" stopIfTrue="1" operator="lessThan">
      <formula>$H$3</formula>
    </cfRule>
  </conditionalFormatting>
  <conditionalFormatting sqref="E4">
    <cfRule type="expression" dxfId="633" priority="415278" stopIfTrue="1">
      <formula>$D291=$H$3</formula>
    </cfRule>
  </conditionalFormatting>
  <conditionalFormatting sqref="E5">
    <cfRule type="expression" dxfId="632" priority="2070" stopIfTrue="1">
      <formula>D5&lt;#REF!</formula>
    </cfRule>
    <cfRule type="expression" dxfId="631" priority="2069" stopIfTrue="1">
      <formula>$D5=#REF!</formula>
    </cfRule>
  </conditionalFormatting>
  <conditionalFormatting sqref="E24 E34">
    <cfRule type="expression" dxfId="630" priority="38968" stopIfTrue="1">
      <formula>$D24=$H$3</formula>
    </cfRule>
  </conditionalFormatting>
  <conditionalFormatting sqref="E50 E92:E97">
    <cfRule type="expression" dxfId="629" priority="145" stopIfTrue="1">
      <formula>$B50=$H$3</formula>
    </cfRule>
    <cfRule type="expression" dxfId="628" priority="144" stopIfTrue="1">
      <formula>$F50=$H$3</formula>
    </cfRule>
    <cfRule type="expression" dxfId="627" priority="143" stopIfTrue="1">
      <formula>D50&lt;$H$3</formula>
    </cfRule>
  </conditionalFormatting>
  <conditionalFormatting sqref="E52:E54 E69">
    <cfRule type="expression" dxfId="626" priority="125" stopIfTrue="1">
      <formula>$F52=$H$3</formula>
    </cfRule>
    <cfRule type="expression" dxfId="625" priority="127" stopIfTrue="1">
      <formula>$F52=$H$3</formula>
    </cfRule>
    <cfRule type="expression" dxfId="624" priority="126" stopIfTrue="1">
      <formula>$B52=$H$3</formula>
    </cfRule>
    <cfRule type="expression" dxfId="623" priority="124" stopIfTrue="1">
      <formula>D52&lt;$H$3</formula>
    </cfRule>
  </conditionalFormatting>
  <conditionalFormatting sqref="E55">
    <cfRule type="expression" dxfId="622" priority="415279" stopIfTrue="1">
      <formula>$D257=$H$3</formula>
    </cfRule>
  </conditionalFormatting>
  <conditionalFormatting sqref="E57:E63">
    <cfRule type="expression" dxfId="621" priority="285" stopIfTrue="1">
      <formula>D57&lt;$H$3</formula>
    </cfRule>
  </conditionalFormatting>
  <conditionalFormatting sqref="E65">
    <cfRule type="expression" dxfId="620" priority="103" stopIfTrue="1">
      <formula>$F65=$H$3</formula>
    </cfRule>
    <cfRule type="expression" dxfId="619" priority="102" stopIfTrue="1">
      <formula>D65&lt;$H$3</formula>
    </cfRule>
    <cfRule type="expression" dxfId="618" priority="104" stopIfTrue="1">
      <formula>$B65=$H$3</formula>
    </cfRule>
  </conditionalFormatting>
  <conditionalFormatting sqref="E70">
    <cfRule type="expression" dxfId="617" priority="415110" stopIfTrue="1">
      <formula>$D276=$H$3</formula>
    </cfRule>
  </conditionalFormatting>
  <conditionalFormatting sqref="E72:E88">
    <cfRule type="expression" dxfId="616" priority="458" stopIfTrue="1">
      <formula>D72&lt;$H$3</formula>
    </cfRule>
  </conditionalFormatting>
  <conditionalFormatting sqref="E99">
    <cfRule type="expression" dxfId="615" priority="415111" stopIfTrue="1">
      <formula>$D286=$H$3</formula>
    </cfRule>
  </conditionalFormatting>
  <conditionalFormatting sqref="E113">
    <cfRule type="expression" dxfId="614" priority="415112" stopIfTrue="1">
      <formula>$D294=$H$3</formula>
    </cfRule>
  </conditionalFormatting>
  <conditionalFormatting sqref="E121">
    <cfRule type="expression" dxfId="613" priority="414328" stopIfTrue="1">
      <formula>$D324=$H$3</formula>
    </cfRule>
  </conditionalFormatting>
  <conditionalFormatting sqref="E123:E124">
    <cfRule type="expression" dxfId="612" priority="74" stopIfTrue="1">
      <formula>D123&lt;$H$3</formula>
    </cfRule>
  </conditionalFormatting>
  <conditionalFormatting sqref="E125 G125 E130 G130">
    <cfRule type="expression" dxfId="611" priority="240" stopIfTrue="1">
      <formula>D125&lt;$H$3</formula>
    </cfRule>
  </conditionalFormatting>
  <conditionalFormatting sqref="E126:E129 G126:G129">
    <cfRule type="expression" dxfId="610" priority="83" stopIfTrue="1">
      <formula>D126&lt;$H$3</formula>
    </cfRule>
  </conditionalFormatting>
  <conditionalFormatting sqref="E128:E129 G128:G129">
    <cfRule type="expression" dxfId="609" priority="82" stopIfTrue="1">
      <formula>$B128=$H$3</formula>
    </cfRule>
  </conditionalFormatting>
  <conditionalFormatting sqref="E128:E130 G128:G130">
    <cfRule type="expression" dxfId="608" priority="87" stopIfTrue="1">
      <formula>$B128=$H$3</formula>
    </cfRule>
  </conditionalFormatting>
  <conditionalFormatting sqref="E131:E133 G131:G133">
    <cfRule type="expression" dxfId="607" priority="9" stopIfTrue="1">
      <formula>D131&lt;$H$3</formula>
    </cfRule>
  </conditionalFormatting>
  <conditionalFormatting sqref="E133 G133">
    <cfRule type="expression" dxfId="606" priority="7" stopIfTrue="1">
      <formula>$F133=$H$3</formula>
    </cfRule>
    <cfRule type="expression" dxfId="605" priority="12" stopIfTrue="1">
      <formula>$B133=$H$3</formula>
    </cfRule>
    <cfRule type="expression" dxfId="604" priority="10" stopIfTrue="1">
      <formula>$B133=$H$3</formula>
    </cfRule>
    <cfRule type="expression" dxfId="603" priority="8" stopIfTrue="1">
      <formula>$B133=$H$3</formula>
    </cfRule>
  </conditionalFormatting>
  <conditionalFormatting sqref="E133:G133">
    <cfRule type="expression" dxfId="602" priority="11" stopIfTrue="1">
      <formula>$F133=$H$3</formula>
    </cfRule>
  </conditionalFormatting>
  <conditionalFormatting sqref="F4">
    <cfRule type="cellIs" dxfId="601" priority="15334" stopIfTrue="1" operator="equal">
      <formula>$H$3</formula>
    </cfRule>
    <cfRule type="cellIs" dxfId="600" priority="15339" stopIfTrue="1" operator="lessThan">
      <formula>$H$3</formula>
    </cfRule>
  </conditionalFormatting>
  <conditionalFormatting sqref="F6:F24">
    <cfRule type="cellIs" dxfId="599" priority="2041" stopIfTrue="1" operator="equal">
      <formula>$H$3</formula>
    </cfRule>
  </conditionalFormatting>
  <conditionalFormatting sqref="F23:F24">
    <cfRule type="cellIs" dxfId="598" priority="823" stopIfTrue="1" operator="equal">
      <formula>$H$3</formula>
    </cfRule>
    <cfRule type="cellIs" dxfId="597" priority="824" stopIfTrue="1" operator="lessThan">
      <formula>$H$3</formula>
    </cfRule>
  </conditionalFormatting>
  <conditionalFormatting sqref="F24">
    <cfRule type="cellIs" dxfId="596" priority="822" stopIfTrue="1" operator="lessThan">
      <formula>$H$3</formula>
    </cfRule>
  </conditionalFormatting>
  <conditionalFormatting sqref="F24:F31 D23:D31">
    <cfRule type="cellIs" dxfId="595" priority="432" stopIfTrue="1" operator="equal">
      <formula>$H$3</formula>
    </cfRule>
  </conditionalFormatting>
  <conditionalFormatting sqref="F25:F31">
    <cfRule type="cellIs" dxfId="594" priority="431" stopIfTrue="1" operator="lessThan">
      <formula>$H$3</formula>
    </cfRule>
  </conditionalFormatting>
  <conditionalFormatting sqref="F32:F34">
    <cfRule type="cellIs" dxfId="593" priority="1237" stopIfTrue="1" operator="equal">
      <formula>$H$3</formula>
    </cfRule>
  </conditionalFormatting>
  <conditionalFormatting sqref="F33">
    <cfRule type="cellIs" dxfId="592" priority="740" stopIfTrue="1" operator="lessThan">
      <formula>$H$3</formula>
    </cfRule>
    <cfRule type="cellIs" dxfId="591" priority="739" stopIfTrue="1" operator="equal">
      <formula>$H$3</formula>
    </cfRule>
  </conditionalFormatting>
  <conditionalFormatting sqref="F33:F34">
    <cfRule type="cellIs" dxfId="590" priority="737" stopIfTrue="1" operator="equal">
      <formula>$H$3</formula>
    </cfRule>
    <cfRule type="cellIs" dxfId="589" priority="738" stopIfTrue="1" operator="lessThan">
      <formula>$H$3</formula>
    </cfRule>
    <cfRule type="cellIs" dxfId="588" priority="752" stopIfTrue="1" operator="equal">
      <formula>$H$3</formula>
    </cfRule>
    <cfRule type="cellIs" dxfId="587" priority="753" stopIfTrue="1" operator="lessThan">
      <formula>$H$3</formula>
    </cfRule>
  </conditionalFormatting>
  <conditionalFormatting sqref="F34">
    <cfRule type="cellIs" dxfId="586" priority="733" stopIfTrue="1" operator="equal">
      <formula>$H$3</formula>
    </cfRule>
    <cfRule type="cellIs" dxfId="585" priority="735" stopIfTrue="1" operator="lessThan">
      <formula>$H$3</formula>
    </cfRule>
  </conditionalFormatting>
  <conditionalFormatting sqref="F34:F54 D34:D54">
    <cfRule type="cellIs" dxfId="584" priority="601" stopIfTrue="1" operator="lessThan">
      <formula>$H$3</formula>
    </cfRule>
  </conditionalFormatting>
  <conditionalFormatting sqref="F34:F54">
    <cfRule type="cellIs" dxfId="583" priority="600" stopIfTrue="1" operator="equal">
      <formula>$H$3</formula>
    </cfRule>
  </conditionalFormatting>
  <conditionalFormatting sqref="F35:F38">
    <cfRule type="cellIs" dxfId="582" priority="597" stopIfTrue="1" operator="equal">
      <formula>$H$3</formula>
    </cfRule>
    <cfRule type="cellIs" dxfId="581" priority="598" stopIfTrue="1" operator="lessThan">
      <formula>$H$3</formula>
    </cfRule>
  </conditionalFormatting>
  <conditionalFormatting sqref="F39:F54 D38:D54">
    <cfRule type="cellIs" dxfId="580" priority="713" stopIfTrue="1" operator="lessThan">
      <formula>$H$3</formula>
    </cfRule>
  </conditionalFormatting>
  <conditionalFormatting sqref="F39:F54">
    <cfRule type="cellIs" dxfId="579" priority="712" stopIfTrue="1" operator="equal">
      <formula>$H$3</formula>
    </cfRule>
  </conditionalFormatting>
  <conditionalFormatting sqref="F55:F56">
    <cfRule type="cellIs" dxfId="578" priority="318" stopIfTrue="1" operator="equal">
      <formula>$H$3</formula>
    </cfRule>
  </conditionalFormatting>
  <conditionalFormatting sqref="F57:F62">
    <cfRule type="cellIs" dxfId="577" priority="167" stopIfTrue="1" operator="lessThan">
      <formula>$H$3</formula>
    </cfRule>
    <cfRule type="cellIs" dxfId="576" priority="166" stopIfTrue="1" operator="equal">
      <formula>$H$3</formula>
    </cfRule>
    <cfRule type="cellIs" dxfId="575" priority="168" stopIfTrue="1" operator="equal">
      <formula>$H$3</formula>
    </cfRule>
  </conditionalFormatting>
  <conditionalFormatting sqref="F64:F69">
    <cfRule type="cellIs" dxfId="574" priority="109" stopIfTrue="1" operator="equal">
      <formula>$H$3</formula>
    </cfRule>
  </conditionalFormatting>
  <conditionalFormatting sqref="F70:F80">
    <cfRule type="cellIs" dxfId="573" priority="971" stopIfTrue="1" operator="equal">
      <formula>$H$3</formula>
    </cfRule>
  </conditionalFormatting>
  <conditionalFormatting sqref="F72">
    <cfRule type="cellIs" dxfId="572" priority="970" stopIfTrue="1" operator="lessThan">
      <formula>$H$3</formula>
    </cfRule>
    <cfRule type="cellIs" dxfId="571" priority="969" stopIfTrue="1" operator="equal">
      <formula>$H$3</formula>
    </cfRule>
  </conditionalFormatting>
  <conditionalFormatting sqref="F72:F80">
    <cfRule type="cellIs" dxfId="570" priority="972" stopIfTrue="1" operator="lessThan">
      <formula>$H$3</formula>
    </cfRule>
  </conditionalFormatting>
  <conditionalFormatting sqref="F81:F88">
    <cfRule type="cellIs" dxfId="569" priority="806" stopIfTrue="1" operator="equal">
      <formula>$H$3</formula>
    </cfRule>
    <cfRule type="cellIs" dxfId="568" priority="807" stopIfTrue="1" operator="lessThan">
      <formula>$H$3</formula>
    </cfRule>
  </conditionalFormatting>
  <conditionalFormatting sqref="F90:F97 D90:D95">
    <cfRule type="cellIs" dxfId="567" priority="196" stopIfTrue="1" operator="lessThan">
      <formula>$H$3</formula>
    </cfRule>
  </conditionalFormatting>
  <conditionalFormatting sqref="F90:F98">
    <cfRule type="cellIs" dxfId="566" priority="195" stopIfTrue="1" operator="equal">
      <formula>$H$3</formula>
    </cfRule>
  </conditionalFormatting>
  <conditionalFormatting sqref="F92:F95 D92:D95">
    <cfRule type="cellIs" dxfId="565" priority="187" stopIfTrue="1" operator="lessThan">
      <formula>$H$3</formula>
    </cfRule>
  </conditionalFormatting>
  <conditionalFormatting sqref="F92:F95">
    <cfRule type="cellIs" dxfId="564" priority="186" stopIfTrue="1" operator="equal">
      <formula>$H$3</formula>
    </cfRule>
  </conditionalFormatting>
  <conditionalFormatting sqref="F104:F108">
    <cfRule type="cellIs" dxfId="563" priority="514" stopIfTrue="1" operator="lessThan">
      <formula>$H$3</formula>
    </cfRule>
  </conditionalFormatting>
  <conditionalFormatting sqref="F104:F110">
    <cfRule type="cellIs" dxfId="562" priority="368" stopIfTrue="1" operator="equal">
      <formula>$H$3</formula>
    </cfRule>
  </conditionalFormatting>
  <conditionalFormatting sqref="F109:F110">
    <cfRule type="cellIs" dxfId="561" priority="367" stopIfTrue="1" operator="lessThan">
      <formula>$H$3</formula>
    </cfRule>
    <cfRule type="cellIs" dxfId="560" priority="366" stopIfTrue="1" operator="equal">
      <formula>$H$3</formula>
    </cfRule>
  </conditionalFormatting>
  <conditionalFormatting sqref="F112">
    <cfRule type="cellIs" dxfId="559" priority="348" stopIfTrue="1" operator="equal">
      <formula>$H$3</formula>
    </cfRule>
    <cfRule type="cellIs" dxfId="558" priority="347" stopIfTrue="1" operator="lessThan">
      <formula>$H$3</formula>
    </cfRule>
    <cfRule type="cellIs" dxfId="557" priority="346" stopIfTrue="1" operator="equal">
      <formula>$H$3</formula>
    </cfRule>
  </conditionalFormatting>
  <conditionalFormatting sqref="F113:F115 D115">
    <cfRule type="cellIs" dxfId="556" priority="563" stopIfTrue="1" operator="equal">
      <formula>$H$3</formula>
    </cfRule>
  </conditionalFormatting>
  <conditionalFormatting sqref="F116 D116">
    <cfRule type="cellIs" dxfId="555" priority="536" stopIfTrue="1" operator="lessThan">
      <formula>$H$3</formula>
    </cfRule>
  </conditionalFormatting>
  <conditionalFormatting sqref="F120">
    <cfRule type="cellIs" dxfId="554" priority="655" stopIfTrue="1" operator="lessThan">
      <formula>$H$3</formula>
    </cfRule>
    <cfRule type="cellIs" dxfId="553" priority="658" stopIfTrue="1" operator="equal">
      <formula>$H$3</formula>
    </cfRule>
  </conditionalFormatting>
  <conditionalFormatting sqref="F121:F125">
    <cfRule type="cellIs" dxfId="552" priority="73" stopIfTrue="1" operator="equal">
      <formula>$H$3</formula>
    </cfRule>
  </conditionalFormatting>
  <conditionalFormatting sqref="F123:F124">
    <cfRule type="cellIs" dxfId="551" priority="59" stopIfTrue="1" operator="lessThan">
      <formula>$H$3</formula>
    </cfRule>
    <cfRule type="cellIs" dxfId="550" priority="58" stopIfTrue="1" operator="equal">
      <formula>$H$3</formula>
    </cfRule>
  </conditionalFormatting>
  <conditionalFormatting sqref="F125">
    <cfRule type="cellIs" dxfId="549" priority="226" stopIfTrue="1" operator="lessThan">
      <formula>$H$3</formula>
    </cfRule>
  </conditionalFormatting>
  <conditionalFormatting sqref="F128:F130">
    <cfRule type="cellIs" dxfId="548" priority="41" stopIfTrue="1" operator="lessThan">
      <formula>$H$3</formula>
    </cfRule>
    <cfRule type="cellIs" dxfId="547" priority="37" stopIfTrue="1" operator="equal">
      <formula>$H$3</formula>
    </cfRule>
  </conditionalFormatting>
  <conditionalFormatting sqref="F133">
    <cfRule type="cellIs" dxfId="546" priority="5" stopIfTrue="1" operator="equal">
      <formula>$H$3</formula>
    </cfRule>
    <cfRule type="cellIs" dxfId="545" priority="6" stopIfTrue="1" operator="lessThan">
      <formula>$H$3</formula>
    </cfRule>
  </conditionalFormatting>
  <conditionalFormatting sqref="F4:G4">
    <cfRule type="expression" dxfId="544" priority="415284">
      <formula>AND($F291=$H$3,$F291&lt;&gt;"")</formula>
    </cfRule>
    <cfRule type="expression" dxfId="543" priority="415283">
      <formula>AND($F291&lt;$H$3,$F291&lt;&gt;"")</formula>
    </cfRule>
  </conditionalFormatting>
  <conditionalFormatting sqref="F55:G55">
    <cfRule type="expression" dxfId="542" priority="415285">
      <formula>AND($F257&lt;$H$3,$F257&lt;&gt;"")</formula>
    </cfRule>
    <cfRule type="expression" dxfId="541" priority="415286">
      <formula>AND($F257=$H$3,$F257&lt;&gt;"")</formula>
    </cfRule>
  </conditionalFormatting>
  <conditionalFormatting sqref="F70:G70">
    <cfRule type="expression" dxfId="540" priority="415138">
      <formula>AND($F276=$H$3,$F276&lt;&gt;"")</formula>
    </cfRule>
    <cfRule type="expression" dxfId="539" priority="415137">
      <formula>AND($F276&lt;$H$3,$F276&lt;&gt;"")</formula>
    </cfRule>
  </conditionalFormatting>
  <conditionalFormatting sqref="F99:G99">
    <cfRule type="expression" dxfId="538" priority="415139">
      <formula>AND($F286&lt;$H$3,$F286&lt;&gt;"")</formula>
    </cfRule>
    <cfRule type="expression" dxfId="537" priority="415140">
      <formula>AND($F286=$H$3,$F286&lt;&gt;"")</formula>
    </cfRule>
  </conditionalFormatting>
  <conditionalFormatting sqref="F113:G113">
    <cfRule type="expression" dxfId="536" priority="415142">
      <formula>AND($F294=$H$3,$F294&lt;&gt;"")</formula>
    </cfRule>
    <cfRule type="expression" dxfId="535" priority="415141">
      <formula>AND($F294&lt;$H$3,$F294&lt;&gt;"")</formula>
    </cfRule>
  </conditionalFormatting>
  <conditionalFormatting sqref="F121:G121">
    <cfRule type="expression" dxfId="534" priority="414338">
      <formula>AND($F324&lt;$H$3,$F324&lt;&gt;"")</formula>
    </cfRule>
    <cfRule type="expression" dxfId="533" priority="414339">
      <formula>AND($F324=$H$3,$F324&lt;&gt;"")</formula>
    </cfRule>
  </conditionalFormatting>
  <conditionalFormatting sqref="G4">
    <cfRule type="expression" dxfId="532" priority="415293" stopIfTrue="1">
      <formula>$F291=$H$3</formula>
    </cfRule>
  </conditionalFormatting>
  <conditionalFormatting sqref="G5">
    <cfRule type="expression" dxfId="531" priority="2063" stopIfTrue="1">
      <formula>F5&lt;#REF!</formula>
    </cfRule>
    <cfRule type="expression" dxfId="530" priority="2062" stopIfTrue="1">
      <formula>$F5=#REF!</formula>
    </cfRule>
  </conditionalFormatting>
  <conditionalFormatting sqref="G35:G46 G48:G50">
    <cfRule type="expression" dxfId="529" priority="140" stopIfTrue="1">
      <formula>F35&lt;$H$3</formula>
    </cfRule>
  </conditionalFormatting>
  <conditionalFormatting sqref="G48:G50">
    <cfRule type="expression" dxfId="528" priority="142" stopIfTrue="1">
      <formula>$B48=$H$3</formula>
    </cfRule>
    <cfRule type="expression" dxfId="527" priority="141" stopIfTrue="1">
      <formula>$F48=$H$3</formula>
    </cfRule>
  </conditionalFormatting>
  <conditionalFormatting sqref="G55">
    <cfRule type="expression" dxfId="526" priority="415294" stopIfTrue="1">
      <formula>$F257=$H$3</formula>
    </cfRule>
  </conditionalFormatting>
  <conditionalFormatting sqref="G57:G64">
    <cfRule type="expression" dxfId="525" priority="105" stopIfTrue="1">
      <formula>$F57=$H$3</formula>
    </cfRule>
  </conditionalFormatting>
  <conditionalFormatting sqref="G57:G65">
    <cfRule type="expression" dxfId="524" priority="99" stopIfTrue="1">
      <formula>F57&lt;$H$3</formula>
    </cfRule>
  </conditionalFormatting>
  <conditionalFormatting sqref="G64:G65">
    <cfRule type="expression" dxfId="523" priority="100" stopIfTrue="1">
      <formula>$F64=$H$3</formula>
    </cfRule>
    <cfRule type="expression" dxfId="522" priority="101" stopIfTrue="1">
      <formula>$B64=$H$3</formula>
    </cfRule>
  </conditionalFormatting>
  <conditionalFormatting sqref="G69">
    <cfRule type="expression" dxfId="521" priority="24" stopIfTrue="1">
      <formula>F69&lt;$H$3</formula>
    </cfRule>
  </conditionalFormatting>
  <conditionalFormatting sqref="G70">
    <cfRule type="expression" dxfId="520" priority="415146" stopIfTrue="1">
      <formula>$F276=$H$3</formula>
    </cfRule>
  </conditionalFormatting>
  <conditionalFormatting sqref="G72:G88">
    <cfRule type="expression" dxfId="519" priority="502" stopIfTrue="1">
      <formula>F72&lt;$H$3</formula>
    </cfRule>
  </conditionalFormatting>
  <conditionalFormatting sqref="G90:G97">
    <cfRule type="expression" dxfId="518" priority="180" stopIfTrue="1">
      <formula>F90&lt;$H$3</formula>
    </cfRule>
  </conditionalFormatting>
  <conditionalFormatting sqref="G99">
    <cfRule type="expression" dxfId="517" priority="415147" stopIfTrue="1">
      <formula>$F286=$H$3</formula>
    </cfRule>
  </conditionalFormatting>
  <conditionalFormatting sqref="G104:G112">
    <cfRule type="expression" dxfId="516" priority="515" stopIfTrue="1">
      <formula>F104&lt;$H$3</formula>
    </cfRule>
  </conditionalFormatting>
  <conditionalFormatting sqref="G113">
    <cfRule type="expression" dxfId="515" priority="415148" stopIfTrue="1">
      <formula>$F294=$H$3</formula>
    </cfRule>
  </conditionalFormatting>
  <conditionalFormatting sqref="G121">
    <cfRule type="expression" dxfId="514" priority="414349" stopIfTrue="1">
      <formula>$F324=$H$3</formula>
    </cfRule>
  </conditionalFormatting>
  <conditionalFormatting sqref="G123:G124">
    <cfRule type="expression" dxfId="513" priority="54" stopIfTrue="1">
      <formula>F123&lt;$H$3</formula>
    </cfRule>
  </conditionalFormatting>
  <conditionalFormatting sqref="G125 E125">
    <cfRule type="expression" dxfId="512" priority="239" stopIfTrue="1">
      <formula>$B125=$H$3</formula>
    </cfRule>
  </conditionalFormatting>
  <conditionalFormatting sqref="G125">
    <cfRule type="expression" dxfId="511" priority="238" stopIfTrue="1">
      <formula>$F125=$H$3</formula>
    </cfRule>
  </conditionalFormatting>
  <pageMargins left="0.7" right="0.7" top="0.75" bottom="0.75" header="0.3" footer="0.3"/>
  <pageSetup paperSize="9" orientation="portrait" r:id="rId1"/>
  <ignoredErrors>
    <ignoredError sqref="B75 F75 D75:D76 B80 D6 B27:B29 B8 D79:D81 F9:F10 F27:F28 B82 F82 D10:D12 B11 F14 F38 B13 D14 F91 F106:F107 D107 B92 D91 F94 F19:F20 B40:D41 B44 D59 D94:D95 F96 D20 B45:D46 F44 B47 F46 F50 D60:F60 D61:D62 D64 D65 B66 D66 F61 D128 B62 F128 F126 B126:B128 D49 F62 B49 F130:F132 B131 D47 F48 B52 B64 F6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58"/>
  <sheetViews>
    <sheetView workbookViewId="0">
      <selection activeCell="G53" sqref="G53"/>
    </sheetView>
  </sheetViews>
  <sheetFormatPr defaultColWidth="9" defaultRowHeight="15"/>
  <cols>
    <col min="1" max="1" width="18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ht="25" customHeight="1">
      <c r="A3" s="107"/>
      <c r="B3" s="107"/>
      <c r="C3" s="107"/>
      <c r="D3" s="107"/>
      <c r="E3" s="107"/>
      <c r="F3" s="107"/>
      <c r="G3" s="107"/>
      <c r="H3" s="66">
        <v>46052</v>
      </c>
      <c r="I3" s="28"/>
    </row>
    <row r="4" spans="1:13" s="31" customFormat="1" ht="24" hidden="1" customHeight="1">
      <c r="A4" s="117" t="s">
        <v>208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hidden="1" customHeight="1">
      <c r="A5" s="13" t="s">
        <v>3</v>
      </c>
      <c r="B5" s="111" t="s">
        <v>4</v>
      </c>
      <c r="C5" s="112"/>
      <c r="D5" s="111" t="s">
        <v>5</v>
      </c>
      <c r="E5" s="112"/>
      <c r="F5" s="111" t="s">
        <v>6</v>
      </c>
      <c r="G5" s="112"/>
      <c r="H5" s="13" t="s">
        <v>7</v>
      </c>
      <c r="I5" s="13" t="s">
        <v>25</v>
      </c>
      <c r="M5" s="31" t="s">
        <v>13</v>
      </c>
    </row>
    <row r="6" spans="1:13" ht="24" hidden="1" customHeight="1">
      <c r="A6" s="36" t="s">
        <v>98</v>
      </c>
      <c r="B6" s="26">
        <v>46001</v>
      </c>
      <c r="C6" s="20">
        <v>0.41666666666666669</v>
      </c>
      <c r="D6" s="26">
        <f>B6</f>
        <v>46001</v>
      </c>
      <c r="E6" s="20">
        <v>0.54166666666666663</v>
      </c>
      <c r="F6" s="26">
        <f>D6+1</f>
        <v>46002</v>
      </c>
      <c r="G6" s="20">
        <v>0.45833333333333331</v>
      </c>
      <c r="H6" s="18"/>
      <c r="I6" s="46"/>
    </row>
    <row r="7" spans="1:13" ht="24" hidden="1" customHeight="1">
      <c r="A7" s="36" t="s">
        <v>112</v>
      </c>
      <c r="B7" s="26">
        <f>F6</f>
        <v>46002</v>
      </c>
      <c r="C7" s="20">
        <v>0.70833333333333337</v>
      </c>
      <c r="D7" s="26">
        <f t="shared" ref="D7:D8" si="0">B7</f>
        <v>46002</v>
      </c>
      <c r="E7" s="20">
        <v>0.85416666666666663</v>
      </c>
      <c r="F7" s="26">
        <f>D7+1</f>
        <v>46003</v>
      </c>
      <c r="G7" s="20">
        <v>0.20833333333333334</v>
      </c>
      <c r="H7" s="18"/>
      <c r="I7" s="46"/>
    </row>
    <row r="8" spans="1:13" ht="24" hidden="1" customHeight="1">
      <c r="A8" s="36" t="s">
        <v>117</v>
      </c>
      <c r="B8" s="26">
        <f>F7+4</f>
        <v>46007</v>
      </c>
      <c r="C8" s="20">
        <v>0.25</v>
      </c>
      <c r="D8" s="26">
        <f t="shared" si="0"/>
        <v>46007</v>
      </c>
      <c r="E8" s="20">
        <v>0.28333333333333333</v>
      </c>
      <c r="F8" s="26">
        <f>D8</f>
        <v>46007</v>
      </c>
      <c r="G8" s="20">
        <v>0.625</v>
      </c>
      <c r="H8" s="18"/>
      <c r="I8" s="46"/>
    </row>
    <row r="9" spans="1:13" ht="24" hidden="1" customHeight="1">
      <c r="A9" s="36" t="s">
        <v>143</v>
      </c>
      <c r="B9" s="26">
        <f>F8</f>
        <v>46007</v>
      </c>
      <c r="C9" s="20">
        <v>0.70833333333333337</v>
      </c>
      <c r="D9" s="26">
        <f>B9+2</f>
        <v>46009</v>
      </c>
      <c r="E9" s="20">
        <v>0.33333333333333331</v>
      </c>
      <c r="F9" s="26">
        <f>D9+1</f>
        <v>46010</v>
      </c>
      <c r="G9" s="20">
        <v>0.21666666666666667</v>
      </c>
      <c r="H9" s="18" t="s">
        <v>86</v>
      </c>
      <c r="I9" s="45"/>
    </row>
    <row r="10" spans="1:13" ht="24" hidden="1" customHeight="1">
      <c r="A10" s="36" t="s">
        <v>152</v>
      </c>
      <c r="B10" s="26">
        <f>F9</f>
        <v>46010</v>
      </c>
      <c r="C10" s="20">
        <v>0.58333333333333337</v>
      </c>
      <c r="D10" s="26">
        <f>B10</f>
        <v>46010</v>
      </c>
      <c r="E10" s="20">
        <v>0.625</v>
      </c>
      <c r="F10" s="26">
        <f>D10</f>
        <v>46010</v>
      </c>
      <c r="G10" s="20">
        <v>0.89166666666666672</v>
      </c>
      <c r="H10" s="18" t="s">
        <v>232</v>
      </c>
      <c r="I10" s="45"/>
    </row>
    <row r="11" spans="1:13" ht="24" hidden="1" customHeight="1">
      <c r="A11" s="42" t="s">
        <v>144</v>
      </c>
      <c r="B11" s="26">
        <v>46012</v>
      </c>
      <c r="C11" s="20">
        <v>0.58333333333333337</v>
      </c>
      <c r="D11" s="26">
        <v>46012</v>
      </c>
      <c r="E11" s="20">
        <v>0.78749999999999998</v>
      </c>
      <c r="F11" s="26">
        <v>46013</v>
      </c>
      <c r="G11" s="20">
        <v>0.20833333333333334</v>
      </c>
      <c r="H11" s="18" t="s">
        <v>155</v>
      </c>
      <c r="I11" s="45"/>
    </row>
    <row r="12" spans="1:13" ht="24" hidden="1" customHeight="1">
      <c r="A12" s="36" t="s">
        <v>157</v>
      </c>
      <c r="B12" s="26">
        <v>46016</v>
      </c>
      <c r="C12" s="20">
        <v>0.125</v>
      </c>
      <c r="D12" s="26">
        <v>46016</v>
      </c>
      <c r="E12" s="20">
        <v>0.25</v>
      </c>
      <c r="F12" s="26">
        <v>46016</v>
      </c>
      <c r="G12" s="20">
        <v>0.7416666666666667</v>
      </c>
      <c r="H12" s="18"/>
      <c r="I12" s="45"/>
    </row>
    <row r="13" spans="1:13" ht="24" hidden="1" customHeight="1">
      <c r="A13" s="27" t="s">
        <v>180</v>
      </c>
      <c r="B13" s="26">
        <v>46020</v>
      </c>
      <c r="C13" s="20">
        <v>0.5</v>
      </c>
      <c r="D13" s="26">
        <v>46020</v>
      </c>
      <c r="E13" s="20">
        <v>0.54166666666666663</v>
      </c>
      <c r="F13" s="26">
        <v>46021</v>
      </c>
      <c r="G13" s="20">
        <v>0</v>
      </c>
      <c r="H13" s="18" t="s">
        <v>300</v>
      </c>
      <c r="I13" s="45"/>
    </row>
    <row r="14" spans="1:13" ht="24" customHeight="1">
      <c r="A14" s="99" t="s">
        <v>423</v>
      </c>
      <c r="B14" s="108"/>
      <c r="C14" s="108"/>
      <c r="D14" s="108"/>
      <c r="E14" s="108"/>
      <c r="F14" s="108"/>
      <c r="G14" s="108"/>
      <c r="H14" s="108"/>
      <c r="I14" s="110"/>
    </row>
    <row r="15" spans="1:13" ht="24.5" customHeight="1">
      <c r="A15" s="13" t="s">
        <v>49</v>
      </c>
      <c r="B15" s="111" t="s">
        <v>4</v>
      </c>
      <c r="C15" s="112"/>
      <c r="D15" s="111" t="s">
        <v>5</v>
      </c>
      <c r="E15" s="112"/>
      <c r="F15" s="111" t="s">
        <v>6</v>
      </c>
      <c r="G15" s="112"/>
      <c r="H15" s="44" t="s">
        <v>7</v>
      </c>
      <c r="I15" s="44" t="s">
        <v>8</v>
      </c>
      <c r="K15" t="s">
        <v>13</v>
      </c>
    </row>
    <row r="16" spans="1:13" ht="23.5" hidden="1" customHeight="1">
      <c r="A16" s="42" t="s">
        <v>218</v>
      </c>
      <c r="B16" s="26">
        <v>46025</v>
      </c>
      <c r="C16" s="20">
        <v>0</v>
      </c>
      <c r="D16" s="26">
        <v>46025</v>
      </c>
      <c r="E16" s="20">
        <v>0.58333333333333337</v>
      </c>
      <c r="F16" s="26">
        <v>46026</v>
      </c>
      <c r="G16" s="20">
        <v>0.45833333333333331</v>
      </c>
      <c r="H16" s="18" t="s">
        <v>312</v>
      </c>
      <c r="I16" s="46"/>
    </row>
    <row r="17" spans="1:9" ht="24" hidden="1" customHeight="1">
      <c r="A17" s="27" t="s">
        <v>268</v>
      </c>
      <c r="B17" s="26">
        <v>46026</v>
      </c>
      <c r="C17" s="20">
        <v>0.70833333333333337</v>
      </c>
      <c r="D17" s="26">
        <v>46026</v>
      </c>
      <c r="E17" s="20">
        <v>0.9375</v>
      </c>
      <c r="F17" s="26">
        <v>46027</v>
      </c>
      <c r="G17" s="20">
        <v>0.33333333333333331</v>
      </c>
      <c r="H17" s="18"/>
      <c r="I17" s="46"/>
    </row>
    <row r="18" spans="1:9" ht="24" hidden="1" customHeight="1">
      <c r="A18" s="36" t="s">
        <v>270</v>
      </c>
      <c r="B18" s="26">
        <f>F17+4</f>
        <v>46031</v>
      </c>
      <c r="C18" s="20">
        <v>0.27083333333333331</v>
      </c>
      <c r="D18" s="26">
        <f>B18</f>
        <v>46031</v>
      </c>
      <c r="E18" s="20">
        <v>0.4375</v>
      </c>
      <c r="F18" s="26">
        <f>D18</f>
        <v>46031</v>
      </c>
      <c r="G18" s="20">
        <v>0.8041666666666667</v>
      </c>
      <c r="H18" s="18"/>
      <c r="I18" s="46"/>
    </row>
    <row r="19" spans="1:9" ht="24" hidden="1" customHeight="1">
      <c r="A19" s="36" t="s">
        <v>271</v>
      </c>
      <c r="B19" s="26">
        <f>F18</f>
        <v>46031</v>
      </c>
      <c r="C19" s="20">
        <v>0.83333333333333337</v>
      </c>
      <c r="D19" s="26">
        <f>B19+1</f>
        <v>46032</v>
      </c>
      <c r="E19" s="20">
        <v>0.35416666666666669</v>
      </c>
      <c r="F19" s="26">
        <f>D19+1</f>
        <v>46033</v>
      </c>
      <c r="G19" s="20">
        <v>0.20833333333333334</v>
      </c>
      <c r="H19" s="18" t="s">
        <v>343</v>
      </c>
      <c r="I19" s="46"/>
    </row>
    <row r="20" spans="1:9" ht="24" hidden="1" customHeight="1">
      <c r="A20" s="36" t="s">
        <v>269</v>
      </c>
      <c r="B20" s="26">
        <v>46033</v>
      </c>
      <c r="C20" s="20">
        <v>0.40277777777777779</v>
      </c>
      <c r="D20" s="26">
        <f>B20</f>
        <v>46033</v>
      </c>
      <c r="E20" s="20">
        <v>0.42499999999999999</v>
      </c>
      <c r="F20" s="26">
        <f>D20</f>
        <v>46033</v>
      </c>
      <c r="G20" s="20">
        <v>0.9</v>
      </c>
      <c r="H20" s="18"/>
      <c r="I20" s="46"/>
    </row>
    <row r="21" spans="1:9" ht="24" hidden="1" customHeight="1">
      <c r="A21" s="36" t="s">
        <v>294</v>
      </c>
      <c r="B21" s="33"/>
      <c r="C21" s="32"/>
      <c r="D21" s="33"/>
      <c r="E21" s="16"/>
      <c r="F21" s="33"/>
      <c r="G21" s="32"/>
      <c r="H21" s="18" t="s">
        <v>295</v>
      </c>
      <c r="I21" s="11"/>
    </row>
    <row r="22" spans="1:9" ht="24" hidden="1" customHeight="1">
      <c r="A22" s="36" t="s">
        <v>277</v>
      </c>
      <c r="B22" s="26">
        <v>46038</v>
      </c>
      <c r="C22" s="20">
        <v>4.1666666666666664E-2</v>
      </c>
      <c r="D22" s="26">
        <v>46038</v>
      </c>
      <c r="E22" s="20">
        <v>0.85416666666666663</v>
      </c>
      <c r="F22" s="26">
        <f>D22+1</f>
        <v>46039</v>
      </c>
      <c r="G22" s="20">
        <v>0.625</v>
      </c>
      <c r="H22" s="18"/>
      <c r="I22" s="46"/>
    </row>
    <row r="23" spans="1:9" ht="24" hidden="1" customHeight="1">
      <c r="A23" s="36" t="s">
        <v>323</v>
      </c>
      <c r="B23" s="26">
        <f>F22</f>
        <v>46039</v>
      </c>
      <c r="C23" s="20">
        <v>0.875</v>
      </c>
      <c r="D23" s="26">
        <f>B23+1</f>
        <v>46040</v>
      </c>
      <c r="E23" s="20">
        <v>2.0833333333333332E-2</v>
      </c>
      <c r="F23" s="26">
        <f>D23</f>
        <v>46040</v>
      </c>
      <c r="G23" s="20">
        <v>0.47847222222222224</v>
      </c>
      <c r="H23" s="18"/>
      <c r="I23" s="46"/>
    </row>
    <row r="24" spans="1:9" ht="24" hidden="1" customHeight="1">
      <c r="A24" s="36" t="s">
        <v>347</v>
      </c>
      <c r="B24" s="26">
        <f>F23+4</f>
        <v>46044</v>
      </c>
      <c r="C24" s="20">
        <v>0.39583333333333331</v>
      </c>
      <c r="D24" s="26">
        <f>B24</f>
        <v>46044</v>
      </c>
      <c r="E24" s="20">
        <v>0.41666666666666669</v>
      </c>
      <c r="F24" s="26">
        <f>D24+1</f>
        <v>46045</v>
      </c>
      <c r="G24" s="20">
        <v>3.3333333333333333E-2</v>
      </c>
      <c r="H24" s="18"/>
      <c r="I24" s="46"/>
    </row>
    <row r="25" spans="1:9" ht="24" hidden="1" customHeight="1">
      <c r="A25" s="36" t="s">
        <v>283</v>
      </c>
      <c r="B25" s="26">
        <f>F24</f>
        <v>46045</v>
      </c>
      <c r="C25" s="20">
        <v>0.16666666666666666</v>
      </c>
      <c r="D25" s="26">
        <f>B25</f>
        <v>46045</v>
      </c>
      <c r="E25" s="20">
        <v>0.41944444444444445</v>
      </c>
      <c r="F25" s="26">
        <f>D25+1</f>
        <v>46046</v>
      </c>
      <c r="G25" s="20">
        <v>0.21666666666666667</v>
      </c>
      <c r="H25" s="18"/>
      <c r="I25" s="46"/>
    </row>
    <row r="26" spans="1:9" ht="24" customHeight="1">
      <c r="A26" s="36" t="s">
        <v>280</v>
      </c>
      <c r="B26" s="26">
        <f>F25</f>
        <v>46046</v>
      </c>
      <c r="C26" s="20">
        <v>0.41666666666666669</v>
      </c>
      <c r="D26" s="26">
        <f>B26</f>
        <v>46046</v>
      </c>
      <c r="E26" s="20">
        <v>0.45</v>
      </c>
      <c r="F26" s="26">
        <f>D26</f>
        <v>46046</v>
      </c>
      <c r="G26" s="20">
        <v>0.91666666666666663</v>
      </c>
      <c r="H26" s="18"/>
      <c r="I26" s="46"/>
    </row>
    <row r="27" spans="1:9" ht="24" customHeight="1">
      <c r="A27" s="36" t="s">
        <v>360</v>
      </c>
      <c r="B27" s="26">
        <f>F26+2</f>
        <v>46048</v>
      </c>
      <c r="C27" s="20">
        <v>0.5</v>
      </c>
      <c r="D27" s="26">
        <f>B27+1</f>
        <v>46049</v>
      </c>
      <c r="E27" s="20">
        <v>0.58333333333333337</v>
      </c>
      <c r="F27" s="26">
        <f>D27</f>
        <v>46049</v>
      </c>
      <c r="G27" s="20">
        <v>0.84166666666666667</v>
      </c>
      <c r="H27" s="18" t="s">
        <v>41</v>
      </c>
      <c r="I27" s="46"/>
    </row>
    <row r="28" spans="1:9" ht="24" customHeight="1">
      <c r="A28" s="36" t="s">
        <v>230</v>
      </c>
      <c r="B28" s="26">
        <f>F27+3</f>
        <v>46052</v>
      </c>
      <c r="C28" s="20">
        <v>0.58333333333333337</v>
      </c>
      <c r="D28" s="26">
        <f>B28+2</f>
        <v>46054</v>
      </c>
      <c r="E28" s="20">
        <v>6.9444444444444447E-4</v>
      </c>
      <c r="F28" s="26">
        <f>D28</f>
        <v>46054</v>
      </c>
      <c r="G28" s="20">
        <v>0.83333333333333337</v>
      </c>
      <c r="H28" s="18" t="s">
        <v>41</v>
      </c>
      <c r="I28" s="46"/>
    </row>
    <row r="29" spans="1:9" ht="24" customHeight="1">
      <c r="A29" s="36" t="s">
        <v>392</v>
      </c>
      <c r="B29" s="26">
        <f>F28+1</f>
        <v>46055</v>
      </c>
      <c r="C29" s="20">
        <v>8.3333333333333329E-2</v>
      </c>
      <c r="D29" s="26">
        <f>B29</f>
        <v>46055</v>
      </c>
      <c r="E29" s="20">
        <v>0.22916666666666666</v>
      </c>
      <c r="F29" s="26">
        <f>D29</f>
        <v>46055</v>
      </c>
      <c r="G29" s="20">
        <v>0.625</v>
      </c>
      <c r="H29" s="18"/>
      <c r="I29" s="46"/>
    </row>
    <row r="30" spans="1:9" ht="24" customHeight="1">
      <c r="A30" s="36" t="s">
        <v>406</v>
      </c>
      <c r="B30" s="26">
        <f>F29+4</f>
        <v>46059</v>
      </c>
      <c r="C30" s="20">
        <v>0.54166666666666663</v>
      </c>
      <c r="D30" s="26">
        <f>B30</f>
        <v>46059</v>
      </c>
      <c r="E30" s="20">
        <v>0.58333333333333337</v>
      </c>
      <c r="F30" s="26">
        <f>D30+1</f>
        <v>46060</v>
      </c>
      <c r="G30" s="20">
        <v>0</v>
      </c>
      <c r="H30" s="18"/>
      <c r="I30" s="46"/>
    </row>
    <row r="31" spans="1:9" ht="24" customHeight="1">
      <c r="A31" s="36" t="s">
        <v>326</v>
      </c>
      <c r="B31" s="26">
        <f>F30</f>
        <v>46060</v>
      </c>
      <c r="C31" s="20">
        <v>8.3333333333333329E-2</v>
      </c>
      <c r="D31" s="26">
        <f>B31</f>
        <v>46060</v>
      </c>
      <c r="E31" s="20">
        <v>0.20833333333333334</v>
      </c>
      <c r="F31" s="26">
        <f>D31+1</f>
        <v>46061</v>
      </c>
      <c r="G31" s="20">
        <v>0</v>
      </c>
      <c r="H31" s="18"/>
      <c r="I31" s="46"/>
    </row>
    <row r="32" spans="1:9" ht="24" customHeight="1">
      <c r="A32" s="36" t="s">
        <v>328</v>
      </c>
      <c r="B32" s="26">
        <f>F31</f>
        <v>46061</v>
      </c>
      <c r="C32" s="20">
        <v>0.20833333333333334</v>
      </c>
      <c r="D32" s="26">
        <f>B32</f>
        <v>46061</v>
      </c>
      <c r="E32" s="20">
        <v>0.25</v>
      </c>
      <c r="F32" s="26">
        <f>D32</f>
        <v>46061</v>
      </c>
      <c r="G32" s="20">
        <v>0.66666666666666663</v>
      </c>
      <c r="H32" s="18"/>
      <c r="I32" s="46"/>
    </row>
    <row r="33" spans="1:15" ht="24" customHeight="1">
      <c r="A33" s="36" t="s">
        <v>442</v>
      </c>
      <c r="B33" s="26">
        <f>F32+2</f>
        <v>46063</v>
      </c>
      <c r="C33" s="20">
        <v>0.33333333333333331</v>
      </c>
      <c r="D33" s="26">
        <f>B33</f>
        <v>46063</v>
      </c>
      <c r="E33" s="20">
        <v>0.41666666666666669</v>
      </c>
      <c r="F33" s="26">
        <f>D33</f>
        <v>46063</v>
      </c>
      <c r="G33" s="20">
        <v>0.75</v>
      </c>
      <c r="H33" s="18"/>
      <c r="I33" s="46"/>
    </row>
    <row r="34" spans="1:15" ht="24" customHeight="1">
      <c r="A34" s="115" t="s">
        <v>431</v>
      </c>
      <c r="B34" s="116"/>
      <c r="C34" s="116"/>
      <c r="D34" s="116"/>
      <c r="E34" s="116"/>
      <c r="F34" s="116"/>
      <c r="G34" s="116"/>
      <c r="H34" s="116"/>
      <c r="I34" s="116"/>
    </row>
    <row r="35" spans="1:15" ht="22.5" customHeight="1">
      <c r="A35" s="13" t="s">
        <v>3</v>
      </c>
      <c r="B35" s="111" t="s">
        <v>4</v>
      </c>
      <c r="C35" s="112"/>
      <c r="D35" s="111" t="s">
        <v>5</v>
      </c>
      <c r="E35" s="112"/>
      <c r="F35" s="111" t="s">
        <v>6</v>
      </c>
      <c r="G35" s="112"/>
      <c r="H35" s="44" t="s">
        <v>7</v>
      </c>
      <c r="I35" s="44" t="s">
        <v>8</v>
      </c>
      <c r="K35" t="s">
        <v>13</v>
      </c>
      <c r="O35" t="s">
        <v>10</v>
      </c>
    </row>
    <row r="36" spans="1:15" ht="24" hidden="1" customHeight="1">
      <c r="A36" s="36" t="s">
        <v>130</v>
      </c>
      <c r="B36" s="26">
        <v>46004</v>
      </c>
      <c r="C36" s="20">
        <v>0.27083333333333331</v>
      </c>
      <c r="D36" s="26">
        <f>B36</f>
        <v>46004</v>
      </c>
      <c r="E36" s="20">
        <v>0.85416666666666663</v>
      </c>
      <c r="F36" s="26">
        <f>D36+1</f>
        <v>46005</v>
      </c>
      <c r="G36" s="20">
        <v>0.625</v>
      </c>
      <c r="H36" s="18" t="s">
        <v>41</v>
      </c>
      <c r="I36" s="11"/>
    </row>
    <row r="37" spans="1:15" ht="24" hidden="1" customHeight="1">
      <c r="A37" s="36" t="s">
        <v>136</v>
      </c>
      <c r="B37" s="26">
        <v>46005</v>
      </c>
      <c r="C37" s="20">
        <v>0.875</v>
      </c>
      <c r="D37" s="26">
        <v>46006</v>
      </c>
      <c r="E37" s="20">
        <v>2.0833333333333332E-2</v>
      </c>
      <c r="F37" s="26">
        <f>D37</f>
        <v>46006</v>
      </c>
      <c r="G37" s="20">
        <v>0.48055555555555557</v>
      </c>
      <c r="H37" s="18"/>
      <c r="I37" s="46"/>
    </row>
    <row r="38" spans="1:15" ht="24" hidden="1" customHeight="1">
      <c r="A38" s="36" t="s">
        <v>161</v>
      </c>
      <c r="B38" s="26">
        <v>46012</v>
      </c>
      <c r="C38" s="20">
        <v>0.41666666666666669</v>
      </c>
      <c r="D38" s="38">
        <v>46012</v>
      </c>
      <c r="E38" s="20">
        <v>0.47430555555555554</v>
      </c>
      <c r="F38" s="38">
        <v>46012</v>
      </c>
      <c r="G38" s="20">
        <v>0.875</v>
      </c>
      <c r="H38" s="52"/>
      <c r="I38" s="11"/>
    </row>
    <row r="39" spans="1:15" ht="24" hidden="1" customHeight="1">
      <c r="A39" s="36" t="s">
        <v>205</v>
      </c>
      <c r="B39" s="26">
        <v>46014</v>
      </c>
      <c r="C39" s="20">
        <v>0.33333333333333331</v>
      </c>
      <c r="D39" s="38">
        <v>46014</v>
      </c>
      <c r="E39" s="20">
        <v>0.44444444444444442</v>
      </c>
      <c r="F39" s="26">
        <v>46014</v>
      </c>
      <c r="G39" s="20">
        <v>0.97847222222222219</v>
      </c>
      <c r="H39" s="52"/>
      <c r="I39" s="11"/>
    </row>
    <row r="40" spans="1:15" ht="24" hidden="1" customHeight="1">
      <c r="A40" s="36" t="s">
        <v>206</v>
      </c>
      <c r="B40" s="26">
        <v>46017</v>
      </c>
      <c r="C40" s="20">
        <v>0.375</v>
      </c>
      <c r="D40" s="38">
        <v>46019</v>
      </c>
      <c r="E40" s="20">
        <v>8.3333333333333329E-2</v>
      </c>
      <c r="F40" s="26">
        <v>46019</v>
      </c>
      <c r="G40" s="20">
        <v>0.9375</v>
      </c>
      <c r="H40" s="18" t="s">
        <v>41</v>
      </c>
      <c r="I40" s="11"/>
    </row>
    <row r="41" spans="1:15" ht="24" hidden="1" customHeight="1">
      <c r="A41" s="36" t="s">
        <v>207</v>
      </c>
      <c r="B41" s="26">
        <f>F40+1</f>
        <v>46020</v>
      </c>
      <c r="C41" s="20">
        <v>0.16666666666666666</v>
      </c>
      <c r="D41" s="38">
        <f t="shared" ref="D41:D45" si="1">B41</f>
        <v>46020</v>
      </c>
      <c r="E41" s="20">
        <v>0.34027777777777779</v>
      </c>
      <c r="F41" s="26">
        <f>D41</f>
        <v>46020</v>
      </c>
      <c r="G41" s="20">
        <v>0.66666666666666663</v>
      </c>
      <c r="H41" s="18"/>
      <c r="I41" s="46"/>
    </row>
    <row r="42" spans="1:15" ht="24" hidden="1" customHeight="1">
      <c r="A42" s="36" t="s">
        <v>44</v>
      </c>
      <c r="B42" s="26">
        <f>F41+4</f>
        <v>46024</v>
      </c>
      <c r="C42" s="20">
        <v>0.29166666666666669</v>
      </c>
      <c r="D42" s="38">
        <f t="shared" si="1"/>
        <v>46024</v>
      </c>
      <c r="E42" s="20">
        <v>0.33333333333333331</v>
      </c>
      <c r="F42" s="26">
        <f>D42</f>
        <v>46024</v>
      </c>
      <c r="G42" s="20">
        <v>0.66666666666666663</v>
      </c>
      <c r="H42" s="18"/>
      <c r="I42" s="46"/>
    </row>
    <row r="43" spans="1:15" ht="24" hidden="1" customHeight="1">
      <c r="A43" s="36" t="s">
        <v>241</v>
      </c>
      <c r="B43" s="26">
        <f>F42</f>
        <v>46024</v>
      </c>
      <c r="C43" s="20">
        <v>0.70833333333333337</v>
      </c>
      <c r="D43" s="26">
        <f>B43+2</f>
        <v>46026</v>
      </c>
      <c r="E43" s="20">
        <v>0.62638888888888888</v>
      </c>
      <c r="F43" s="26">
        <v>46028</v>
      </c>
      <c r="G43" s="20">
        <v>0.25763888888888886</v>
      </c>
      <c r="H43" s="74" t="s">
        <v>311</v>
      </c>
      <c r="I43" s="46"/>
    </row>
    <row r="44" spans="1:15" ht="24" hidden="1" customHeight="1">
      <c r="A44" s="36" t="s">
        <v>256</v>
      </c>
      <c r="B44" s="77">
        <f>F43</f>
        <v>46028</v>
      </c>
      <c r="C44" s="20">
        <v>0.45833333333333331</v>
      </c>
      <c r="D44" s="26">
        <f t="shared" si="1"/>
        <v>46028</v>
      </c>
      <c r="E44" s="20">
        <v>0.625</v>
      </c>
      <c r="F44" s="41">
        <f>D44+1</f>
        <v>46029</v>
      </c>
      <c r="G44" s="20">
        <v>0.31458333333333333</v>
      </c>
      <c r="H44" s="18"/>
      <c r="I44" s="47"/>
    </row>
    <row r="45" spans="1:15" ht="24" hidden="1" customHeight="1">
      <c r="A45" s="36" t="s">
        <v>296</v>
      </c>
      <c r="B45" s="77">
        <f>F44+1</f>
        <v>46030</v>
      </c>
      <c r="C45" s="20">
        <v>0.89583333333333337</v>
      </c>
      <c r="D45" s="26">
        <f t="shared" si="1"/>
        <v>46030</v>
      </c>
      <c r="E45" s="20">
        <v>0.97916666666666663</v>
      </c>
      <c r="F45" s="41">
        <f>D45+2</f>
        <v>46032</v>
      </c>
      <c r="G45" s="20">
        <v>4.8611111111111112E-2</v>
      </c>
      <c r="H45" s="52"/>
      <c r="I45" s="11"/>
    </row>
    <row r="46" spans="1:15" ht="24" hidden="1" customHeight="1">
      <c r="A46" s="36" t="s">
        <v>297</v>
      </c>
      <c r="B46" s="77">
        <v>46034</v>
      </c>
      <c r="C46" s="20">
        <v>0.41666666666666669</v>
      </c>
      <c r="D46" s="26">
        <f>B46+1</f>
        <v>46035</v>
      </c>
      <c r="E46" s="35">
        <v>0.875</v>
      </c>
      <c r="F46" s="41">
        <f>D46+1</f>
        <v>46036</v>
      </c>
      <c r="G46" s="20">
        <v>0.625</v>
      </c>
      <c r="H46" s="18" t="s">
        <v>9</v>
      </c>
      <c r="I46" s="11"/>
    </row>
    <row r="47" spans="1:15" ht="24" hidden="1" customHeight="1">
      <c r="A47" s="36" t="s">
        <v>307</v>
      </c>
      <c r="B47" s="26">
        <v>46036</v>
      </c>
      <c r="C47" s="20">
        <v>0.83333333333333337</v>
      </c>
      <c r="D47" s="26">
        <f>B47+1</f>
        <v>46037</v>
      </c>
      <c r="E47" s="20">
        <v>6.25E-2</v>
      </c>
      <c r="F47" s="41">
        <f>D47</f>
        <v>46037</v>
      </c>
      <c r="G47" s="20">
        <v>0.54166666666666663</v>
      </c>
      <c r="H47" s="18"/>
      <c r="I47" s="46"/>
    </row>
    <row r="48" spans="1:15" ht="24" hidden="1" customHeight="1">
      <c r="A48" s="36" t="s">
        <v>44</v>
      </c>
      <c r="B48" s="26">
        <f>F47+4</f>
        <v>46041</v>
      </c>
      <c r="C48" s="20">
        <v>0.16666666666666666</v>
      </c>
      <c r="D48" s="26">
        <f t="shared" ref="D48" si="2">B48</f>
        <v>46041</v>
      </c>
      <c r="E48" s="20">
        <v>0.22361111111111112</v>
      </c>
      <c r="F48" s="26">
        <f>D48</f>
        <v>46041</v>
      </c>
      <c r="G48" s="20">
        <v>0.73055555555555551</v>
      </c>
      <c r="H48" s="18"/>
      <c r="I48" s="46"/>
    </row>
    <row r="49" spans="1:9" ht="24" hidden="1" customHeight="1">
      <c r="A49" s="36" t="s">
        <v>325</v>
      </c>
      <c r="B49" s="26">
        <f>F48</f>
        <v>46041</v>
      </c>
      <c r="C49" s="20">
        <v>0.78819444444444442</v>
      </c>
      <c r="D49" s="26">
        <f>B49+2</f>
        <v>46043</v>
      </c>
      <c r="E49" s="35">
        <v>0.40694444444444444</v>
      </c>
      <c r="F49" s="26">
        <f>D49+1</f>
        <v>46044</v>
      </c>
      <c r="G49" s="20">
        <v>0.33680555555555558</v>
      </c>
      <c r="H49" s="18" t="s">
        <v>41</v>
      </c>
      <c r="I49" s="46"/>
    </row>
    <row r="50" spans="1:9" ht="24" customHeight="1">
      <c r="A50" s="36" t="s">
        <v>333</v>
      </c>
      <c r="B50" s="26">
        <f>F49</f>
        <v>46044</v>
      </c>
      <c r="C50" s="20">
        <v>0.79166666666666663</v>
      </c>
      <c r="D50" s="26">
        <f t="shared" ref="D50:D54" si="3">B50</f>
        <v>46044</v>
      </c>
      <c r="E50" s="20">
        <v>0.91666666666666663</v>
      </c>
      <c r="F50" s="26">
        <f>D50+1</f>
        <v>46045</v>
      </c>
      <c r="G50" s="20">
        <v>0.53402777777777777</v>
      </c>
      <c r="H50" s="18"/>
      <c r="I50" s="46"/>
    </row>
    <row r="51" spans="1:9" ht="24" customHeight="1">
      <c r="A51" s="36" t="s">
        <v>361</v>
      </c>
      <c r="B51" s="26">
        <f>F50+2</f>
        <v>46047</v>
      </c>
      <c r="C51" s="20">
        <v>0.83333333333333337</v>
      </c>
      <c r="D51" s="38">
        <f>B51+1</f>
        <v>46048</v>
      </c>
      <c r="E51" s="35">
        <v>0.58333333333333337</v>
      </c>
      <c r="F51" s="26">
        <f>D51+1</f>
        <v>46049</v>
      </c>
      <c r="G51" s="20">
        <v>0.125</v>
      </c>
      <c r="H51" s="18" t="s">
        <v>41</v>
      </c>
      <c r="I51" s="46"/>
    </row>
    <row r="52" spans="1:9" ht="24" customHeight="1">
      <c r="A52" s="36" t="s">
        <v>365</v>
      </c>
      <c r="B52" s="77">
        <f>F51+2</f>
        <v>46051</v>
      </c>
      <c r="C52" s="20">
        <v>0.5</v>
      </c>
      <c r="D52" s="41">
        <f>B52+3</f>
        <v>46054</v>
      </c>
      <c r="E52" s="20">
        <v>0.41666666666666669</v>
      </c>
      <c r="F52" s="41">
        <f>D52+1</f>
        <v>46055</v>
      </c>
      <c r="G52" s="20">
        <v>0.625</v>
      </c>
      <c r="H52" s="18" t="s">
        <v>41</v>
      </c>
      <c r="I52" s="11"/>
    </row>
    <row r="53" spans="1:9" ht="24" customHeight="1">
      <c r="A53" s="36" t="s">
        <v>378</v>
      </c>
      <c r="B53" s="77">
        <f>F52</f>
        <v>46055</v>
      </c>
      <c r="C53" s="20">
        <v>0.83333333333333337</v>
      </c>
      <c r="D53" s="41">
        <f t="shared" si="3"/>
        <v>46055</v>
      </c>
      <c r="E53" s="20">
        <v>0.97916666666666663</v>
      </c>
      <c r="F53" s="41">
        <f>D53+1</f>
        <v>46056</v>
      </c>
      <c r="G53" s="20">
        <v>0.41666666666666669</v>
      </c>
      <c r="H53" s="18"/>
      <c r="I53" s="11"/>
    </row>
    <row r="54" spans="1:9" ht="24" customHeight="1">
      <c r="A54" s="36" t="s">
        <v>44</v>
      </c>
      <c r="B54" s="26">
        <f>F53+4</f>
        <v>46060</v>
      </c>
      <c r="C54" s="20">
        <v>2.0833333333333332E-2</v>
      </c>
      <c r="D54" s="26">
        <f t="shared" si="3"/>
        <v>46060</v>
      </c>
      <c r="E54" s="20">
        <v>6.25E-2</v>
      </c>
      <c r="F54" s="26">
        <f t="shared" ref="F54:F56" si="4">D54</f>
        <v>46060</v>
      </c>
      <c r="G54" s="20">
        <v>0.64583333333333337</v>
      </c>
      <c r="H54" s="18"/>
      <c r="I54" s="11"/>
    </row>
    <row r="55" spans="1:9" ht="24" customHeight="1">
      <c r="A55" s="36" t="s">
        <v>407</v>
      </c>
      <c r="B55" s="26">
        <f>F54</f>
        <v>46060</v>
      </c>
      <c r="C55" s="20">
        <v>0.75</v>
      </c>
      <c r="D55" s="26">
        <f>B55</f>
        <v>46060</v>
      </c>
      <c r="E55" s="20">
        <v>0.875</v>
      </c>
      <c r="F55" s="26">
        <f>D55+2</f>
        <v>46062</v>
      </c>
      <c r="G55" s="20">
        <v>0.25</v>
      </c>
      <c r="H55" s="18"/>
      <c r="I55" s="11"/>
    </row>
    <row r="56" spans="1:9" ht="24" customHeight="1">
      <c r="A56" s="36" t="s">
        <v>424</v>
      </c>
      <c r="B56" s="26">
        <f>F55</f>
        <v>46062</v>
      </c>
      <c r="C56" s="20">
        <v>0.35416666666666669</v>
      </c>
      <c r="D56" s="26">
        <f t="shared" ref="D56" si="5">B56</f>
        <v>46062</v>
      </c>
      <c r="E56" s="20">
        <v>0.47916666666666669</v>
      </c>
      <c r="F56" s="26">
        <f t="shared" si="4"/>
        <v>46062</v>
      </c>
      <c r="G56" s="20">
        <v>0.97916666666666663</v>
      </c>
      <c r="H56" s="18"/>
      <c r="I56" s="11"/>
    </row>
    <row r="57" spans="1:9" ht="24" customHeight="1">
      <c r="A57" s="36" t="s">
        <v>433</v>
      </c>
      <c r="B57" s="26">
        <f>F56+2</f>
        <v>46064</v>
      </c>
      <c r="C57" s="20">
        <v>0.41666666666666669</v>
      </c>
      <c r="D57" s="26">
        <f t="shared" ref="D57" si="6">B57</f>
        <v>46064</v>
      </c>
      <c r="E57" s="20">
        <v>0.45833333333333331</v>
      </c>
      <c r="F57" s="26">
        <f>D57+1</f>
        <v>46065</v>
      </c>
      <c r="G57" s="20">
        <v>0.16666666666666666</v>
      </c>
      <c r="H57" s="18"/>
      <c r="I57" s="11"/>
    </row>
    <row r="58" spans="1:9" ht="24" hidden="1" customHeight="1">
      <c r="A58" s="36" t="s">
        <v>441</v>
      </c>
      <c r="B58" s="77">
        <f>F57+2</f>
        <v>46067</v>
      </c>
      <c r="C58" s="20">
        <v>0.4375</v>
      </c>
      <c r="D58" s="41">
        <f>B58</f>
        <v>46067</v>
      </c>
      <c r="E58" s="20">
        <v>0.5625</v>
      </c>
      <c r="F58" s="41">
        <f>D58+1</f>
        <v>46068</v>
      </c>
      <c r="G58" s="20">
        <v>0.4375</v>
      </c>
      <c r="H58" s="18"/>
      <c r="I58" s="11"/>
    </row>
  </sheetData>
  <mergeCells count="16">
    <mergeCell ref="C1:I1"/>
    <mergeCell ref="A2:B2"/>
    <mergeCell ref="C2:I2"/>
    <mergeCell ref="A3:G3"/>
    <mergeCell ref="A34:I34"/>
    <mergeCell ref="B35:C35"/>
    <mergeCell ref="D35:E35"/>
    <mergeCell ref="F35:G35"/>
    <mergeCell ref="A4:I4"/>
    <mergeCell ref="B5:C5"/>
    <mergeCell ref="D5:E5"/>
    <mergeCell ref="F5:G5"/>
    <mergeCell ref="A14:I14"/>
    <mergeCell ref="B15:C15"/>
    <mergeCell ref="D15:E15"/>
    <mergeCell ref="F15:G15"/>
  </mergeCells>
  <phoneticPr fontId="45" type="noConversion"/>
  <conditionalFormatting sqref="B5 D5">
    <cfRule type="cellIs" dxfId="510" priority="1078" stopIfTrue="1" operator="equal">
      <formula>$H$3</formula>
    </cfRule>
  </conditionalFormatting>
  <conditionalFormatting sqref="B5">
    <cfRule type="cellIs" dxfId="509" priority="952" stopIfTrue="1" operator="equal">
      <formula>$H$3</formula>
    </cfRule>
    <cfRule type="cellIs" dxfId="508" priority="1077" stopIfTrue="1" operator="lessThan">
      <formula>$H$3</formula>
    </cfRule>
  </conditionalFormatting>
  <conditionalFormatting sqref="B6:B14">
    <cfRule type="cellIs" dxfId="507" priority="15771" stopIfTrue="1" operator="equal">
      <formula>$H$3</formula>
    </cfRule>
  </conditionalFormatting>
  <conditionalFormatting sqref="B14:B15">
    <cfRule type="cellIs" dxfId="506" priority="226" stopIfTrue="1" operator="equal">
      <formula>$H$3</formula>
    </cfRule>
  </conditionalFormatting>
  <conditionalFormatting sqref="B15">
    <cfRule type="cellIs" dxfId="505" priority="224" stopIfTrue="1" operator="equal">
      <formula>$H$3</formula>
    </cfRule>
    <cfRule type="cellIs" dxfId="504" priority="225" stopIfTrue="1" operator="lessThan">
      <formula>$H$3</formula>
    </cfRule>
  </conditionalFormatting>
  <conditionalFormatting sqref="B15:B20">
    <cfRule type="cellIs" dxfId="503" priority="143" stopIfTrue="1" operator="lessThan">
      <formula>$H$3</formula>
    </cfRule>
    <cfRule type="cellIs" dxfId="502" priority="144" stopIfTrue="1" operator="equal">
      <formula>$H$3</formula>
    </cfRule>
  </conditionalFormatting>
  <conditionalFormatting sqref="B22:B33">
    <cfRule type="cellIs" dxfId="501" priority="158" stopIfTrue="1" operator="lessThan">
      <formula>$H$3</formula>
    </cfRule>
    <cfRule type="cellIs" dxfId="500" priority="159" stopIfTrue="1" operator="equal">
      <formula>$H$3</formula>
    </cfRule>
  </conditionalFormatting>
  <conditionalFormatting sqref="B34 D34 F34 F36:F58 D36:D58">
    <cfRule type="cellIs" dxfId="499" priority="15737" stopIfTrue="1" operator="equal">
      <formula>$H$3</formula>
    </cfRule>
  </conditionalFormatting>
  <conditionalFormatting sqref="B34">
    <cfRule type="cellIs" dxfId="498" priority="15727" stopIfTrue="1" operator="lessThan">
      <formula>$H$3</formula>
    </cfRule>
  </conditionalFormatting>
  <conditionalFormatting sqref="B34:B58">
    <cfRule type="cellIs" dxfId="497" priority="4601" stopIfTrue="1" operator="equal">
      <formula>$H$3</formula>
    </cfRule>
  </conditionalFormatting>
  <conditionalFormatting sqref="B35 D35 F35">
    <cfRule type="cellIs" dxfId="496" priority="4591" stopIfTrue="1" operator="lessThan">
      <formula>$H$3</formula>
    </cfRule>
  </conditionalFormatting>
  <conditionalFormatting sqref="B35">
    <cfRule type="cellIs" dxfId="495" priority="4595" stopIfTrue="1" operator="equal">
      <formula>$H$3</formula>
    </cfRule>
    <cfRule type="cellIs" dxfId="494" priority="4551" stopIfTrue="1" operator="lessThan">
      <formula>$H$3</formula>
    </cfRule>
    <cfRule type="cellIs" dxfId="493" priority="4550" stopIfTrue="1" operator="equal">
      <formula>$H$3</formula>
    </cfRule>
  </conditionalFormatting>
  <conditionalFormatting sqref="B35:B58">
    <cfRule type="cellIs" dxfId="492" priority="4597" stopIfTrue="1" operator="lessThan">
      <formula>$H$3</formula>
    </cfRule>
  </conditionalFormatting>
  <conditionalFormatting sqref="C5:C12 G34:G47">
    <cfRule type="expression" dxfId="491" priority="2429" stopIfTrue="1">
      <formula>B5&lt;$H$3</formula>
    </cfRule>
  </conditionalFormatting>
  <conditionalFormatting sqref="C5:C13 E22:E27 E29:E32 E34:E51 C34:C58 C31:C32">
    <cfRule type="expression" dxfId="490" priority="127" stopIfTrue="1">
      <formula>$B5=$H$3</formula>
    </cfRule>
  </conditionalFormatting>
  <conditionalFormatting sqref="C6:C13 E22:E27 E29:E32 E36:E51 C36:C58">
    <cfRule type="expression" dxfId="489" priority="128" stopIfTrue="1">
      <formula>$F6=$H$3</formula>
    </cfRule>
  </conditionalFormatting>
  <conditionalFormatting sqref="C13 E22:E27 E29:E32">
    <cfRule type="expression" dxfId="488" priority="126" stopIfTrue="1">
      <formula>B13&lt;$H$3</formula>
    </cfRule>
  </conditionalFormatting>
  <conditionalFormatting sqref="C16:C20 G22:G27 E6:G7 F8:G13 G15:G20 C22:C30 E8:E9 D10:E10 E16:E20 G5">
    <cfRule type="expression" dxfId="487" priority="2260" stopIfTrue="1">
      <formula>$F5=$H$3</formula>
    </cfRule>
  </conditionalFormatting>
  <conditionalFormatting sqref="C22:C30 G6:G20">
    <cfRule type="expression" dxfId="486" priority="625" stopIfTrue="1">
      <formula>$B6=$H$3</formula>
    </cfRule>
  </conditionalFormatting>
  <conditionalFormatting sqref="C29:C31">
    <cfRule type="expression" dxfId="485" priority="16" stopIfTrue="1">
      <formula>$B29=$H$3</formula>
    </cfRule>
  </conditionalFormatting>
  <conditionalFormatting sqref="C31">
    <cfRule type="expression" dxfId="484" priority="17" stopIfTrue="1">
      <formula>$F31=$H$3</formula>
    </cfRule>
  </conditionalFormatting>
  <conditionalFormatting sqref="C32 G32">
    <cfRule type="expression" dxfId="483" priority="12" stopIfTrue="1">
      <formula>$F32=$H$3</formula>
    </cfRule>
  </conditionalFormatting>
  <conditionalFormatting sqref="C32:C33">
    <cfRule type="expression" dxfId="482" priority="2" stopIfTrue="1">
      <formula>$B32=$H$3</formula>
    </cfRule>
  </conditionalFormatting>
  <conditionalFormatting sqref="C33">
    <cfRule type="expression" dxfId="481" priority="3" stopIfTrue="1">
      <formula>$F33=$H$3</formula>
    </cfRule>
    <cfRule type="expression" dxfId="480" priority="1" stopIfTrue="1">
      <formula>B33&lt;$H$3</formula>
    </cfRule>
  </conditionalFormatting>
  <conditionalFormatting sqref="C43:C58">
    <cfRule type="expression" dxfId="479" priority="48" stopIfTrue="1">
      <formula>B43&lt;$H$3</formula>
    </cfRule>
  </conditionalFormatting>
  <conditionalFormatting sqref="D4:D5 D34">
    <cfRule type="cellIs" dxfId="478" priority="15721" stopIfTrue="1" operator="lessThan">
      <formula>$H$3</formula>
    </cfRule>
  </conditionalFormatting>
  <conditionalFormatting sqref="D4:D5">
    <cfRule type="cellIs" dxfId="477" priority="1070" stopIfTrue="1" operator="lessThan">
      <formula>$H$3</formula>
    </cfRule>
    <cfRule type="cellIs" dxfId="476" priority="950" stopIfTrue="1" operator="equal">
      <formula>$H$3</formula>
    </cfRule>
  </conditionalFormatting>
  <conditionalFormatting sqref="D5 B5:B14">
    <cfRule type="cellIs" dxfId="475" priority="1079" stopIfTrue="1" operator="lessThan">
      <formula>$H$3</formula>
    </cfRule>
  </conditionalFormatting>
  <conditionalFormatting sqref="D5:D14">
    <cfRule type="cellIs" dxfId="474" priority="234" stopIfTrue="1" operator="lessThan">
      <formula>$H$3</formula>
    </cfRule>
  </conditionalFormatting>
  <conditionalFormatting sqref="D6:D14">
    <cfRule type="cellIs" dxfId="473" priority="233" stopIfTrue="1" operator="equal">
      <formula>$H$3</formula>
    </cfRule>
  </conditionalFormatting>
  <conditionalFormatting sqref="D14:D15">
    <cfRule type="cellIs" dxfId="472" priority="228" stopIfTrue="1" operator="equal">
      <formula>$H$3</formula>
    </cfRule>
    <cfRule type="cellIs" dxfId="471" priority="229" stopIfTrue="1" operator="lessThan">
      <formula>$H$3</formula>
    </cfRule>
  </conditionalFormatting>
  <conditionalFormatting sqref="D15 F15 B15">
    <cfRule type="cellIs" dxfId="470" priority="221" stopIfTrue="1" operator="lessThan">
      <formula>$H$3</formula>
    </cfRule>
  </conditionalFormatting>
  <conditionalFormatting sqref="D15">
    <cfRule type="cellIs" dxfId="469" priority="222" stopIfTrue="1" operator="equal">
      <formula>$H$3</formula>
    </cfRule>
    <cfRule type="cellIs" dxfId="468" priority="223" stopIfTrue="1" operator="lessThan">
      <formula>$H$3</formula>
    </cfRule>
  </conditionalFormatting>
  <conditionalFormatting sqref="D15:D20">
    <cfRule type="cellIs" dxfId="467" priority="140" stopIfTrue="1" operator="equal">
      <formula>$H$3</formula>
    </cfRule>
    <cfRule type="cellIs" dxfId="466" priority="141" stopIfTrue="1" operator="lessThan">
      <formula>$H$3</formula>
    </cfRule>
  </conditionalFormatting>
  <conditionalFormatting sqref="D22:D33">
    <cfRule type="cellIs" dxfId="465" priority="156" stopIfTrue="1" operator="lessThan">
      <formula>$H$3</formula>
    </cfRule>
    <cfRule type="cellIs" dxfId="464" priority="155" stopIfTrue="1" operator="equal">
      <formula>$H$3</formula>
    </cfRule>
  </conditionalFormatting>
  <conditionalFormatting sqref="D34 D4:D5">
    <cfRule type="cellIs" dxfId="463" priority="15720" stopIfTrue="1" operator="equal">
      <formula>$H$3</formula>
    </cfRule>
  </conditionalFormatting>
  <conditionalFormatting sqref="D34:D35">
    <cfRule type="cellIs" dxfId="462" priority="4610" stopIfTrue="1" operator="equal">
      <formula>$H$3</formula>
    </cfRule>
  </conditionalFormatting>
  <conditionalFormatting sqref="D34:D58">
    <cfRule type="cellIs" dxfId="461" priority="4611" stopIfTrue="1" operator="lessThan">
      <formula>$H$3</formula>
    </cfRule>
  </conditionalFormatting>
  <conditionalFormatting sqref="D35">
    <cfRule type="cellIs" dxfId="460" priority="4573" stopIfTrue="1" operator="lessThan">
      <formula>$H$3</formula>
    </cfRule>
    <cfRule type="cellIs" dxfId="459" priority="4599" stopIfTrue="1" operator="lessThan">
      <formula>$H$3</formula>
    </cfRule>
    <cfRule type="cellIs" dxfId="458" priority="4598" stopIfTrue="1" operator="equal">
      <formula>$H$3</formula>
    </cfRule>
    <cfRule type="cellIs" dxfId="457" priority="4570" stopIfTrue="1" operator="equal">
      <formula>$H$3</formula>
    </cfRule>
  </conditionalFormatting>
  <conditionalFormatting sqref="D47:D51">
    <cfRule type="cellIs" dxfId="456" priority="104" stopIfTrue="1" operator="lessThan">
      <formula>$H$3</formula>
    </cfRule>
  </conditionalFormatting>
  <conditionalFormatting sqref="E5:E20 C15:C20">
    <cfRule type="expression" dxfId="455" priority="149" stopIfTrue="1">
      <formula>B5&lt;$H$3</formula>
    </cfRule>
  </conditionalFormatting>
  <conditionalFormatting sqref="E6:E20">
    <cfRule type="expression" dxfId="454" priority="553" stopIfTrue="1">
      <formula>$B6=$H$3</formula>
    </cfRule>
  </conditionalFormatting>
  <conditionalFormatting sqref="E11:E13">
    <cfRule type="expression" dxfId="453" priority="554" stopIfTrue="1">
      <formula>$F11=$H$3</formula>
    </cfRule>
  </conditionalFormatting>
  <conditionalFormatting sqref="E34:E49 C35:C46 C48:C49">
    <cfRule type="expression" dxfId="452" priority="620" stopIfTrue="1">
      <formula>B34&lt;$H$3</formula>
    </cfRule>
  </conditionalFormatting>
  <conditionalFormatting sqref="E35 E15 E5">
    <cfRule type="expression" dxfId="451" priority="15750" stopIfTrue="1">
      <formula>$D5=$H$3</formula>
    </cfRule>
  </conditionalFormatting>
  <conditionalFormatting sqref="E38:E46 G49:G51">
    <cfRule type="expression" dxfId="450" priority="264" stopIfTrue="1">
      <formula>$F38=$H$3</formula>
    </cfRule>
    <cfRule type="expression" dxfId="449" priority="263" stopIfTrue="1">
      <formula>$B38=$H$3</formula>
    </cfRule>
  </conditionalFormatting>
  <conditionalFormatting sqref="E38:E51">
    <cfRule type="expression" dxfId="448" priority="112" stopIfTrue="1">
      <formula>D38&lt;$H$3</formula>
    </cfRule>
  </conditionalFormatting>
  <conditionalFormatting sqref="E48:E49">
    <cfRule type="expression" dxfId="447" priority="1115" stopIfTrue="1">
      <formula>$B48=$H$3</formula>
    </cfRule>
  </conditionalFormatting>
  <conditionalFormatting sqref="E54 E56:E57 G54:G58">
    <cfRule type="expression" dxfId="446" priority="44" stopIfTrue="1">
      <formula>$B54=$H$3</formula>
    </cfRule>
  </conditionalFormatting>
  <conditionalFormatting sqref="E54 E56:E57">
    <cfRule type="expression" dxfId="445" priority="42" stopIfTrue="1">
      <formula>D54&lt;$H$3</formula>
    </cfRule>
  </conditionalFormatting>
  <conditionalFormatting sqref="E54 G54:G58 E56:E57 G34:G51 G30:G32">
    <cfRule type="expression" dxfId="444" priority="46" stopIfTrue="1">
      <formula>$B30=$H$3</formula>
    </cfRule>
  </conditionalFormatting>
  <conditionalFormatting sqref="E54 G54:G58 E56:E57">
    <cfRule type="expression" dxfId="443" priority="45" stopIfTrue="1">
      <formula>$F54=$H$3</formula>
    </cfRule>
  </conditionalFormatting>
  <conditionalFormatting sqref="F4:F5">
    <cfRule type="cellIs" dxfId="442" priority="1066" stopIfTrue="1" operator="lessThan">
      <formula>$H$3</formula>
    </cfRule>
    <cfRule type="cellIs" dxfId="441" priority="1065" stopIfTrue="1" operator="equal">
      <formula>$H$3</formula>
    </cfRule>
  </conditionalFormatting>
  <conditionalFormatting sqref="F5:F13">
    <cfRule type="cellIs" dxfId="440" priority="459" stopIfTrue="1" operator="lessThan">
      <formula>$H$3</formula>
    </cfRule>
  </conditionalFormatting>
  <conditionalFormatting sqref="F5:F14">
    <cfRule type="cellIs" dxfId="439" priority="235" stopIfTrue="1" operator="equal">
      <formula>$H$3</formula>
    </cfRule>
  </conditionalFormatting>
  <conditionalFormatting sqref="F14:F15">
    <cfRule type="cellIs" dxfId="438" priority="227" stopIfTrue="1" operator="equal">
      <formula>$H$3</formula>
    </cfRule>
    <cfRule type="cellIs" dxfId="437" priority="230" stopIfTrue="1" operator="lessThan">
      <formula>$H$3</formula>
    </cfRule>
  </conditionalFormatting>
  <conditionalFormatting sqref="F15 D15">
    <cfRule type="cellIs" dxfId="436" priority="220" stopIfTrue="1" operator="equal">
      <formula>$H$3</formula>
    </cfRule>
  </conditionalFormatting>
  <conditionalFormatting sqref="F15">
    <cfRule type="cellIs" dxfId="435" priority="213" stopIfTrue="1" operator="lessThan">
      <formula>$H$3</formula>
    </cfRule>
  </conditionalFormatting>
  <conditionalFormatting sqref="F15:F20">
    <cfRule type="cellIs" dxfId="434" priority="142" stopIfTrue="1" operator="equal">
      <formula>$H$3</formula>
    </cfRule>
  </conditionalFormatting>
  <conditionalFormatting sqref="F16:F20">
    <cfRule type="cellIs" dxfId="433" priority="139" stopIfTrue="1" operator="lessThan">
      <formula>$H$3</formula>
    </cfRule>
  </conditionalFormatting>
  <conditionalFormatting sqref="F22:F33">
    <cfRule type="cellIs" dxfId="432" priority="55" stopIfTrue="1" operator="lessThan">
      <formula>$H$3</formula>
    </cfRule>
    <cfRule type="cellIs" dxfId="431" priority="56" stopIfTrue="1" operator="equal">
      <formula>$H$3</formula>
    </cfRule>
  </conditionalFormatting>
  <conditionalFormatting sqref="F34:F35">
    <cfRule type="cellIs" dxfId="430" priority="4600" stopIfTrue="1" operator="equal">
      <formula>$H$3</formula>
    </cfRule>
  </conditionalFormatting>
  <conditionalFormatting sqref="F34:F58">
    <cfRule type="cellIs" dxfId="429" priority="4613" stopIfTrue="1" operator="lessThan">
      <formula>$H$3</formula>
    </cfRule>
  </conditionalFormatting>
  <conditionalFormatting sqref="F35 D35 B35">
    <cfRule type="cellIs" dxfId="428" priority="4590" stopIfTrue="1" operator="equal">
      <formula>$H$3</formula>
    </cfRule>
  </conditionalFormatting>
  <conditionalFormatting sqref="F35">
    <cfRule type="cellIs" dxfId="427" priority="4576" stopIfTrue="1" operator="equal">
      <formula>$H$3</formula>
    </cfRule>
    <cfRule type="cellIs" dxfId="426" priority="4577" stopIfTrue="1" operator="lessThan">
      <formula>$H$3</formula>
    </cfRule>
  </conditionalFormatting>
  <conditionalFormatting sqref="G5:G20">
    <cfRule type="expression" dxfId="425" priority="101" stopIfTrue="1">
      <formula>F5&lt;$H$3</formula>
    </cfRule>
  </conditionalFormatting>
  <conditionalFormatting sqref="G22:G25">
    <cfRule type="expression" dxfId="424" priority="57" stopIfTrue="1">
      <formula>$B22=$H$3</formula>
    </cfRule>
  </conditionalFormatting>
  <conditionalFormatting sqref="G22:G27 C22:C30">
    <cfRule type="expression" dxfId="423" priority="187" stopIfTrue="1">
      <formula>B22&lt;$H$3</formula>
    </cfRule>
  </conditionalFormatting>
  <conditionalFormatting sqref="G26:G27 C14:C20">
    <cfRule type="expression" dxfId="422" priority="2259" stopIfTrue="1">
      <formula>$B14=$H$3</formula>
    </cfRule>
  </conditionalFormatting>
  <conditionalFormatting sqref="G29:G31">
    <cfRule type="expression" dxfId="421" priority="26" stopIfTrue="1">
      <formula>$F29=$H$3</formula>
    </cfRule>
    <cfRule type="expression" dxfId="420" priority="25" stopIfTrue="1">
      <formula>$B29=$H$3</formula>
    </cfRule>
  </conditionalFormatting>
  <conditionalFormatting sqref="G29:G32 C31:C32">
    <cfRule type="expression" dxfId="419" priority="10" stopIfTrue="1">
      <formula>B29&lt;$H$3</formula>
    </cfRule>
  </conditionalFormatting>
  <conditionalFormatting sqref="G32">
    <cfRule type="expression" dxfId="418" priority="9" stopIfTrue="1">
      <formula>$B32=$H$3</formula>
    </cfRule>
  </conditionalFormatting>
  <conditionalFormatting sqref="G35:G51 E54 G54:G58 E56:E57">
    <cfRule type="expression" dxfId="417" priority="47" stopIfTrue="1">
      <formula>$F35=$H$3</formula>
    </cfRule>
  </conditionalFormatting>
  <conditionalFormatting sqref="G48:G51">
    <cfRule type="expression" dxfId="416" priority="33" stopIfTrue="1">
      <formula>F48&lt;$H$3</formula>
    </cfRule>
  </conditionalFormatting>
  <conditionalFormatting sqref="G54:G58">
    <cfRule type="expression" dxfId="415" priority="4" stopIfTrue="1">
      <formula>F54&lt;$H$3</formula>
    </cfRule>
  </conditionalFormatting>
  <pageMargins left="0.7" right="0.7" top="0.75" bottom="0.75" header="0.3" footer="0.3"/>
  <pageSetup paperSize="9" orientation="portrait"/>
  <ignoredErrors>
    <ignoredError sqref="F8:F10 B8 D9 B42 F19 D19 F45:F46 B48 D46 B24 F23 D48:D49 F48 B26 F26 F29 B30 D54:F55 B54 D51 F51 F52 D53 F53 F3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BEEC-249B-4A85-B959-90490418B341}">
  <dimension ref="A1:N48"/>
  <sheetViews>
    <sheetView zoomScaleNormal="100" workbookViewId="0">
      <selection activeCell="A37" sqref="A37:XFD37"/>
    </sheetView>
  </sheetViews>
  <sheetFormatPr defaultColWidth="9" defaultRowHeight="25.4" customHeight="1"/>
  <cols>
    <col min="1" max="1" width="16.5" style="54" customWidth="1"/>
    <col min="2" max="7" width="11.58203125" style="54" customWidth="1"/>
    <col min="8" max="8" width="61.33203125" style="65" customWidth="1"/>
    <col min="9" max="9" width="13.08203125" style="54" customWidth="1"/>
    <col min="10" max="16384" width="9" style="54"/>
  </cols>
  <sheetData>
    <row r="1" spans="1:14" ht="77.900000000000006" customHeight="1">
      <c r="A1" s="93"/>
      <c r="B1" s="93"/>
      <c r="C1" s="94" t="s">
        <v>0</v>
      </c>
      <c r="D1" s="95"/>
      <c r="E1" s="95"/>
      <c r="F1" s="95"/>
      <c r="G1" s="95"/>
      <c r="H1" s="95"/>
      <c r="I1" s="95"/>
    </row>
    <row r="2" spans="1:14" ht="23.15" customHeight="1">
      <c r="A2" s="96" t="s">
        <v>1</v>
      </c>
      <c r="B2" s="96"/>
      <c r="C2" s="97" t="s">
        <v>2</v>
      </c>
      <c r="D2" s="97"/>
      <c r="E2" s="97"/>
      <c r="F2" s="97"/>
      <c r="G2" s="97"/>
      <c r="H2" s="97"/>
      <c r="I2" s="97"/>
    </row>
    <row r="3" spans="1:14" ht="25.4" customHeight="1">
      <c r="A3" s="98"/>
      <c r="B3" s="98"/>
      <c r="C3" s="98"/>
      <c r="D3" s="98"/>
      <c r="E3" s="98"/>
      <c r="F3" s="98"/>
      <c r="G3" s="98"/>
      <c r="H3" s="66">
        <v>46052</v>
      </c>
      <c r="I3" s="67"/>
    </row>
    <row r="4" spans="1:14" ht="24" customHeight="1">
      <c r="A4" s="113" t="s">
        <v>224</v>
      </c>
      <c r="B4" s="114"/>
      <c r="C4" s="114"/>
      <c r="D4" s="114"/>
      <c r="E4" s="114"/>
      <c r="F4" s="114"/>
      <c r="G4" s="114"/>
      <c r="H4" s="114"/>
      <c r="I4" s="114"/>
    </row>
    <row r="5" spans="1:14" ht="24" customHeight="1">
      <c r="A5" s="57" t="s">
        <v>3</v>
      </c>
      <c r="B5" s="89" t="s">
        <v>4</v>
      </c>
      <c r="C5" s="90"/>
      <c r="D5" s="89" t="s">
        <v>5</v>
      </c>
      <c r="E5" s="90"/>
      <c r="F5" s="89" t="s">
        <v>6</v>
      </c>
      <c r="G5" s="90"/>
      <c r="H5" s="58" t="s">
        <v>7</v>
      </c>
      <c r="I5" s="58" t="s">
        <v>8</v>
      </c>
      <c r="N5" s="54" t="s">
        <v>10</v>
      </c>
    </row>
    <row r="6" spans="1:14" ht="25" hidden="1" customHeight="1">
      <c r="A6" s="60" t="s">
        <v>226</v>
      </c>
      <c r="B6" s="26">
        <v>46017</v>
      </c>
      <c r="C6" s="20">
        <v>0.35416666666666669</v>
      </c>
      <c r="D6" s="38">
        <f>B6+1</f>
        <v>46018</v>
      </c>
      <c r="E6" s="20">
        <v>0.39791666666666664</v>
      </c>
      <c r="F6" s="26">
        <f>D6</f>
        <v>46018</v>
      </c>
      <c r="G6" s="20">
        <v>0.72916666666666663</v>
      </c>
      <c r="H6" s="74" t="s">
        <v>261</v>
      </c>
      <c r="I6" s="70"/>
    </row>
    <row r="7" spans="1:14" ht="25" hidden="1" customHeight="1">
      <c r="A7" s="50" t="s">
        <v>225</v>
      </c>
      <c r="B7" s="26">
        <f>F6</f>
        <v>46018</v>
      </c>
      <c r="C7" s="20">
        <v>0.95833333333333337</v>
      </c>
      <c r="D7" s="38">
        <f>B7+1</f>
        <v>46019</v>
      </c>
      <c r="E7" s="20">
        <v>0.375</v>
      </c>
      <c r="F7" s="26">
        <f>D7</f>
        <v>46019</v>
      </c>
      <c r="G7" s="20">
        <v>0.97916666666666663</v>
      </c>
      <c r="H7" s="74" t="s">
        <v>41</v>
      </c>
      <c r="I7" s="70"/>
    </row>
    <row r="8" spans="1:14" ht="25.4" hidden="1" customHeight="1">
      <c r="A8" s="50" t="s">
        <v>235</v>
      </c>
      <c r="B8" s="26">
        <f>F7+5</f>
        <v>46024</v>
      </c>
      <c r="C8" s="20">
        <v>0.20833333333333334</v>
      </c>
      <c r="D8" s="38">
        <f>B8</f>
        <v>46024</v>
      </c>
      <c r="E8" s="20">
        <v>0.22916666666666666</v>
      </c>
      <c r="F8" s="26">
        <f>D8</f>
        <v>46024</v>
      </c>
      <c r="G8" s="20">
        <v>0.58333333333333337</v>
      </c>
      <c r="H8" s="74"/>
      <c r="I8" s="70"/>
    </row>
    <row r="9" spans="1:14" ht="25.4" hidden="1" customHeight="1">
      <c r="A9" s="50" t="s">
        <v>227</v>
      </c>
      <c r="B9" s="26">
        <f>F8</f>
        <v>46024</v>
      </c>
      <c r="C9" s="20">
        <v>0.625</v>
      </c>
      <c r="D9" s="38">
        <f>B9+2</f>
        <v>46026</v>
      </c>
      <c r="E9" s="20">
        <v>0.51249999999999996</v>
      </c>
      <c r="F9" s="26">
        <f>D9+1</f>
        <v>46027</v>
      </c>
      <c r="G9" s="20">
        <v>0.25</v>
      </c>
      <c r="H9" s="74" t="s">
        <v>311</v>
      </c>
      <c r="I9" s="70"/>
    </row>
    <row r="10" spans="1:14" ht="25.4" hidden="1" customHeight="1">
      <c r="A10" s="50" t="s">
        <v>228</v>
      </c>
      <c r="B10" s="26">
        <f>F9</f>
        <v>46027</v>
      </c>
      <c r="C10" s="20">
        <v>0.27083333333333331</v>
      </c>
      <c r="D10" s="38">
        <f>B10</f>
        <v>46027</v>
      </c>
      <c r="E10" s="20">
        <v>0.29166666666666669</v>
      </c>
      <c r="F10" s="26">
        <f>D10</f>
        <v>46027</v>
      </c>
      <c r="G10" s="20">
        <v>0.62083333333333335</v>
      </c>
      <c r="H10" s="74"/>
      <c r="I10" s="70"/>
    </row>
    <row r="11" spans="1:14" ht="25.4" hidden="1" customHeight="1">
      <c r="A11" s="50" t="s">
        <v>229</v>
      </c>
      <c r="B11" s="26">
        <f>F10</f>
        <v>46027</v>
      </c>
      <c r="C11" s="20">
        <v>0.83333333333333337</v>
      </c>
      <c r="D11" s="38">
        <f>B11+1</f>
        <v>46028</v>
      </c>
      <c r="E11" s="20">
        <v>0.30833333333333335</v>
      </c>
      <c r="F11" s="26">
        <f>D11</f>
        <v>46028</v>
      </c>
      <c r="G11" s="20">
        <v>0.92500000000000004</v>
      </c>
      <c r="H11" s="74"/>
      <c r="I11" s="70"/>
    </row>
    <row r="12" spans="1:14" ht="25" hidden="1" customHeight="1">
      <c r="A12" s="50" t="s">
        <v>230</v>
      </c>
      <c r="B12" s="26">
        <f>F11+5</f>
        <v>46033</v>
      </c>
      <c r="C12" s="20">
        <v>0.875</v>
      </c>
      <c r="D12" s="38">
        <f>B12+1</f>
        <v>46034</v>
      </c>
      <c r="E12" s="35">
        <v>2.0833333333333332E-2</v>
      </c>
      <c r="F12" s="26">
        <f>D12+1</f>
        <v>46035</v>
      </c>
      <c r="G12" s="20">
        <v>0.29166666666666669</v>
      </c>
      <c r="H12" s="74"/>
      <c r="I12" s="70"/>
    </row>
    <row r="13" spans="1:14" ht="25" hidden="1" customHeight="1">
      <c r="A13" s="50" t="s">
        <v>298</v>
      </c>
      <c r="B13" s="26">
        <f>F12</f>
        <v>46035</v>
      </c>
      <c r="C13" s="20">
        <v>0.54166666666666663</v>
      </c>
      <c r="D13" s="38">
        <f>B13+1</f>
        <v>46036</v>
      </c>
      <c r="E13" s="35">
        <v>0.29166666666666669</v>
      </c>
      <c r="F13" s="26">
        <f>D13+1</f>
        <v>46037</v>
      </c>
      <c r="G13" s="20">
        <v>8.3333333333333329E-2</v>
      </c>
      <c r="H13" s="18" t="s">
        <v>41</v>
      </c>
      <c r="I13" s="70"/>
    </row>
    <row r="14" spans="1:14" ht="25.4" hidden="1" customHeight="1">
      <c r="A14" s="50" t="s">
        <v>309</v>
      </c>
      <c r="B14" s="26">
        <f>F13+4</f>
        <v>46041</v>
      </c>
      <c r="C14" s="20">
        <v>0.375</v>
      </c>
      <c r="D14" s="38">
        <f t="shared" ref="D14:D16" si="0">B14</f>
        <v>46041</v>
      </c>
      <c r="E14" s="35">
        <v>0.50555555555555554</v>
      </c>
      <c r="F14" s="26">
        <f>D14</f>
        <v>46041</v>
      </c>
      <c r="G14" s="20">
        <v>0.97916666666666663</v>
      </c>
      <c r="H14" s="74"/>
      <c r="I14" s="70"/>
    </row>
    <row r="15" spans="1:14" ht="25.4" hidden="1" customHeight="1">
      <c r="A15" s="50" t="s">
        <v>326</v>
      </c>
      <c r="B15" s="26">
        <f>F14+1</f>
        <v>46042</v>
      </c>
      <c r="C15" s="20">
        <v>0.10694444444444444</v>
      </c>
      <c r="D15" s="38">
        <f>B15+1</f>
        <v>46043</v>
      </c>
      <c r="E15" s="35">
        <v>0.3840277777777778</v>
      </c>
      <c r="F15" s="26">
        <f>D15+1</f>
        <v>46044</v>
      </c>
      <c r="G15" s="20">
        <v>0.16666666666666666</v>
      </c>
      <c r="H15" s="74"/>
      <c r="I15" s="70"/>
    </row>
    <row r="16" spans="1:14" ht="25.4" hidden="1" customHeight="1">
      <c r="A16" s="50" t="s">
        <v>327</v>
      </c>
      <c r="B16" s="26">
        <f>F15</f>
        <v>46044</v>
      </c>
      <c r="C16" s="20">
        <v>0.1875</v>
      </c>
      <c r="D16" s="38">
        <f t="shared" si="0"/>
        <v>46044</v>
      </c>
      <c r="E16" s="35">
        <v>0.20833333333333334</v>
      </c>
      <c r="F16" s="26">
        <f>D16</f>
        <v>46044</v>
      </c>
      <c r="G16" s="20">
        <v>0.66666666666666663</v>
      </c>
      <c r="H16" s="74"/>
      <c r="I16" s="70"/>
    </row>
    <row r="17" spans="1:14" ht="25.4" customHeight="1">
      <c r="A17" s="50" t="s">
        <v>328</v>
      </c>
      <c r="B17" s="26">
        <f>F16</f>
        <v>46044</v>
      </c>
      <c r="C17" s="20">
        <v>0.83333333333333337</v>
      </c>
      <c r="D17" s="38">
        <f>B17+1</f>
        <v>46045</v>
      </c>
      <c r="E17" s="35">
        <v>0.25347222222222221</v>
      </c>
      <c r="F17" s="26">
        <f>D17</f>
        <v>46045</v>
      </c>
      <c r="G17" s="20">
        <v>0.71250000000000002</v>
      </c>
      <c r="H17" s="74"/>
      <c r="I17" s="70"/>
    </row>
    <row r="18" spans="1:14" ht="25" customHeight="1">
      <c r="A18" s="50" t="s">
        <v>362</v>
      </c>
      <c r="B18" s="26">
        <f>F17+5</f>
        <v>46050</v>
      </c>
      <c r="C18" s="20">
        <v>0.20833333333333334</v>
      </c>
      <c r="D18" s="37">
        <f>B18+3</f>
        <v>46053</v>
      </c>
      <c r="E18" s="75">
        <v>0.33333333333333331</v>
      </c>
      <c r="F18" s="37">
        <f>D18+1</f>
        <v>46054</v>
      </c>
      <c r="G18" s="20">
        <v>0.45833333333333331</v>
      </c>
      <c r="H18" s="18" t="s">
        <v>41</v>
      </c>
      <c r="I18" s="70"/>
    </row>
    <row r="19" spans="1:14" ht="25" customHeight="1">
      <c r="A19" s="50" t="s">
        <v>368</v>
      </c>
      <c r="B19" s="26">
        <f>F18</f>
        <v>46054</v>
      </c>
      <c r="C19" s="20">
        <v>0.70833333333333337</v>
      </c>
      <c r="D19" s="26">
        <f t="shared" ref="D19:D23" si="1">B19</f>
        <v>46054</v>
      </c>
      <c r="E19" s="20">
        <v>0.85416666666666663</v>
      </c>
      <c r="F19" s="37">
        <f>D19+1</f>
        <v>46055</v>
      </c>
      <c r="G19" s="20">
        <v>0.20833333333333334</v>
      </c>
      <c r="H19" s="18"/>
      <c r="I19" s="70"/>
    </row>
    <row r="20" spans="1:14" ht="25" customHeight="1">
      <c r="A20" s="50" t="s">
        <v>396</v>
      </c>
      <c r="B20" s="26">
        <f>F19+4</f>
        <v>46059</v>
      </c>
      <c r="C20" s="20">
        <v>0.41666666666666669</v>
      </c>
      <c r="D20" s="26">
        <f t="shared" si="1"/>
        <v>46059</v>
      </c>
      <c r="E20" s="20">
        <v>0.45833333333333331</v>
      </c>
      <c r="F20" s="37">
        <f>D20</f>
        <v>46059</v>
      </c>
      <c r="G20" s="20">
        <v>0.875</v>
      </c>
      <c r="H20" s="18"/>
      <c r="I20" s="70"/>
    </row>
    <row r="21" spans="1:14" ht="25" customHeight="1">
      <c r="A21" s="50" t="s">
        <v>403</v>
      </c>
      <c r="B21" s="26">
        <f>F20</f>
        <v>46059</v>
      </c>
      <c r="C21" s="20">
        <v>0.95833333333333337</v>
      </c>
      <c r="D21" s="26">
        <f>B21+1</f>
        <v>46060</v>
      </c>
      <c r="E21" s="20">
        <v>8.3333333333333329E-2</v>
      </c>
      <c r="F21" s="37">
        <f>D21</f>
        <v>46060</v>
      </c>
      <c r="G21" s="20">
        <v>0.91666666666666663</v>
      </c>
      <c r="H21" s="18"/>
      <c r="I21" s="70"/>
    </row>
    <row r="22" spans="1:14" ht="25" customHeight="1">
      <c r="A22" s="50" t="s">
        <v>404</v>
      </c>
      <c r="B22" s="26">
        <f>F21</f>
        <v>46060</v>
      </c>
      <c r="C22" s="20">
        <v>0.9375</v>
      </c>
      <c r="D22" s="26">
        <f t="shared" si="1"/>
        <v>46060</v>
      </c>
      <c r="E22" s="20">
        <v>0.95833333333333337</v>
      </c>
      <c r="F22" s="37">
        <f>D22+1</f>
        <v>46061</v>
      </c>
      <c r="G22" s="20">
        <v>0.33333333333333331</v>
      </c>
      <c r="H22" s="18"/>
      <c r="I22" s="70"/>
    </row>
    <row r="23" spans="1:14" ht="25" customHeight="1">
      <c r="A23" s="50" t="s">
        <v>409</v>
      </c>
      <c r="B23" s="26">
        <f>F22</f>
        <v>46061</v>
      </c>
      <c r="C23" s="20">
        <v>0.54166666666666663</v>
      </c>
      <c r="D23" s="26">
        <f t="shared" si="1"/>
        <v>46061</v>
      </c>
      <c r="E23" s="20">
        <v>0.58333333333333337</v>
      </c>
      <c r="F23" s="37">
        <f>D23+1</f>
        <v>46062</v>
      </c>
      <c r="G23" s="20">
        <v>0</v>
      </c>
      <c r="H23" s="18"/>
      <c r="I23" s="70"/>
    </row>
    <row r="24" spans="1:14" ht="25" customHeight="1">
      <c r="A24" s="50" t="s">
        <v>425</v>
      </c>
      <c r="B24" s="37">
        <f>F23+4</f>
        <v>46066</v>
      </c>
      <c r="C24" s="53">
        <v>0.20833333333333334</v>
      </c>
      <c r="D24" s="37">
        <f>B24</f>
        <v>46066</v>
      </c>
      <c r="E24" s="75">
        <v>0.375</v>
      </c>
      <c r="F24" s="37">
        <f>D24+1</f>
        <v>46067</v>
      </c>
      <c r="G24" s="20">
        <v>0.20833333333333334</v>
      </c>
      <c r="H24" s="74"/>
      <c r="I24" s="70"/>
    </row>
    <row r="25" spans="1:14" ht="24" customHeight="1">
      <c r="A25" s="113" t="s">
        <v>426</v>
      </c>
      <c r="B25" s="114"/>
      <c r="C25" s="114"/>
      <c r="D25" s="114"/>
      <c r="E25" s="114"/>
      <c r="F25" s="114"/>
      <c r="G25" s="114"/>
      <c r="H25" s="114"/>
      <c r="I25" s="114"/>
    </row>
    <row r="26" spans="1:14" ht="24" customHeight="1">
      <c r="A26" s="57" t="s">
        <v>3</v>
      </c>
      <c r="B26" s="89" t="s">
        <v>4</v>
      </c>
      <c r="C26" s="90"/>
      <c r="D26" s="89" t="s">
        <v>5</v>
      </c>
      <c r="E26" s="90"/>
      <c r="F26" s="89" t="s">
        <v>6</v>
      </c>
      <c r="G26" s="90"/>
      <c r="H26" s="58" t="s">
        <v>7</v>
      </c>
      <c r="I26" s="58" t="s">
        <v>8</v>
      </c>
      <c r="N26" s="54" t="s">
        <v>10</v>
      </c>
    </row>
    <row r="27" spans="1:14" ht="25.4" hidden="1" customHeight="1">
      <c r="A27" s="50" t="s">
        <v>277</v>
      </c>
      <c r="B27" s="26">
        <v>46025</v>
      </c>
      <c r="C27" s="20">
        <v>0.25</v>
      </c>
      <c r="D27" s="38">
        <f>B27+2</f>
        <v>46027</v>
      </c>
      <c r="E27" s="20">
        <v>2.0833333333333332E-2</v>
      </c>
      <c r="F27" s="26">
        <f>D27</f>
        <v>46027</v>
      </c>
      <c r="G27" s="20">
        <v>0.95833333333333337</v>
      </c>
      <c r="H27" s="74" t="s">
        <v>314</v>
      </c>
      <c r="I27" s="70"/>
    </row>
    <row r="28" spans="1:14" ht="25.4" hidden="1" customHeight="1">
      <c r="A28" s="50" t="s">
        <v>278</v>
      </c>
      <c r="B28" s="26">
        <f>F27+1</f>
        <v>46028</v>
      </c>
      <c r="C28" s="20">
        <v>0.20833333333333334</v>
      </c>
      <c r="D28" s="38">
        <f t="shared" ref="D28:D31" si="2">B28</f>
        <v>46028</v>
      </c>
      <c r="E28" s="20">
        <v>0.27916666666666667</v>
      </c>
      <c r="F28" s="26">
        <f>D28</f>
        <v>46028</v>
      </c>
      <c r="G28" s="20">
        <v>0.86944444444444446</v>
      </c>
      <c r="H28" s="74"/>
      <c r="I28" s="70"/>
    </row>
    <row r="29" spans="1:14" ht="25.4" hidden="1" customHeight="1">
      <c r="A29" s="50" t="s">
        <v>279</v>
      </c>
      <c r="B29" s="26">
        <f>F28+4</f>
        <v>46032</v>
      </c>
      <c r="C29" s="20">
        <v>0.5</v>
      </c>
      <c r="D29" s="38">
        <f t="shared" si="2"/>
        <v>46032</v>
      </c>
      <c r="E29" s="20">
        <v>0.56041666666666667</v>
      </c>
      <c r="F29" s="26">
        <f t="shared" ref="F29:F32" si="3">D29+1</f>
        <v>46033</v>
      </c>
      <c r="G29" s="20">
        <v>8.3333333333333329E-2</v>
      </c>
      <c r="H29" s="74"/>
      <c r="I29" s="70"/>
    </row>
    <row r="30" spans="1:14" ht="25.4" hidden="1" customHeight="1">
      <c r="A30" s="50" t="s">
        <v>283</v>
      </c>
      <c r="B30" s="26">
        <f>F29</f>
        <v>46033</v>
      </c>
      <c r="C30" s="20">
        <v>0.16666666666666666</v>
      </c>
      <c r="D30" s="26">
        <f>B30+1</f>
        <v>46034</v>
      </c>
      <c r="E30" s="35">
        <v>0.375</v>
      </c>
      <c r="F30" s="26">
        <f t="shared" si="3"/>
        <v>46035</v>
      </c>
      <c r="G30" s="20">
        <v>0.29166666666666669</v>
      </c>
      <c r="H30" s="74"/>
      <c r="I30" s="70"/>
    </row>
    <row r="31" spans="1:14" ht="25.4" hidden="1" customHeight="1">
      <c r="A31" s="50" t="s">
        <v>282</v>
      </c>
      <c r="B31" s="26">
        <f>F30</f>
        <v>46035</v>
      </c>
      <c r="C31" s="20">
        <v>0.3125</v>
      </c>
      <c r="D31" s="26">
        <f t="shared" si="2"/>
        <v>46035</v>
      </c>
      <c r="E31" s="20">
        <v>0.33333333333333331</v>
      </c>
      <c r="F31" s="26">
        <f t="shared" si="3"/>
        <v>46036</v>
      </c>
      <c r="G31" s="20">
        <v>0.25</v>
      </c>
      <c r="H31" s="74"/>
      <c r="I31" s="70"/>
    </row>
    <row r="32" spans="1:14" ht="25" hidden="1" customHeight="1">
      <c r="A32" s="50" t="s">
        <v>280</v>
      </c>
      <c r="B32" s="26">
        <f>F31</f>
        <v>46036</v>
      </c>
      <c r="C32" s="20">
        <v>0.33333333333333331</v>
      </c>
      <c r="D32" s="26">
        <f>B32</f>
        <v>46036</v>
      </c>
      <c r="E32" s="20">
        <v>0.41666666666666669</v>
      </c>
      <c r="F32" s="26">
        <f t="shared" si="3"/>
        <v>46037</v>
      </c>
      <c r="G32" s="20">
        <v>8.3333333333333329E-2</v>
      </c>
      <c r="H32" s="74"/>
      <c r="I32" s="70"/>
    </row>
    <row r="33" spans="1:14" ht="25.4" hidden="1" customHeight="1">
      <c r="A33" s="50" t="s">
        <v>281</v>
      </c>
      <c r="B33" s="26">
        <f>F32+3</f>
        <v>46040</v>
      </c>
      <c r="C33" s="20">
        <v>0.83333333333333337</v>
      </c>
      <c r="D33" s="26">
        <f>B33+2</f>
        <v>46042</v>
      </c>
      <c r="E33" s="20">
        <v>1.3888888888888888E-2</v>
      </c>
      <c r="F33" s="26">
        <f>D33</f>
        <v>46042</v>
      </c>
      <c r="G33" s="20">
        <v>0.97499999999999998</v>
      </c>
      <c r="H33" s="18" t="s">
        <v>41</v>
      </c>
      <c r="I33" s="70"/>
    </row>
    <row r="34" spans="1:14" ht="25.4" hidden="1" customHeight="1">
      <c r="A34" s="50" t="s">
        <v>350</v>
      </c>
      <c r="B34" s="26">
        <f>F33+1</f>
        <v>46043</v>
      </c>
      <c r="C34" s="20">
        <v>0.25</v>
      </c>
      <c r="D34" s="26">
        <f>B34</f>
        <v>46043</v>
      </c>
      <c r="E34" s="20">
        <v>0.83333333333333337</v>
      </c>
      <c r="F34" s="26">
        <f>D34+1</f>
        <v>46044</v>
      </c>
      <c r="G34" s="20">
        <v>0.66666666666666663</v>
      </c>
      <c r="H34" s="74"/>
      <c r="I34" s="70"/>
    </row>
    <row r="35" spans="1:14" ht="25.4" customHeight="1">
      <c r="A35" s="50" t="s">
        <v>363</v>
      </c>
      <c r="B35" s="26">
        <f>F34+4</f>
        <v>46048</v>
      </c>
      <c r="C35" s="20">
        <v>0.40069444444444446</v>
      </c>
      <c r="D35" s="38">
        <f>B35+1</f>
        <v>46049</v>
      </c>
      <c r="E35" s="35">
        <v>0.44722222222222224</v>
      </c>
      <c r="F35" s="26">
        <f>D35+1</f>
        <v>46050</v>
      </c>
      <c r="G35" s="20">
        <v>0</v>
      </c>
      <c r="H35" s="18" t="s">
        <v>41</v>
      </c>
      <c r="I35" s="70"/>
    </row>
    <row r="36" spans="1:14" ht="25.4" customHeight="1">
      <c r="A36" s="50" t="s">
        <v>369</v>
      </c>
      <c r="B36" s="26">
        <f>F35</f>
        <v>46050</v>
      </c>
      <c r="C36" s="20">
        <v>8.3333333333333329E-2</v>
      </c>
      <c r="D36" s="38">
        <f>B36+1</f>
        <v>46051</v>
      </c>
      <c r="E36" s="35">
        <v>8.3333333333333329E-2</v>
      </c>
      <c r="F36" s="38">
        <f>D36+1</f>
        <v>46052</v>
      </c>
      <c r="G36" s="35">
        <v>8.3333333333333329E-2</v>
      </c>
      <c r="H36" s="18" t="s">
        <v>41</v>
      </c>
      <c r="I36" s="70"/>
    </row>
    <row r="37" spans="1:14" ht="25.4" customHeight="1">
      <c r="A37" s="50" t="s">
        <v>370</v>
      </c>
      <c r="B37" s="26">
        <f>F36</f>
        <v>46052</v>
      </c>
      <c r="C37" s="20">
        <v>0.10416666666666667</v>
      </c>
      <c r="D37" s="38">
        <f>B37</f>
        <v>46052</v>
      </c>
      <c r="E37" s="35">
        <v>0.125</v>
      </c>
      <c r="F37" s="26">
        <f>D37+1</f>
        <v>46053</v>
      </c>
      <c r="G37" s="20">
        <v>0.16666666666666666</v>
      </c>
      <c r="H37" s="74"/>
      <c r="I37" s="70"/>
    </row>
    <row r="38" spans="1:14" ht="25" customHeight="1">
      <c r="A38" s="50" t="s">
        <v>371</v>
      </c>
      <c r="B38" s="37">
        <f>F37</f>
        <v>46053</v>
      </c>
      <c r="C38" s="53">
        <v>0.33333333333333331</v>
      </c>
      <c r="D38" s="37">
        <f>B38</f>
        <v>46053</v>
      </c>
      <c r="E38" s="53">
        <v>0.375</v>
      </c>
      <c r="F38" s="37">
        <f>D38</f>
        <v>46053</v>
      </c>
      <c r="G38" s="53">
        <v>0.75</v>
      </c>
      <c r="H38" s="74"/>
      <c r="I38" s="70"/>
    </row>
    <row r="39" spans="1:14" ht="25" customHeight="1">
      <c r="A39" s="50" t="s">
        <v>399</v>
      </c>
      <c r="B39" s="37">
        <f>F38+4</f>
        <v>46057</v>
      </c>
      <c r="C39" s="53">
        <v>0.45833333333333331</v>
      </c>
      <c r="D39" s="37">
        <f>B39</f>
        <v>46057</v>
      </c>
      <c r="E39" s="53">
        <v>0.58333333333333337</v>
      </c>
      <c r="F39" s="37">
        <f>D39+1</f>
        <v>46058</v>
      </c>
      <c r="G39" s="53">
        <v>0.20833333333333334</v>
      </c>
      <c r="H39" s="74"/>
      <c r="I39" s="70"/>
    </row>
    <row r="40" spans="1:14" ht="25" customHeight="1">
      <c r="A40" s="50" t="s">
        <v>400</v>
      </c>
      <c r="B40" s="37">
        <f>F39</f>
        <v>46058</v>
      </c>
      <c r="C40" s="53">
        <v>0.375</v>
      </c>
      <c r="D40" s="37">
        <f>B40</f>
        <v>46058</v>
      </c>
      <c r="E40" s="53">
        <v>0.5</v>
      </c>
      <c r="F40" s="37">
        <f>D40+1</f>
        <v>46059</v>
      </c>
      <c r="G40" s="53">
        <v>0.29166666666666669</v>
      </c>
      <c r="H40" s="74" t="s">
        <v>401</v>
      </c>
      <c r="I40" s="70"/>
    </row>
    <row r="41" spans="1:14" ht="24" customHeight="1">
      <c r="A41" s="113" t="s">
        <v>446</v>
      </c>
      <c r="B41" s="114"/>
      <c r="C41" s="114"/>
      <c r="D41" s="114"/>
      <c r="E41" s="114"/>
      <c r="F41" s="114"/>
      <c r="G41" s="114"/>
      <c r="H41" s="114"/>
      <c r="I41" s="114"/>
    </row>
    <row r="42" spans="1:14" ht="24" customHeight="1">
      <c r="A42" s="57" t="s">
        <v>3</v>
      </c>
      <c r="B42" s="89" t="s">
        <v>4</v>
      </c>
      <c r="C42" s="90"/>
      <c r="D42" s="89" t="s">
        <v>5</v>
      </c>
      <c r="E42" s="90"/>
      <c r="F42" s="89" t="s">
        <v>6</v>
      </c>
      <c r="G42" s="90"/>
      <c r="H42" s="58" t="s">
        <v>7</v>
      </c>
      <c r="I42" s="58" t="s">
        <v>8</v>
      </c>
      <c r="N42" s="54" t="s">
        <v>10</v>
      </c>
    </row>
    <row r="43" spans="1:14" ht="25.4" customHeight="1">
      <c r="A43" s="50" t="s">
        <v>435</v>
      </c>
      <c r="B43" s="37">
        <v>46058</v>
      </c>
      <c r="C43" s="53">
        <v>0.70833333333333337</v>
      </c>
      <c r="D43" s="37">
        <f t="shared" ref="D43:D48" si="4">B43</f>
        <v>46058</v>
      </c>
      <c r="E43" s="75">
        <v>0.83333333333333337</v>
      </c>
      <c r="F43" s="37">
        <f>D43+1</f>
        <v>46059</v>
      </c>
      <c r="G43" s="20">
        <v>0.625</v>
      </c>
      <c r="H43" s="74" t="s">
        <v>434</v>
      </c>
      <c r="I43" s="70"/>
    </row>
    <row r="44" spans="1:14" ht="25.4" customHeight="1">
      <c r="A44" s="50" t="s">
        <v>436</v>
      </c>
      <c r="B44" s="26">
        <f>F43</f>
        <v>46059</v>
      </c>
      <c r="C44" s="20">
        <v>0.875</v>
      </c>
      <c r="D44" s="26">
        <f>B44+1</f>
        <v>46060</v>
      </c>
      <c r="E44" s="20">
        <v>0</v>
      </c>
      <c r="F44" s="37">
        <f>D44</f>
        <v>46060</v>
      </c>
      <c r="G44" s="20">
        <v>0.41666666666666669</v>
      </c>
      <c r="H44" s="18"/>
      <c r="I44" s="70"/>
    </row>
    <row r="45" spans="1:14" ht="25.4" customHeight="1">
      <c r="A45" s="50" t="s">
        <v>437</v>
      </c>
      <c r="B45" s="26">
        <f>F44+4</f>
        <v>46064</v>
      </c>
      <c r="C45" s="20">
        <v>0.41666666666666669</v>
      </c>
      <c r="D45" s="26">
        <f t="shared" si="4"/>
        <v>46064</v>
      </c>
      <c r="E45" s="20">
        <v>0.45833333333333331</v>
      </c>
      <c r="F45" s="37">
        <f>D45</f>
        <v>46064</v>
      </c>
      <c r="G45" s="20">
        <v>0.875</v>
      </c>
      <c r="H45" s="18"/>
      <c r="I45" s="70"/>
    </row>
    <row r="46" spans="1:14" ht="25.4" customHeight="1">
      <c r="A46" s="50" t="s">
        <v>438</v>
      </c>
      <c r="B46" s="26">
        <f>F45</f>
        <v>46064</v>
      </c>
      <c r="C46" s="20">
        <v>0.95833333333333337</v>
      </c>
      <c r="D46" s="26">
        <f>B46+1</f>
        <v>46065</v>
      </c>
      <c r="E46" s="20">
        <v>8.3333333333333329E-2</v>
      </c>
      <c r="F46" s="37">
        <f>D46</f>
        <v>46065</v>
      </c>
      <c r="G46" s="20">
        <v>0.91666666666666663</v>
      </c>
      <c r="H46" s="18"/>
      <c r="I46" s="70"/>
    </row>
    <row r="47" spans="1:14" ht="25.4" customHeight="1">
      <c r="A47" s="50" t="s">
        <v>439</v>
      </c>
      <c r="B47" s="26">
        <f>F46</f>
        <v>46065</v>
      </c>
      <c r="C47" s="20">
        <v>0.9375</v>
      </c>
      <c r="D47" s="26">
        <f t="shared" si="4"/>
        <v>46065</v>
      </c>
      <c r="E47" s="20">
        <v>0.95833333333333337</v>
      </c>
      <c r="F47" s="37">
        <f>D47+1</f>
        <v>46066</v>
      </c>
      <c r="G47" s="20">
        <v>0.33333333333333331</v>
      </c>
      <c r="H47" s="18"/>
      <c r="I47" s="70"/>
    </row>
    <row r="48" spans="1:14" ht="25.4" customHeight="1">
      <c r="A48" s="50" t="s">
        <v>440</v>
      </c>
      <c r="B48" s="26">
        <f>F47</f>
        <v>46066</v>
      </c>
      <c r="C48" s="20">
        <v>0.54166666666666663</v>
      </c>
      <c r="D48" s="26">
        <f t="shared" si="4"/>
        <v>46066</v>
      </c>
      <c r="E48" s="20">
        <v>0.58333333333333337</v>
      </c>
      <c r="F48" s="37">
        <f>D48+1</f>
        <v>46067</v>
      </c>
      <c r="G48" s="20">
        <v>0</v>
      </c>
      <c r="H48" s="18"/>
      <c r="I48" s="70"/>
    </row>
  </sheetData>
  <mergeCells count="17">
    <mergeCell ref="A41:I41"/>
    <mergeCell ref="B42:C42"/>
    <mergeCell ref="D42:E42"/>
    <mergeCell ref="F42:G42"/>
    <mergeCell ref="A25:I25"/>
    <mergeCell ref="B26:C26"/>
    <mergeCell ref="D26:E26"/>
    <mergeCell ref="F26:G26"/>
    <mergeCell ref="A4:I4"/>
    <mergeCell ref="B5:C5"/>
    <mergeCell ref="D5:E5"/>
    <mergeCell ref="A1:B1"/>
    <mergeCell ref="C1:I1"/>
    <mergeCell ref="A2:B2"/>
    <mergeCell ref="C2:I2"/>
    <mergeCell ref="A3:G3"/>
    <mergeCell ref="F5:G5"/>
  </mergeCells>
  <phoneticPr fontId="45" type="noConversion"/>
  <conditionalFormatting sqref="B6:B23 D19:D23">
    <cfRule type="cellIs" dxfId="414" priority="107" stopIfTrue="1" operator="equal">
      <formula>$H$3</formula>
    </cfRule>
    <cfRule type="cellIs" dxfId="413" priority="104" stopIfTrue="1" operator="lessThan">
      <formula>$H$3</formula>
    </cfRule>
  </conditionalFormatting>
  <conditionalFormatting sqref="B27:B37">
    <cfRule type="cellIs" dxfId="412" priority="70" stopIfTrue="1" operator="equal">
      <formula>$H$3</formula>
    </cfRule>
    <cfRule type="cellIs" dxfId="411" priority="67" stopIfTrue="1" operator="lessThan">
      <formula>$H$3</formula>
    </cfRule>
  </conditionalFormatting>
  <conditionalFormatting sqref="B44:B48 D44:D48">
    <cfRule type="cellIs" dxfId="410" priority="21" stopIfTrue="1" operator="lessThan">
      <formula>$H$3</formula>
    </cfRule>
    <cfRule type="cellIs" dxfId="409" priority="24" stopIfTrue="1" operator="equal">
      <formula>$H$3</formula>
    </cfRule>
  </conditionalFormatting>
  <conditionalFormatting sqref="C6:C12 E6:E17">
    <cfRule type="expression" dxfId="408" priority="145" stopIfTrue="1">
      <formula>B6&lt;$H$3</formula>
    </cfRule>
  </conditionalFormatting>
  <conditionalFormatting sqref="C6:C12">
    <cfRule type="expression" dxfId="407" priority="140" stopIfTrue="1">
      <formula>$B6=$H$3</formula>
    </cfRule>
  </conditionalFormatting>
  <conditionalFormatting sqref="C6:C18 G6:G17">
    <cfRule type="expression" dxfId="406" priority="146" stopIfTrue="1">
      <formula>$B6=$H$3</formula>
    </cfRule>
  </conditionalFormatting>
  <conditionalFormatting sqref="C6:C19 E19">
    <cfRule type="expression" dxfId="405" priority="103" stopIfTrue="1">
      <formula>B6&lt;$H$3</formula>
    </cfRule>
  </conditionalFormatting>
  <conditionalFormatting sqref="C19 E19">
    <cfRule type="expression" dxfId="404" priority="105" stopIfTrue="1">
      <formula>$B19=$H$3</formula>
    </cfRule>
    <cfRule type="expression" dxfId="403" priority="106" stopIfTrue="1">
      <formula>$F19=$H$3</formula>
    </cfRule>
  </conditionalFormatting>
  <conditionalFormatting sqref="C21:C23">
    <cfRule type="expression" dxfId="402" priority="28" stopIfTrue="1">
      <formula>B21&lt;$H$3</formula>
    </cfRule>
    <cfRule type="expression" dxfId="401" priority="29" stopIfTrue="1">
      <formula>$B21=$H$3</formula>
    </cfRule>
    <cfRule type="expression" dxfId="400" priority="30" stopIfTrue="1">
      <formula>$F21=$H$3</formula>
    </cfRule>
  </conditionalFormatting>
  <conditionalFormatting sqref="C27:C30">
    <cfRule type="expression" dxfId="399" priority="133" stopIfTrue="1">
      <formula>$F27=$H$3</formula>
    </cfRule>
    <cfRule type="expression" dxfId="398" priority="132" stopIfTrue="1">
      <formula>$B27=$H$3</formula>
    </cfRule>
    <cfRule type="expression" dxfId="397" priority="131" stopIfTrue="1">
      <formula>B27&lt;$H$3</formula>
    </cfRule>
  </conditionalFormatting>
  <conditionalFormatting sqref="C27:C37">
    <cfRule type="expression" dxfId="396" priority="72" stopIfTrue="1">
      <formula>$B27=$H$3</formula>
    </cfRule>
    <cfRule type="expression" dxfId="395" priority="71" stopIfTrue="1">
      <formula>B27&lt;$H$3</formula>
    </cfRule>
  </conditionalFormatting>
  <conditionalFormatting sqref="C31:C37">
    <cfRule type="expression" dxfId="394" priority="73" stopIfTrue="1">
      <formula>$F31=$H$3</formula>
    </cfRule>
  </conditionalFormatting>
  <conditionalFormatting sqref="C37">
    <cfRule type="expression" dxfId="393" priority="66" stopIfTrue="1">
      <formula>B37&lt;$H$3</formula>
    </cfRule>
    <cfRule type="expression" dxfId="392" priority="69" stopIfTrue="1">
      <formula>$F37=$H$3</formula>
    </cfRule>
    <cfRule type="expression" dxfId="391" priority="68" stopIfTrue="1">
      <formula>$B37=$H$3</formula>
    </cfRule>
  </conditionalFormatting>
  <conditionalFormatting sqref="C44 E44">
    <cfRule type="expression" dxfId="390" priority="22" stopIfTrue="1">
      <formula>$B44=$H$3</formula>
    </cfRule>
    <cfRule type="expression" dxfId="389" priority="20" stopIfTrue="1">
      <formula>B44&lt;$H$3</formula>
    </cfRule>
    <cfRule type="expression" dxfId="388" priority="23" stopIfTrue="1">
      <formula>$F44=$H$3</formula>
    </cfRule>
  </conditionalFormatting>
  <conditionalFormatting sqref="C46:C48">
    <cfRule type="expression" dxfId="387" priority="14" stopIfTrue="1">
      <formula>B46&lt;$H$3</formula>
    </cfRule>
    <cfRule type="expression" dxfId="386" priority="15" stopIfTrue="1">
      <formula>$B46=$H$3</formula>
    </cfRule>
    <cfRule type="expression" dxfId="385" priority="16" stopIfTrue="1">
      <formula>$F46=$H$3</formula>
    </cfRule>
  </conditionalFormatting>
  <conditionalFormatting sqref="D6:D17">
    <cfRule type="cellIs" dxfId="384" priority="109" stopIfTrue="1" operator="lessThan">
      <formula>$H$3</formula>
    </cfRule>
  </conditionalFormatting>
  <conditionalFormatting sqref="D27:D37">
    <cfRule type="cellIs" dxfId="383" priority="65" stopIfTrue="1" operator="equal">
      <formula>$H$3</formula>
    </cfRule>
    <cfRule type="cellIs" dxfId="382" priority="61" stopIfTrue="1" operator="lessThan">
      <formula>$H$3</formula>
    </cfRule>
  </conditionalFormatting>
  <conditionalFormatting sqref="E6:E17">
    <cfRule type="expression" dxfId="381" priority="138" stopIfTrue="1">
      <formula>$B6=$H$3</formula>
    </cfRule>
    <cfRule type="expression" dxfId="380" priority="136" stopIfTrue="1">
      <formula>$B6=$H$3</formula>
    </cfRule>
    <cfRule type="expression" dxfId="379" priority="135" stopIfTrue="1">
      <formula>D6&lt;$H$3</formula>
    </cfRule>
    <cfRule type="expression" dxfId="378" priority="137" stopIfTrue="1">
      <formula>$F6=$H$3</formula>
    </cfRule>
  </conditionalFormatting>
  <conditionalFormatting sqref="E21:E23">
    <cfRule type="expression" dxfId="377" priority="27" stopIfTrue="1">
      <formula>$F21=$H$3</formula>
    </cfRule>
    <cfRule type="expression" dxfId="376" priority="26" stopIfTrue="1">
      <formula>$B21=$H$3</formula>
    </cfRule>
    <cfRule type="expression" dxfId="375" priority="25" stopIfTrue="1">
      <formula>D21&lt;$H$3</formula>
    </cfRule>
  </conditionalFormatting>
  <conditionalFormatting sqref="E27:E29">
    <cfRule type="expression" dxfId="374" priority="120" stopIfTrue="1">
      <formula>$B27=$H$3</formula>
    </cfRule>
    <cfRule type="expression" dxfId="373" priority="126" stopIfTrue="1">
      <formula>$F27=$H$3</formula>
    </cfRule>
    <cfRule type="expression" dxfId="372" priority="124" stopIfTrue="1">
      <formula>D27&lt;$H$3</formula>
    </cfRule>
  </conditionalFormatting>
  <conditionalFormatting sqref="E27:E37">
    <cfRule type="expression" dxfId="371" priority="115" stopIfTrue="1">
      <formula>$F27=$H$3</formula>
    </cfRule>
    <cfRule type="expression" dxfId="370" priority="113" stopIfTrue="1">
      <formula>D27&lt;$H$3</formula>
    </cfRule>
    <cfRule type="expression" dxfId="369" priority="114" stopIfTrue="1">
      <formula>$B27=$H$3</formula>
    </cfRule>
  </conditionalFormatting>
  <conditionalFormatting sqref="E30">
    <cfRule type="expression" dxfId="368" priority="110" stopIfTrue="1">
      <formula>D30&lt;$H$3</formula>
    </cfRule>
    <cfRule type="expression" dxfId="367" priority="111" stopIfTrue="1">
      <formula>$B30=$H$3</formula>
    </cfRule>
  </conditionalFormatting>
  <conditionalFormatting sqref="E46:E48">
    <cfRule type="expression" dxfId="366" priority="13" stopIfTrue="1">
      <formula>$F46=$H$3</formula>
    </cfRule>
    <cfRule type="expression" dxfId="365" priority="12" stopIfTrue="1">
      <formula>$B46=$H$3</formula>
    </cfRule>
    <cfRule type="expression" dxfId="364" priority="11" stopIfTrue="1">
      <formula>D46&lt;$H$3</formula>
    </cfRule>
  </conditionalFormatting>
  <conditionalFormatting sqref="F6:F17 D6:D17">
    <cfRule type="cellIs" dxfId="363" priority="148" stopIfTrue="1" operator="equal">
      <formula>$H$3</formula>
    </cfRule>
  </conditionalFormatting>
  <conditionalFormatting sqref="F6:F17">
    <cfRule type="cellIs" dxfId="362" priority="142" stopIfTrue="1" operator="lessThan">
      <formula>$H$3</formula>
    </cfRule>
  </conditionalFormatting>
  <conditionalFormatting sqref="F27:F37">
    <cfRule type="cellIs" dxfId="361" priority="1" stopIfTrue="1" operator="lessThan">
      <formula>$H$3</formula>
    </cfRule>
    <cfRule type="cellIs" dxfId="360" priority="2" stopIfTrue="1" operator="equal">
      <formula>$H$3</formula>
    </cfRule>
  </conditionalFormatting>
  <conditionalFormatting sqref="G6:G17 C6:C18 E6:E17">
    <cfRule type="expression" dxfId="359" priority="147" stopIfTrue="1">
      <formula>$F6=$H$3</formula>
    </cfRule>
  </conditionalFormatting>
  <conditionalFormatting sqref="G6:G17">
    <cfRule type="expression" dxfId="358" priority="141" stopIfTrue="1">
      <formula>F6&lt;$H$3</formula>
    </cfRule>
  </conditionalFormatting>
  <conditionalFormatting sqref="G20:G22">
    <cfRule type="expression" dxfId="357" priority="33" stopIfTrue="1">
      <formula>$F20=$H$3</formula>
    </cfRule>
    <cfRule type="expression" dxfId="356" priority="31" stopIfTrue="1">
      <formula>F20&lt;$H$3</formula>
    </cfRule>
    <cfRule type="expression" dxfId="355" priority="32" stopIfTrue="1">
      <formula>$B20=$H$3</formula>
    </cfRule>
  </conditionalFormatting>
  <conditionalFormatting sqref="G27:G36">
    <cfRule type="expression" dxfId="354" priority="5" stopIfTrue="1">
      <formula>$F27=$H$3</formula>
    </cfRule>
    <cfRule type="expression" dxfId="353" priority="4" stopIfTrue="1">
      <formula>$B27=$H$3</formula>
    </cfRule>
    <cfRule type="expression" dxfId="352" priority="3" stopIfTrue="1">
      <formula>F27&lt;$H$3</formula>
    </cfRule>
  </conditionalFormatting>
  <conditionalFormatting sqref="G45:G47">
    <cfRule type="expression" dxfId="351" priority="19" stopIfTrue="1">
      <formula>$F45=$H$3</formula>
    </cfRule>
    <cfRule type="expression" dxfId="350" priority="18" stopIfTrue="1">
      <formula>$B45=$H$3</formula>
    </cfRule>
    <cfRule type="expression" dxfId="349" priority="17" stopIfTrue="1">
      <formula>F45&lt;$H$3</formula>
    </cfRule>
  </conditionalFormatting>
  <pageMargins left="0.7" right="0.7" top="0.75" bottom="0.75" header="0.3" footer="0.3"/>
  <pageSetup paperSize="9" orientation="portrait" r:id="rId1"/>
  <ignoredErrors>
    <ignoredError sqref="B8 F9:F10 B29 D9 F30 D30 F12 B12:B14 D31 F14 D14 B33:C33 D34:D35 D15:F17 B18:B19 D33:F33 B39 D44:D46 B45 F34 B35 F38:F39 F18 B20 D20 F20 B21 D22 D21:E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87"/>
  <sheetViews>
    <sheetView workbookViewId="0">
      <selection activeCell="E89" sqref="E89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3" s="30" customFormat="1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3" s="30" customFormat="1" ht="25" customHeight="1">
      <c r="A3" s="118"/>
      <c r="B3" s="118"/>
      <c r="C3" s="118"/>
      <c r="D3" s="118"/>
      <c r="E3" s="118"/>
      <c r="F3" s="118"/>
      <c r="G3" s="118"/>
      <c r="H3" s="66">
        <v>46052</v>
      </c>
      <c r="I3" s="28"/>
    </row>
    <row r="4" spans="1:13" s="31" customFormat="1" ht="24" customHeight="1">
      <c r="A4" s="117" t="s">
        <v>427</v>
      </c>
      <c r="B4" s="100"/>
      <c r="C4" s="100"/>
      <c r="D4" s="100"/>
      <c r="E4" s="100"/>
      <c r="F4" s="100"/>
      <c r="G4" s="100"/>
      <c r="H4" s="100"/>
      <c r="I4" s="101"/>
    </row>
    <row r="5" spans="1:13" s="31" customFormat="1" ht="24" customHeight="1">
      <c r="A5" s="13" t="s">
        <v>3</v>
      </c>
      <c r="B5" s="111" t="s">
        <v>4</v>
      </c>
      <c r="C5" s="112"/>
      <c r="D5" s="111" t="s">
        <v>5</v>
      </c>
      <c r="E5" s="112"/>
      <c r="F5" s="111" t="s">
        <v>6</v>
      </c>
      <c r="G5" s="112"/>
      <c r="H5" s="13" t="s">
        <v>7</v>
      </c>
      <c r="I5" s="13" t="s">
        <v>25</v>
      </c>
      <c r="M5" s="31" t="s">
        <v>13</v>
      </c>
    </row>
    <row r="6" spans="1:13" ht="24" hidden="1" customHeight="1">
      <c r="A6" s="27" t="s">
        <v>61</v>
      </c>
      <c r="B6" s="41">
        <v>45986</v>
      </c>
      <c r="C6" s="20">
        <v>0.70833333333333337</v>
      </c>
      <c r="D6" s="41">
        <v>45989</v>
      </c>
      <c r="E6" s="35">
        <v>0.40277777777777779</v>
      </c>
      <c r="F6" s="41">
        <v>45990</v>
      </c>
      <c r="G6" s="20">
        <v>8.819444444444445E-2</v>
      </c>
      <c r="H6" s="18" t="s">
        <v>41</v>
      </c>
      <c r="I6" s="29"/>
    </row>
    <row r="7" spans="1:13" ht="24" hidden="1" customHeight="1">
      <c r="A7" s="27" t="s">
        <v>73</v>
      </c>
      <c r="B7" s="41">
        <v>45991</v>
      </c>
      <c r="C7" s="20">
        <v>0.125</v>
      </c>
      <c r="D7" s="41">
        <v>45991</v>
      </c>
      <c r="E7" s="35">
        <v>0.5</v>
      </c>
      <c r="F7" s="41">
        <v>45991</v>
      </c>
      <c r="G7" s="20">
        <v>0.91666666666666663</v>
      </c>
      <c r="H7" s="18"/>
      <c r="I7" s="29"/>
    </row>
    <row r="8" spans="1:13" ht="24" hidden="1" customHeight="1">
      <c r="A8" s="36" t="s">
        <v>77</v>
      </c>
      <c r="B8" s="41">
        <v>45996</v>
      </c>
      <c r="C8" s="20">
        <v>0.33333333333333331</v>
      </c>
      <c r="D8" s="41">
        <v>45997</v>
      </c>
      <c r="E8" s="35">
        <v>0.58194444444444449</v>
      </c>
      <c r="F8" s="41">
        <v>45997</v>
      </c>
      <c r="G8" s="20">
        <v>0.99444444444444446</v>
      </c>
      <c r="H8" s="18"/>
      <c r="I8" s="29"/>
    </row>
    <row r="9" spans="1:13" ht="24" hidden="1" customHeight="1">
      <c r="A9" s="36" t="s">
        <v>89</v>
      </c>
      <c r="B9" s="41">
        <v>46000</v>
      </c>
      <c r="C9" s="20">
        <v>0.375</v>
      </c>
      <c r="D9" s="41">
        <v>46000</v>
      </c>
      <c r="E9" s="35">
        <v>0.41666666666666669</v>
      </c>
      <c r="F9" s="41">
        <v>46000</v>
      </c>
      <c r="G9" s="20">
        <v>0.95833333333333337</v>
      </c>
      <c r="H9" s="18"/>
      <c r="I9" s="29"/>
    </row>
    <row r="10" spans="1:13" ht="24" hidden="1" customHeight="1">
      <c r="A10" s="27" t="s">
        <v>91</v>
      </c>
      <c r="B10" s="33"/>
      <c r="C10" s="32"/>
      <c r="D10" s="15"/>
      <c r="E10" s="32"/>
      <c r="F10" s="15"/>
      <c r="G10" s="32"/>
      <c r="H10" s="18" t="s">
        <v>47</v>
      </c>
      <c r="I10" s="29"/>
    </row>
    <row r="11" spans="1:13" ht="24" hidden="1" customHeight="1">
      <c r="A11" s="27" t="s">
        <v>102</v>
      </c>
      <c r="B11" s="33"/>
      <c r="C11" s="32"/>
      <c r="D11" s="15"/>
      <c r="E11" s="32"/>
      <c r="F11" s="15"/>
      <c r="G11" s="32"/>
      <c r="H11" s="18" t="s">
        <v>26</v>
      </c>
      <c r="I11" s="29"/>
    </row>
    <row r="12" spans="1:13" ht="24" hidden="1" customHeight="1">
      <c r="A12" s="27" t="s">
        <v>120</v>
      </c>
      <c r="B12" s="41">
        <v>46008</v>
      </c>
      <c r="C12" s="35">
        <v>0.5</v>
      </c>
      <c r="D12" s="41">
        <v>46010</v>
      </c>
      <c r="E12" s="35">
        <v>0</v>
      </c>
      <c r="F12" s="41">
        <v>46010</v>
      </c>
      <c r="G12" s="20">
        <v>0.625</v>
      </c>
      <c r="H12" s="18" t="s">
        <v>41</v>
      </c>
      <c r="I12" s="29"/>
    </row>
    <row r="13" spans="1:13" ht="24" hidden="1" customHeight="1">
      <c r="A13" s="27" t="s">
        <v>128</v>
      </c>
      <c r="B13" s="41">
        <v>46011</v>
      </c>
      <c r="C13" s="35">
        <v>0.625</v>
      </c>
      <c r="D13" s="41">
        <v>46012</v>
      </c>
      <c r="E13" s="35">
        <v>0.54166666666666663</v>
      </c>
      <c r="F13" s="41">
        <v>46012</v>
      </c>
      <c r="G13" s="20">
        <v>0.95833333333333337</v>
      </c>
      <c r="H13" s="18" t="s">
        <v>41</v>
      </c>
      <c r="I13" s="29"/>
    </row>
    <row r="14" spans="1:13" ht="24" hidden="1" customHeight="1">
      <c r="A14" s="36" t="s">
        <v>144</v>
      </c>
      <c r="B14" s="41">
        <v>46017</v>
      </c>
      <c r="C14" s="35">
        <v>0.53541666666666665</v>
      </c>
      <c r="D14" s="41">
        <v>46017</v>
      </c>
      <c r="E14" s="35">
        <v>0.74930555555555556</v>
      </c>
      <c r="F14" s="41">
        <v>46018</v>
      </c>
      <c r="G14" s="20">
        <v>0.17916666666666667</v>
      </c>
      <c r="H14" s="18" t="s">
        <v>147</v>
      </c>
      <c r="I14" s="29"/>
    </row>
    <row r="15" spans="1:13" ht="24" hidden="1" customHeight="1">
      <c r="A15" s="36" t="s">
        <v>179</v>
      </c>
      <c r="B15" s="41">
        <v>46020</v>
      </c>
      <c r="C15" s="35">
        <v>0</v>
      </c>
      <c r="D15" s="41">
        <v>46020</v>
      </c>
      <c r="E15" s="35">
        <v>0.24513888888888888</v>
      </c>
      <c r="F15" s="41">
        <v>46021</v>
      </c>
      <c r="G15" s="20">
        <v>0.16111111111111112</v>
      </c>
      <c r="H15" s="18"/>
      <c r="I15" s="29"/>
    </row>
    <row r="16" spans="1:13" ht="24" hidden="1" customHeight="1">
      <c r="A16" s="36" t="s">
        <v>157</v>
      </c>
      <c r="B16" s="33"/>
      <c r="C16" s="32"/>
      <c r="D16" s="15"/>
      <c r="E16" s="32"/>
      <c r="F16" s="15"/>
      <c r="G16" s="32"/>
      <c r="H16" s="18" t="s">
        <v>47</v>
      </c>
      <c r="I16" s="29"/>
    </row>
    <row r="17" spans="1:13" ht="24" hidden="1" customHeight="1">
      <c r="A17" s="27" t="s">
        <v>243</v>
      </c>
      <c r="B17" s="41">
        <v>46028</v>
      </c>
      <c r="C17" s="35">
        <v>0.66666666666666663</v>
      </c>
      <c r="D17" s="41">
        <v>46028</v>
      </c>
      <c r="E17" s="35">
        <v>0.95833333333333337</v>
      </c>
      <c r="F17" s="41">
        <v>46029</v>
      </c>
      <c r="G17" s="20">
        <v>0.2388888888888889</v>
      </c>
      <c r="H17" s="18"/>
      <c r="I17" s="29"/>
    </row>
    <row r="18" spans="1:13" ht="24" hidden="1" customHeight="1">
      <c r="A18" s="27" t="s">
        <v>247</v>
      </c>
      <c r="B18" s="41">
        <v>46030</v>
      </c>
      <c r="C18" s="35">
        <v>0.125</v>
      </c>
      <c r="D18" s="41">
        <v>46030</v>
      </c>
      <c r="E18" s="35">
        <v>0.16666666666666666</v>
      </c>
      <c r="F18" s="41">
        <v>46030</v>
      </c>
      <c r="G18" s="20">
        <v>0.91666666666666663</v>
      </c>
      <c r="H18" s="18"/>
      <c r="I18" s="29"/>
    </row>
    <row r="19" spans="1:13" ht="24" hidden="1" customHeight="1">
      <c r="A19" s="27" t="s">
        <v>276</v>
      </c>
      <c r="B19" s="41">
        <f>F18+1</f>
        <v>46031</v>
      </c>
      <c r="C19" s="35">
        <v>0.95833333333333337</v>
      </c>
      <c r="D19" s="41">
        <f>B19+1</f>
        <v>46032</v>
      </c>
      <c r="E19" s="35">
        <v>0.79166666666666663</v>
      </c>
      <c r="F19" s="41">
        <f>D19+1</f>
        <v>46033</v>
      </c>
      <c r="G19" s="20">
        <v>0.18541666666666667</v>
      </c>
      <c r="H19" s="18"/>
      <c r="I19" s="29"/>
    </row>
    <row r="20" spans="1:13" ht="24" hidden="1" customHeight="1">
      <c r="A20" s="36" t="s">
        <v>299</v>
      </c>
      <c r="B20" s="41">
        <v>46037</v>
      </c>
      <c r="C20" s="35">
        <v>0.66666666666666663</v>
      </c>
      <c r="D20" s="41">
        <f>B20</f>
        <v>46037</v>
      </c>
      <c r="E20" s="35">
        <v>0.89652777777777781</v>
      </c>
      <c r="F20" s="41">
        <f>D20+1</f>
        <v>46038</v>
      </c>
      <c r="G20" s="35">
        <v>0.4375</v>
      </c>
      <c r="H20" s="18"/>
      <c r="I20" s="29"/>
    </row>
    <row r="21" spans="1:13" ht="24" hidden="1" customHeight="1">
      <c r="A21" s="27" t="s">
        <v>315</v>
      </c>
      <c r="B21" s="37">
        <f>F20+1</f>
        <v>46039</v>
      </c>
      <c r="C21" s="35">
        <v>0.91249999999999998</v>
      </c>
      <c r="D21" s="41">
        <f>B21+2</f>
        <v>46041</v>
      </c>
      <c r="E21" s="35">
        <v>0.79166666666666663</v>
      </c>
      <c r="F21" s="41">
        <f>D21+1</f>
        <v>46042</v>
      </c>
      <c r="G21" s="35">
        <v>0.76249999999999996</v>
      </c>
      <c r="H21" s="18"/>
      <c r="I21" s="55"/>
    </row>
    <row r="22" spans="1:13" ht="24" hidden="1" customHeight="1">
      <c r="A22" s="27" t="s">
        <v>324</v>
      </c>
      <c r="B22" s="33"/>
      <c r="C22" s="32"/>
      <c r="D22" s="15"/>
      <c r="E22" s="32"/>
      <c r="F22" s="15"/>
      <c r="G22" s="32"/>
      <c r="H22" s="18" t="s">
        <v>47</v>
      </c>
      <c r="I22" s="55"/>
    </row>
    <row r="23" spans="1:13" ht="24" hidden="1" customHeight="1">
      <c r="A23" s="36" t="s">
        <v>336</v>
      </c>
      <c r="B23" s="33"/>
      <c r="C23" s="32"/>
      <c r="D23" s="15"/>
      <c r="E23" s="32"/>
      <c r="F23" s="15"/>
      <c r="G23" s="32"/>
      <c r="H23" s="18" t="s">
        <v>26</v>
      </c>
      <c r="I23" s="55"/>
    </row>
    <row r="24" spans="1:13" ht="24" customHeight="1">
      <c r="A24" s="27" t="s">
        <v>337</v>
      </c>
      <c r="B24" s="37">
        <v>46049</v>
      </c>
      <c r="C24" s="35">
        <v>0.875</v>
      </c>
      <c r="D24" s="37">
        <f>B24+2</f>
        <v>46051</v>
      </c>
      <c r="E24" s="35">
        <v>0.54166666666666663</v>
      </c>
      <c r="F24" s="37">
        <f>D24+1</f>
        <v>46052</v>
      </c>
      <c r="G24" s="35">
        <v>0.23333333333333334</v>
      </c>
      <c r="H24" s="18" t="s">
        <v>9</v>
      </c>
      <c r="I24" s="55"/>
    </row>
    <row r="25" spans="1:13" ht="23.5" customHeight="1">
      <c r="A25" s="27" t="s">
        <v>351</v>
      </c>
      <c r="B25" s="41">
        <f>F24+1</f>
        <v>46053</v>
      </c>
      <c r="C25" s="39">
        <v>0.25</v>
      </c>
      <c r="D25" s="68">
        <f>B25+2</f>
        <v>46055</v>
      </c>
      <c r="E25" s="39">
        <v>0.99930555555555556</v>
      </c>
      <c r="F25" s="68">
        <f>D25+1</f>
        <v>46056</v>
      </c>
      <c r="G25" s="39">
        <v>0.5</v>
      </c>
      <c r="H25" s="18" t="s">
        <v>9</v>
      </c>
      <c r="I25" s="55"/>
    </row>
    <row r="26" spans="1:13" ht="24" customHeight="1">
      <c r="A26" s="36" t="s">
        <v>372</v>
      </c>
      <c r="B26" s="41">
        <f>F25+5</f>
        <v>46061</v>
      </c>
      <c r="C26" s="39">
        <v>0</v>
      </c>
      <c r="D26" s="41">
        <f>B26</f>
        <v>46061</v>
      </c>
      <c r="E26" s="39">
        <v>0.16666666666666666</v>
      </c>
      <c r="F26" s="41">
        <f>D26</f>
        <v>46061</v>
      </c>
      <c r="G26" s="39">
        <v>0.75</v>
      </c>
      <c r="H26" s="18"/>
      <c r="I26" s="29"/>
    </row>
    <row r="27" spans="1:13" ht="24" customHeight="1">
      <c r="A27" s="27" t="s">
        <v>393</v>
      </c>
      <c r="B27" s="41">
        <f>F26+2</f>
        <v>46063</v>
      </c>
      <c r="C27" s="39">
        <v>0.41666666666666669</v>
      </c>
      <c r="D27" s="41">
        <f>B27</f>
        <v>46063</v>
      </c>
      <c r="E27" s="39">
        <v>0.45833333333333331</v>
      </c>
      <c r="F27" s="41">
        <f>D27+1</f>
        <v>46064</v>
      </c>
      <c r="G27" s="39">
        <v>0.125</v>
      </c>
      <c r="H27" s="18"/>
      <c r="I27" s="29"/>
    </row>
    <row r="28" spans="1:13" ht="24" customHeight="1">
      <c r="A28" s="27" t="s">
        <v>408</v>
      </c>
      <c r="B28" s="41">
        <f>F27+4</f>
        <v>46068</v>
      </c>
      <c r="C28" s="39">
        <v>0</v>
      </c>
      <c r="D28" s="41">
        <f>B28</f>
        <v>46068</v>
      </c>
      <c r="E28" s="39">
        <v>0.125</v>
      </c>
      <c r="F28" s="41">
        <f>D28</f>
        <v>46068</v>
      </c>
      <c r="G28" s="39">
        <v>0.625</v>
      </c>
      <c r="H28" s="18"/>
      <c r="I28" s="29"/>
    </row>
    <row r="29" spans="1:13" ht="24" customHeight="1">
      <c r="A29" s="27" t="s">
        <v>457</v>
      </c>
      <c r="B29" s="41">
        <f>F28+3</f>
        <v>46071</v>
      </c>
      <c r="C29" s="39">
        <v>0.83333333333333337</v>
      </c>
      <c r="D29" s="41">
        <f>B29</f>
        <v>46071</v>
      </c>
      <c r="E29" s="39">
        <v>0.875</v>
      </c>
      <c r="F29" s="41">
        <f>D29+1</f>
        <v>46072</v>
      </c>
      <c r="G29" s="39">
        <v>0.54166666666666663</v>
      </c>
      <c r="H29" s="18"/>
      <c r="I29" s="29"/>
    </row>
    <row r="30" spans="1:13" s="31" customFormat="1" ht="24" customHeight="1">
      <c r="A30" s="117" t="s">
        <v>384</v>
      </c>
      <c r="B30" s="100"/>
      <c r="C30" s="100"/>
      <c r="D30" s="100"/>
      <c r="E30" s="100"/>
      <c r="F30" s="100"/>
      <c r="G30" s="100"/>
      <c r="H30" s="100"/>
      <c r="I30" s="101"/>
    </row>
    <row r="31" spans="1:13" s="31" customFormat="1" ht="24" customHeight="1">
      <c r="A31" s="13" t="s">
        <v>3</v>
      </c>
      <c r="B31" s="111" t="s">
        <v>4</v>
      </c>
      <c r="C31" s="112"/>
      <c r="D31" s="111" t="s">
        <v>5</v>
      </c>
      <c r="E31" s="112"/>
      <c r="F31" s="111" t="s">
        <v>6</v>
      </c>
      <c r="G31" s="112"/>
      <c r="H31" s="13" t="s">
        <v>7</v>
      </c>
      <c r="I31" s="13" t="s">
        <v>25</v>
      </c>
      <c r="M31" s="31" t="s">
        <v>13</v>
      </c>
    </row>
    <row r="32" spans="1:13" ht="24" hidden="1" customHeight="1">
      <c r="A32" s="36" t="s">
        <v>79</v>
      </c>
      <c r="B32" s="33"/>
      <c r="C32" s="32"/>
      <c r="D32" s="15"/>
      <c r="E32" s="32"/>
      <c r="F32" s="15"/>
      <c r="G32" s="32"/>
      <c r="H32" s="18" t="s">
        <v>26</v>
      </c>
      <c r="I32" s="29"/>
    </row>
    <row r="33" spans="1:9" ht="24" hidden="1" customHeight="1">
      <c r="A33" s="27" t="s">
        <v>80</v>
      </c>
      <c r="B33" s="37">
        <v>45998</v>
      </c>
      <c r="C33" s="20">
        <v>0.625</v>
      </c>
      <c r="D33" s="37">
        <v>45999</v>
      </c>
      <c r="E33" s="35">
        <v>0.49305555555555558</v>
      </c>
      <c r="F33" s="37">
        <v>46000</v>
      </c>
      <c r="G33" s="20">
        <v>0.1736111111111111</v>
      </c>
      <c r="H33" s="18"/>
      <c r="I33" s="55"/>
    </row>
    <row r="34" spans="1:9" ht="24" hidden="1" customHeight="1">
      <c r="A34" s="12" t="s">
        <v>99</v>
      </c>
      <c r="B34" s="37">
        <v>46001</v>
      </c>
      <c r="C34" s="20">
        <v>0.16666666666666666</v>
      </c>
      <c r="D34" s="40">
        <v>46001</v>
      </c>
      <c r="E34" s="35">
        <v>0.77083333333333337</v>
      </c>
      <c r="F34" s="37">
        <v>46002</v>
      </c>
      <c r="G34" s="20">
        <v>8.3333333333333329E-2</v>
      </c>
      <c r="H34" s="18"/>
      <c r="I34" s="55"/>
    </row>
    <row r="35" spans="1:9" ht="24" hidden="1" customHeight="1">
      <c r="A35" s="27" t="s">
        <v>118</v>
      </c>
      <c r="B35" s="37">
        <v>46006</v>
      </c>
      <c r="C35" s="20">
        <v>0.41666666666666669</v>
      </c>
      <c r="D35" s="40">
        <v>46006</v>
      </c>
      <c r="E35" s="35">
        <v>0.55555555555555558</v>
      </c>
      <c r="F35" s="37">
        <v>46007</v>
      </c>
      <c r="G35" s="20">
        <v>8.3333333333333329E-2</v>
      </c>
      <c r="H35" s="18" t="s">
        <v>147</v>
      </c>
      <c r="I35" s="55"/>
    </row>
    <row r="36" spans="1:9" ht="24" hidden="1" customHeight="1">
      <c r="A36" s="27" t="s">
        <v>119</v>
      </c>
      <c r="B36" s="37">
        <v>46009</v>
      </c>
      <c r="C36" s="20">
        <v>0</v>
      </c>
      <c r="D36" s="40">
        <v>46009</v>
      </c>
      <c r="E36" s="35">
        <v>0.91666666666666663</v>
      </c>
      <c r="F36" s="37">
        <v>46010</v>
      </c>
      <c r="G36" s="20">
        <v>0.58333333333333337</v>
      </c>
      <c r="H36" s="18"/>
      <c r="I36" s="55"/>
    </row>
    <row r="37" spans="1:9" ht="24" hidden="1" customHeight="1">
      <c r="A37" s="27" t="s">
        <v>145</v>
      </c>
      <c r="B37" s="33"/>
      <c r="C37" s="32"/>
      <c r="D37" s="15"/>
      <c r="E37" s="32"/>
      <c r="F37" s="15"/>
      <c r="G37" s="32"/>
      <c r="H37" s="18" t="s">
        <v>47</v>
      </c>
      <c r="I37" s="11"/>
    </row>
    <row r="38" spans="1:9" ht="24" hidden="1" customHeight="1">
      <c r="A38" s="36" t="s">
        <v>151</v>
      </c>
      <c r="B38" s="33"/>
      <c r="C38" s="32"/>
      <c r="D38" s="15"/>
      <c r="E38" s="32"/>
      <c r="F38" s="15"/>
      <c r="G38" s="32"/>
      <c r="H38" s="18" t="s">
        <v>26</v>
      </c>
      <c r="I38" s="29"/>
    </row>
    <row r="39" spans="1:9" ht="24" hidden="1" customHeight="1">
      <c r="A39" s="27" t="s">
        <v>153</v>
      </c>
      <c r="B39" s="37">
        <v>46017</v>
      </c>
      <c r="C39" s="20">
        <v>0.5</v>
      </c>
      <c r="D39" s="40">
        <v>46018</v>
      </c>
      <c r="E39" s="35">
        <v>0.27916666666666667</v>
      </c>
      <c r="F39" s="37">
        <v>46018</v>
      </c>
      <c r="G39" s="20">
        <v>0.95833333333333337</v>
      </c>
      <c r="H39" s="18" t="s">
        <v>41</v>
      </c>
      <c r="I39" s="55"/>
    </row>
    <row r="40" spans="1:9" ht="24" hidden="1" customHeight="1">
      <c r="A40" s="12" t="s">
        <v>166</v>
      </c>
      <c r="B40" s="37">
        <v>46019</v>
      </c>
      <c r="C40" s="20">
        <v>0.83333333333333337</v>
      </c>
      <c r="D40" s="40">
        <v>46022</v>
      </c>
      <c r="E40" s="35">
        <v>0.45833333333333331</v>
      </c>
      <c r="F40" s="37">
        <v>46022</v>
      </c>
      <c r="G40" s="20">
        <v>0.85416666666666663</v>
      </c>
      <c r="H40" s="18" t="s">
        <v>41</v>
      </c>
      <c r="I40" s="55"/>
    </row>
    <row r="41" spans="1:9" ht="24" hidden="1" customHeight="1">
      <c r="A41" s="27" t="s">
        <v>209</v>
      </c>
      <c r="B41" s="37">
        <f>F40+5</f>
        <v>46027</v>
      </c>
      <c r="C41" s="20">
        <v>0.125</v>
      </c>
      <c r="D41" s="40">
        <f>B41</f>
        <v>46027</v>
      </c>
      <c r="E41" s="35">
        <v>0.65416666666666667</v>
      </c>
      <c r="F41" s="40">
        <f>D41+1</f>
        <v>46028</v>
      </c>
      <c r="G41" s="20">
        <v>0.22916666666666666</v>
      </c>
      <c r="H41" s="18"/>
      <c r="I41" s="55"/>
    </row>
    <row r="42" spans="1:9" ht="24" hidden="1" customHeight="1">
      <c r="A42" s="27" t="s">
        <v>221</v>
      </c>
      <c r="B42" s="37">
        <f>F41+1</f>
        <v>46029</v>
      </c>
      <c r="C42" s="20">
        <v>0.75</v>
      </c>
      <c r="D42" s="40">
        <f>B42</f>
        <v>46029</v>
      </c>
      <c r="E42" s="35">
        <v>0.79166666666666663</v>
      </c>
      <c r="F42" s="37">
        <f>D42+1</f>
        <v>46030</v>
      </c>
      <c r="G42" s="20">
        <v>0.46805555555555556</v>
      </c>
      <c r="H42" s="18"/>
      <c r="I42" s="55"/>
    </row>
    <row r="43" spans="1:9" ht="24" hidden="1" customHeight="1">
      <c r="A43" s="27" t="s">
        <v>222</v>
      </c>
      <c r="B43" s="33"/>
      <c r="C43" s="32"/>
      <c r="D43" s="15"/>
      <c r="E43" s="32"/>
      <c r="F43" s="15"/>
      <c r="G43" s="32"/>
      <c r="H43" s="18" t="s">
        <v>47</v>
      </c>
      <c r="I43" s="11"/>
    </row>
    <row r="44" spans="1:9" ht="24" hidden="1" customHeight="1">
      <c r="A44" s="36" t="s">
        <v>223</v>
      </c>
      <c r="B44" s="33"/>
      <c r="C44" s="32"/>
      <c r="D44" s="15"/>
      <c r="E44" s="32"/>
      <c r="F44" s="15"/>
      <c r="G44" s="32"/>
      <c r="H44" s="18" t="s">
        <v>26</v>
      </c>
      <c r="I44" s="29"/>
    </row>
    <row r="45" spans="1:9" ht="24" hidden="1" customHeight="1">
      <c r="A45" s="27" t="s">
        <v>272</v>
      </c>
      <c r="B45" s="37">
        <v>46036</v>
      </c>
      <c r="C45" s="20">
        <v>0.70833333333333337</v>
      </c>
      <c r="D45" s="40">
        <v>46037</v>
      </c>
      <c r="E45" s="35">
        <v>0.29166666666666669</v>
      </c>
      <c r="F45" s="37">
        <v>46037</v>
      </c>
      <c r="G45" s="20">
        <v>0.83333333333333337</v>
      </c>
      <c r="H45" s="18"/>
      <c r="I45" s="55"/>
    </row>
    <row r="46" spans="1:9" ht="24" hidden="1" customHeight="1">
      <c r="A46" s="12" t="s">
        <v>273</v>
      </c>
      <c r="B46" s="37">
        <v>46038</v>
      </c>
      <c r="C46" s="20">
        <v>0.83333333333333337</v>
      </c>
      <c r="D46" s="40">
        <v>46041</v>
      </c>
      <c r="E46" s="35">
        <v>0.5625</v>
      </c>
      <c r="F46" s="37">
        <v>46042</v>
      </c>
      <c r="G46" s="20">
        <v>4.8611111111111112E-3</v>
      </c>
      <c r="H46" s="18" t="s">
        <v>41</v>
      </c>
      <c r="I46" s="55"/>
    </row>
    <row r="47" spans="1:9" ht="24" customHeight="1">
      <c r="A47" s="27" t="s">
        <v>330</v>
      </c>
      <c r="B47" s="37">
        <f>F46+4</f>
        <v>46046</v>
      </c>
      <c r="C47" s="20">
        <v>0.41666666666666669</v>
      </c>
      <c r="D47" s="40">
        <f>B47</f>
        <v>46046</v>
      </c>
      <c r="E47" s="35">
        <v>0.70833333333333337</v>
      </c>
      <c r="F47" s="37">
        <f>D47+1</f>
        <v>46047</v>
      </c>
      <c r="G47" s="20">
        <v>0.16666666666666666</v>
      </c>
      <c r="H47" s="18"/>
      <c r="I47" s="55"/>
    </row>
    <row r="48" spans="1:9" ht="24" customHeight="1">
      <c r="A48" s="27" t="s">
        <v>331</v>
      </c>
      <c r="B48" s="37">
        <f>F47+1</f>
        <v>46048</v>
      </c>
      <c r="C48" s="20">
        <v>0.91666666666666663</v>
      </c>
      <c r="D48" s="40">
        <f>B48+2</f>
        <v>46050</v>
      </c>
      <c r="E48" s="35">
        <v>8.3333333333333329E-2</v>
      </c>
      <c r="F48" s="37">
        <f>D48+1</f>
        <v>46051</v>
      </c>
      <c r="G48" s="20">
        <v>0.20833333333333334</v>
      </c>
      <c r="H48" s="18" t="s">
        <v>41</v>
      </c>
      <c r="I48" s="55"/>
    </row>
    <row r="49" spans="1:11" ht="24" customHeight="1">
      <c r="A49" s="27" t="s">
        <v>367</v>
      </c>
      <c r="B49" s="26">
        <f>F48+3</f>
        <v>46054</v>
      </c>
      <c r="C49" s="39">
        <v>0.83333333333333337</v>
      </c>
      <c r="D49" s="26">
        <f>B49</f>
        <v>46054</v>
      </c>
      <c r="E49" s="39">
        <v>0.91666666666666663</v>
      </c>
      <c r="F49" s="26">
        <f>D49+1</f>
        <v>46055</v>
      </c>
      <c r="G49" s="39">
        <v>0.41666666666666669</v>
      </c>
      <c r="H49" s="18"/>
      <c r="I49" s="55"/>
    </row>
    <row r="50" spans="1:11" ht="24" customHeight="1">
      <c r="A50" s="27" t="s">
        <v>383</v>
      </c>
      <c r="B50" s="26">
        <f>F49+3</f>
        <v>46058</v>
      </c>
      <c r="C50" s="20">
        <v>0.625</v>
      </c>
      <c r="D50" s="26">
        <f>B50</f>
        <v>46058</v>
      </c>
      <c r="E50" s="20">
        <v>0.66666666666666663</v>
      </c>
      <c r="F50" s="26">
        <f>D50+1</f>
        <v>46059</v>
      </c>
      <c r="G50" s="20">
        <v>0.5</v>
      </c>
      <c r="H50" s="18"/>
      <c r="I50" s="55"/>
    </row>
    <row r="51" spans="1:11" ht="24" customHeight="1">
      <c r="A51" s="27" t="s">
        <v>391</v>
      </c>
      <c r="B51" s="26">
        <f>F50+1</f>
        <v>46060</v>
      </c>
      <c r="C51" s="39">
        <v>0.33333333333333331</v>
      </c>
      <c r="D51" s="26">
        <f>B51</f>
        <v>46060</v>
      </c>
      <c r="E51" s="39">
        <v>0.375</v>
      </c>
      <c r="F51" s="26">
        <f>D51+1</f>
        <v>46061</v>
      </c>
      <c r="G51" s="39">
        <v>0.125</v>
      </c>
      <c r="H51" s="18"/>
      <c r="I51" s="55"/>
    </row>
    <row r="52" spans="1:11" ht="24" customHeight="1">
      <c r="A52" s="12" t="s">
        <v>395</v>
      </c>
      <c r="B52" s="26">
        <f>F51+1</f>
        <v>46062</v>
      </c>
      <c r="C52" s="39">
        <v>0</v>
      </c>
      <c r="D52" s="26">
        <f>B52+1</f>
        <v>46063</v>
      </c>
      <c r="E52" s="39">
        <v>0.16666666666666666</v>
      </c>
      <c r="F52" s="26">
        <f>D52</f>
        <v>46063</v>
      </c>
      <c r="G52" s="39">
        <v>0.75</v>
      </c>
      <c r="H52" s="18"/>
      <c r="I52" s="55"/>
    </row>
    <row r="53" spans="1:11" ht="24" customHeight="1">
      <c r="A53" s="27" t="s">
        <v>428</v>
      </c>
      <c r="B53" s="26">
        <f>F52+4</f>
        <v>46067</v>
      </c>
      <c r="C53" s="39">
        <v>0.95833333333333337</v>
      </c>
      <c r="D53" s="26">
        <f>B53+1</f>
        <v>46068</v>
      </c>
      <c r="E53" s="39">
        <v>0.125</v>
      </c>
      <c r="F53" s="26">
        <f>D53</f>
        <v>46068</v>
      </c>
      <c r="G53" s="39">
        <v>0.625</v>
      </c>
      <c r="H53" s="18"/>
      <c r="I53" s="55"/>
    </row>
    <row r="54" spans="1:11" ht="24" customHeight="1">
      <c r="A54" s="34"/>
      <c r="B54" s="26"/>
      <c r="C54" s="26"/>
      <c r="D54" s="26"/>
      <c r="E54" s="26"/>
      <c r="F54" s="26"/>
      <c r="G54" s="26"/>
      <c r="H54" s="11"/>
      <c r="I54" s="55"/>
    </row>
    <row r="55" spans="1:11" ht="24" hidden="1" customHeight="1">
      <c r="A55" s="99" t="s">
        <v>210</v>
      </c>
      <c r="B55" s="108"/>
      <c r="C55" s="108"/>
      <c r="D55" s="108"/>
      <c r="E55" s="108"/>
      <c r="F55" s="108"/>
      <c r="G55" s="108"/>
      <c r="H55" s="108"/>
      <c r="I55" s="110"/>
    </row>
    <row r="56" spans="1:11" ht="24.5" hidden="1" customHeight="1">
      <c r="A56" s="13" t="s">
        <v>49</v>
      </c>
      <c r="B56" s="111" t="s">
        <v>4</v>
      </c>
      <c r="C56" s="112"/>
      <c r="D56" s="111" t="s">
        <v>5</v>
      </c>
      <c r="E56" s="112"/>
      <c r="F56" s="111" t="s">
        <v>6</v>
      </c>
      <c r="G56" s="112"/>
      <c r="H56" s="44" t="s">
        <v>7</v>
      </c>
      <c r="I56" s="44" t="s">
        <v>8</v>
      </c>
      <c r="K56" t="s">
        <v>13</v>
      </c>
    </row>
    <row r="57" spans="1:11" ht="24" hidden="1" customHeight="1">
      <c r="A57" s="27" t="s">
        <v>81</v>
      </c>
      <c r="B57" s="26">
        <v>45979</v>
      </c>
      <c r="C57" s="20">
        <v>0.29166666666666669</v>
      </c>
      <c r="D57" s="26">
        <v>45981</v>
      </c>
      <c r="E57" s="20">
        <v>0.11666666666666667</v>
      </c>
      <c r="F57" s="26">
        <v>45981</v>
      </c>
      <c r="G57" s="20">
        <v>0.89583333333333337</v>
      </c>
      <c r="H57" s="18" t="s">
        <v>83</v>
      </c>
      <c r="I57" s="11"/>
    </row>
    <row r="58" spans="1:11" ht="24" hidden="1" customHeight="1">
      <c r="A58" s="27" t="s">
        <v>82</v>
      </c>
      <c r="B58" s="26">
        <v>45983</v>
      </c>
      <c r="C58" s="20">
        <v>4.1666666666666664E-2</v>
      </c>
      <c r="D58" s="26">
        <v>45983</v>
      </c>
      <c r="E58" s="20">
        <v>0.29166666666666669</v>
      </c>
      <c r="F58" s="26">
        <v>45983</v>
      </c>
      <c r="G58" s="20">
        <v>0.70833333333333337</v>
      </c>
      <c r="H58" s="18"/>
      <c r="I58" s="11"/>
    </row>
    <row r="59" spans="1:11" ht="24" hidden="1" customHeight="1">
      <c r="A59" s="27" t="s">
        <v>65</v>
      </c>
      <c r="B59" s="26">
        <f>F58+5</f>
        <v>45988</v>
      </c>
      <c r="C59" s="20">
        <v>0.95833333333333337</v>
      </c>
      <c r="D59" s="26">
        <f>B59+1</f>
        <v>45989</v>
      </c>
      <c r="E59" s="20">
        <v>0.20833333333333334</v>
      </c>
      <c r="F59" s="26">
        <f>D59</f>
        <v>45989</v>
      </c>
      <c r="G59" s="20">
        <v>0.72916666666666663</v>
      </c>
      <c r="H59" s="18"/>
      <c r="I59" s="11"/>
    </row>
    <row r="60" spans="1:11" ht="24" hidden="1" customHeight="1">
      <c r="A60" s="27" t="s">
        <v>66</v>
      </c>
      <c r="B60" s="26">
        <f>F59+2</f>
        <v>45991</v>
      </c>
      <c r="C60" s="20">
        <v>0.5</v>
      </c>
      <c r="D60" s="26">
        <f t="shared" ref="D60:D61" si="0">B60</f>
        <v>45991</v>
      </c>
      <c r="E60" s="20">
        <v>0.54166666666666663</v>
      </c>
      <c r="F60" s="26">
        <f t="shared" ref="F60:F62" si="1">D60+1</f>
        <v>45992</v>
      </c>
      <c r="G60" s="20">
        <v>0.25</v>
      </c>
      <c r="H60" s="18"/>
      <c r="I60" s="11"/>
    </row>
    <row r="61" spans="1:11" ht="24" hidden="1" customHeight="1">
      <c r="A61" s="27" t="s">
        <v>67</v>
      </c>
      <c r="B61" s="26">
        <f>F60+4</f>
        <v>45996</v>
      </c>
      <c r="C61" s="20">
        <v>0.45833333333333331</v>
      </c>
      <c r="D61" s="26">
        <f t="shared" si="0"/>
        <v>45996</v>
      </c>
      <c r="E61" s="20">
        <v>0.71666666666666667</v>
      </c>
      <c r="F61" s="26">
        <f t="shared" si="1"/>
        <v>45997</v>
      </c>
      <c r="G61" s="20">
        <v>0.2</v>
      </c>
      <c r="H61" s="18"/>
      <c r="I61" s="11"/>
    </row>
    <row r="62" spans="1:11" ht="24" hidden="1" customHeight="1">
      <c r="A62" s="27" t="s">
        <v>92</v>
      </c>
      <c r="B62" s="26">
        <f>F61+3</f>
        <v>46000</v>
      </c>
      <c r="C62" s="20">
        <v>0.66666666666666663</v>
      </c>
      <c r="D62" s="26">
        <f>B62</f>
        <v>46000</v>
      </c>
      <c r="E62" s="20">
        <v>0.71666666666666667</v>
      </c>
      <c r="F62" s="26">
        <f t="shared" si="1"/>
        <v>46001</v>
      </c>
      <c r="G62" s="20">
        <v>0.28333333333333333</v>
      </c>
      <c r="H62" s="18"/>
      <c r="I62" s="11"/>
    </row>
    <row r="63" spans="1:11" ht="24" hidden="1" customHeight="1">
      <c r="A63" s="27" t="s">
        <v>93</v>
      </c>
      <c r="B63" s="26">
        <f>F62+1</f>
        <v>46002</v>
      </c>
      <c r="C63" s="20">
        <v>0.41666666666666669</v>
      </c>
      <c r="D63" s="26">
        <f>B63+3</f>
        <v>46005</v>
      </c>
      <c r="E63" s="20">
        <v>2.5000000000000001E-2</v>
      </c>
      <c r="F63" s="26">
        <v>46005</v>
      </c>
      <c r="G63" s="20">
        <v>0.87083333333333335</v>
      </c>
      <c r="H63" s="18" t="s">
        <v>190</v>
      </c>
      <c r="I63" s="11"/>
    </row>
    <row r="64" spans="1:11" ht="24" hidden="1" customHeight="1">
      <c r="A64" s="27" t="s">
        <v>105</v>
      </c>
      <c r="B64" s="26">
        <f>F63+2</f>
        <v>46007</v>
      </c>
      <c r="C64" s="20">
        <v>8.3333333333333329E-2</v>
      </c>
      <c r="D64" s="26">
        <v>46007</v>
      </c>
      <c r="E64" s="20">
        <v>0.8666666666666667</v>
      </c>
      <c r="F64" s="26">
        <f>D64+1</f>
        <v>46008</v>
      </c>
      <c r="G64" s="20">
        <v>0.35416666666666669</v>
      </c>
      <c r="H64" s="18" t="s">
        <v>41</v>
      </c>
      <c r="I64" s="11"/>
    </row>
    <row r="65" spans="1:13" ht="24" hidden="1" customHeight="1">
      <c r="A65" s="27" t="s">
        <v>121</v>
      </c>
      <c r="B65" s="26">
        <f>F64+5</f>
        <v>46013</v>
      </c>
      <c r="C65" s="20">
        <v>6.9444444444444447E-4</v>
      </c>
      <c r="D65" s="26">
        <v>46013</v>
      </c>
      <c r="E65" s="20">
        <v>0.2</v>
      </c>
      <c r="F65" s="26">
        <f>D65</f>
        <v>46013</v>
      </c>
      <c r="G65" s="20">
        <v>0.5</v>
      </c>
      <c r="H65" s="18" t="s">
        <v>147</v>
      </c>
      <c r="I65" s="11"/>
    </row>
    <row r="66" spans="1:13" ht="24" hidden="1" customHeight="1">
      <c r="A66" s="27" t="s">
        <v>146</v>
      </c>
      <c r="B66" s="26">
        <f>F65+2</f>
        <v>46015</v>
      </c>
      <c r="C66" s="20">
        <v>0.54166666666666663</v>
      </c>
      <c r="D66" s="26">
        <f t="shared" ref="D66" si="2">B66</f>
        <v>46015</v>
      </c>
      <c r="E66" s="20">
        <v>0.57499999999999996</v>
      </c>
      <c r="F66" s="26">
        <f>D66+1</f>
        <v>46016</v>
      </c>
      <c r="G66" s="20">
        <v>0.12083333333333333</v>
      </c>
      <c r="H66" s="18" t="s">
        <v>154</v>
      </c>
      <c r="I66" s="11"/>
    </row>
    <row r="67" spans="1:13" ht="24" hidden="1" customHeight="1">
      <c r="A67" s="42" t="s">
        <v>156</v>
      </c>
      <c r="B67" s="26">
        <v>46016</v>
      </c>
      <c r="C67" s="20">
        <v>0.23333333333333334</v>
      </c>
      <c r="D67" s="26">
        <v>46017</v>
      </c>
      <c r="E67" s="20">
        <v>0.36666666666666664</v>
      </c>
      <c r="F67" s="26">
        <v>46017</v>
      </c>
      <c r="G67" s="20">
        <v>0.66666666666666663</v>
      </c>
      <c r="H67" s="18" t="s">
        <v>253</v>
      </c>
      <c r="I67" s="45"/>
    </row>
    <row r="68" spans="1:13" ht="24" hidden="1" customHeight="1">
      <c r="A68" s="27" t="s">
        <v>146</v>
      </c>
      <c r="B68" s="26">
        <v>46017</v>
      </c>
      <c r="C68" s="20">
        <v>0.875</v>
      </c>
      <c r="D68" s="26">
        <v>46018</v>
      </c>
      <c r="E68" s="20">
        <v>0.05</v>
      </c>
      <c r="F68" s="26">
        <v>46018</v>
      </c>
      <c r="G68" s="20">
        <v>0.54583333333333328</v>
      </c>
      <c r="H68" s="18" t="s">
        <v>42</v>
      </c>
      <c r="I68" s="11"/>
    </row>
    <row r="69" spans="1:13" ht="24" hidden="1" customHeight="1">
      <c r="A69" s="27" t="s">
        <v>191</v>
      </c>
      <c r="B69" s="26">
        <v>46021</v>
      </c>
      <c r="C69" s="20">
        <v>0.75</v>
      </c>
      <c r="D69" s="26">
        <v>46022</v>
      </c>
      <c r="E69" s="35">
        <v>0.66666666666666663</v>
      </c>
      <c r="F69" s="26">
        <v>46022</v>
      </c>
      <c r="G69" s="35">
        <v>0.95833333333333337</v>
      </c>
      <c r="H69" s="18" t="s">
        <v>41</v>
      </c>
      <c r="I69" s="11"/>
    </row>
    <row r="70" spans="1:13" ht="24" hidden="1" customHeight="1">
      <c r="A70" s="42" t="s">
        <v>218</v>
      </c>
      <c r="B70" s="26">
        <v>46025</v>
      </c>
      <c r="C70" s="20">
        <v>0</v>
      </c>
      <c r="D70" s="26">
        <v>46025</v>
      </c>
      <c r="E70" s="20">
        <v>0.58333333333333337</v>
      </c>
      <c r="F70" s="26">
        <v>46026</v>
      </c>
      <c r="G70" s="20">
        <v>0.45833333333333331</v>
      </c>
      <c r="H70" s="18" t="s">
        <v>312</v>
      </c>
      <c r="I70" s="46"/>
    </row>
    <row r="71" spans="1:13" s="31" customFormat="1" ht="24" customHeight="1">
      <c r="A71" s="117" t="s">
        <v>429</v>
      </c>
      <c r="B71" s="100"/>
      <c r="C71" s="100"/>
      <c r="D71" s="100"/>
      <c r="E71" s="100"/>
      <c r="F71" s="100"/>
      <c r="G71" s="100"/>
      <c r="H71" s="100"/>
      <c r="I71" s="101"/>
    </row>
    <row r="72" spans="1:13" s="31" customFormat="1" ht="24" customHeight="1">
      <c r="A72" s="13" t="s">
        <v>3</v>
      </c>
      <c r="B72" s="111" t="s">
        <v>4</v>
      </c>
      <c r="C72" s="112"/>
      <c r="D72" s="111" t="s">
        <v>5</v>
      </c>
      <c r="E72" s="112"/>
      <c r="F72" s="111" t="s">
        <v>6</v>
      </c>
      <c r="G72" s="112"/>
      <c r="H72" s="13" t="s">
        <v>7</v>
      </c>
      <c r="I72" s="13" t="s">
        <v>25</v>
      </c>
      <c r="M72" s="31" t="s">
        <v>13</v>
      </c>
    </row>
    <row r="73" spans="1:13" ht="24" hidden="1" customHeight="1">
      <c r="A73" s="27" t="s">
        <v>180</v>
      </c>
      <c r="B73" s="38">
        <v>46020</v>
      </c>
      <c r="C73" s="35">
        <v>0.5</v>
      </c>
      <c r="D73" s="26">
        <v>46020</v>
      </c>
      <c r="E73" s="20">
        <v>0.54166666666666663</v>
      </c>
      <c r="F73" s="26">
        <v>46021</v>
      </c>
      <c r="G73" s="20">
        <v>0</v>
      </c>
      <c r="H73" s="18" t="s">
        <v>300</v>
      </c>
      <c r="I73" s="45"/>
    </row>
    <row r="74" spans="1:13" ht="24" hidden="1" customHeight="1">
      <c r="A74" s="27" t="s">
        <v>237</v>
      </c>
      <c r="B74" s="26">
        <f>F73+1</f>
        <v>46022</v>
      </c>
      <c r="C74" s="20">
        <v>0</v>
      </c>
      <c r="D74" s="26">
        <f>B74</f>
        <v>46022</v>
      </c>
      <c r="E74" s="20">
        <v>0.625</v>
      </c>
      <c r="F74" s="26">
        <f t="shared" ref="F74:F77" si="3">D74+1</f>
        <v>46023</v>
      </c>
      <c r="G74" s="20">
        <v>0.46111111111111114</v>
      </c>
      <c r="H74" s="18" t="s">
        <v>41</v>
      </c>
      <c r="I74" s="45"/>
    </row>
    <row r="75" spans="1:13" ht="24" hidden="1" customHeight="1">
      <c r="A75" s="27" t="s">
        <v>238</v>
      </c>
      <c r="B75" s="26">
        <f>F74+1</f>
        <v>46024</v>
      </c>
      <c r="C75" s="20">
        <v>0.45833333333333331</v>
      </c>
      <c r="D75" s="26">
        <f>B75+3</f>
        <v>46027</v>
      </c>
      <c r="E75" s="20">
        <v>0.72916666666666663</v>
      </c>
      <c r="F75" s="26">
        <f t="shared" si="3"/>
        <v>46028</v>
      </c>
      <c r="G75" s="20">
        <v>6.25E-2</v>
      </c>
      <c r="H75" s="18" t="s">
        <v>41</v>
      </c>
      <c r="I75" s="45"/>
    </row>
    <row r="76" spans="1:13" ht="24" hidden="1" customHeight="1">
      <c r="A76" s="27" t="s">
        <v>239</v>
      </c>
      <c r="B76" s="26">
        <v>46032</v>
      </c>
      <c r="C76" s="20">
        <v>0.70833333333333337</v>
      </c>
      <c r="D76" s="26">
        <f>B76</f>
        <v>46032</v>
      </c>
      <c r="E76" s="20">
        <v>0.91666666666666663</v>
      </c>
      <c r="F76" s="26">
        <f t="shared" si="3"/>
        <v>46033</v>
      </c>
      <c r="G76" s="20">
        <v>0.42916666666666664</v>
      </c>
      <c r="H76" s="18"/>
      <c r="I76" s="45"/>
    </row>
    <row r="77" spans="1:13" ht="24" hidden="1" customHeight="1">
      <c r="A77" s="27" t="s">
        <v>240</v>
      </c>
      <c r="B77" s="26">
        <v>46035</v>
      </c>
      <c r="C77" s="20">
        <v>0.25</v>
      </c>
      <c r="D77" s="26">
        <f t="shared" ref="D77" si="4">B77</f>
        <v>46035</v>
      </c>
      <c r="E77" s="20">
        <v>0.28333333333333333</v>
      </c>
      <c r="F77" s="26">
        <f t="shared" si="3"/>
        <v>46036</v>
      </c>
      <c r="G77" s="20">
        <v>0.16666666666666666</v>
      </c>
      <c r="H77" s="18"/>
      <c r="I77" s="11"/>
    </row>
    <row r="78" spans="1:13" ht="24" hidden="1" customHeight="1">
      <c r="A78" s="27" t="s">
        <v>308</v>
      </c>
      <c r="B78" s="26">
        <v>46040</v>
      </c>
      <c r="C78" s="20">
        <v>0.26250000000000001</v>
      </c>
      <c r="D78" s="26">
        <f>B78+1</f>
        <v>46041</v>
      </c>
      <c r="E78" s="20">
        <v>0.44166666666666665</v>
      </c>
      <c r="F78" s="26">
        <f>D78+1</f>
        <v>46042</v>
      </c>
      <c r="G78" s="20">
        <v>0.16388888888888889</v>
      </c>
      <c r="H78" s="18" t="s">
        <v>9</v>
      </c>
      <c r="I78" s="11"/>
    </row>
    <row r="79" spans="1:13" ht="24" customHeight="1">
      <c r="A79" s="27" t="s">
        <v>243</v>
      </c>
      <c r="B79" s="26">
        <f>F78+4</f>
        <v>46046</v>
      </c>
      <c r="C79" s="20">
        <v>0.16666666666666666</v>
      </c>
      <c r="D79" s="26">
        <f>B79</f>
        <v>46046</v>
      </c>
      <c r="E79" s="20">
        <v>0.21249999999999999</v>
      </c>
      <c r="F79" s="26">
        <f>D79</f>
        <v>46046</v>
      </c>
      <c r="G79" s="20">
        <v>0.76666666666666672</v>
      </c>
      <c r="H79" s="18" t="s">
        <v>90</v>
      </c>
      <c r="I79" s="45"/>
    </row>
    <row r="80" spans="1:13" ht="24.5" customHeight="1">
      <c r="A80" s="27" t="s">
        <v>247</v>
      </c>
      <c r="B80" s="26">
        <f>F79+1</f>
        <v>46047</v>
      </c>
      <c r="C80" s="20">
        <v>0.53749999999999998</v>
      </c>
      <c r="D80" s="26">
        <f>B80+2</f>
        <v>46049</v>
      </c>
      <c r="E80" s="35">
        <v>0.58333333333333337</v>
      </c>
      <c r="F80" s="26">
        <f>D80+1</f>
        <v>46050</v>
      </c>
      <c r="G80" s="20">
        <v>0.25</v>
      </c>
      <c r="H80" s="18" t="s">
        <v>443</v>
      </c>
      <c r="I80" s="46"/>
    </row>
    <row r="81" spans="1:9" ht="24" customHeight="1">
      <c r="A81" s="27" t="s">
        <v>276</v>
      </c>
      <c r="B81" s="26">
        <f>F80+1</f>
        <v>46051</v>
      </c>
      <c r="C81" s="20">
        <v>0.3125</v>
      </c>
      <c r="D81" s="26">
        <f>B81+3</f>
        <v>46054</v>
      </c>
      <c r="E81" s="20">
        <v>0.95833333333333337</v>
      </c>
      <c r="F81" s="26">
        <f>D81+1</f>
        <v>46055</v>
      </c>
      <c r="G81" s="20">
        <v>0.5</v>
      </c>
      <c r="H81" s="18" t="s">
        <v>41</v>
      </c>
      <c r="I81" s="46"/>
    </row>
    <row r="82" spans="1:9" ht="24" customHeight="1">
      <c r="A82" s="27" t="s">
        <v>299</v>
      </c>
      <c r="B82" s="26">
        <f>F81+5</f>
        <v>46060</v>
      </c>
      <c r="C82" s="20">
        <v>0.16666666666666666</v>
      </c>
      <c r="D82" s="26">
        <f>B82</f>
        <v>46060</v>
      </c>
      <c r="E82" s="20">
        <v>0.25</v>
      </c>
      <c r="F82" s="26">
        <f>D82</f>
        <v>46060</v>
      </c>
      <c r="G82" s="20">
        <v>0.75</v>
      </c>
      <c r="H82" s="18"/>
      <c r="I82" s="45"/>
    </row>
    <row r="83" spans="1:9" ht="24" customHeight="1">
      <c r="A83" s="27" t="s">
        <v>315</v>
      </c>
      <c r="B83" s="26">
        <f>F82+2</f>
        <v>46062</v>
      </c>
      <c r="C83" s="20">
        <v>0.75</v>
      </c>
      <c r="D83" s="26">
        <f t="shared" ref="D83" si="5">B83</f>
        <v>46062</v>
      </c>
      <c r="E83" s="20">
        <v>0.79166666666666663</v>
      </c>
      <c r="F83" s="26">
        <f>D83+1</f>
        <v>46063</v>
      </c>
      <c r="G83" s="20">
        <v>0.20833333333333334</v>
      </c>
      <c r="H83" s="18"/>
      <c r="I83" s="45"/>
    </row>
    <row r="84" spans="1:9" ht="24" customHeight="1">
      <c r="A84" s="27" t="s">
        <v>324</v>
      </c>
      <c r="B84" s="33"/>
      <c r="C84" s="32"/>
      <c r="D84" s="15"/>
      <c r="E84" s="32"/>
      <c r="F84" s="15"/>
      <c r="G84" s="32"/>
      <c r="H84" s="18" t="s">
        <v>47</v>
      </c>
      <c r="I84" s="45"/>
    </row>
    <row r="85" spans="1:9" ht="24" customHeight="1">
      <c r="A85" s="36" t="s">
        <v>336</v>
      </c>
      <c r="B85" s="33"/>
      <c r="C85" s="32"/>
      <c r="D85" s="15"/>
      <c r="E85" s="32"/>
      <c r="F85" s="15"/>
      <c r="G85" s="32"/>
      <c r="H85" s="18" t="s">
        <v>26</v>
      </c>
      <c r="I85" s="45"/>
    </row>
    <row r="86" spans="1:9" ht="24" customHeight="1">
      <c r="A86" s="27" t="s">
        <v>337</v>
      </c>
      <c r="B86" s="26">
        <f>F83+7</f>
        <v>46070</v>
      </c>
      <c r="C86" s="20">
        <v>0</v>
      </c>
      <c r="D86" s="21">
        <f>B86</f>
        <v>46070</v>
      </c>
      <c r="E86" s="20">
        <v>4.1666666666666664E-2</v>
      </c>
      <c r="F86" s="21">
        <f>D86</f>
        <v>46070</v>
      </c>
      <c r="G86" s="20">
        <v>0.625</v>
      </c>
      <c r="H86" s="18"/>
      <c r="I86" s="46"/>
    </row>
    <row r="87" spans="1:9" ht="24" customHeight="1">
      <c r="A87" s="27" t="s">
        <v>351</v>
      </c>
      <c r="B87" s="26">
        <f>F86+1</f>
        <v>46071</v>
      </c>
      <c r="C87" s="20">
        <v>0.66666666666666663</v>
      </c>
      <c r="D87" s="21">
        <f>B87</f>
        <v>46071</v>
      </c>
      <c r="E87" s="20">
        <v>0.95833333333333337</v>
      </c>
      <c r="F87" s="21">
        <f>D87+1</f>
        <v>46072</v>
      </c>
      <c r="G87" s="20">
        <v>0.375</v>
      </c>
      <c r="H87" s="18"/>
      <c r="I87" s="46"/>
    </row>
  </sheetData>
  <mergeCells count="20">
    <mergeCell ref="A71:I71"/>
    <mergeCell ref="B72:C72"/>
    <mergeCell ref="D72:E72"/>
    <mergeCell ref="F72:G72"/>
    <mergeCell ref="A4:I4"/>
    <mergeCell ref="B5:C5"/>
    <mergeCell ref="D5:E5"/>
    <mergeCell ref="F5:G5"/>
    <mergeCell ref="C1:I1"/>
    <mergeCell ref="A2:B2"/>
    <mergeCell ref="C2:I2"/>
    <mergeCell ref="A3:G3"/>
    <mergeCell ref="F56:G56"/>
    <mergeCell ref="D56:E56"/>
    <mergeCell ref="B56:C56"/>
    <mergeCell ref="A55:I55"/>
    <mergeCell ref="A30:I30"/>
    <mergeCell ref="B31:C31"/>
    <mergeCell ref="D31:E31"/>
    <mergeCell ref="F31:G31"/>
  </mergeCells>
  <phoneticPr fontId="45" type="noConversion"/>
  <conditionalFormatting sqref="B5 F5">
    <cfRule type="cellIs" dxfId="348" priority="2343" stopIfTrue="1" operator="equal">
      <formula>$H$3</formula>
    </cfRule>
  </conditionalFormatting>
  <conditionalFormatting sqref="B5 F5:F9">
    <cfRule type="cellIs" dxfId="347" priority="2344" stopIfTrue="1" operator="lessThan">
      <formula>$H$3</formula>
    </cfRule>
  </conditionalFormatting>
  <conditionalFormatting sqref="B5">
    <cfRule type="cellIs" dxfId="346" priority="2342" stopIfTrue="1" operator="lessThan">
      <formula>$H$3</formula>
    </cfRule>
  </conditionalFormatting>
  <conditionalFormatting sqref="B12:B15">
    <cfRule type="cellIs" dxfId="345" priority="406" stopIfTrue="1" operator="equal">
      <formula>$H$3</formula>
    </cfRule>
    <cfRule type="cellIs" dxfId="344" priority="267" stopIfTrue="1" operator="lessThan">
      <formula>$H$3</formula>
    </cfRule>
  </conditionalFormatting>
  <conditionalFormatting sqref="B17:B20 F5:F9">
    <cfRule type="cellIs" dxfId="343" priority="276" stopIfTrue="1" operator="equal">
      <formula>$H$3</formula>
    </cfRule>
  </conditionalFormatting>
  <conditionalFormatting sqref="B17:B21">
    <cfRule type="cellIs" dxfId="342" priority="135" stopIfTrue="1" operator="lessThan">
      <formula>$H$3</formula>
    </cfRule>
  </conditionalFormatting>
  <conditionalFormatting sqref="B21">
    <cfRule type="cellIs" dxfId="341" priority="134" stopIfTrue="1" operator="equal">
      <formula>$H$3</formula>
    </cfRule>
  </conditionalFormatting>
  <conditionalFormatting sqref="B24">
    <cfRule type="cellIs" dxfId="340" priority="11" stopIfTrue="1" operator="equal">
      <formula>$H$3</formula>
    </cfRule>
    <cfRule type="cellIs" dxfId="339" priority="12" stopIfTrue="1" operator="lessThan">
      <formula>$H$3</formula>
    </cfRule>
  </conditionalFormatting>
  <conditionalFormatting sqref="B26:B29">
    <cfRule type="cellIs" dxfId="338" priority="75" stopIfTrue="1" operator="equal">
      <formula>$H$3</formula>
    </cfRule>
    <cfRule type="cellIs" dxfId="337" priority="74" stopIfTrue="1" operator="lessThan">
      <formula>$H$3</formula>
    </cfRule>
  </conditionalFormatting>
  <conditionalFormatting sqref="B31 F31 D31">
    <cfRule type="cellIs" dxfId="336" priority="250336" stopIfTrue="1" operator="lessThan">
      <formula>$H$3</formula>
    </cfRule>
  </conditionalFormatting>
  <conditionalFormatting sqref="B31 F31">
    <cfRule type="cellIs" dxfId="335" priority="250335" stopIfTrue="1" operator="equal">
      <formula>$H$3</formula>
    </cfRule>
  </conditionalFormatting>
  <conditionalFormatting sqref="B31">
    <cfRule type="cellIs" dxfId="334" priority="174664" stopIfTrue="1" operator="lessThan">
      <formula>$H$3</formula>
    </cfRule>
    <cfRule type="cellIs" dxfId="333" priority="174663" stopIfTrue="1" operator="equal">
      <formula>$H$3</formula>
    </cfRule>
  </conditionalFormatting>
  <conditionalFormatting sqref="B33:B36">
    <cfRule type="cellIs" dxfId="332" priority="354" stopIfTrue="1" operator="equal">
      <formula>$H$3</formula>
    </cfRule>
    <cfRule type="cellIs" dxfId="331" priority="355" stopIfTrue="1" operator="lessThan">
      <formula>$H$3</formula>
    </cfRule>
  </conditionalFormatting>
  <conditionalFormatting sqref="B39:B42">
    <cfRule type="cellIs" dxfId="330" priority="318" stopIfTrue="1" operator="equal">
      <formula>$H$3</formula>
    </cfRule>
    <cfRule type="cellIs" dxfId="329" priority="319" stopIfTrue="1" operator="lessThan">
      <formula>$H$3</formula>
    </cfRule>
  </conditionalFormatting>
  <conditionalFormatting sqref="B45:B48">
    <cfRule type="cellIs" dxfId="328" priority="68" stopIfTrue="1" operator="lessThan">
      <formula>$H$3</formula>
    </cfRule>
    <cfRule type="cellIs" dxfId="327" priority="67" stopIfTrue="1" operator="equal">
      <formula>$H$3</formula>
    </cfRule>
  </conditionalFormatting>
  <conditionalFormatting sqref="B50:B53">
    <cfRule type="cellIs" dxfId="326" priority="50" stopIfTrue="1" operator="equal">
      <formula>$H$3</formula>
    </cfRule>
    <cfRule type="cellIs" dxfId="325" priority="49" stopIfTrue="1" operator="lessThan">
      <formula>$H$3</formula>
    </cfRule>
  </conditionalFormatting>
  <conditionalFormatting sqref="B54">
    <cfRule type="cellIs" dxfId="324" priority="5373" stopIfTrue="1" operator="lessThan">
      <formula>$H$3</formula>
    </cfRule>
  </conditionalFormatting>
  <conditionalFormatting sqref="B55">
    <cfRule type="cellIs" dxfId="323" priority="561" stopIfTrue="1" operator="lessThan">
      <formula>$H$3</formula>
    </cfRule>
    <cfRule type="cellIs" dxfId="322" priority="562" stopIfTrue="1" operator="equal">
      <formula>$H$3</formula>
    </cfRule>
  </conditionalFormatting>
  <conditionalFormatting sqref="B55:B56">
    <cfRule type="cellIs" dxfId="321" priority="556" stopIfTrue="1" operator="equal">
      <formula>$H$3</formula>
    </cfRule>
  </conditionalFormatting>
  <conditionalFormatting sqref="B56">
    <cfRule type="cellIs" dxfId="320" priority="554" stopIfTrue="1" operator="equal">
      <formula>$H$3</formula>
    </cfRule>
    <cfRule type="cellIs" dxfId="319" priority="555" stopIfTrue="1" operator="lessThan">
      <formula>$H$3</formula>
    </cfRule>
  </conditionalFormatting>
  <conditionalFormatting sqref="B56:B70">
    <cfRule type="cellIs" dxfId="318" priority="294" stopIfTrue="1" operator="equal">
      <formula>$H$3</formula>
    </cfRule>
    <cfRule type="cellIs" dxfId="317" priority="293" stopIfTrue="1" operator="lessThan">
      <formula>$H$3</formula>
    </cfRule>
  </conditionalFormatting>
  <conditionalFormatting sqref="B72 D72">
    <cfRule type="cellIs" dxfId="316" priority="234" stopIfTrue="1" operator="equal">
      <formula>$H$3</formula>
    </cfRule>
    <cfRule type="cellIs" dxfId="315" priority="235" stopIfTrue="1" operator="lessThan">
      <formula>$H$3</formula>
    </cfRule>
  </conditionalFormatting>
  <conditionalFormatting sqref="B72">
    <cfRule type="cellIs" dxfId="314" priority="233" stopIfTrue="1" operator="lessThan">
      <formula>$H$3</formula>
    </cfRule>
  </conditionalFormatting>
  <conditionalFormatting sqref="B72:B83">
    <cfRule type="cellIs" dxfId="313" priority="187" stopIfTrue="1" operator="equal">
      <formula>$H$3</formula>
    </cfRule>
  </conditionalFormatting>
  <conditionalFormatting sqref="B73:B83">
    <cfRule type="cellIs" dxfId="312" priority="186" stopIfTrue="1" operator="lessThan">
      <formula>$H$3</formula>
    </cfRule>
  </conditionalFormatting>
  <conditionalFormatting sqref="B54:G54">
    <cfRule type="cellIs" dxfId="311" priority="711" stopIfTrue="1" operator="lessThan">
      <formula>$H$3</formula>
    </cfRule>
    <cfRule type="cellIs" dxfId="310" priority="714" stopIfTrue="1" operator="equal">
      <formula>$H$3</formula>
    </cfRule>
  </conditionalFormatting>
  <conditionalFormatting sqref="C5 C50 C72:C83 G6:G9">
    <cfRule type="expression" dxfId="309" priority="2340" stopIfTrue="1">
      <formula>$B5=$H$3</formula>
    </cfRule>
  </conditionalFormatting>
  <conditionalFormatting sqref="C5:C9 C50 C72:C83">
    <cfRule type="expression" dxfId="308" priority="2331" stopIfTrue="1">
      <formula>B5&lt;$H$3</formula>
    </cfRule>
  </conditionalFormatting>
  <conditionalFormatting sqref="C6:C9">
    <cfRule type="expression" dxfId="307" priority="603" stopIfTrue="1">
      <formula>$B6=$H$3</formula>
    </cfRule>
    <cfRule type="expression" dxfId="306" priority="599" stopIfTrue="1">
      <formula>$F6=$H$3</formula>
    </cfRule>
  </conditionalFormatting>
  <conditionalFormatting sqref="C24">
    <cfRule type="expression" dxfId="305" priority="15" stopIfTrue="1">
      <formula>$B24=$H$3</formula>
    </cfRule>
    <cfRule type="expression" dxfId="304" priority="14" stopIfTrue="1">
      <formula>$F24=$H$3</formula>
    </cfRule>
    <cfRule type="expression" dxfId="303" priority="13" stopIfTrue="1">
      <formula>B24&lt;$H$3</formula>
    </cfRule>
  </conditionalFormatting>
  <conditionalFormatting sqref="C31 E31 G31">
    <cfRule type="expression" dxfId="302" priority="3496" stopIfTrue="1">
      <formula>B31&lt;$H$3</formula>
    </cfRule>
  </conditionalFormatting>
  <conditionalFormatting sqref="C31 E55:E70 E82:E83 E73:E80 C39:C42 C55:C70 G73:G80 G82:G83 E50 G50">
    <cfRule type="expression" dxfId="301" priority="3497" stopIfTrue="1">
      <formula>$B31=$H$3</formula>
    </cfRule>
  </conditionalFormatting>
  <conditionalFormatting sqref="C33:C36 E33:E36 G33:G36 E39:E42 G39:G42 E45:E48 G45:G48 G56:G69">
    <cfRule type="expression" dxfId="300" priority="1543" stopIfTrue="1">
      <formula>$F33=$H$3</formula>
    </cfRule>
  </conditionalFormatting>
  <conditionalFormatting sqref="C33:C36 E33:E36 G33:G36 E39:E42 G39:G42 E45:E48 G45:G48">
    <cfRule type="expression" dxfId="299" priority="1542" stopIfTrue="1">
      <formula>$B33=$H$3</formula>
    </cfRule>
    <cfRule type="expression" dxfId="298" priority="1541" stopIfTrue="1">
      <formula>B33&lt;$H$3</formula>
    </cfRule>
  </conditionalFormatting>
  <conditionalFormatting sqref="C39:C42 E50 G50 C57:C70 E57:E70 G72:G80 E73:E80 F82:G83 G31 G6:G9 C50 C73:C83 F61:F65">
    <cfRule type="expression" dxfId="297" priority="3498" stopIfTrue="1">
      <formula>$F6=$H$3</formula>
    </cfRule>
  </conditionalFormatting>
  <conditionalFormatting sqref="C39:C42 E55:E70 C56:C70">
    <cfRule type="expression" dxfId="296" priority="175" stopIfTrue="1">
      <formula>B39&lt;$H$3</formula>
    </cfRule>
  </conditionalFormatting>
  <conditionalFormatting sqref="C86:C87">
    <cfRule type="expression" dxfId="295" priority="34" stopIfTrue="1">
      <formula>$F86=$H$3</formula>
    </cfRule>
    <cfRule type="expression" dxfId="294" priority="33" stopIfTrue="1">
      <formula>$B86=$H$3</formula>
    </cfRule>
    <cfRule type="expression" dxfId="293" priority="32" stopIfTrue="1">
      <formula>B86&lt;$H$3</formula>
    </cfRule>
  </conditionalFormatting>
  <conditionalFormatting sqref="D4:D5 F4:F5">
    <cfRule type="cellIs" dxfId="292" priority="2338" stopIfTrue="1" operator="equal">
      <formula>$H$3</formula>
    </cfRule>
    <cfRule type="cellIs" dxfId="291" priority="2339" stopIfTrue="1" operator="lessThan">
      <formula>$H$3</formula>
    </cfRule>
  </conditionalFormatting>
  <conditionalFormatting sqref="D4:D5">
    <cfRule type="cellIs" dxfId="290" priority="2337" stopIfTrue="1" operator="lessThan">
      <formula>$H$3</formula>
    </cfRule>
  </conditionalFormatting>
  <conditionalFormatting sqref="D4:D9 B5:B9">
    <cfRule type="cellIs" dxfId="289" priority="1876" stopIfTrue="1" operator="equal">
      <formula>$H$3</formula>
    </cfRule>
  </conditionalFormatting>
  <conditionalFormatting sqref="D5:D9 B6:B9">
    <cfRule type="cellIs" dxfId="288" priority="1875" stopIfTrue="1" operator="lessThan">
      <formula>$H$3</formula>
    </cfRule>
  </conditionalFormatting>
  <conditionalFormatting sqref="D12:D15">
    <cfRule type="cellIs" dxfId="287" priority="256" stopIfTrue="1" operator="lessThan">
      <formula>$H$3</formula>
    </cfRule>
    <cfRule type="cellIs" dxfId="286" priority="257" stopIfTrue="1" operator="equal">
      <formula>$H$3</formula>
    </cfRule>
  </conditionalFormatting>
  <conditionalFormatting sqref="D17:D21">
    <cfRule type="cellIs" dxfId="285" priority="94" stopIfTrue="1" operator="lessThan">
      <formula>$H$3</formula>
    </cfRule>
    <cfRule type="cellIs" dxfId="284" priority="95" stopIfTrue="1" operator="equal">
      <formula>$H$3</formula>
    </cfRule>
  </conditionalFormatting>
  <conditionalFormatting sqref="D24">
    <cfRule type="cellIs" dxfId="283" priority="6" stopIfTrue="1" operator="equal">
      <formula>$H$3</formula>
    </cfRule>
    <cfRule type="cellIs" dxfId="282" priority="7" stopIfTrue="1" operator="lessThan">
      <formula>$H$3</formula>
    </cfRule>
  </conditionalFormatting>
  <conditionalFormatting sqref="D26:D29">
    <cfRule type="cellIs" dxfId="281" priority="70" stopIfTrue="1" operator="lessThan">
      <formula>$H$3</formula>
    </cfRule>
    <cfRule type="cellIs" dxfId="280" priority="72" stopIfTrue="1" operator="equal">
      <formula>$H$3</formula>
    </cfRule>
  </conditionalFormatting>
  <conditionalFormatting sqref="D30:D31 F30:F31">
    <cfRule type="cellIs" dxfId="279" priority="250343" stopIfTrue="1" operator="equal">
      <formula>$H$3</formula>
    </cfRule>
    <cfRule type="cellIs" dxfId="278" priority="250344" stopIfTrue="1" operator="lessThan">
      <formula>$H$3</formula>
    </cfRule>
  </conditionalFormatting>
  <conditionalFormatting sqref="D30:D31">
    <cfRule type="cellIs" dxfId="277" priority="250337" stopIfTrue="1" operator="equal">
      <formula>$H$3</formula>
    </cfRule>
    <cfRule type="cellIs" dxfId="276" priority="250338" stopIfTrue="1" operator="lessThan">
      <formula>$H$3</formula>
    </cfRule>
  </conditionalFormatting>
  <conditionalFormatting sqref="D31">
    <cfRule type="cellIs" dxfId="275" priority="208628" stopIfTrue="1" operator="lessThan">
      <formula>$H$3</formula>
    </cfRule>
    <cfRule type="cellIs" dxfId="274" priority="208644" stopIfTrue="1" operator="equal">
      <formula>$H$3</formula>
    </cfRule>
  </conditionalFormatting>
  <conditionalFormatting sqref="D33:D36">
    <cfRule type="cellIs" dxfId="273" priority="349" stopIfTrue="1" operator="equal">
      <formula>$H$3</formula>
    </cfRule>
    <cfRule type="cellIs" dxfId="272" priority="350" stopIfTrue="1" operator="lessThan">
      <formula>$H$3</formula>
    </cfRule>
  </conditionalFormatting>
  <conditionalFormatting sqref="D39:D42">
    <cfRule type="cellIs" dxfId="271" priority="151" stopIfTrue="1" operator="lessThan">
      <formula>$H$3</formula>
    </cfRule>
    <cfRule type="cellIs" dxfId="270" priority="150" stopIfTrue="1" operator="equal">
      <formula>$H$3</formula>
    </cfRule>
  </conditionalFormatting>
  <conditionalFormatting sqref="D45:D48">
    <cfRule type="cellIs" dxfId="269" priority="59" stopIfTrue="1" operator="lessThan">
      <formula>$H$3</formula>
    </cfRule>
    <cfRule type="cellIs" dxfId="268" priority="58" stopIfTrue="1" operator="equal">
      <formula>$H$3</formula>
    </cfRule>
  </conditionalFormatting>
  <conditionalFormatting sqref="D50:D53">
    <cfRule type="cellIs" dxfId="267" priority="47" stopIfTrue="1" operator="equal">
      <formula>$H$3</formula>
    </cfRule>
    <cfRule type="cellIs" dxfId="266" priority="48" stopIfTrue="1" operator="lessThan">
      <formula>$H$3</formula>
    </cfRule>
  </conditionalFormatting>
  <conditionalFormatting sqref="D54">
    <cfRule type="cellIs" dxfId="265" priority="713" stopIfTrue="1" operator="lessThan">
      <formula>$H$3</formula>
    </cfRule>
    <cfRule type="cellIs" dxfId="264" priority="712" stopIfTrue="1" operator="equal">
      <formula>$H$3</formula>
    </cfRule>
  </conditionalFormatting>
  <conditionalFormatting sqref="D55">
    <cfRule type="cellIs" dxfId="263" priority="563" stopIfTrue="1" operator="equal">
      <formula>$H$3</formula>
    </cfRule>
    <cfRule type="cellIs" dxfId="262" priority="564" stopIfTrue="1" operator="lessThan">
      <formula>$H$3</formula>
    </cfRule>
  </conditionalFormatting>
  <conditionalFormatting sqref="D55:D56">
    <cfRule type="cellIs" dxfId="261" priority="559" stopIfTrue="1" operator="lessThan">
      <formula>$H$3</formula>
    </cfRule>
    <cfRule type="cellIs" dxfId="260" priority="558" stopIfTrue="1" operator="equal">
      <formula>$H$3</formula>
    </cfRule>
  </conditionalFormatting>
  <conditionalFormatting sqref="D56 D59:D74">
    <cfRule type="cellIs" dxfId="259" priority="533" stopIfTrue="1" operator="lessThan">
      <formula>$H$3</formula>
    </cfRule>
  </conditionalFormatting>
  <conditionalFormatting sqref="D56 F56 B56">
    <cfRule type="cellIs" dxfId="258" priority="551" stopIfTrue="1" operator="lessThan">
      <formula>$H$3</formula>
    </cfRule>
  </conditionalFormatting>
  <conditionalFormatting sqref="D56 F56">
    <cfRule type="cellIs" dxfId="257" priority="550" stopIfTrue="1" operator="equal">
      <formula>$H$3</formula>
    </cfRule>
  </conditionalFormatting>
  <conditionalFormatting sqref="D56">
    <cfRule type="cellIs" dxfId="256" priority="552" stopIfTrue="1" operator="equal">
      <formula>$H$3</formula>
    </cfRule>
    <cfRule type="cellIs" dxfId="255" priority="553" stopIfTrue="1" operator="lessThan">
      <formula>$H$3</formula>
    </cfRule>
  </conditionalFormatting>
  <conditionalFormatting sqref="D57:D58 F57:F60">
    <cfRule type="cellIs" dxfId="254" priority="472" stopIfTrue="1" operator="lessThan">
      <formula>$H$3</formula>
    </cfRule>
  </conditionalFormatting>
  <conditionalFormatting sqref="D71:D72">
    <cfRule type="cellIs" dxfId="253" priority="221" stopIfTrue="1" operator="equal">
      <formula>$H$3</formula>
    </cfRule>
    <cfRule type="cellIs" dxfId="252" priority="229" stopIfTrue="1" operator="lessThan">
      <formula>$H$3</formula>
    </cfRule>
  </conditionalFormatting>
  <conditionalFormatting sqref="D72">
    <cfRule type="cellIs" dxfId="251" priority="185" stopIfTrue="1" operator="lessThan">
      <formula>$H$3</formula>
    </cfRule>
  </conditionalFormatting>
  <conditionalFormatting sqref="D75:D83">
    <cfRule type="cellIs" dxfId="250" priority="126" stopIfTrue="1" operator="lessThan">
      <formula>$H$3</formula>
    </cfRule>
    <cfRule type="cellIs" dxfId="249" priority="125" stopIfTrue="1" operator="equal">
      <formula>$H$3</formula>
    </cfRule>
  </conditionalFormatting>
  <conditionalFormatting sqref="E5 E56 E72">
    <cfRule type="expression" dxfId="248" priority="2333" stopIfTrue="1">
      <formula>D5&lt;$H$3</formula>
    </cfRule>
  </conditionalFormatting>
  <conditionalFormatting sqref="E6:E9 C12:C15 E12:E15 C17:C21 E17:E21 C45:C48">
    <cfRule type="expression" dxfId="247" priority="251" stopIfTrue="1">
      <formula>$F6=$H$3</formula>
    </cfRule>
    <cfRule type="expression" dxfId="246" priority="250" stopIfTrue="1">
      <formula>B6&lt;$H$3</formula>
    </cfRule>
    <cfRule type="expression" dxfId="245" priority="252" stopIfTrue="1">
      <formula>$B6=$H$3</formula>
    </cfRule>
  </conditionalFormatting>
  <conditionalFormatting sqref="E24">
    <cfRule type="expression" dxfId="244" priority="9" stopIfTrue="1">
      <formula>$F24=$H$3</formula>
    </cfRule>
    <cfRule type="expression" dxfId="243" priority="8" stopIfTrue="1">
      <formula>D24&lt;$H$3</formula>
    </cfRule>
    <cfRule type="expression" dxfId="242" priority="10" stopIfTrue="1">
      <formula>$B24=$H$3</formula>
    </cfRule>
  </conditionalFormatting>
  <conditionalFormatting sqref="E31">
    <cfRule type="expression" dxfId="241" priority="410211" stopIfTrue="1">
      <formula>$D31=$H$3</formula>
    </cfRule>
  </conditionalFormatting>
  <conditionalFormatting sqref="E50">
    <cfRule type="expression" dxfId="240" priority="52" stopIfTrue="1">
      <formula>D50&lt;$H$3</formula>
    </cfRule>
  </conditionalFormatting>
  <conditionalFormatting sqref="E56 E5 E72">
    <cfRule type="expression" dxfId="239" priority="2332" stopIfTrue="1">
      <formula>$D5=$H$3</formula>
    </cfRule>
  </conditionalFormatting>
  <conditionalFormatting sqref="E86:E87">
    <cfRule type="expression" dxfId="238" priority="31" stopIfTrue="1">
      <formula>$F86=$H$3</formula>
    </cfRule>
    <cfRule type="expression" dxfId="237" priority="30" stopIfTrue="1">
      <formula>$B86=$H$3</formula>
    </cfRule>
    <cfRule type="expression" dxfId="236" priority="29" stopIfTrue="1">
      <formula>D86&lt;$H$3</formula>
    </cfRule>
  </conditionalFormatting>
  <conditionalFormatting sqref="F5">
    <cfRule type="cellIs" dxfId="235" priority="2322" stopIfTrue="1" operator="lessThan">
      <formula>$H$3</formula>
    </cfRule>
  </conditionalFormatting>
  <conditionalFormatting sqref="F12:F15">
    <cfRule type="cellIs" dxfId="234" priority="400" stopIfTrue="1" operator="lessThan">
      <formula>$H$3</formula>
    </cfRule>
    <cfRule type="cellIs" dxfId="233" priority="261" stopIfTrue="1" operator="equal">
      <formula>$H$3</formula>
    </cfRule>
  </conditionalFormatting>
  <conditionalFormatting sqref="F17:F19">
    <cfRule type="cellIs" dxfId="232" priority="133" stopIfTrue="1" operator="lessThan">
      <formula>$H$3</formula>
    </cfRule>
  </conditionalFormatting>
  <conditionalFormatting sqref="F17:F21">
    <cfRule type="cellIs" dxfId="231" priority="20" stopIfTrue="1" operator="equal">
      <formula>$H$3</formula>
    </cfRule>
  </conditionalFormatting>
  <conditionalFormatting sqref="F20:F21">
    <cfRule type="cellIs" dxfId="230" priority="16" stopIfTrue="1" operator="lessThan">
      <formula>$H$3</formula>
    </cfRule>
  </conditionalFormatting>
  <conditionalFormatting sqref="F24">
    <cfRule type="cellIs" dxfId="229" priority="2" stopIfTrue="1" operator="lessThan">
      <formula>$H$3</formula>
    </cfRule>
    <cfRule type="cellIs" dxfId="228" priority="1" stopIfTrue="1" operator="equal">
      <formula>$H$3</formula>
    </cfRule>
  </conditionalFormatting>
  <conditionalFormatting sqref="F26:F29">
    <cfRule type="cellIs" dxfId="227" priority="71" stopIfTrue="1" operator="equal">
      <formula>$H$3</formula>
    </cfRule>
    <cfRule type="cellIs" dxfId="226" priority="73" stopIfTrue="1" operator="lessThan">
      <formula>$H$3</formula>
    </cfRule>
  </conditionalFormatting>
  <conditionalFormatting sqref="F31">
    <cfRule type="cellIs" dxfId="225" priority="169138" stopIfTrue="1" operator="equal">
      <formula>$H$3</formula>
    </cfRule>
    <cfRule type="cellIs" dxfId="224" priority="169139" stopIfTrue="1" operator="lessThan">
      <formula>$H$3</formula>
    </cfRule>
  </conditionalFormatting>
  <conditionalFormatting sqref="F33:F36">
    <cfRule type="cellIs" dxfId="223" priority="422" stopIfTrue="1" operator="equal">
      <formula>$H$3</formula>
    </cfRule>
    <cfRule type="cellIs" dxfId="222" priority="423" stopIfTrue="1" operator="lessThan">
      <formula>$H$3</formula>
    </cfRule>
  </conditionalFormatting>
  <conditionalFormatting sqref="F39:F42">
    <cfRule type="cellIs" dxfId="221" priority="156" stopIfTrue="1" operator="lessThan">
      <formula>$H$3</formula>
    </cfRule>
    <cfRule type="cellIs" dxfId="220" priority="155" stopIfTrue="1" operator="equal">
      <formula>$H$3</formula>
    </cfRule>
  </conditionalFormatting>
  <conditionalFormatting sqref="F45:F48">
    <cfRule type="cellIs" dxfId="219" priority="63" stopIfTrue="1" operator="equal">
      <formula>$H$3</formula>
    </cfRule>
    <cfRule type="cellIs" dxfId="218" priority="64" stopIfTrue="1" operator="lessThan">
      <formula>$H$3</formula>
    </cfRule>
  </conditionalFormatting>
  <conditionalFormatting sqref="F50:F53">
    <cfRule type="cellIs" dxfId="217" priority="42" stopIfTrue="1" operator="lessThan">
      <formula>$H$3</formula>
    </cfRule>
    <cfRule type="cellIs" dxfId="216" priority="41" stopIfTrue="1" operator="equal">
      <formula>$H$3</formula>
    </cfRule>
  </conditionalFormatting>
  <conditionalFormatting sqref="F55">
    <cfRule type="cellIs" dxfId="215" priority="565" stopIfTrue="1" operator="equal">
      <formula>$H$3</formula>
    </cfRule>
  </conditionalFormatting>
  <conditionalFormatting sqref="F55:F56">
    <cfRule type="cellIs" dxfId="214" priority="557" stopIfTrue="1" operator="equal">
      <formula>$H$3</formula>
    </cfRule>
    <cfRule type="cellIs" dxfId="213" priority="560" stopIfTrue="1" operator="lessThan">
      <formula>$H$3</formula>
    </cfRule>
  </conditionalFormatting>
  <conditionalFormatting sqref="F56 F61:F74">
    <cfRule type="cellIs" dxfId="212" priority="531" stopIfTrue="1" operator="lessThan">
      <formula>$H$3</formula>
    </cfRule>
  </conditionalFormatting>
  <conditionalFormatting sqref="F56:F68 D56:D74">
    <cfRule type="cellIs" dxfId="211" priority="473" stopIfTrue="1" operator="equal">
      <formula>$H$3</formula>
    </cfRule>
  </conditionalFormatting>
  <conditionalFormatting sqref="F69:F72">
    <cfRule type="cellIs" dxfId="210" priority="226" stopIfTrue="1" operator="equal">
      <formula>$H$3</formula>
    </cfRule>
  </conditionalFormatting>
  <conditionalFormatting sqref="F72:F74">
    <cfRule type="cellIs" dxfId="209" priority="145" stopIfTrue="1" operator="equal">
      <formula>$H$3</formula>
    </cfRule>
  </conditionalFormatting>
  <conditionalFormatting sqref="F75:F77 F72">
    <cfRule type="cellIs" dxfId="208" priority="206" stopIfTrue="1" operator="lessThan">
      <formula>$H$3</formula>
    </cfRule>
  </conditionalFormatting>
  <conditionalFormatting sqref="F75:F77">
    <cfRule type="expression" dxfId="207" priority="200" stopIfTrue="1">
      <formula>$F75=$H$3</formula>
    </cfRule>
    <cfRule type="cellIs" dxfId="206" priority="203" stopIfTrue="1" operator="equal">
      <formula>$H$3</formula>
    </cfRule>
  </conditionalFormatting>
  <conditionalFormatting sqref="F78">
    <cfRule type="cellIs" dxfId="205" priority="184" stopIfTrue="1" operator="equal">
      <formula>$H$3</formula>
    </cfRule>
  </conditionalFormatting>
  <conditionalFormatting sqref="F78:F83">
    <cfRule type="cellIs" dxfId="204" priority="79" stopIfTrue="1" operator="lessThan">
      <formula>$H$3</formula>
    </cfRule>
  </conditionalFormatting>
  <conditionalFormatting sqref="F79:F83">
    <cfRule type="cellIs" dxfId="203" priority="78" stopIfTrue="1" operator="equal">
      <formula>$H$3</formula>
    </cfRule>
  </conditionalFormatting>
  <conditionalFormatting sqref="G5 E82:E83">
    <cfRule type="expression" dxfId="202" priority="485" stopIfTrue="1">
      <formula>$F5=$H$3</formula>
    </cfRule>
  </conditionalFormatting>
  <conditionalFormatting sqref="G5:G9 E73:E80 E82:E83">
    <cfRule type="expression" dxfId="201" priority="483" stopIfTrue="1">
      <formula>D5&lt;$H$3</formula>
    </cfRule>
  </conditionalFormatting>
  <conditionalFormatting sqref="G12:G15 G17:G19">
    <cfRule type="expression" dxfId="200" priority="263" stopIfTrue="1">
      <formula>F12&lt;$H$3</formula>
    </cfRule>
    <cfRule type="expression" dxfId="199" priority="264" stopIfTrue="1">
      <formula>$B12=$H$3</formula>
    </cfRule>
  </conditionalFormatting>
  <conditionalFormatting sqref="G12:G15">
    <cfRule type="expression" dxfId="198" priority="262" stopIfTrue="1">
      <formula>$F12=$H$3</formula>
    </cfRule>
  </conditionalFormatting>
  <conditionalFormatting sqref="G17:G21">
    <cfRule type="expression" dxfId="197" priority="18" stopIfTrue="1">
      <formula>$F17=$H$3</formula>
    </cfRule>
  </conditionalFormatting>
  <conditionalFormatting sqref="G20:G21">
    <cfRule type="expression" dxfId="196" priority="19" stopIfTrue="1">
      <formula>$B20=$H$3</formula>
    </cfRule>
    <cfRule type="expression" dxfId="195" priority="17" stopIfTrue="1">
      <formula>F20&lt;$H$3</formula>
    </cfRule>
  </conditionalFormatting>
  <conditionalFormatting sqref="G24">
    <cfRule type="expression" dxfId="194" priority="5" stopIfTrue="1">
      <formula>$B24=$H$3</formula>
    </cfRule>
    <cfRule type="expression" dxfId="193" priority="4" stopIfTrue="1">
      <formula>$F24=$H$3</formula>
    </cfRule>
    <cfRule type="expression" dxfId="192" priority="3" stopIfTrue="1">
      <formula>F24&lt;$H$3</formula>
    </cfRule>
  </conditionalFormatting>
  <conditionalFormatting sqref="G50">
    <cfRule type="expression" dxfId="191" priority="51" stopIfTrue="1">
      <formula>F50&lt;$H$3</formula>
    </cfRule>
  </conditionalFormatting>
  <conditionalFormatting sqref="G55:G56">
    <cfRule type="expression" dxfId="190" priority="543" stopIfTrue="1">
      <formula>F55&lt;$H$3</formula>
    </cfRule>
  </conditionalFormatting>
  <conditionalFormatting sqref="G55:G69">
    <cfRule type="expression" dxfId="189" priority="541" stopIfTrue="1">
      <formula>$B55=$H$3</formula>
    </cfRule>
  </conditionalFormatting>
  <conditionalFormatting sqref="G57:G69">
    <cfRule type="expression" dxfId="188" priority="474" stopIfTrue="1">
      <formula>F57&lt;$H$3</formula>
    </cfRule>
  </conditionalFormatting>
  <conditionalFormatting sqref="G72:G80 G82:G83">
    <cfRule type="expression" dxfId="187" priority="81" stopIfTrue="1">
      <formula>F72&lt;$H$3</formula>
    </cfRule>
  </conditionalFormatting>
  <conditionalFormatting sqref="G86:G87">
    <cfRule type="expression" dxfId="186" priority="26" stopIfTrue="1">
      <formula>F86&lt;$H$3</formula>
    </cfRule>
    <cfRule type="expression" dxfId="185" priority="27" stopIfTrue="1">
      <formula>$B86=$H$3</formula>
    </cfRule>
    <cfRule type="expression" dxfId="184" priority="28" stopIfTrue="1">
      <formula>$F86=$H$3</formula>
    </cfRule>
  </conditionalFormatting>
  <pageMargins left="0.75" right="0.75" top="1" bottom="1" header="0.5" footer="0.5"/>
  <pageSetup paperSize="9" orientation="portrait" r:id="rId1"/>
  <ignoredErrors>
    <ignoredError sqref="B60 F60 F65 B65 D75 F76 D20 B26 B51 D78:D79 D80 F79:F80 B48 D49 D50 F51 D52 F26:F28 D48:E48 F8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3" t="s">
        <v>0</v>
      </c>
      <c r="D1" s="104"/>
      <c r="E1" s="104"/>
      <c r="F1" s="104"/>
      <c r="G1" s="104"/>
      <c r="H1" s="104"/>
      <c r="I1" s="104"/>
    </row>
    <row r="2" spans="1:11" ht="23.15" customHeight="1">
      <c r="A2" s="105" t="s">
        <v>1</v>
      </c>
      <c r="B2" s="105"/>
      <c r="C2" s="106" t="s">
        <v>2</v>
      </c>
      <c r="D2" s="106"/>
      <c r="E2" s="106"/>
      <c r="F2" s="106"/>
      <c r="G2" s="106"/>
      <c r="H2" s="106"/>
      <c r="I2" s="106"/>
    </row>
    <row r="3" spans="1:11" ht="25" customHeight="1">
      <c r="A3" s="107"/>
      <c r="B3" s="107"/>
      <c r="C3" s="107"/>
      <c r="D3" s="107"/>
      <c r="E3" s="107"/>
      <c r="F3" s="107"/>
      <c r="G3" s="107"/>
      <c r="H3" s="2">
        <v>45727</v>
      </c>
      <c r="I3" s="28"/>
    </row>
    <row r="4" spans="1:11" ht="24" customHeight="1">
      <c r="A4" s="121" t="s">
        <v>27</v>
      </c>
      <c r="B4" s="122"/>
      <c r="C4" s="122"/>
      <c r="D4" s="122"/>
      <c r="E4" s="122"/>
      <c r="F4" s="122"/>
      <c r="G4" s="122"/>
      <c r="H4" s="122"/>
      <c r="I4" s="123"/>
    </row>
    <row r="5" spans="1:11" ht="24" customHeight="1">
      <c r="A5" s="3" t="s">
        <v>3</v>
      </c>
      <c r="B5" s="119" t="s">
        <v>4</v>
      </c>
      <c r="C5" s="120"/>
      <c r="D5" s="119" t="s">
        <v>5</v>
      </c>
      <c r="E5" s="120"/>
      <c r="F5" s="119" t="s">
        <v>6</v>
      </c>
      <c r="G5" s="120"/>
      <c r="H5" s="3" t="s">
        <v>7</v>
      </c>
      <c r="I5" s="3" t="s">
        <v>25</v>
      </c>
      <c r="K5" t="s">
        <v>13</v>
      </c>
    </row>
    <row r="6" spans="1:11" ht="24" customHeight="1">
      <c r="A6" s="4" t="s">
        <v>28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29</v>
      </c>
      <c r="I6" s="29"/>
    </row>
    <row r="7" spans="1:11" ht="24" customHeight="1">
      <c r="A7" s="4" t="s">
        <v>23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11</v>
      </c>
      <c r="I7" s="29"/>
    </row>
    <row r="8" spans="1:11" ht="24" customHeight="1">
      <c r="A8" s="9" t="s">
        <v>30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31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14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22</v>
      </c>
      <c r="I10" s="11"/>
    </row>
    <row r="11" spans="1:11" ht="24" customHeight="1">
      <c r="A11" s="117" t="s">
        <v>32</v>
      </c>
      <c r="B11" s="100"/>
      <c r="C11" s="100"/>
      <c r="D11" s="100"/>
      <c r="E11" s="100"/>
      <c r="F11" s="100"/>
      <c r="G11" s="100"/>
      <c r="H11" s="100"/>
      <c r="I11" s="101"/>
    </row>
    <row r="12" spans="1:11" ht="24" customHeight="1">
      <c r="A12" s="13" t="s">
        <v>3</v>
      </c>
      <c r="B12" s="111" t="s">
        <v>4</v>
      </c>
      <c r="C12" s="112"/>
      <c r="D12" s="111" t="s">
        <v>5</v>
      </c>
      <c r="E12" s="112"/>
      <c r="F12" s="111" t="s">
        <v>6</v>
      </c>
      <c r="G12" s="112"/>
      <c r="H12" s="13" t="s">
        <v>7</v>
      </c>
      <c r="I12" s="13" t="s">
        <v>25</v>
      </c>
      <c r="K12" t="s">
        <v>13</v>
      </c>
    </row>
    <row r="13" spans="1:11" ht="24" customHeight="1">
      <c r="A13" s="14" t="s">
        <v>17</v>
      </c>
      <c r="B13" s="15"/>
      <c r="C13" s="16"/>
      <c r="D13" s="15"/>
      <c r="E13" s="16"/>
      <c r="F13" s="17"/>
      <c r="G13" s="16"/>
      <c r="H13" s="18" t="s">
        <v>18</v>
      </c>
      <c r="I13" s="23"/>
    </row>
    <row r="14" spans="1:11" ht="24" customHeight="1">
      <c r="A14" s="14" t="s">
        <v>19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33</v>
      </c>
      <c r="I14" s="23"/>
    </row>
    <row r="15" spans="1:11" ht="24" customHeight="1">
      <c r="A15" s="22" t="s">
        <v>34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35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20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21</v>
      </c>
      <c r="I17" s="23"/>
    </row>
    <row r="18" spans="1:11" ht="24" customHeight="1">
      <c r="A18" s="117" t="s">
        <v>36</v>
      </c>
      <c r="B18" s="100"/>
      <c r="C18" s="100"/>
      <c r="D18" s="100"/>
      <c r="E18" s="100"/>
      <c r="F18" s="100"/>
      <c r="G18" s="100"/>
      <c r="H18" s="100"/>
      <c r="I18" s="101"/>
    </row>
    <row r="19" spans="1:11" ht="24" customHeight="1">
      <c r="A19" s="13" t="s">
        <v>3</v>
      </c>
      <c r="B19" s="111" t="s">
        <v>4</v>
      </c>
      <c r="C19" s="112"/>
      <c r="D19" s="111" t="s">
        <v>5</v>
      </c>
      <c r="E19" s="112"/>
      <c r="F19" s="111" t="s">
        <v>6</v>
      </c>
      <c r="G19" s="112"/>
      <c r="H19" s="13" t="s">
        <v>7</v>
      </c>
      <c r="I19" s="13" t="s">
        <v>25</v>
      </c>
      <c r="K19" t="s">
        <v>13</v>
      </c>
    </row>
    <row r="20" spans="1:11" ht="24" customHeight="1">
      <c r="A20" s="24" t="s">
        <v>15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16</v>
      </c>
      <c r="I20" s="29"/>
    </row>
    <row r="21" spans="1:11" ht="24" customHeight="1">
      <c r="A21" s="27" t="s">
        <v>37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38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24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39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5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2026-01-30T06:37:16Z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