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879A9F6-229F-49A9-A0A3-2B2C0E6D4093}" xr6:coauthVersionLast="47" xr6:coauthVersionMax="47" xr10:uidLastSave="{00000000-0000-0000-0000-000000000000}"/>
  <bookViews>
    <workbookView xWindow="-108" yWindow="-108" windowWidth="23256" windowHeight="12456" tabRatio="593" activeTab="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41" l="1"/>
  <c r="F50" i="241"/>
  <c r="F49" i="241"/>
  <c r="B49" i="241"/>
  <c r="D48" i="241"/>
  <c r="B48" i="241"/>
  <c r="F47" i="241"/>
  <c r="B47" i="241"/>
  <c r="F46" i="241"/>
  <c r="B36" i="247" l="1"/>
  <c r="F35" i="247"/>
  <c r="D35" i="247"/>
  <c r="B35" i="247"/>
  <c r="B34" i="247"/>
  <c r="F33" i="247"/>
  <c r="F31" i="247"/>
  <c r="B31" i="247"/>
  <c r="F30" i="247"/>
  <c r="B30" i="247"/>
  <c r="F29" i="247"/>
  <c r="D45" i="241"/>
  <c r="B27" i="241"/>
  <c r="B50" i="235"/>
  <c r="F89" i="235"/>
  <c r="D89" i="235"/>
  <c r="B20" i="247"/>
  <c r="F19" i="247"/>
  <c r="D18" i="247"/>
  <c r="F17" i="247"/>
  <c r="D17" i="247"/>
  <c r="F26" i="241"/>
  <c r="F40" i="245"/>
  <c r="B40" i="245"/>
  <c r="F39" i="245"/>
  <c r="B39" i="245"/>
  <c r="F38" i="245"/>
  <c r="B38" i="245"/>
  <c r="F37" i="245"/>
  <c r="B37" i="245"/>
  <c r="F36" i="245"/>
  <c r="F35" i="245"/>
  <c r="D35" i="245"/>
  <c r="B118" i="235"/>
  <c r="F21" i="235"/>
  <c r="D21" i="235"/>
  <c r="B47" i="235"/>
  <c r="B83" i="239"/>
  <c r="F80" i="239"/>
  <c r="F79" i="239"/>
  <c r="B79" i="239"/>
  <c r="D78" i="239"/>
  <c r="F77" i="239"/>
  <c r="D76" i="239"/>
  <c r="B76" i="239"/>
  <c r="B45" i="239" l="1"/>
  <c r="B27" i="239"/>
  <c r="B26" i="239"/>
  <c r="D27" i="239"/>
  <c r="F27" i="239" s="1"/>
  <c r="F26" i="239"/>
  <c r="B24" i="234"/>
  <c r="B25" i="241"/>
  <c r="F24" i="241"/>
  <c r="F58" i="234" l="1"/>
  <c r="D58" i="234"/>
  <c r="B58" i="234"/>
  <c r="B34" i="245" l="1"/>
  <c r="D75" i="239"/>
  <c r="F75" i="239" s="1"/>
  <c r="D45" i="239" l="1"/>
  <c r="F45" i="239" s="1"/>
  <c r="B46" i="239" s="1"/>
  <c r="D46" i="239" s="1"/>
  <c r="F46" i="239" s="1"/>
  <c r="B47" i="239" s="1"/>
  <c r="D47" i="239" s="1"/>
  <c r="F47" i="239" s="1"/>
  <c r="B48" i="239" s="1"/>
  <c r="D48" i="239" s="1"/>
  <c r="F48" i="239" s="1"/>
  <c r="B49" i="239" s="1"/>
  <c r="D49" i="239" s="1"/>
  <c r="F49" i="239" s="1"/>
  <c r="B50" i="239" s="1"/>
  <c r="D50" i="239" s="1"/>
  <c r="F50" i="239" s="1"/>
  <c r="F54" i="235"/>
  <c r="B55" i="235" s="1"/>
  <c r="B56" i="239" l="1"/>
  <c r="D56" i="239" s="1"/>
  <c r="F56" i="239" s="1"/>
  <c r="B57" i="239" s="1"/>
  <c r="D57" i="239" s="1"/>
  <c r="F57" i="239" s="1"/>
  <c r="B58" i="239" s="1"/>
  <c r="D58" i="239" s="1"/>
  <c r="F58" i="239" s="1"/>
  <c r="B59" i="239" s="1"/>
  <c r="D59" i="239" s="1"/>
  <c r="F59" i="239" s="1"/>
  <c r="B60" i="239" s="1"/>
  <c r="D60" i="239" s="1"/>
  <c r="B61" i="239"/>
  <c r="F61" i="239"/>
  <c r="B62" i="239" s="1"/>
  <c r="F62" i="239"/>
  <c r="B63" i="239" s="1"/>
  <c r="D63" i="239" s="1"/>
  <c r="F63" i="239" s="1"/>
  <c r="B52" i="234" l="1"/>
  <c r="F28" i="241" l="1"/>
  <c r="B29" i="241" s="1"/>
  <c r="D29" i="241" s="1"/>
  <c r="F29" i="241" s="1"/>
  <c r="F57" i="234" l="1"/>
  <c r="F22" i="241" l="1"/>
  <c r="B23" i="241" s="1"/>
  <c r="D23" i="241" s="1"/>
  <c r="D55" i="235" l="1"/>
  <c r="D118" i="235"/>
  <c r="F118" i="235" s="1"/>
  <c r="D24" i="239"/>
  <c r="F47" i="234"/>
  <c r="F24" i="239" l="1"/>
  <c r="B25" i="239" s="1"/>
  <c r="D25" i="239" s="1"/>
  <c r="F25" i="239" s="1"/>
  <c r="F55" i="235"/>
  <c r="B56" i="235" s="1"/>
  <c r="B119" i="235"/>
  <c r="D119" i="235" s="1"/>
  <c r="F119" i="235" s="1"/>
  <c r="B19" i="239"/>
  <c r="D19" i="239" s="1"/>
  <c r="D56" i="235" l="1"/>
  <c r="F56" i="235" s="1"/>
  <c r="B57" i="235" s="1"/>
  <c r="D57" i="235" s="1"/>
  <c r="F57" i="235" s="1"/>
  <c r="B58" i="235" s="1"/>
  <c r="D58" i="235" s="1"/>
  <c r="F58" i="235" s="1"/>
  <c r="B59" i="235" s="1"/>
  <c r="D26" i="239"/>
  <c r="D59" i="235" l="1"/>
  <c r="B40" i="241"/>
  <c r="F59" i="235" l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18" i="241"/>
  <c r="B60" i="235" l="1"/>
  <c r="D60" i="235" s="1"/>
  <c r="F60" i="235" s="1"/>
  <c r="B61" i="235" s="1"/>
  <c r="D61" i="235" s="1"/>
  <c r="F61" i="235" s="1"/>
  <c r="B47" i="234"/>
  <c r="D23" i="247" l="1"/>
  <c r="F23" i="247" s="1"/>
  <c r="B24" i="247" s="1"/>
  <c r="D52" i="234"/>
  <c r="F52" i="234" s="1"/>
  <c r="B53" i="234" s="1"/>
  <c r="D53" i="234" s="1"/>
  <c r="F53" i="234" l="1"/>
  <c r="B16" i="235"/>
  <c r="D16" i="235" s="1"/>
  <c r="F16" i="235" s="1"/>
  <c r="B17" i="235" s="1"/>
  <c r="B54" i="234" l="1"/>
  <c r="D54" i="234" s="1"/>
  <c r="F54" i="234" s="1"/>
  <c r="B55" i="234" s="1"/>
  <c r="D24" i="247"/>
  <c r="F24" i="247" s="1"/>
  <c r="D55" i="234" l="1"/>
  <c r="B25" i="247"/>
  <c r="D25" i="247" s="1"/>
  <c r="B71" i="239"/>
  <c r="D71" i="239" s="1"/>
  <c r="F71" i="239" s="1"/>
  <c r="B72" i="239" s="1"/>
  <c r="D72" i="239" s="1"/>
  <c r="F72" i="239" s="1"/>
  <c r="B45" i="234"/>
  <c r="B39" i="239"/>
  <c r="F55" i="234" l="1"/>
  <c r="B56" i="234" s="1"/>
  <c r="D56" i="234" s="1"/>
  <c r="F56" i="234" s="1"/>
  <c r="B57" i="234" s="1"/>
  <c r="F25" i="247"/>
  <c r="D73" i="239"/>
  <c r="F73" i="239" s="1"/>
  <c r="B26" i="247" l="1"/>
  <c r="D26" i="247" s="1"/>
  <c r="F26" i="247" s="1"/>
  <c r="B27" i="247" s="1"/>
  <c r="D27" i="247" s="1"/>
  <c r="F18" i="234"/>
  <c r="B19" i="234" s="1"/>
  <c r="D19" i="234" s="1"/>
  <c r="F27" i="247" l="1"/>
  <c r="B28" i="247" s="1"/>
  <c r="D28" i="247" s="1"/>
  <c r="F28" i="247" s="1"/>
  <c r="B29" i="247" s="1"/>
  <c r="D29" i="247" s="1"/>
  <c r="F19" i="234"/>
  <c r="D20" i="234" s="1"/>
  <c r="F19" i="239"/>
  <c r="D18" i="241"/>
  <c r="B38" i="235"/>
  <c r="D30" i="247" l="1"/>
  <c r="F20" i="234"/>
  <c r="B21" i="234" s="1"/>
  <c r="D21" i="234" s="1"/>
  <c r="F21" i="234" s="1"/>
  <c r="B22" i="234" s="1"/>
  <c r="D20" i="239"/>
  <c r="F20" i="239" s="1"/>
  <c r="B21" i="239" s="1"/>
  <c r="D21" i="239" s="1"/>
  <c r="F21" i="239" s="1"/>
  <c r="B48" i="234"/>
  <c r="F18" i="241"/>
  <c r="B19" i="241" s="1"/>
  <c r="D19" i="241" s="1"/>
  <c r="D6" i="247"/>
  <c r="F6" i="247" s="1"/>
  <c r="B7" i="247" s="1"/>
  <c r="D7" i="247" s="1"/>
  <c r="F7" i="247" s="1"/>
  <c r="B8" i="247" s="1"/>
  <c r="D31" i="247" l="1"/>
  <c r="D22" i="234"/>
  <c r="F22" i="234" s="1"/>
  <c r="B23" i="234" s="1"/>
  <c r="F19" i="241"/>
  <c r="D48" i="234"/>
  <c r="B37" i="241"/>
  <c r="B32" i="247" l="1"/>
  <c r="D20" i="241"/>
  <c r="F20" i="241" s="1"/>
  <c r="F48" i="234"/>
  <c r="B49" i="234" s="1"/>
  <c r="D49" i="234" s="1"/>
  <c r="F49" i="234" s="1"/>
  <c r="D50" i="234" s="1"/>
  <c r="D8" i="247"/>
  <c r="D32" i="247" l="1"/>
  <c r="F32" i="247" s="1"/>
  <c r="B33" i="247" s="1"/>
  <c r="D33" i="247" s="1"/>
  <c r="D23" i="234"/>
  <c r="F23" i="234" s="1"/>
  <c r="F23" i="241"/>
  <c r="B24" i="241" s="1"/>
  <c r="D24" i="241" s="1"/>
  <c r="F50" i="234"/>
  <c r="F97" i="235"/>
  <c r="D34" i="247" l="1"/>
  <c r="F34" i="247" s="1"/>
  <c r="D25" i="241"/>
  <c r="B98" i="235"/>
  <c r="D98" i="235" s="1"/>
  <c r="F98" i="235" s="1"/>
  <c r="B99" i="235" s="1"/>
  <c r="D99" i="235" s="1"/>
  <c r="F99" i="235" s="1"/>
  <c r="B41" i="234"/>
  <c r="D36" i="247" l="1"/>
  <c r="F36" i="247" s="1"/>
  <c r="F25" i="241"/>
  <c r="B26" i="241" s="1"/>
  <c r="D26" i="241" s="1"/>
  <c r="D74" i="239"/>
  <c r="F74" i="239" s="1"/>
  <c r="D27" i="241" l="1"/>
  <c r="F27" i="241" s="1"/>
  <c r="B28" i="241" s="1"/>
  <c r="F8" i="247"/>
  <c r="F76" i="239" l="1"/>
  <c r="B77" i="239" s="1"/>
  <c r="B9" i="247"/>
  <c r="D9" i="247" s="1"/>
  <c r="F9" i="247" s="1"/>
  <c r="B10" i="247" s="1"/>
  <c r="D77" i="239" l="1"/>
  <c r="D10" i="247"/>
  <c r="F10" i="247" s="1"/>
  <c r="B78" i="239" l="1"/>
  <c r="F78" i="239" s="1"/>
  <c r="B11" i="247"/>
  <c r="D11" i="247" s="1"/>
  <c r="F11" i="247" s="1"/>
  <c r="B12" i="247" s="1"/>
  <c r="D12" i="247" s="1"/>
  <c r="F12" i="247" s="1"/>
  <c r="B13" i="247" s="1"/>
  <c r="D13" i="247" s="1"/>
  <c r="F13" i="247" s="1"/>
  <c r="D79" i="239" l="1"/>
  <c r="D39" i="239"/>
  <c r="F39" i="239" s="1"/>
  <c r="B40" i="239" s="1"/>
  <c r="D37" i="241"/>
  <c r="F37" i="241" s="1"/>
  <c r="B38" i="241" s="1"/>
  <c r="B94" i="235"/>
  <c r="D93" i="235"/>
  <c r="D41" i="234"/>
  <c r="F41" i="234" s="1"/>
  <c r="B14" i="247" l="1"/>
  <c r="D38" i="241"/>
  <c r="D40" i="239"/>
  <c r="F40" i="239" s="1"/>
  <c r="D94" i="235"/>
  <c r="F94" i="235" s="1"/>
  <c r="B96" i="235" s="1"/>
  <c r="D96" i="235" s="1"/>
  <c r="F96" i="235" s="1"/>
  <c r="F33" i="241"/>
  <c r="B80" i="239" l="1"/>
  <c r="D80" i="239" s="1"/>
  <c r="D83" i="239" s="1"/>
  <c r="F83" i="239" s="1"/>
  <c r="D14" i="247"/>
  <c r="F14" i="247" s="1"/>
  <c r="B15" i="247" s="1"/>
  <c r="D15" i="247" s="1"/>
  <c r="F15" i="247" s="1"/>
  <c r="F38" i="241"/>
  <c r="B39" i="241" s="1"/>
  <c r="D39" i="241" s="1"/>
  <c r="D38" i="235"/>
  <c r="F38" i="235" s="1"/>
  <c r="B39" i="235" s="1"/>
  <c r="B16" i="247" l="1"/>
  <c r="D39" i="235"/>
  <c r="F12" i="234"/>
  <c r="B13" i="234" s="1"/>
  <c r="D13" i="234" s="1"/>
  <c r="F13" i="234" s="1"/>
  <c r="B14" i="234" s="1"/>
  <c r="D16" i="247" l="1"/>
  <c r="F39" i="235"/>
  <c r="D40" i="241"/>
  <c r="F6" i="234"/>
  <c r="F16" i="247" l="1"/>
  <c r="B17" i="247" s="1"/>
  <c r="B18" i="247" s="1"/>
  <c r="F40" i="241"/>
  <c r="B41" i="241" s="1"/>
  <c r="D41" i="241" s="1"/>
  <c r="B40" i="235"/>
  <c r="D40" i="235" s="1"/>
  <c r="F40" i="235" s="1"/>
  <c r="B41" i="235" s="1"/>
  <c r="D41" i="235" s="1"/>
  <c r="D14" i="234"/>
  <c r="F14" i="234" s="1"/>
  <c r="B15" i="234" s="1"/>
  <c r="D15" i="234" s="1"/>
  <c r="D32" i="241"/>
  <c r="F32" i="241" s="1"/>
  <c r="F18" i="247" l="1"/>
  <c r="B19" i="247" s="1"/>
  <c r="D19" i="247" s="1"/>
  <c r="D20" i="247" s="1"/>
  <c r="F20" i="247" s="1"/>
  <c r="F41" i="241"/>
  <c r="F41" i="235"/>
  <c r="D43" i="235" l="1"/>
  <c r="D42" i="235"/>
  <c r="D42" i="241"/>
  <c r="F42" i="241" s="1"/>
  <c r="D25" i="235"/>
  <c r="F25" i="235" s="1"/>
  <c r="B26" i="235" s="1"/>
  <c r="D26" i="235" s="1"/>
  <c r="F43" i="235" l="1"/>
  <c r="B44" i="235" s="1"/>
  <c r="D43" i="241"/>
  <c r="F43" i="241" s="1"/>
  <c r="B44" i="241" s="1"/>
  <c r="D44" i="241" s="1"/>
  <c r="F44" i="241" s="1"/>
  <c r="B45" i="241" s="1"/>
  <c r="F15" i="234"/>
  <c r="B16" i="234" s="1"/>
  <c r="D16" i="234" s="1"/>
  <c r="F16" i="234" s="1"/>
  <c r="B17" i="234" s="1"/>
  <c r="D17" i="234" s="1"/>
  <c r="F17" i="234" s="1"/>
  <c r="B18" i="234" s="1"/>
  <c r="B7" i="234"/>
  <c r="D7" i="234" s="1"/>
  <c r="F7" i="234" s="1"/>
  <c r="D44" i="235" l="1"/>
  <c r="F44" i="235" s="1"/>
  <c r="F45" i="241"/>
  <c r="B46" i="241" s="1"/>
  <c r="D46" i="241" s="1"/>
  <c r="D47" i="241" s="1"/>
  <c r="F33" i="234"/>
  <c r="F48" i="241" l="1"/>
  <c r="D49" i="241" s="1"/>
  <c r="B45" i="235"/>
  <c r="D45" i="235" s="1"/>
  <c r="F45" i="235" s="1"/>
  <c r="B46" i="235" s="1"/>
  <c r="B34" i="234"/>
  <c r="D34" i="234" s="1"/>
  <c r="F34" i="234" s="1"/>
  <c r="D6" i="241"/>
  <c r="F6" i="241" s="1"/>
  <c r="B7" i="241" s="1"/>
  <c r="D50" i="241" l="1"/>
  <c r="D46" i="235"/>
  <c r="F46" i="235" s="1"/>
  <c r="D47" i="235" s="1"/>
  <c r="F47" i="235" s="1"/>
  <c r="F26" i="235"/>
  <c r="B27" i="235" s="1"/>
  <c r="D27" i="235" s="1"/>
  <c r="F27" i="235" s="1"/>
  <c r="B28" i="235" s="1"/>
  <c r="B48" i="235" l="1"/>
  <c r="D48" i="235" s="1"/>
  <c r="F48" i="235" l="1"/>
  <c r="B49" i="235" s="1"/>
  <c r="D49" i="235" s="1"/>
  <c r="F49" i="235" s="1"/>
  <c r="D50" i="235" s="1"/>
  <c r="F50" i="235" s="1"/>
  <c r="F28" i="235"/>
  <c r="B29" i="235" s="1"/>
  <c r="D29" i="235" s="1"/>
  <c r="B97" i="235" l="1"/>
  <c r="B8" i="234" l="1"/>
  <c r="D8" i="234" s="1"/>
  <c r="F8" i="234" l="1"/>
  <c r="B9" i="234" s="1"/>
  <c r="D9" i="234" s="1"/>
  <c r="F9" i="234" l="1"/>
  <c r="B10" i="234" s="1"/>
  <c r="D10" i="234" l="1"/>
  <c r="F10" i="234" s="1"/>
  <c r="B36" i="234"/>
  <c r="D36" i="234" s="1"/>
  <c r="F36" i="234" s="1"/>
  <c r="B11" i="234" l="1"/>
  <c r="D11" i="234" s="1"/>
  <c r="F11" i="234" s="1"/>
  <c r="B12" i="234" s="1"/>
  <c r="B37" i="234"/>
  <c r="D37" i="234" s="1"/>
  <c r="F37" i="234" l="1"/>
  <c r="B66" i="235" l="1"/>
  <c r="D66" i="235" l="1"/>
  <c r="F66" i="235" s="1"/>
  <c r="B67" i="235" l="1"/>
  <c r="D67" i="235" l="1"/>
  <c r="F67" i="235" s="1"/>
  <c r="B68" i="235" l="1"/>
  <c r="D68" i="235" s="1"/>
  <c r="F68" i="235" s="1"/>
  <c r="B69" i="235" l="1"/>
  <c r="D69" i="235" l="1"/>
  <c r="F69" i="235" l="1"/>
  <c r="B70" i="235" s="1"/>
  <c r="D70" i="235" s="1"/>
  <c r="F70" i="235" l="1"/>
  <c r="B71" i="235" s="1"/>
  <c r="D71" i="235" l="1"/>
  <c r="F71" i="235" s="1"/>
  <c r="B72" i="235" s="1"/>
  <c r="D72" i="235" l="1"/>
  <c r="F72" i="235" l="1"/>
  <c r="B73" i="235" s="1"/>
  <c r="D73" i="235" s="1"/>
  <c r="F73" i="235" s="1"/>
  <c r="B74" i="235" l="1"/>
  <c r="D74" i="235" l="1"/>
  <c r="F74" i="235" s="1"/>
  <c r="B75" i="235" s="1"/>
  <c r="D75" i="235" l="1"/>
  <c r="F75" i="235" s="1"/>
  <c r="B76" i="235" l="1"/>
  <c r="D76" i="235" s="1"/>
  <c r="F76" i="235" s="1"/>
  <c r="B77" i="235" s="1"/>
  <c r="D77" i="235" s="1"/>
  <c r="F77" i="235" s="1"/>
  <c r="B78" i="235" s="1"/>
  <c r="D78" i="235" l="1"/>
  <c r="F78" i="235" l="1"/>
  <c r="B79" i="235" s="1"/>
  <c r="D79" i="235" s="1"/>
  <c r="F79" i="235" s="1"/>
  <c r="B80" i="235" l="1"/>
  <c r="D80" i="235" s="1"/>
  <c r="F80" i="235" s="1"/>
  <c r="B82" i="235" l="1"/>
  <c r="D82" i="235" s="1"/>
  <c r="F82" i="235" s="1"/>
  <c r="B83" i="235" l="1"/>
  <c r="D83" i="235" s="1"/>
  <c r="F83" i="235" l="1"/>
  <c r="B84" i="235" s="1"/>
  <c r="D84" i="235" s="1"/>
  <c r="F84" i="235" s="1"/>
  <c r="B85" i="235" s="1"/>
  <c r="D85" i="235" s="1"/>
  <c r="D23" i="240" l="1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85" i="235" l="1"/>
  <c r="B86" i="235" l="1"/>
  <c r="D86" i="235" s="1"/>
  <c r="F86" i="235" s="1"/>
  <c r="B87" i="235" l="1"/>
  <c r="D87" i="235" s="1"/>
  <c r="F87" i="235" s="1"/>
  <c r="B88" i="235" s="1"/>
  <c r="D88" i="235" l="1"/>
  <c r="F88" i="235" s="1"/>
  <c r="B89" i="235" s="1"/>
  <c r="D7" i="241" l="1"/>
  <c r="F7" i="241" l="1"/>
  <c r="B8" i="241" s="1"/>
  <c r="D8" i="241" s="1"/>
  <c r="F8" i="241" s="1"/>
  <c r="B9" i="241" l="1"/>
  <c r="D9" i="241" l="1"/>
  <c r="F9" i="241" s="1"/>
  <c r="B10" i="241" s="1"/>
  <c r="D10" i="241" s="1"/>
  <c r="D6" i="235"/>
  <c r="F6" i="235" s="1"/>
  <c r="F10" i="241" l="1"/>
  <c r="B7" i="235"/>
  <c r="D7" i="235" s="1"/>
  <c r="F7" i="235" s="1"/>
  <c r="B8" i="235" l="1"/>
  <c r="D8" i="235" s="1"/>
  <c r="F8" i="235" s="1"/>
  <c r="B9" i="235" l="1"/>
  <c r="D9" i="235" s="1"/>
  <c r="F9" i="235" s="1"/>
  <c r="B10" i="235" s="1"/>
  <c r="D10" i="235" s="1"/>
  <c r="D6" i="245"/>
  <c r="F6" i="245" s="1"/>
  <c r="B7" i="245" s="1"/>
  <c r="F10" i="235" l="1"/>
  <c r="D7" i="245"/>
  <c r="B11" i="235" l="1"/>
  <c r="D11" i="235" s="1"/>
  <c r="F7" i="245"/>
  <c r="B8" i="245" s="1"/>
  <c r="F11" i="235" l="1"/>
  <c r="B12" i="235" s="1"/>
  <c r="D12" i="235" s="1"/>
  <c r="D8" i="245"/>
  <c r="F8" i="245" l="1"/>
  <c r="B9" i="245" s="1"/>
  <c r="D9" i="245" s="1"/>
  <c r="F9" i="245" s="1"/>
  <c r="F12" i="235" l="1"/>
  <c r="B13" i="235" s="1"/>
  <c r="B10" i="245"/>
  <c r="D10" i="245" s="1"/>
  <c r="F10" i="245" s="1"/>
  <c r="D13" i="235" l="1"/>
  <c r="F13" i="235" s="1"/>
  <c r="B11" i="245"/>
  <c r="D11" i="245" s="1"/>
  <c r="B14" i="235" l="1"/>
  <c r="F11" i="245"/>
  <c r="B12" i="245" s="1"/>
  <c r="D12" i="245" s="1"/>
  <c r="F12" i="245" s="1"/>
  <c r="B13" i="245" s="1"/>
  <c r="D14" i="235" l="1"/>
  <c r="F14" i="235" s="1"/>
  <c r="D13" i="245"/>
  <c r="F13" i="245" s="1"/>
  <c r="B15" i="235" l="1"/>
  <c r="D15" i="235" s="1"/>
  <c r="B14" i="245"/>
  <c r="D14" i="245" s="1"/>
  <c r="F14" i="245" s="1"/>
  <c r="B15" i="245" s="1"/>
  <c r="D15" i="245" s="1"/>
  <c r="F15" i="245" s="1"/>
  <c r="B16" i="245" l="1"/>
  <c r="D16" i="245" s="1"/>
  <c r="F16" i="245" s="1"/>
  <c r="B17" i="245" s="1"/>
  <c r="D17" i="235" l="1"/>
  <c r="F17" i="235" s="1"/>
  <c r="D17" i="245"/>
  <c r="F17" i="245" s="1"/>
  <c r="B18" i="245" s="1"/>
  <c r="D18" i="235" l="1"/>
  <c r="F18" i="235" s="1"/>
  <c r="D18" i="245"/>
  <c r="D19" i="235" l="1"/>
  <c r="F19" i="235" s="1"/>
  <c r="B20" i="235" s="1"/>
  <c r="D20" i="235" s="1"/>
  <c r="F20" i="235" s="1"/>
  <c r="B21" i="235" s="1"/>
  <c r="F18" i="245"/>
  <c r="B19" i="245" s="1"/>
  <c r="D19" i="245" s="1"/>
  <c r="F19" i="245" l="1"/>
  <c r="B20" i="245" l="1"/>
  <c r="D20" i="245" s="1"/>
  <c r="F20" i="245" s="1"/>
  <c r="B21" i="245" l="1"/>
  <c r="D21" i="245" s="1"/>
  <c r="F21" i="245" s="1"/>
  <c r="B23" i="245" s="1"/>
  <c r="D23" i="245" l="1"/>
  <c r="F23" i="245" l="1"/>
  <c r="B24" i="245" s="1"/>
  <c r="D24" i="245" s="1"/>
  <c r="F24" i="245" s="1"/>
  <c r="B25" i="245" s="1"/>
  <c r="D25" i="245" s="1"/>
  <c r="F25" i="245" s="1"/>
  <c r="B26" i="245" l="1"/>
  <c r="D26" i="245" l="1"/>
  <c r="F26" i="245" s="1"/>
  <c r="B27" i="245" s="1"/>
  <c r="D27" i="245" s="1"/>
  <c r="F27" i="245" s="1"/>
  <c r="B28" i="245" s="1"/>
  <c r="D28" i="245" l="1"/>
  <c r="F28" i="245" s="1"/>
  <c r="B29" i="245" s="1"/>
  <c r="D29" i="245" l="1"/>
  <c r="F29" i="245" s="1"/>
  <c r="B30" i="245" s="1"/>
  <c r="D30" i="245" s="1"/>
  <c r="F30" i="245" s="1"/>
  <c r="D31" i="245" s="1"/>
  <c r="F31" i="245" s="1"/>
  <c r="D32" i="245" l="1"/>
  <c r="F32" i="245" s="1"/>
  <c r="B33" i="245" s="1"/>
  <c r="D33" i="245" l="1"/>
  <c r="F33" i="245" l="1"/>
  <c r="D34" i="245" s="1"/>
  <c r="F34" i="245" l="1"/>
  <c r="B35" i="245" s="1"/>
  <c r="B36" i="245" s="1"/>
  <c r="D36" i="245" s="1"/>
  <c r="D37" i="245" s="1"/>
  <c r="D38" i="245" l="1"/>
  <c r="D39" i="245" l="1"/>
  <c r="D40" i="245" l="1"/>
</calcChain>
</file>

<file path=xl/sharedStrings.xml><?xml version="1.0" encoding="utf-8"?>
<sst xmlns="http://schemas.openxmlformats.org/spreadsheetml/2006/main" count="691" uniqueCount="413">
  <si>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</si>
  <si>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</si>
  <si>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</si>
  <si>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</si>
  <si>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</si>
  <si>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</si>
  <si>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</si>
  <si>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</si>
  <si>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</si>
  <si>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</si>
  <si>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 xml:space="preserve"> </t>
  </si>
  <si>
    <t xml:space="preserve"> port congestion</t>
  </si>
  <si>
    <t>Max draft 10.0 m</t>
  </si>
  <si>
    <t xml:space="preserve">  </t>
  </si>
  <si>
    <t>XMN/2501W</t>
  </si>
  <si>
    <t>NSA/2503S</t>
  </si>
  <si>
    <t xml:space="preserve"> P/I CPM line at NSA/waiting cargo according to HQ berth delayed</t>
  </si>
  <si>
    <t>SHK/2502S</t>
  </si>
  <si>
    <t>omit SHK</t>
  </si>
  <si>
    <t>NSA/2502S</t>
  </si>
  <si>
    <t>NGB/2504W</t>
  </si>
  <si>
    <t>P/I HHX2 line at NGB/adjust speed according to rough sea/port congestion</t>
  </si>
  <si>
    <t>P/I HHX1 line at XMN</t>
  </si>
  <si>
    <t>NSA/2438S</t>
  </si>
  <si>
    <t>NSA/2504S</t>
  </si>
  <si>
    <t>Delay y/n</t>
  </si>
  <si>
    <t>omit KRINC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</si>
  <si>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</si>
  <si>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</si>
  <si>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</si>
  <si>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</si>
  <si>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</si>
  <si>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</si>
  <si>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</si>
  <si>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</si>
  <si>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</si>
  <si>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</si>
  <si>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</si>
  <si>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</si>
  <si>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</si>
  <si>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45" type="noConversion"/>
  </si>
  <si>
    <t>port congestion</t>
    <phoneticPr fontId="45" type="noConversion"/>
  </si>
  <si>
    <t>call KSSP terminal</t>
    <phoneticPr fontId="45" type="noConversion"/>
  </si>
  <si>
    <t>HPH/2538E</t>
    <phoneticPr fontId="45" type="noConversion"/>
  </si>
  <si>
    <t>THLEM</t>
    <phoneticPr fontId="45" type="noConversion"/>
  </si>
  <si>
    <t>HPH/2528E</t>
    <phoneticPr fontId="45" type="noConversion"/>
  </si>
  <si>
    <t>omit QZH</t>
    <phoneticPr fontId="45" type="noConversion"/>
  </si>
  <si>
    <t>omit SHK</t>
    <phoneticPr fontId="45" type="noConversion"/>
  </si>
  <si>
    <t xml:space="preserve"> Max draft 10.0 m</t>
    <phoneticPr fontId="45" type="noConversion"/>
  </si>
  <si>
    <t>PORT</t>
    <phoneticPr fontId="45" type="noConversion"/>
  </si>
  <si>
    <t>TAO/2520W</t>
    <phoneticPr fontId="45" type="noConversion"/>
  </si>
  <si>
    <t>SHA/2520W</t>
    <phoneticPr fontId="45" type="noConversion"/>
  </si>
  <si>
    <t>HKG/2520W</t>
    <phoneticPr fontId="45" type="noConversion"/>
  </si>
  <si>
    <t>HPH/2520E</t>
    <phoneticPr fontId="45" type="noConversion"/>
  </si>
  <si>
    <t>DAD/2520E</t>
    <phoneticPr fontId="45" type="noConversion"/>
  </si>
  <si>
    <t>NGB/2540W</t>
  </si>
  <si>
    <t>SHA/2540W</t>
  </si>
  <si>
    <t>XMN/2540W</t>
    <phoneticPr fontId="45" type="noConversion"/>
  </si>
  <si>
    <t>HPH/2540E</t>
    <phoneticPr fontId="45" type="noConversion"/>
  </si>
  <si>
    <t>DAD/2540E</t>
    <phoneticPr fontId="45" type="noConversion"/>
  </si>
  <si>
    <t>NGB/2541W</t>
    <phoneticPr fontId="45" type="noConversion"/>
  </si>
  <si>
    <t>TAO/2515S</t>
    <phoneticPr fontId="45" type="noConversion"/>
  </si>
  <si>
    <t>delay arrive due to bad weather/port congestion</t>
    <phoneticPr fontId="45" type="noConversion"/>
  </si>
  <si>
    <t>port congestion/P/I HHX1 line at NGB</t>
  </si>
  <si>
    <t>SHA/2541W</t>
    <phoneticPr fontId="45" type="noConversion"/>
  </si>
  <si>
    <t>SGN/2547N</t>
    <phoneticPr fontId="45" type="noConversion"/>
  </si>
  <si>
    <t>THLCH/2547N</t>
    <phoneticPr fontId="45" type="noConversion"/>
  </si>
  <si>
    <t>SHK/2547N</t>
    <phoneticPr fontId="45" type="noConversion"/>
  </si>
  <si>
    <t>DAD/2526E</t>
    <phoneticPr fontId="45" type="noConversion"/>
  </si>
  <si>
    <t>HPH/2526E</t>
    <phoneticPr fontId="45" type="noConversion"/>
  </si>
  <si>
    <t>XMN/2541W</t>
    <phoneticPr fontId="45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</si>
  <si>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45" type="noConversion"/>
  </si>
  <si>
    <t>delay arrive due to typhoon/port cloes from 1500lt/11th to 1000lt/13th/port congestion</t>
    <phoneticPr fontId="45" type="noConversion"/>
  </si>
  <si>
    <t>SHA/2515S</t>
    <phoneticPr fontId="45" type="noConversion"/>
  </si>
  <si>
    <t>DAD/2541E</t>
    <phoneticPr fontId="45" type="noConversion"/>
  </si>
  <si>
    <t>OMIT XMN</t>
    <phoneticPr fontId="45" type="noConversion"/>
  </si>
  <si>
    <t>QZH/2535W</t>
    <phoneticPr fontId="45" type="noConversion"/>
  </si>
  <si>
    <t>SGN/2515N</t>
    <phoneticPr fontId="45" type="noConversion"/>
  </si>
  <si>
    <t>SHK/2535W</t>
    <phoneticPr fontId="45" type="noConversion"/>
  </si>
  <si>
    <t>KRINC/1077S</t>
    <phoneticPr fontId="45" type="noConversion"/>
  </si>
  <si>
    <t>TAO/1077S</t>
    <phoneticPr fontId="45" type="noConversion"/>
  </si>
  <si>
    <t>TAO/2547S</t>
    <phoneticPr fontId="45" type="noConversion"/>
  </si>
  <si>
    <t>SHA/2547S</t>
    <phoneticPr fontId="45" type="noConversion"/>
  </si>
  <si>
    <t>call QQCTN/P/I CVT2 line at TAO/stop cargo operations from 16th 1705lt to 17th 0835lt due to strong winds</t>
    <phoneticPr fontId="45" type="noConversion"/>
  </si>
  <si>
    <t>HPH/2541E</t>
    <phoneticPr fontId="45" type="noConversion"/>
  </si>
  <si>
    <t>NSA/2535W</t>
    <phoneticPr fontId="45" type="noConversion"/>
  </si>
  <si>
    <t>waiting tide</t>
    <phoneticPr fontId="45" type="noConversion"/>
  </si>
  <si>
    <t>HPH/2535E</t>
    <phoneticPr fontId="45" type="noConversion"/>
  </si>
  <si>
    <t>OMIT OSA</t>
    <phoneticPr fontId="45" type="noConversion"/>
  </si>
  <si>
    <t>THLCH/2515N</t>
    <phoneticPr fontId="45" type="noConversion"/>
  </si>
  <si>
    <t>delay arrival due to bad weather</t>
    <phoneticPr fontId="45" type="noConversion"/>
  </si>
  <si>
    <t>SHK/2515N</t>
    <phoneticPr fontId="45" type="noConversion"/>
  </si>
  <si>
    <t>KRINC/2548S</t>
    <phoneticPr fontId="45" type="noConversion"/>
  </si>
  <si>
    <t>TAO/2548S</t>
    <phoneticPr fontId="45" type="noConversion"/>
  </si>
  <si>
    <t>anchor at anchorage from 18th 2030lt to 20th 0500lt to shelter wind/berth delay due to strong wind/port congestion/pilotage suspend from the 16th evening to the 17th morning due to bad weather</t>
    <phoneticPr fontId="45" type="noConversion"/>
  </si>
  <si>
    <t>QZH/2536W</t>
    <phoneticPr fontId="45" type="noConversion"/>
  </si>
  <si>
    <t>TXG/2549E</t>
    <phoneticPr fontId="45" type="noConversion"/>
  </si>
  <si>
    <t>NGB/2542W</t>
    <phoneticPr fontId="45" type="noConversion"/>
  </si>
  <si>
    <t>NSA/2516S</t>
    <phoneticPr fontId="45" type="noConversion"/>
  </si>
  <si>
    <t>SHA/1077S</t>
    <phoneticPr fontId="45" type="noConversion"/>
  </si>
  <si>
    <t>NSA/2536W</t>
    <phoneticPr fontId="45" type="noConversion"/>
  </si>
  <si>
    <t>TAO/2549E</t>
    <phoneticPr fontId="45" type="noConversion"/>
  </si>
  <si>
    <t>KRINC/2516S</t>
    <phoneticPr fontId="45" type="noConversion"/>
  </si>
  <si>
    <t>TAO/2521W</t>
    <phoneticPr fontId="45" type="noConversion"/>
  </si>
  <si>
    <t>TXG/2550E</t>
    <phoneticPr fontId="45" type="noConversion"/>
  </si>
  <si>
    <t>SHA/2548S</t>
    <phoneticPr fontId="45" type="noConversion"/>
  </si>
  <si>
    <t>NGB/2528W</t>
  </si>
  <si>
    <t>SHA/2528W</t>
  </si>
  <si>
    <t>XMN/2528W</t>
    <phoneticPr fontId="45" type="noConversion"/>
  </si>
  <si>
    <t>DAD/2528E</t>
    <phoneticPr fontId="45" type="noConversion"/>
  </si>
  <si>
    <t>SHK/2536W</t>
    <phoneticPr fontId="45" type="noConversion"/>
  </si>
  <si>
    <t>SHA/2542W</t>
    <phoneticPr fontId="45" type="noConversion"/>
  </si>
  <si>
    <t>SAD/2516S</t>
    <phoneticPr fontId="45" type="noConversion"/>
  </si>
  <si>
    <t>HPH/2536E</t>
    <phoneticPr fontId="45" type="noConversion"/>
  </si>
  <si>
    <t>TAO/2550E</t>
    <phoneticPr fontId="45" type="noConversion"/>
  </si>
  <si>
    <t>OSA/2549W</t>
    <phoneticPr fontId="45" type="noConversion"/>
  </si>
  <si>
    <t>TYO/2549W</t>
    <phoneticPr fontId="45" type="noConversion"/>
  </si>
  <si>
    <t>THLEM/2516NI</t>
    <phoneticPr fontId="45" type="noConversion"/>
  </si>
  <si>
    <t>SGN/1077N</t>
    <phoneticPr fontId="45" type="noConversion"/>
  </si>
  <si>
    <t>THLCH/1077N</t>
    <phoneticPr fontId="45" type="noConversion"/>
  </si>
  <si>
    <t>TAO/2516S</t>
    <phoneticPr fontId="45" type="noConversion"/>
  </si>
  <si>
    <t>SGN/2548N</t>
    <phoneticPr fontId="45" type="noConversion"/>
  </si>
  <si>
    <t>HHX2 MV."BIG BREEZY" V 2549W/E</t>
    <phoneticPr fontId="45" type="noConversion"/>
  </si>
  <si>
    <t>TAO/2549W</t>
    <phoneticPr fontId="45" type="noConversion"/>
  </si>
  <si>
    <t>SHA/2549W</t>
    <phoneticPr fontId="45" type="noConversion"/>
  </si>
  <si>
    <t>HKG/2549W</t>
    <phoneticPr fontId="45" type="noConversion"/>
  </si>
  <si>
    <t>HPH/2549E</t>
    <phoneticPr fontId="45" type="noConversion"/>
  </si>
  <si>
    <t>DAD/2549E</t>
    <phoneticPr fontId="45" type="noConversion"/>
  </si>
  <si>
    <t>SHA/2516S</t>
    <phoneticPr fontId="45" type="noConversion"/>
  </si>
  <si>
    <t>YOK/2549W</t>
    <phoneticPr fontId="45" type="noConversion"/>
  </si>
  <si>
    <t>NSA/74S</t>
    <phoneticPr fontId="45" type="noConversion"/>
  </si>
  <si>
    <t>NGO/2549W</t>
    <phoneticPr fontId="45" type="noConversion"/>
  </si>
  <si>
    <t>QZH/2537W</t>
    <phoneticPr fontId="45" type="noConversion"/>
  </si>
  <si>
    <t>SHK/2537W</t>
    <phoneticPr fontId="45" type="noConversion"/>
  </si>
  <si>
    <t>XMN/2542W</t>
    <phoneticPr fontId="45" type="noConversion"/>
  </si>
  <si>
    <t>DAD/2542E</t>
    <phoneticPr fontId="45" type="noConversion"/>
  </si>
  <si>
    <t>SAD/74S</t>
    <phoneticPr fontId="45" type="noConversion"/>
  </si>
  <si>
    <t>TAO/2550S</t>
    <phoneticPr fontId="45" type="noConversion"/>
  </si>
  <si>
    <t>TXG/2551E</t>
    <phoneticPr fontId="45" type="noConversion"/>
  </si>
  <si>
    <t>NSA/2537W</t>
    <phoneticPr fontId="45" type="noConversion"/>
  </si>
  <si>
    <t>HPH/2537E</t>
    <phoneticPr fontId="45" type="noConversion"/>
  </si>
  <si>
    <t>SHA/2521W</t>
    <phoneticPr fontId="45" type="noConversion"/>
  </si>
  <si>
    <t>HPH/2542E</t>
    <phoneticPr fontId="45" type="noConversion"/>
  </si>
  <si>
    <t>BKK/2516N</t>
    <phoneticPr fontId="45" type="noConversion"/>
  </si>
  <si>
    <t>SGN/2516N</t>
    <phoneticPr fontId="45" type="noConversion"/>
  </si>
  <si>
    <t>SHK/1077N</t>
    <phoneticPr fontId="45" type="noConversion"/>
  </si>
  <si>
    <t>THLCH/2548N</t>
    <phoneticPr fontId="45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</si>
  <si>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45" type="noConversion"/>
  </si>
  <si>
    <t>XMN/2549W</t>
    <phoneticPr fontId="45" type="noConversion"/>
  </si>
  <si>
    <t>TYO/2550W</t>
    <phoneticPr fontId="45" type="noConversion"/>
  </si>
  <si>
    <t>YOK/2550W</t>
    <phoneticPr fontId="45" type="noConversion"/>
  </si>
  <si>
    <t>KRINC/1078S</t>
    <phoneticPr fontId="45" type="noConversion"/>
  </si>
  <si>
    <t>THLEM/2516N</t>
    <phoneticPr fontId="45" type="noConversion"/>
  </si>
  <si>
    <t>TAO/1078S</t>
    <phoneticPr fontId="45" type="noConversion"/>
  </si>
  <si>
    <t>call C3 terminal</t>
    <phoneticPr fontId="45" type="noConversion"/>
  </si>
  <si>
    <t>call SP-ITC terminal</t>
    <phoneticPr fontId="45" type="noConversion"/>
  </si>
  <si>
    <t>BKK/2548N</t>
    <phoneticPr fontId="45" type="noConversion"/>
  </si>
  <si>
    <t>SHK/2516N</t>
    <phoneticPr fontId="45" type="noConversion"/>
  </si>
  <si>
    <t>QZH/2538W</t>
    <phoneticPr fontId="45" type="noConversion"/>
  </si>
  <si>
    <t>TAO/2551E</t>
    <phoneticPr fontId="45" type="noConversion"/>
  </si>
  <si>
    <t>HKG/2521W</t>
    <phoneticPr fontId="45" type="noConversion"/>
  </si>
  <si>
    <t>THLEM/74N</t>
    <phoneticPr fontId="45" type="noConversion"/>
  </si>
  <si>
    <t>NGO/2550W</t>
    <phoneticPr fontId="45" type="noConversion"/>
  </si>
  <si>
    <t>OSA/2550W</t>
    <phoneticPr fontId="45" type="noConversion"/>
  </si>
  <si>
    <t>NGB/2543W</t>
    <phoneticPr fontId="45" type="noConversion"/>
  </si>
  <si>
    <t>P/I HHX2 line at TAO/port congestion/berth delay until 8th 0500lt due to warship's activities</t>
    <phoneticPr fontId="45" type="noConversion"/>
  </si>
  <si>
    <t>SHA/1078S</t>
    <phoneticPr fontId="45" type="noConversion"/>
  </si>
  <si>
    <t>NSA/2538W</t>
    <phoneticPr fontId="45" type="noConversion"/>
  </si>
  <si>
    <t>SHK/2538W</t>
    <phoneticPr fontId="45" type="noConversion"/>
  </si>
  <si>
    <t>HPH/2521E</t>
    <phoneticPr fontId="45" type="noConversion"/>
  </si>
  <si>
    <t>DAD/2521E</t>
    <phoneticPr fontId="45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</si>
  <si>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45" type="noConversion"/>
  </si>
  <si>
    <t>SHA/2550W</t>
    <phoneticPr fontId="45" type="noConversion"/>
  </si>
  <si>
    <t>NGB/2550W</t>
    <phoneticPr fontId="45" type="noConversion"/>
  </si>
  <si>
    <t>XMN/2550W</t>
    <phoneticPr fontId="45" type="noConversion"/>
  </si>
  <si>
    <t>DAD/2550E</t>
    <phoneticPr fontId="45" type="noConversion"/>
  </si>
  <si>
    <t>HPH/2550E</t>
    <phoneticPr fontId="45" type="noConversion"/>
  </si>
  <si>
    <t>adjust full speed for berth schedule</t>
    <phoneticPr fontId="45" type="noConversion"/>
  </si>
  <si>
    <t>SHA/2529W</t>
    <phoneticPr fontId="45" type="noConversion"/>
  </si>
  <si>
    <t>THLCH/2516N</t>
    <phoneticPr fontId="45" type="noConversion"/>
  </si>
  <si>
    <t>KRINC/2517S</t>
    <phoneticPr fontId="45" type="noConversion"/>
  </si>
  <si>
    <t>TAO/2522W</t>
    <phoneticPr fontId="45" type="noConversion"/>
  </si>
  <si>
    <t>SHA/2543W</t>
    <phoneticPr fontId="45" type="noConversion"/>
  </si>
  <si>
    <t>NGB/2529W</t>
    <phoneticPr fontId="45" type="noConversion"/>
  </si>
  <si>
    <t>TXG/2552E</t>
    <phoneticPr fontId="45" type="noConversion"/>
  </si>
  <si>
    <t>berth delay due to passenger vessel will berth from 0900lt - 2300lt 13/dec</t>
    <phoneticPr fontId="45" type="noConversion"/>
  </si>
  <si>
    <t>TYO/2551W</t>
    <phoneticPr fontId="45" type="noConversion"/>
  </si>
  <si>
    <t>TAO/2526W</t>
  </si>
  <si>
    <t>SHA/2526W</t>
  </si>
  <si>
    <t>HKG/2526W</t>
  </si>
  <si>
    <t>port congestion/call QQCTU terminal</t>
    <phoneticPr fontId="45" type="noConversion"/>
  </si>
  <si>
    <t>DAD/2548N</t>
    <phoneticPr fontId="45" type="noConversion"/>
  </si>
  <si>
    <t>add call QZH/P/I SVP2 line at QZH</t>
    <phoneticPr fontId="45" type="noConversion"/>
  </si>
  <si>
    <t>QZH/2551S</t>
    <phoneticPr fontId="45" type="noConversion"/>
  </si>
  <si>
    <t>TAO/2552E</t>
    <phoneticPr fontId="45" type="noConversion"/>
  </si>
  <si>
    <t>TYO/2552W</t>
    <phoneticPr fontId="45" type="noConversion"/>
  </si>
  <si>
    <t>YOK/2551W</t>
    <phoneticPr fontId="45" type="noConversion"/>
  </si>
  <si>
    <t>NGO/2551W</t>
    <phoneticPr fontId="45" type="noConversion"/>
  </si>
  <si>
    <t>OSA/2551W</t>
    <phoneticPr fontId="45" type="noConversion"/>
  </si>
  <si>
    <t>QZH/2539W</t>
    <phoneticPr fontId="45" type="noConversion"/>
  </si>
  <si>
    <t>NSA/2539W</t>
    <phoneticPr fontId="45" type="noConversion"/>
  </si>
  <si>
    <t>port congestion/add call XMN</t>
    <phoneticPr fontId="45" type="noConversion"/>
  </si>
  <si>
    <t>port congestion/delay departure due to strong winds/adjust speed slow down according to instruction</t>
    <phoneticPr fontId="45" type="noConversion"/>
  </si>
  <si>
    <t>XMN/2543W</t>
    <phoneticPr fontId="45" type="noConversion"/>
  </si>
  <si>
    <t>XMN/2529W</t>
    <phoneticPr fontId="45" type="noConversion"/>
  </si>
  <si>
    <t>VNTCT/74N</t>
    <phoneticPr fontId="45" type="noConversion"/>
  </si>
  <si>
    <t>NSA/75S</t>
    <phoneticPr fontId="45" type="noConversion"/>
  </si>
  <si>
    <t>SAD/75S</t>
    <phoneticPr fontId="45" type="noConversion"/>
  </si>
  <si>
    <t>BTX MV."ASL QINGDAO" V 2516S/N</t>
    <phoneticPr fontId="45" type="noConversion"/>
  </si>
  <si>
    <t>SGN/1078N</t>
    <phoneticPr fontId="45" type="noConversion"/>
  </si>
  <si>
    <t>CVT2 MV."CA MANILA" V 2548S/N</t>
    <phoneticPr fontId="45" type="noConversion"/>
  </si>
  <si>
    <t>add call HPH</t>
    <phoneticPr fontId="45" type="noConversion"/>
  </si>
  <si>
    <t>P/I HHX1 line at NGB/berth delay due to strong winds/port congestion</t>
    <phoneticPr fontId="45" type="noConversion"/>
  </si>
  <si>
    <t>TXG/2601E</t>
    <phoneticPr fontId="45" type="noConversion"/>
  </si>
  <si>
    <t>TAO/2601E</t>
    <phoneticPr fontId="45" type="noConversion"/>
  </si>
  <si>
    <t>OSA/2552W</t>
    <phoneticPr fontId="45" type="noConversion"/>
  </si>
  <si>
    <t>DAD/2543E</t>
    <phoneticPr fontId="45" type="noConversion"/>
  </si>
  <si>
    <t>DAD/2529E</t>
    <phoneticPr fontId="45" type="noConversion"/>
  </si>
  <si>
    <t>NSA/2549S</t>
    <phoneticPr fontId="45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</si>
  <si>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45" type="noConversion"/>
  </si>
  <si>
    <t>SHK/2539W</t>
    <phoneticPr fontId="45" type="noConversion"/>
  </si>
  <si>
    <t>THLCH/1078N</t>
    <phoneticPr fontId="45" type="noConversion"/>
  </si>
  <si>
    <t>SHK/1078N</t>
    <phoneticPr fontId="45" type="noConversion"/>
  </si>
  <si>
    <t>KRINC/1079S</t>
    <phoneticPr fontId="45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</si>
  <si>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45" type="noConversion"/>
  </si>
  <si>
    <t>NSA/2552S</t>
    <phoneticPr fontId="45" type="noConversion"/>
  </si>
  <si>
    <t>SHK/2552S</t>
    <phoneticPr fontId="45" type="noConversion"/>
  </si>
  <si>
    <t>BKK/2552N</t>
    <phoneticPr fontId="45" type="noConversion"/>
  </si>
  <si>
    <t>SAHATHAI/2552N</t>
    <phoneticPr fontId="45" type="noConversion"/>
  </si>
  <si>
    <t>THLEM/2552N</t>
    <phoneticPr fontId="45" type="noConversion"/>
  </si>
  <si>
    <t>NSA/2602S</t>
    <phoneticPr fontId="45" type="noConversion"/>
  </si>
  <si>
    <t>HPH/2543E</t>
    <phoneticPr fontId="45" type="noConversion"/>
  </si>
  <si>
    <t>port congestion/call C3 terminal</t>
    <phoneticPr fontId="45" type="noConversion"/>
  </si>
  <si>
    <t>HPH/2539E</t>
    <phoneticPr fontId="45" type="noConversion"/>
  </si>
  <si>
    <t>HPH/2529E</t>
    <phoneticPr fontId="45" type="noConversion"/>
  </si>
  <si>
    <t>THLEM/2552S</t>
    <phoneticPr fontId="45" type="noConversion"/>
  </si>
  <si>
    <t>SHA/2522W</t>
    <phoneticPr fontId="45" type="noConversion"/>
  </si>
  <si>
    <t>CVT2 MV."ASL QINGDAO" V 2517S/N</t>
    <phoneticPr fontId="45" type="noConversion"/>
  </si>
  <si>
    <t>TAO/2517S</t>
  </si>
  <si>
    <t>SHA/2517S</t>
  </si>
  <si>
    <t>SGN/2517N</t>
    <phoneticPr fontId="45" type="noConversion"/>
  </si>
  <si>
    <t>THLCH/2517N</t>
    <phoneticPr fontId="45" type="noConversion"/>
  </si>
  <si>
    <t>BKK/75N</t>
    <phoneticPr fontId="45" type="noConversion"/>
  </si>
  <si>
    <t>port congestion/berth delay due to working slowly</t>
    <phoneticPr fontId="45" type="noConversion"/>
  </si>
  <si>
    <t>KRINC/2601S</t>
    <phoneticPr fontId="45" type="noConversion"/>
  </si>
  <si>
    <t xml:space="preserve"> Max draft 10.0 m/waiting tide</t>
    <phoneticPr fontId="45" type="noConversion"/>
  </si>
  <si>
    <t>P/I HHX1 line at SHA/port congestion</t>
    <phoneticPr fontId="45" type="noConversion"/>
  </si>
  <si>
    <t xml:space="preserve"> Max draft 10.0 m/port congestion/waiting tide</t>
    <phoneticPr fontId="45" type="noConversion"/>
  </si>
  <si>
    <t>TAO/2601S</t>
    <phoneticPr fontId="45" type="noConversion"/>
  </si>
  <si>
    <t>NGB/2601W</t>
    <phoneticPr fontId="45" type="noConversion"/>
  </si>
  <si>
    <t>QZH/2540W</t>
    <phoneticPr fontId="45" type="noConversion"/>
  </si>
  <si>
    <t>HKG/2522W</t>
    <phoneticPr fontId="45" type="noConversion"/>
  </si>
  <si>
    <t>add call NGB/port congestion</t>
    <phoneticPr fontId="45" type="noConversion"/>
  </si>
  <si>
    <t>YOK/2552W</t>
    <phoneticPr fontId="45" type="noConversion"/>
  </si>
  <si>
    <t>call PAT terminal/port congestion</t>
    <phoneticPr fontId="45" type="noConversion"/>
  </si>
  <si>
    <t>adjust speed slow down according to instruction/port congestion</t>
    <phoneticPr fontId="45" type="noConversion"/>
  </si>
  <si>
    <t>CVT MV."REN JIAN 6" V 2516S/N</t>
    <phoneticPr fontId="45" type="noConversion"/>
  </si>
  <si>
    <t>HPH/2522E</t>
    <phoneticPr fontId="45" type="noConversion"/>
  </si>
  <si>
    <t>THLEM/75N</t>
    <phoneticPr fontId="45" type="noConversion"/>
  </si>
  <si>
    <t>P/I HHX2 line at TAO/port congestion/delay arrive due to big wind and big wave</t>
    <phoneticPr fontId="45" type="noConversion"/>
  </si>
  <si>
    <t>delay arrive due to bad weather</t>
    <phoneticPr fontId="45" type="noConversion"/>
  </si>
  <si>
    <t>will bunker first at HKG anchorage after departure SHK/port congestion</t>
    <phoneticPr fontId="45" type="noConversion"/>
  </si>
  <si>
    <t>TAO/2602W</t>
    <phoneticPr fontId="45" type="noConversion"/>
  </si>
  <si>
    <t>P/I BTX2 line at SHK/port congestion</t>
    <phoneticPr fontId="45" type="noConversion"/>
  </si>
  <si>
    <t>NSA/2540W</t>
    <phoneticPr fontId="45" type="noConversion"/>
  </si>
  <si>
    <t>DAD/2522E</t>
    <phoneticPr fontId="45" type="noConversion"/>
  </si>
  <si>
    <t>TAO/2601W</t>
    <phoneticPr fontId="45" type="noConversion"/>
  </si>
  <si>
    <t>SHA/2601W</t>
    <phoneticPr fontId="45" type="noConversion"/>
  </si>
  <si>
    <t>NGO/2552W</t>
    <phoneticPr fontId="45" type="noConversion"/>
  </si>
  <si>
    <t>TYO/2601W</t>
    <phoneticPr fontId="45" type="noConversion"/>
  </si>
  <si>
    <t>SAD/2549S</t>
  </si>
  <si>
    <t>BTX MV."CA MANILA" V 2549S/N</t>
    <phoneticPr fontId="45" type="noConversion"/>
  </si>
  <si>
    <t>THLEM/2549N</t>
    <phoneticPr fontId="45" type="noConversion"/>
  </si>
  <si>
    <t>THLEM/2549NI</t>
    <phoneticPr fontId="45" type="noConversion"/>
  </si>
  <si>
    <t>BKK/2549N</t>
    <phoneticPr fontId="45" type="noConversion"/>
  </si>
  <si>
    <t>TAO/1079S</t>
    <phoneticPr fontId="45" type="noConversion"/>
  </si>
  <si>
    <t>SHA/1079S</t>
    <phoneticPr fontId="45" type="noConversion"/>
  </si>
  <si>
    <t>HKG/2601W</t>
    <phoneticPr fontId="45" type="noConversion"/>
  </si>
  <si>
    <t>XMN/2601W</t>
    <phoneticPr fontId="45" type="noConversion"/>
  </si>
  <si>
    <t>SHA/2601S</t>
    <phoneticPr fontId="45" type="noConversion"/>
  </si>
  <si>
    <r>
      <t xml:space="preserve">BTX2 </t>
    </r>
    <r>
      <rPr>
        <sz val="10"/>
        <rFont val="Verdana"/>
        <family val="2"/>
      </rPr>
      <t xml:space="preserve"> MV."CUL LAEMCHABANG" V 2601S/N</t>
    </r>
    <phoneticPr fontId="45" type="noConversion"/>
  </si>
  <si>
    <t>NSA/2601S</t>
    <phoneticPr fontId="45" type="noConversion"/>
  </si>
  <si>
    <t>SHK/2601S</t>
    <phoneticPr fontId="45" type="noConversion"/>
  </si>
  <si>
    <t>THLEM/2601S</t>
    <phoneticPr fontId="45" type="noConversion"/>
  </si>
  <si>
    <t>THLEM/2601N</t>
    <phoneticPr fontId="45" type="noConversion"/>
  </si>
  <si>
    <t>NSA/2603S</t>
    <phoneticPr fontId="45" type="noConversion"/>
  </si>
  <si>
    <t>SAHATHAI/2601N</t>
    <phoneticPr fontId="45" type="noConversion"/>
  </si>
  <si>
    <t>BKK/2601N</t>
    <phoneticPr fontId="45" type="noConversion"/>
  </si>
  <si>
    <t>TXG/2602E</t>
    <phoneticPr fontId="45" type="noConversion"/>
  </si>
  <si>
    <t>TAO/2602E</t>
    <phoneticPr fontId="45" type="noConversion"/>
  </si>
  <si>
    <t>YOK/2601W</t>
    <phoneticPr fontId="45" type="noConversion"/>
  </si>
  <si>
    <t>NGO/2601W</t>
    <phoneticPr fontId="45" type="noConversion"/>
  </si>
  <si>
    <t>OSA/2601W</t>
    <phoneticPr fontId="45" type="noConversion"/>
  </si>
  <si>
    <t>SHK/2540W</t>
    <phoneticPr fontId="45" type="noConversion"/>
  </si>
  <si>
    <t>TAO/2522E</t>
    <phoneticPr fontId="45" type="noConversion"/>
  </si>
  <si>
    <t>P/I NPX line at TAO/port congestion</t>
    <phoneticPr fontId="45" type="noConversion"/>
  </si>
  <si>
    <t>HPH/2601E</t>
    <phoneticPr fontId="45" type="noConversion"/>
  </si>
  <si>
    <t>SHA/2602W</t>
    <phoneticPr fontId="45" type="noConversion"/>
  </si>
  <si>
    <t>VNTCT/2549N</t>
    <phoneticPr fontId="45" type="noConversion"/>
  </si>
  <si>
    <t>omit VNTCT</t>
    <phoneticPr fontId="45" type="noConversion"/>
  </si>
  <si>
    <t>BTX MV."KANWAY FORTUNE" V 75S/N</t>
    <phoneticPr fontId="45" type="noConversion"/>
  </si>
  <si>
    <t>VNTCT/75N</t>
    <phoneticPr fontId="45" type="noConversion"/>
  </si>
  <si>
    <t>NSA/76S</t>
    <phoneticPr fontId="45" type="noConversion"/>
  </si>
  <si>
    <t>SHK/2602S</t>
    <phoneticPr fontId="45" type="noConversion"/>
  </si>
  <si>
    <t>SGN/2601N</t>
    <phoneticPr fontId="45" type="noConversion"/>
  </si>
  <si>
    <t>P/I CVT2 line at KRINC/delay arrive due to bad weather</t>
    <phoneticPr fontId="45" type="noConversion"/>
  </si>
  <si>
    <t>no work arrangement on 1st due to holiday</t>
    <phoneticPr fontId="45" type="noConversion"/>
  </si>
  <si>
    <t>Max draft 10.0 m</t>
    <phoneticPr fontId="45" type="noConversion"/>
  </si>
  <si>
    <t>DAD/2601E</t>
    <phoneticPr fontId="45" type="noConversion"/>
  </si>
  <si>
    <t>QZH/2601W</t>
    <phoneticPr fontId="45" type="noConversion"/>
  </si>
  <si>
    <t>NSA/2601W</t>
    <phoneticPr fontId="45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</si>
  <si>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45" type="noConversion"/>
  </si>
  <si>
    <t>SAD/76S</t>
    <phoneticPr fontId="45" type="noConversion"/>
  </si>
  <si>
    <t>SHK/2517N</t>
    <phoneticPr fontId="45" type="noConversion"/>
  </si>
  <si>
    <t>THLEM/2602S</t>
    <phoneticPr fontId="45" type="noConversion"/>
  </si>
  <si>
    <t>TYO/2602W</t>
    <phoneticPr fontId="45" type="noConversion"/>
  </si>
  <si>
    <t>port congestion/PAT will stop working from 31 Dec morning to 02 Jan morning.</t>
    <phoneticPr fontId="45" type="noConversion"/>
  </si>
  <si>
    <t>will bunker first at HKG anchorage before NSA/P/I BTX line at NSA/port congestion</t>
    <phoneticPr fontId="45" type="noConversion"/>
  </si>
  <si>
    <t>TXG/2603E</t>
    <phoneticPr fontId="45" type="noConversion"/>
  </si>
  <si>
    <t>P/I BTX2 line at NSA/port congestion</t>
    <phoneticPr fontId="45" type="noConversion"/>
  </si>
  <si>
    <t>THLCH/2601N</t>
    <phoneticPr fontId="45" type="noConversion"/>
  </si>
  <si>
    <t>YOK/2602W</t>
    <phoneticPr fontId="45" type="noConversion"/>
  </si>
  <si>
    <t>HPH/2602E</t>
    <phoneticPr fontId="45" type="noConversion"/>
  </si>
  <si>
    <t>DAD/2602E</t>
    <phoneticPr fontId="45" type="noConversion"/>
  </si>
  <si>
    <t>SHK/2601W</t>
    <phoneticPr fontId="45" type="noConversion"/>
  </si>
  <si>
    <t>TAO/2603E</t>
    <phoneticPr fontId="45" type="noConversion"/>
  </si>
  <si>
    <t>NGO/2602W</t>
    <phoneticPr fontId="45" type="noConversion"/>
  </si>
  <si>
    <t>OSA/2602W</t>
    <phoneticPr fontId="45" type="noConversion"/>
  </si>
  <si>
    <t>SAD/2601S</t>
    <phoneticPr fontId="45" type="noConversion"/>
  </si>
  <si>
    <t>SHK/2601N</t>
    <phoneticPr fontId="45" type="noConversion"/>
  </si>
  <si>
    <t>BKK/76N</t>
    <phoneticPr fontId="45" type="noConversion"/>
  </si>
  <si>
    <t>BKK/2602N</t>
    <phoneticPr fontId="45" type="noConversion"/>
  </si>
  <si>
    <t>SAHATHAI/2602N</t>
    <phoneticPr fontId="45" type="noConversion"/>
  </si>
  <si>
    <t>THLEM/2602N</t>
    <phoneticPr fontId="45" type="noConversion"/>
  </si>
  <si>
    <t>P/I HHX2 line at TAO/delay arrive due to bad weather</t>
    <phoneticPr fontId="45" type="noConversion"/>
  </si>
  <si>
    <t>SGN/1079N</t>
    <phoneticPr fontId="45" type="noConversion"/>
  </si>
  <si>
    <t>THLCH/1079N</t>
    <phoneticPr fontId="45" type="noConversion"/>
  </si>
  <si>
    <t>add call XMN</t>
    <phoneticPr fontId="45" type="noConversion"/>
  </si>
  <si>
    <t>THLEM/76N</t>
    <phoneticPr fontId="45" type="noConversion"/>
  </si>
  <si>
    <t>SHA/2602W</t>
  </si>
  <si>
    <t>SHA/2601E</t>
    <phoneticPr fontId="45" type="noConversion"/>
  </si>
  <si>
    <t>KRINC/2602S</t>
    <phoneticPr fontId="45" type="noConversion"/>
  </si>
  <si>
    <t>TAO/2602S</t>
    <phoneticPr fontId="45" type="noConversion"/>
  </si>
  <si>
    <t>TAO/2602W</t>
  </si>
  <si>
    <t>HKG/2602W</t>
  </si>
  <si>
    <t>HPH/2602E</t>
  </si>
  <si>
    <t>DAD/2602E</t>
  </si>
  <si>
    <t>TAO/2603W</t>
  </si>
  <si>
    <r>
      <t xml:space="preserve">HHX2 </t>
    </r>
    <r>
      <rPr>
        <sz val="10"/>
        <rFont val="Verdana"/>
        <family val="2"/>
      </rPr>
      <t xml:space="preserve"> MV."CA KOBE" V 2602W/E</t>
    </r>
    <phoneticPr fontId="45" type="noConversion"/>
  </si>
  <si>
    <t>waiting tide</t>
  </si>
  <si>
    <t>TXG/2604E</t>
    <phoneticPr fontId="45" type="noConversion"/>
  </si>
  <si>
    <t>QZH/2602W</t>
    <phoneticPr fontId="45" type="noConversion"/>
  </si>
  <si>
    <t>NSA/2602W</t>
    <phoneticPr fontId="45" type="noConversion"/>
  </si>
  <si>
    <t>THLEM/2601NI</t>
    <phoneticPr fontId="45" type="noConversion"/>
  </si>
  <si>
    <t>TYO/2603W</t>
    <phoneticPr fontId="45" type="noConversion"/>
  </si>
  <si>
    <t>YOK/2603W</t>
    <phoneticPr fontId="45" type="noConversion"/>
  </si>
  <si>
    <t>SHK/2603S</t>
    <phoneticPr fontId="45" type="noConversion"/>
  </si>
  <si>
    <t>SHA/2602S</t>
    <phoneticPr fontId="45" type="noConversion"/>
  </si>
  <si>
    <t>NGB/2602W</t>
    <phoneticPr fontId="45" type="noConversion"/>
  </si>
  <si>
    <t>XMN/2602W</t>
    <phoneticPr fontId="45" type="noConversion"/>
  </si>
  <si>
    <r>
      <t xml:space="preserve">HHX1 </t>
    </r>
    <r>
      <rPr>
        <sz val="10"/>
        <rFont val="Verdana"/>
        <family val="2"/>
      </rPr>
      <t xml:space="preserve"> MV."CA OSAKA" V 2602W/E</t>
    </r>
    <phoneticPr fontId="45" type="noConversion"/>
  </si>
  <si>
    <t>TAO/2604E</t>
    <phoneticPr fontId="45" type="noConversion"/>
  </si>
  <si>
    <t>NGO/2603W</t>
    <phoneticPr fontId="45" type="noConversion"/>
  </si>
  <si>
    <t>OSA/2603W</t>
    <phoneticPr fontId="45" type="noConversion"/>
  </si>
  <si>
    <t>SHK/2602W</t>
    <phoneticPr fontId="45" type="noConversion"/>
  </si>
  <si>
    <t>port congestion/P/I HHX2 line at TAO/delay arrive due to bad weather</t>
    <phoneticPr fontId="45" type="noConversion"/>
  </si>
  <si>
    <t>VNTCT/2601N</t>
    <phoneticPr fontId="45" type="noConversion"/>
  </si>
  <si>
    <t>VNTCT/76N</t>
    <phoneticPr fontId="45" type="noConversion"/>
  </si>
  <si>
    <t>NSA/2604S</t>
    <phoneticPr fontId="45" type="noConversion"/>
  </si>
  <si>
    <t>THLEM/2603S</t>
    <phoneticPr fontId="45" type="noConversion"/>
  </si>
  <si>
    <r>
      <t xml:space="preserve">PJX    </t>
    </r>
    <r>
      <rPr>
        <sz val="10"/>
        <rFont val="Verdana"/>
        <family val="2"/>
      </rPr>
      <t>MV."CA TOKYO" V 2602E/W</t>
    </r>
    <phoneticPr fontId="45" type="noConversion"/>
  </si>
  <si>
    <r>
      <t xml:space="preserve">HHX1 </t>
    </r>
    <r>
      <rPr>
        <sz val="10"/>
        <rFont val="Verdana"/>
        <family val="2"/>
      </rPr>
      <t xml:space="preserve"> MV."CA NAGOYA" V 2601W/E</t>
    </r>
    <phoneticPr fontId="45" type="noConversion"/>
  </si>
  <si>
    <t>NSA/77S</t>
    <phoneticPr fontId="45" type="noConversion"/>
  </si>
  <si>
    <r>
      <t xml:space="preserve">PJX    </t>
    </r>
    <r>
      <rPr>
        <sz val="10"/>
        <rFont val="Verdana"/>
        <family val="2"/>
      </rPr>
      <t>MV."EASLINE LIANYUNGANG" V 2603E/W</t>
    </r>
    <phoneticPr fontId="45" type="noConversion"/>
  </si>
  <si>
    <t>QZH/2603W</t>
    <phoneticPr fontId="45" type="noConversion"/>
  </si>
  <si>
    <t>SHK/1079N</t>
    <phoneticPr fontId="45" type="noConversion"/>
  </si>
  <si>
    <t>SHK/2604S</t>
    <phoneticPr fontId="45" type="noConversion"/>
  </si>
  <si>
    <t>BKK/2603N</t>
    <phoneticPr fontId="45" type="noConversion"/>
  </si>
  <si>
    <t>SAHATHAI/2603N</t>
    <phoneticPr fontId="45" type="noConversion"/>
  </si>
  <si>
    <t>THLEM/2603N</t>
    <phoneticPr fontId="45" type="noConversion"/>
  </si>
  <si>
    <t>SGN/2602N</t>
    <phoneticPr fontId="45" type="noConversion"/>
  </si>
  <si>
    <t xml:space="preserve">port congestion/port closed on 13th due to strong winds </t>
    <phoneticPr fontId="45" type="noConversion"/>
  </si>
  <si>
    <t>BVX2 MV."PRIDE PACIFIC" V 2601W/E</t>
    <phoneticPr fontId="45" type="noConversion"/>
  </si>
  <si>
    <t>TYO/2604W</t>
    <phoneticPr fontId="45" type="noConversion"/>
  </si>
  <si>
    <t>TXG/2605E</t>
    <phoneticPr fontId="45" type="noConversion"/>
  </si>
  <si>
    <t>NSA/2603W</t>
    <phoneticPr fontId="45" type="noConversion"/>
  </si>
  <si>
    <t>HHX2 MV."CA SAIGON" V 2601W/E</t>
    <phoneticPr fontId="45" type="noConversion"/>
  </si>
  <si>
    <t>SHA/2603W</t>
    <phoneticPr fontId="45" type="noConversion"/>
  </si>
  <si>
    <t>SAD/77S</t>
    <phoneticPr fontId="45" type="noConversion"/>
  </si>
  <si>
    <t>YOK/2604W</t>
    <phoneticPr fontId="45" type="noConversion"/>
  </si>
  <si>
    <t>SHK/2603W</t>
    <phoneticPr fontId="45" type="noConversion"/>
  </si>
  <si>
    <t>HKG/2602W</t>
    <phoneticPr fontId="45" type="noConversion"/>
  </si>
  <si>
    <t>HKG/2603W</t>
    <phoneticPr fontId="45" type="noConversion"/>
  </si>
  <si>
    <t>KRINC/1080S</t>
    <phoneticPr fontId="45" type="noConversion"/>
  </si>
  <si>
    <t>CVT MV."POS BANGKOK" V 1079S/N</t>
    <phoneticPr fontId="45" type="noConversion"/>
  </si>
  <si>
    <t>berth delayed from 0700lt to 1700lt/16th due to strong wind at TXG</t>
    <phoneticPr fontId="45" type="noConversion"/>
  </si>
  <si>
    <t>port closed from 16th 0257lt to 16th 1400lt due to poor visibility/berth delay due to poor visibility</t>
    <phoneticPr fontId="45" type="noConversion"/>
  </si>
  <si>
    <t>pilot suspend from 1755lt to 2130lt/16th due to big wind/inbound&amp;outbound limited from 16th 0800LT to 17th 1230lt due to poor visibility/port congestion</t>
    <phoneticPr fontId="45" type="noConversion"/>
  </si>
  <si>
    <t>P/O HHX2 line at TAO/inbound&amp;outbound limited from to 17th 1230lt due to poor visibility/pilot suspend from 1755lt to 2130lt/16th due to big wind</t>
    <phoneticPr fontId="45" type="noConversion"/>
  </si>
  <si>
    <t>NGO/2604W</t>
    <phoneticPr fontId="45" type="noConversion"/>
  </si>
  <si>
    <t>OSA/2604W</t>
    <phoneticPr fontId="45" type="noConversion"/>
  </si>
  <si>
    <t>TAO/1080S</t>
    <phoneticPr fontId="45" type="noConversion"/>
  </si>
  <si>
    <t>SAD/2602S</t>
    <phoneticPr fontId="45" type="noConversion"/>
  </si>
  <si>
    <t>THLCH/2602N</t>
    <phoneticPr fontId="45" type="noConversion"/>
  </si>
  <si>
    <t>TAO/2605E</t>
    <phoneticPr fontId="45" type="noConversion"/>
  </si>
  <si>
    <t>SHA/1080S</t>
    <phoneticPr fontId="45" type="noConversion"/>
  </si>
  <si>
    <t>THLEM/2604S</t>
    <phoneticPr fontId="45" type="noConversion"/>
  </si>
  <si>
    <t>HPH/2603E</t>
    <phoneticPr fontId="45" type="noConversion"/>
  </si>
  <si>
    <t>P/O HHX2 line at SHA/call WGQ2 terminal</t>
    <phoneticPr fontId="45" type="noConversion"/>
  </si>
  <si>
    <t>NSA/2603N</t>
    <phoneticPr fontId="45" type="noConversion"/>
  </si>
  <si>
    <t>SHK/2603N</t>
    <phoneticPr fontId="45" type="noConversion"/>
  </si>
  <si>
    <t>P/O BTX2 line at SHK</t>
    <phoneticPr fontId="45" type="noConversion"/>
  </si>
  <si>
    <t>will bunker first at HKG anchorage after departure SHK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</si>
</sst>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9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</borders>
  <cellStyleXfs count="50">
    <xf numFmtId="176" fontId="0" fillId="0" borderId="0"/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0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2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7" fillId="27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3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4" fillId="28" borderId="17" applyNumberFormat="0" applyFont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</cellStyleXfs>
  <cellXfs count="123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7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76" fontId="18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19" fillId="0" borderId="4" xfId="0" applyFont="1" applyBorder="1"/>
    <xf numFmtId="20" fontId="1" fillId="4" borderId="4" xfId="25" applyNumberFormat="1" applyFont="1" applyFill="1" applyBorder="1" applyAlignment="1">
      <alignment horizontal="center" wrapText="1"/>
    </xf>
    <xf numFmtId="176" fontId="44" fillId="0" borderId="0" xfId="25"/>
    <xf numFmtId="176" fontId="0" fillId="0" borderId="8" xfId="0" applyBorder="1"/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7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44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0" borderId="1" xfId="25" applyFont="1" applyBorder="1" applyAlignment="1">
      <alignment wrapText="1"/>
    </xf>
    <xf numFmtId="14" fontId="14" fillId="0" borderId="3" xfId="0" applyNumberFormat="1" applyFont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44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7" borderId="4" xfId="48" applyFont="1" applyFill="1" applyBorder="1" applyAlignment="1">
      <alignment wrapText="1"/>
    </xf>
    <xf numFmtId="9" fontId="1" fillId="7" borderId="4" xfId="49" applyFont="1" applyFill="1" applyBorder="1" applyAlignment="1">
      <alignment wrapText="1"/>
    </xf>
    <xf numFmtId="9" fontId="1" fillId="0" borderId="4" xfId="49" applyFont="1" applyBorder="1" applyAlignment="1">
      <alignment wrapText="1"/>
    </xf>
    <xf numFmtId="14" fontId="1" fillId="6" borderId="18" xfId="0" applyNumberFormat="1" applyFont="1" applyFill="1" applyBorder="1" applyAlignment="1">
      <alignment horizontal="center" wrapText="1"/>
    </xf>
    <xf numFmtId="14" fontId="1" fillId="6" borderId="4" xfId="25" applyNumberFormat="1" applyFont="1" applyFill="1" applyBorder="1" applyAlignment="1">
      <alignment horizontal="center"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861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58"/>
  <sheetViews>
    <sheetView topLeftCell="A29" workbookViewId="0">
      <selection activeCell="G58" sqref="G58"/>
    </sheetView>
  </sheetViews>
  <sheetFormatPr defaultColWidth="9" defaultRowHeight="25.35" customHeight="1"/>
  <cols>
    <col min="1" max="1" width="18.59765625" style="54" customWidth="1"/>
    <col min="2" max="7" width="11.59765625" style="54" customWidth="1"/>
    <col min="8" max="8" width="65.69921875" style="66" customWidth="1"/>
    <col min="9" max="9" width="13.09765625" style="54" customWidth="1"/>
    <col min="10" max="16384" width="9" style="54"/>
  </cols>
  <sheetData>
    <row r="1" spans="1:9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9" ht="22.5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35" customHeight="1">
      <c r="A3" s="98"/>
      <c r="B3" s="98"/>
      <c r="C3" s="98"/>
      <c r="D3" s="98"/>
      <c r="E3" s="98"/>
      <c r="F3" s="98"/>
      <c r="G3" s="98"/>
      <c r="H3" s="67">
        <v>46043</v>
      </c>
      <c r="I3" s="68"/>
    </row>
    <row r="4" spans="1:9" ht="24" customHeight="1">
      <c r="A4" s="91" t="s">
        <v>370</v>
      </c>
      <c r="B4" s="91"/>
      <c r="C4" s="91"/>
      <c r="D4" s="91"/>
      <c r="E4" s="91"/>
      <c r="F4" s="91"/>
      <c r="G4" s="91"/>
      <c r="H4" s="91"/>
      <c r="I4" s="91"/>
    </row>
    <row r="5" spans="1:9" ht="24.6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36" t="s">
        <v>104</v>
      </c>
      <c r="B6" s="63">
        <v>46003</v>
      </c>
      <c r="C6" s="35">
        <v>0.97916666666666663</v>
      </c>
      <c r="D6" s="37">
        <v>46004</v>
      </c>
      <c r="E6" s="35">
        <v>0.10833333333333334</v>
      </c>
      <c r="F6" s="37">
        <f>D6</f>
        <v>46004</v>
      </c>
      <c r="G6" s="35">
        <v>0.66249999999999998</v>
      </c>
      <c r="H6" s="18" t="s">
        <v>177</v>
      </c>
      <c r="I6" s="51"/>
    </row>
    <row r="7" spans="1:9" ht="24" hidden="1" customHeight="1">
      <c r="A7" s="49" t="s">
        <v>114</v>
      </c>
      <c r="B7" s="37">
        <f>F6+1</f>
        <v>46005</v>
      </c>
      <c r="C7" s="35">
        <v>0.9375</v>
      </c>
      <c r="D7" s="37">
        <f>B7+1</f>
        <v>46006</v>
      </c>
      <c r="E7" s="35">
        <v>0.52083333333333337</v>
      </c>
      <c r="F7" s="37">
        <f>D7+1</f>
        <v>46007</v>
      </c>
      <c r="G7" s="35">
        <v>0.125</v>
      </c>
      <c r="H7" s="18" t="s">
        <v>9</v>
      </c>
      <c r="I7" s="51"/>
    </row>
    <row r="8" spans="1:9" ht="24" hidden="1" customHeight="1">
      <c r="A8" s="78" t="s">
        <v>150</v>
      </c>
      <c r="B8" s="37">
        <f>F7+3</f>
        <v>46010</v>
      </c>
      <c r="C8" s="35">
        <v>0.29166666666666669</v>
      </c>
      <c r="D8" s="37">
        <f>B8</f>
        <v>46010</v>
      </c>
      <c r="E8" s="35">
        <v>0.3125</v>
      </c>
      <c r="F8" s="37">
        <f>D8</f>
        <v>46010</v>
      </c>
      <c r="G8" s="35">
        <v>0.70833333333333337</v>
      </c>
      <c r="H8" s="18"/>
      <c r="I8" s="51"/>
    </row>
    <row r="9" spans="1:9" ht="24" hidden="1" customHeight="1">
      <c r="A9" s="49" t="s">
        <v>149</v>
      </c>
      <c r="B9" s="37">
        <f>F8</f>
        <v>46010</v>
      </c>
      <c r="C9" s="35">
        <v>0.75</v>
      </c>
      <c r="D9" s="37">
        <f>B9</f>
        <v>46010</v>
      </c>
      <c r="E9" s="35">
        <v>0.77083333333333337</v>
      </c>
      <c r="F9" s="37">
        <f>D9+1</f>
        <v>46011</v>
      </c>
      <c r="G9" s="35">
        <v>0.5</v>
      </c>
      <c r="H9" s="18"/>
      <c r="I9" s="51"/>
    </row>
    <row r="10" spans="1:9" ht="24" hidden="1" customHeight="1">
      <c r="A10" s="49" t="s">
        <v>162</v>
      </c>
      <c r="B10" s="63">
        <f>F9+1</f>
        <v>46012</v>
      </c>
      <c r="C10" s="35">
        <v>0.16666666666666666</v>
      </c>
      <c r="D10" s="37">
        <f>B10</f>
        <v>46012</v>
      </c>
      <c r="E10" s="35">
        <v>0.5625</v>
      </c>
      <c r="F10" s="37">
        <f t="shared" ref="F10:F13" si="0">D10</f>
        <v>46012</v>
      </c>
      <c r="G10" s="35">
        <v>0.98611111111111116</v>
      </c>
      <c r="H10" s="18"/>
      <c r="I10" s="51"/>
    </row>
    <row r="11" spans="1:9" ht="24" hidden="1" customHeight="1">
      <c r="A11" s="49" t="s">
        <v>163</v>
      </c>
      <c r="B11" s="63">
        <f>F10+1</f>
        <v>46013</v>
      </c>
      <c r="C11" s="35">
        <v>0.58333333333333337</v>
      </c>
      <c r="D11" s="37">
        <f>B11</f>
        <v>46013</v>
      </c>
      <c r="E11" s="35">
        <v>0.62986111111111109</v>
      </c>
      <c r="F11" s="37">
        <f t="shared" si="0"/>
        <v>46013</v>
      </c>
      <c r="G11" s="35">
        <v>0.83333333333333337</v>
      </c>
      <c r="H11" s="18"/>
      <c r="I11" s="51"/>
    </row>
    <row r="12" spans="1:9" ht="24" hidden="1" customHeight="1">
      <c r="A12" s="36" t="s">
        <v>184</v>
      </c>
      <c r="B12" s="63">
        <f>F11+4</f>
        <v>46017</v>
      </c>
      <c r="C12" s="35">
        <v>0</v>
      </c>
      <c r="D12" s="37">
        <v>46017</v>
      </c>
      <c r="E12" s="35">
        <v>0.10833333333333334</v>
      </c>
      <c r="F12" s="37">
        <f t="shared" si="0"/>
        <v>46017</v>
      </c>
      <c r="G12" s="35">
        <v>0.86250000000000004</v>
      </c>
      <c r="H12" s="18"/>
      <c r="I12" s="51"/>
    </row>
    <row r="13" spans="1:9" ht="24" hidden="1" customHeight="1">
      <c r="A13" s="36" t="s">
        <v>194</v>
      </c>
      <c r="B13" s="63">
        <f>F12+2</f>
        <v>46019</v>
      </c>
      <c r="C13" s="35">
        <v>0</v>
      </c>
      <c r="D13" s="37">
        <f>B13</f>
        <v>46019</v>
      </c>
      <c r="E13" s="35">
        <v>2.9166666666666667E-2</v>
      </c>
      <c r="F13" s="37">
        <f t="shared" si="0"/>
        <v>46019</v>
      </c>
      <c r="G13" s="35">
        <v>0.47083333333333333</v>
      </c>
      <c r="H13" s="18"/>
      <c r="I13" s="51"/>
    </row>
    <row r="14" spans="1:9" ht="24" hidden="1" customHeight="1">
      <c r="A14" s="43" t="s">
        <v>215</v>
      </c>
      <c r="B14" s="63">
        <f>F13+2</f>
        <v>46021</v>
      </c>
      <c r="C14" s="35">
        <v>0.64583333333333337</v>
      </c>
      <c r="D14" s="37">
        <f>B14</f>
        <v>46021</v>
      </c>
      <c r="E14" s="35">
        <v>0.70833333333333337</v>
      </c>
      <c r="F14" s="37">
        <f t="shared" ref="F14:F18" si="1">D14</f>
        <v>46021</v>
      </c>
      <c r="G14" s="35">
        <v>0.8125</v>
      </c>
      <c r="H14" s="18"/>
      <c r="I14" s="51"/>
    </row>
    <row r="15" spans="1:9" ht="24" hidden="1" customHeight="1">
      <c r="A15" s="49" t="s">
        <v>253</v>
      </c>
      <c r="B15" s="63">
        <f>F14+2</f>
        <v>46023</v>
      </c>
      <c r="C15" s="35">
        <v>0.14583333333333334</v>
      </c>
      <c r="D15" s="37">
        <f>B15+1</f>
        <v>46024</v>
      </c>
      <c r="E15" s="35">
        <v>0.30833333333333335</v>
      </c>
      <c r="F15" s="63">
        <f>D15+1</f>
        <v>46025</v>
      </c>
      <c r="G15" s="35">
        <v>0.66666666666666663</v>
      </c>
      <c r="H15" s="18" t="s">
        <v>306</v>
      </c>
      <c r="I15" s="51"/>
    </row>
    <row r="16" spans="1:9" ht="24" hidden="1" customHeight="1">
      <c r="A16" s="49" t="s">
        <v>195</v>
      </c>
      <c r="B16" s="63">
        <f>F15</f>
        <v>46025</v>
      </c>
      <c r="C16" s="35">
        <v>0.72916666666666663</v>
      </c>
      <c r="D16" s="37">
        <f>B16+1</f>
        <v>46026</v>
      </c>
      <c r="E16" s="35">
        <v>0.24027777777777778</v>
      </c>
      <c r="F16" s="63">
        <f t="shared" si="1"/>
        <v>46026</v>
      </c>
      <c r="G16" s="35">
        <v>0.75</v>
      </c>
      <c r="H16" s="18"/>
      <c r="I16" s="51"/>
    </row>
    <row r="17" spans="1:9" ht="24" hidden="1" customHeight="1">
      <c r="A17" s="49" t="s">
        <v>268</v>
      </c>
      <c r="B17" s="63">
        <f>F16+1</f>
        <v>46027</v>
      </c>
      <c r="C17" s="35">
        <v>0.41666666666666669</v>
      </c>
      <c r="D17" s="37">
        <f>B17</f>
        <v>46027</v>
      </c>
      <c r="E17" s="35">
        <v>0.54166666666666663</v>
      </c>
      <c r="F17" s="63">
        <f t="shared" si="1"/>
        <v>46027</v>
      </c>
      <c r="G17" s="35">
        <v>0.88749999999999996</v>
      </c>
      <c r="H17" s="18"/>
      <c r="I17" s="51"/>
    </row>
    <row r="18" spans="1:9" ht="24" hidden="1" customHeight="1">
      <c r="A18" s="36" t="s">
        <v>288</v>
      </c>
      <c r="B18" s="63">
        <f>F17+4</f>
        <v>46031</v>
      </c>
      <c r="C18" s="35">
        <v>2.0833333333333332E-2</v>
      </c>
      <c r="D18" s="37">
        <v>46031</v>
      </c>
      <c r="E18" s="35">
        <v>0.27500000000000002</v>
      </c>
      <c r="F18" s="63">
        <f t="shared" si="1"/>
        <v>46031</v>
      </c>
      <c r="G18" s="35">
        <v>0.83333333333333337</v>
      </c>
      <c r="H18" s="18"/>
      <c r="I18" s="51"/>
    </row>
    <row r="19" spans="1:9" ht="24" hidden="1" customHeight="1">
      <c r="A19" s="36" t="s">
        <v>289</v>
      </c>
      <c r="B19" s="63">
        <f>F18+2</f>
        <v>46033</v>
      </c>
      <c r="C19" s="35">
        <v>8.3333333333333332E-3</v>
      </c>
      <c r="D19" s="37">
        <f>B19</f>
        <v>46033</v>
      </c>
      <c r="E19" s="35">
        <v>0.58333333333333337</v>
      </c>
      <c r="F19" s="63">
        <f>D19+1</f>
        <v>46034</v>
      </c>
      <c r="G19" s="35">
        <v>6.6666666666666666E-2</v>
      </c>
      <c r="H19" s="18"/>
      <c r="I19" s="51"/>
    </row>
    <row r="20" spans="1:9" ht="24" hidden="1" customHeight="1">
      <c r="A20" s="49" t="s">
        <v>315</v>
      </c>
      <c r="B20" s="63">
        <v>46037</v>
      </c>
      <c r="C20" s="35">
        <v>0.33333333333333331</v>
      </c>
      <c r="D20" s="37">
        <f>B20</f>
        <v>46037</v>
      </c>
      <c r="E20" s="35">
        <v>0.71666666666666667</v>
      </c>
      <c r="F20" s="63">
        <f>D20+1</f>
        <v>46038</v>
      </c>
      <c r="G20" s="35">
        <v>0.5</v>
      </c>
      <c r="H20" s="48" t="s">
        <v>381</v>
      </c>
      <c r="I20" s="51"/>
    </row>
    <row r="21" spans="1:9" ht="24" customHeight="1">
      <c r="A21" s="49" t="s">
        <v>321</v>
      </c>
      <c r="B21" s="63">
        <f>F20</f>
        <v>46038</v>
      </c>
      <c r="C21" s="35">
        <v>0.5625</v>
      </c>
      <c r="D21" s="37">
        <f>B21</f>
        <v>46038</v>
      </c>
      <c r="E21" s="35">
        <v>0.60833333333333328</v>
      </c>
      <c r="F21" s="63">
        <f>D21</f>
        <v>46038</v>
      </c>
      <c r="G21" s="35">
        <v>0.95833333333333337</v>
      </c>
      <c r="H21" s="48"/>
      <c r="I21" s="51"/>
    </row>
    <row r="22" spans="1:9" ht="24" customHeight="1">
      <c r="A22" s="49" t="s">
        <v>326</v>
      </c>
      <c r="B22" s="63">
        <f>F21+1</f>
        <v>46039</v>
      </c>
      <c r="C22" s="35">
        <v>0.5625</v>
      </c>
      <c r="D22" s="37">
        <f>B22</f>
        <v>46039</v>
      </c>
      <c r="E22" s="35">
        <v>0.58333333333333337</v>
      </c>
      <c r="F22" s="63">
        <f>D22</f>
        <v>46039</v>
      </c>
      <c r="G22" s="35">
        <v>0.95</v>
      </c>
      <c r="H22" s="18"/>
      <c r="I22" s="51"/>
    </row>
    <row r="23" spans="1:9" ht="24" customHeight="1">
      <c r="A23" s="49" t="s">
        <v>327</v>
      </c>
      <c r="B23" s="63">
        <f>F22+1</f>
        <v>46040</v>
      </c>
      <c r="C23" s="35">
        <v>0.64583333333333337</v>
      </c>
      <c r="D23" s="37">
        <f>B23+1</f>
        <v>46041</v>
      </c>
      <c r="E23" s="35">
        <v>0.3</v>
      </c>
      <c r="F23" s="63">
        <f>D23</f>
        <v>46041</v>
      </c>
      <c r="G23" s="35">
        <v>0.57638888888888884</v>
      </c>
      <c r="H23" s="18"/>
      <c r="I23" s="51"/>
    </row>
    <row r="24" spans="1:9" ht="24" customHeight="1">
      <c r="A24" s="36" t="s">
        <v>350</v>
      </c>
      <c r="B24" s="63">
        <f>F23+4</f>
        <v>46045</v>
      </c>
      <c r="C24" s="20">
        <v>4.1666666666666664E-2</v>
      </c>
      <c r="D24" s="37">
        <v>46045</v>
      </c>
      <c r="E24" s="20">
        <v>0.25</v>
      </c>
      <c r="F24" s="37">
        <f t="shared" ref="F24" si="2">D24</f>
        <v>46045</v>
      </c>
      <c r="G24" s="20">
        <v>0.83333333333333337</v>
      </c>
      <c r="H24" s="18"/>
      <c r="I24" s="51"/>
    </row>
    <row r="25" spans="1:9" ht="24" customHeight="1">
      <c r="A25" s="36" t="s">
        <v>361</v>
      </c>
      <c r="B25" s="63">
        <f>F24+2</f>
        <v>46047</v>
      </c>
      <c r="C25" s="20">
        <v>4.1666666666666664E-2</v>
      </c>
      <c r="D25" s="37">
        <f>B25</f>
        <v>46047</v>
      </c>
      <c r="E25" s="20">
        <v>8.3333333333333329E-2</v>
      </c>
      <c r="F25" s="37">
        <f t="shared" ref="F25" si="3">D25</f>
        <v>46047</v>
      </c>
      <c r="G25" s="20">
        <v>0.5</v>
      </c>
      <c r="H25" s="18"/>
      <c r="I25" s="51"/>
    </row>
    <row r="26" spans="1:9" ht="24" customHeight="1">
      <c r="A26" s="49" t="s">
        <v>383</v>
      </c>
      <c r="B26" s="63">
        <f>F25+3</f>
        <v>46050</v>
      </c>
      <c r="C26" s="20">
        <v>0.58333333333333337</v>
      </c>
      <c r="D26" s="37">
        <f>B26</f>
        <v>46050</v>
      </c>
      <c r="E26" s="20">
        <v>0.60416666666666663</v>
      </c>
      <c r="F26" s="37">
        <f>D26+1</f>
        <v>46051</v>
      </c>
      <c r="G26" s="20">
        <v>0</v>
      </c>
      <c r="H26" s="48"/>
      <c r="I26" s="51"/>
    </row>
    <row r="27" spans="1:9" ht="24" customHeight="1">
      <c r="A27" s="49" t="s">
        <v>389</v>
      </c>
      <c r="B27" s="63">
        <f>F26</f>
        <v>46051</v>
      </c>
      <c r="C27" s="20">
        <v>6.25E-2</v>
      </c>
      <c r="D27" s="37">
        <f>B27</f>
        <v>46051</v>
      </c>
      <c r="E27" s="20">
        <v>0.10416666666666667</v>
      </c>
      <c r="F27" s="37">
        <f>D27</f>
        <v>46051</v>
      </c>
      <c r="G27" s="20">
        <v>0.5</v>
      </c>
      <c r="H27" s="48"/>
      <c r="I27" s="51"/>
    </row>
    <row r="28" spans="1:9" ht="24" customHeight="1">
      <c r="A28" s="49" t="s">
        <v>399</v>
      </c>
      <c r="B28" s="63">
        <f>F27+1</f>
        <v>46052</v>
      </c>
      <c r="C28" s="20">
        <v>0.16666666666666666</v>
      </c>
      <c r="D28" s="37">
        <f>B28</f>
        <v>46052</v>
      </c>
      <c r="E28" s="20">
        <v>0.20833333333333334</v>
      </c>
      <c r="F28" s="37">
        <f>D28</f>
        <v>46052</v>
      </c>
      <c r="G28" s="20">
        <v>0.54166666666666663</v>
      </c>
      <c r="H28" s="48"/>
      <c r="I28" s="51"/>
    </row>
    <row r="29" spans="1:9" ht="24" customHeight="1">
      <c r="A29" s="49" t="s">
        <v>400</v>
      </c>
      <c r="B29" s="63">
        <f>F28+1</f>
        <v>46053</v>
      </c>
      <c r="C29" s="20">
        <v>0.20833333333333334</v>
      </c>
      <c r="D29" s="37">
        <f>B29</f>
        <v>46053</v>
      </c>
      <c r="E29" s="20">
        <v>0.25</v>
      </c>
      <c r="F29" s="37">
        <f>D29</f>
        <v>46053</v>
      </c>
      <c r="G29" s="20">
        <v>0.58333333333333337</v>
      </c>
      <c r="H29" s="48"/>
      <c r="I29" s="51"/>
    </row>
    <row r="30" spans="1:9" ht="24.75" customHeight="1">
      <c r="A30" s="49"/>
      <c r="B30" s="26"/>
      <c r="C30" s="20"/>
      <c r="D30" s="26"/>
      <c r="E30" s="20"/>
      <c r="F30" s="26"/>
      <c r="G30" s="26"/>
      <c r="H30" s="50"/>
      <c r="I30" s="51"/>
    </row>
    <row r="31" spans="1:9" ht="24.6" customHeight="1">
      <c r="A31" s="86" t="s">
        <v>373</v>
      </c>
      <c r="B31" s="87"/>
      <c r="C31" s="87"/>
      <c r="D31" s="87"/>
      <c r="E31" s="87"/>
      <c r="F31" s="87"/>
      <c r="G31" s="87"/>
      <c r="H31" s="87"/>
      <c r="I31" s="88"/>
    </row>
    <row r="32" spans="1:9" ht="25.35" customHeight="1">
      <c r="A32" s="57" t="s">
        <v>3</v>
      </c>
      <c r="B32" s="89" t="s">
        <v>4</v>
      </c>
      <c r="C32" s="90"/>
      <c r="D32" s="89" t="s">
        <v>5</v>
      </c>
      <c r="E32" s="90"/>
      <c r="F32" s="89" t="s">
        <v>6</v>
      </c>
      <c r="G32" s="90"/>
      <c r="H32" s="58" t="s">
        <v>7</v>
      </c>
      <c r="I32" s="58" t="s">
        <v>8</v>
      </c>
    </row>
    <row r="33" spans="1:9" ht="24" hidden="1" customHeight="1">
      <c r="A33" s="36" t="s">
        <v>96</v>
      </c>
      <c r="B33" s="63">
        <v>45996</v>
      </c>
      <c r="C33" s="35">
        <v>0.75</v>
      </c>
      <c r="D33" s="40">
        <v>45996</v>
      </c>
      <c r="E33" s="35">
        <v>0.83333333333333337</v>
      </c>
      <c r="F33" s="37">
        <f>D33+1</f>
        <v>45997</v>
      </c>
      <c r="G33" s="35">
        <v>0.29166666666666669</v>
      </c>
      <c r="H33" s="18"/>
      <c r="I33" s="51"/>
    </row>
    <row r="34" spans="1:9" ht="24" hidden="1" customHeight="1">
      <c r="A34" s="36" t="s">
        <v>101</v>
      </c>
      <c r="B34" s="63">
        <f>F33+1</f>
        <v>45998</v>
      </c>
      <c r="C34" s="35">
        <v>0.5</v>
      </c>
      <c r="D34" s="40">
        <f>B34+1</f>
        <v>45999</v>
      </c>
      <c r="E34" s="35">
        <v>0.55555555555555558</v>
      </c>
      <c r="F34" s="37">
        <f>D34+1</f>
        <v>46000</v>
      </c>
      <c r="G34" s="35">
        <v>8.3333333333333329E-2</v>
      </c>
      <c r="H34" s="18"/>
      <c r="I34" s="51"/>
    </row>
    <row r="35" spans="1:9" ht="24" hidden="1" customHeight="1">
      <c r="A35" s="49" t="s">
        <v>115</v>
      </c>
      <c r="B35" s="33"/>
      <c r="C35" s="32"/>
      <c r="D35" s="33"/>
      <c r="E35" s="16"/>
      <c r="F35" s="33"/>
      <c r="G35" s="32"/>
      <c r="H35" s="18" t="s">
        <v>88</v>
      </c>
      <c r="I35" s="51"/>
    </row>
    <row r="36" spans="1:9" ht="24" hidden="1" customHeight="1">
      <c r="A36" s="36" t="s">
        <v>129</v>
      </c>
      <c r="B36" s="63">
        <f>F34+3</f>
        <v>46003</v>
      </c>
      <c r="C36" s="35">
        <v>0.20833333333333334</v>
      </c>
      <c r="D36" s="40">
        <f>B36</f>
        <v>46003</v>
      </c>
      <c r="E36" s="35">
        <v>0.50486111111111109</v>
      </c>
      <c r="F36" s="37">
        <f>D36+1</f>
        <v>46004</v>
      </c>
      <c r="G36" s="35">
        <v>0.57430555555555551</v>
      </c>
      <c r="H36" s="18"/>
      <c r="I36" s="51"/>
    </row>
    <row r="37" spans="1:9" ht="24" hidden="1" customHeight="1">
      <c r="A37" s="36" t="s">
        <v>116</v>
      </c>
      <c r="B37" s="63">
        <f>F36</f>
        <v>46004</v>
      </c>
      <c r="C37" s="35">
        <v>0.6791666666666667</v>
      </c>
      <c r="D37" s="40">
        <f>B37+1</f>
        <v>46005</v>
      </c>
      <c r="E37" s="35">
        <v>0.27152777777777776</v>
      </c>
      <c r="F37" s="40">
        <f>D37+1</f>
        <v>46006</v>
      </c>
      <c r="G37" s="35">
        <v>0.16666666666666666</v>
      </c>
      <c r="H37" s="18"/>
      <c r="I37" s="51"/>
    </row>
    <row r="38" spans="1:9" ht="24" hidden="1" customHeight="1">
      <c r="A38" s="36" t="s">
        <v>131</v>
      </c>
      <c r="B38" s="40">
        <v>46006</v>
      </c>
      <c r="C38" s="35">
        <v>0.70833333333333337</v>
      </c>
      <c r="D38" s="40">
        <v>46006</v>
      </c>
      <c r="E38" s="35">
        <v>0.79166666666666663</v>
      </c>
      <c r="F38" s="37">
        <v>46007</v>
      </c>
      <c r="G38" s="35">
        <v>0.25</v>
      </c>
      <c r="H38" s="50"/>
      <c r="I38" s="51"/>
    </row>
    <row r="39" spans="1:9" ht="24" hidden="1" customHeight="1">
      <c r="A39" s="36" t="s">
        <v>138</v>
      </c>
      <c r="B39" s="40">
        <v>46010</v>
      </c>
      <c r="C39" s="35">
        <v>0.66666666666666663</v>
      </c>
      <c r="D39" s="40">
        <v>46010</v>
      </c>
      <c r="E39" s="35">
        <v>0.82638888888888884</v>
      </c>
      <c r="F39" s="37">
        <v>46011</v>
      </c>
      <c r="G39" s="35">
        <v>0.33333333333333331</v>
      </c>
      <c r="H39" s="18"/>
      <c r="I39" s="51"/>
    </row>
    <row r="40" spans="1:9" ht="24" hidden="1" customHeight="1">
      <c r="A40" s="36" t="s">
        <v>159</v>
      </c>
      <c r="B40" s="63">
        <v>46012</v>
      </c>
      <c r="C40" s="35">
        <v>0.54166666666666663</v>
      </c>
      <c r="D40" s="40">
        <v>46012</v>
      </c>
      <c r="E40" s="35">
        <v>0.70833333333333337</v>
      </c>
      <c r="F40" s="37">
        <v>46013</v>
      </c>
      <c r="G40" s="35">
        <v>0.33333333333333331</v>
      </c>
      <c r="H40" s="18"/>
      <c r="I40" s="51"/>
    </row>
    <row r="41" spans="1:9" ht="24" hidden="1" customHeight="1">
      <c r="A41" s="42" t="s">
        <v>196</v>
      </c>
      <c r="B41" s="63">
        <f>F40+3</f>
        <v>46016</v>
      </c>
      <c r="C41" s="35">
        <v>0.40833333333333333</v>
      </c>
      <c r="D41" s="40">
        <f>B41</f>
        <v>46016</v>
      </c>
      <c r="E41" s="35">
        <v>0.50694444444444442</v>
      </c>
      <c r="F41" s="37">
        <f>D41+1</f>
        <v>46017</v>
      </c>
      <c r="G41" s="35">
        <v>0.20833333333333334</v>
      </c>
      <c r="H41" s="18"/>
      <c r="I41" s="51"/>
    </row>
    <row r="42" spans="1:9" ht="24" hidden="1" customHeight="1">
      <c r="A42" s="36" t="s">
        <v>186</v>
      </c>
      <c r="B42" s="63">
        <v>46017</v>
      </c>
      <c r="C42" s="35">
        <v>0.27083333333333331</v>
      </c>
      <c r="D42" s="40">
        <v>46017</v>
      </c>
      <c r="E42" s="35">
        <v>0.3125</v>
      </c>
      <c r="F42" s="37">
        <v>46018</v>
      </c>
      <c r="G42" s="35">
        <v>0.75</v>
      </c>
      <c r="H42" s="18"/>
      <c r="I42" s="51"/>
    </row>
    <row r="43" spans="1:9" ht="24" hidden="1" customHeight="1">
      <c r="A43" s="36" t="s">
        <v>197</v>
      </c>
      <c r="B43" s="63">
        <v>46019</v>
      </c>
      <c r="C43" s="35">
        <v>0.40416666666666667</v>
      </c>
      <c r="D43" s="40">
        <v>46019</v>
      </c>
      <c r="E43" s="35">
        <v>0.73333333333333328</v>
      </c>
      <c r="F43" s="37">
        <v>46020</v>
      </c>
      <c r="G43" s="35">
        <v>6.25E-2</v>
      </c>
      <c r="H43" s="18"/>
      <c r="I43" s="51"/>
    </row>
    <row r="44" spans="1:9" ht="24" hidden="1" customHeight="1">
      <c r="A44" s="36" t="s">
        <v>198</v>
      </c>
      <c r="B44" s="63">
        <v>46020</v>
      </c>
      <c r="C44" s="35">
        <v>0.64583333333333337</v>
      </c>
      <c r="D44" s="40">
        <v>46020</v>
      </c>
      <c r="E44" s="35">
        <v>0.77083333333333337</v>
      </c>
      <c r="F44" s="37">
        <v>46020</v>
      </c>
      <c r="G44" s="35">
        <v>0.97916666666666663</v>
      </c>
      <c r="H44" s="18"/>
      <c r="I44" s="51"/>
    </row>
    <row r="45" spans="1:9" ht="24" hidden="1" customHeight="1">
      <c r="A45" s="36" t="s">
        <v>213</v>
      </c>
      <c r="B45" s="63">
        <f>F44+4</f>
        <v>46024</v>
      </c>
      <c r="C45" s="35">
        <v>0</v>
      </c>
      <c r="D45" s="40">
        <v>46024</v>
      </c>
      <c r="E45" s="35">
        <v>0.45833333333333331</v>
      </c>
      <c r="F45" s="37">
        <v>46024</v>
      </c>
      <c r="G45" s="35">
        <v>0.95833333333333337</v>
      </c>
      <c r="H45" s="18"/>
      <c r="I45" s="51"/>
    </row>
    <row r="46" spans="1:9" ht="24" hidden="1" customHeight="1">
      <c r="A46" s="36" t="s">
        <v>214</v>
      </c>
      <c r="B46" s="63">
        <v>46026</v>
      </c>
      <c r="C46" s="35">
        <v>0.16666666666666666</v>
      </c>
      <c r="D46" s="40">
        <v>46026</v>
      </c>
      <c r="E46" s="35">
        <v>0.28541666666666665</v>
      </c>
      <c r="F46" s="37">
        <v>46026</v>
      </c>
      <c r="G46" s="35">
        <v>0.97916666666666663</v>
      </c>
      <c r="H46" s="18"/>
      <c r="I46" s="51"/>
    </row>
    <row r="47" spans="1:9" ht="24" hidden="1" customHeight="1">
      <c r="A47" s="36" t="s">
        <v>290</v>
      </c>
      <c r="B47" s="63">
        <f>F46+4</f>
        <v>46030</v>
      </c>
      <c r="C47" s="35">
        <v>0.20833333333333334</v>
      </c>
      <c r="D47" s="40">
        <v>46030</v>
      </c>
      <c r="E47" s="35">
        <v>0.30277777777777776</v>
      </c>
      <c r="F47" s="37">
        <f>D47</f>
        <v>46030</v>
      </c>
      <c r="G47" s="35">
        <v>0.625</v>
      </c>
      <c r="H47" s="18"/>
      <c r="I47" s="51"/>
    </row>
    <row r="48" spans="1:9" ht="24" hidden="1" customHeight="1">
      <c r="A48" s="36" t="s">
        <v>269</v>
      </c>
      <c r="B48" s="63">
        <f>F47</f>
        <v>46030</v>
      </c>
      <c r="C48" s="35">
        <v>0.7680555555555556</v>
      </c>
      <c r="D48" s="40">
        <f>B48</f>
        <v>46030</v>
      </c>
      <c r="E48" s="35">
        <v>0.80833333333333335</v>
      </c>
      <c r="F48" s="37">
        <f>D48+1</f>
        <v>46031</v>
      </c>
      <c r="G48" s="35">
        <v>0.625</v>
      </c>
      <c r="H48" s="18"/>
      <c r="I48" s="51"/>
    </row>
    <row r="49" spans="1:9" ht="24" hidden="1" customHeight="1">
      <c r="A49" s="36" t="s">
        <v>291</v>
      </c>
      <c r="B49" s="63">
        <f>F48+1</f>
        <v>46032</v>
      </c>
      <c r="C49" s="35">
        <v>0.20833333333333334</v>
      </c>
      <c r="D49" s="40">
        <f t="shared" ref="D49" si="4">B49</f>
        <v>46032</v>
      </c>
      <c r="E49" s="35">
        <v>0.37638888888888888</v>
      </c>
      <c r="F49" s="37">
        <f>D49</f>
        <v>46032</v>
      </c>
      <c r="G49" s="35">
        <v>0.81666666666666665</v>
      </c>
      <c r="H49" s="18"/>
      <c r="I49" s="51"/>
    </row>
    <row r="50" spans="1:9" ht="24" customHeight="1">
      <c r="A50" s="36" t="s">
        <v>292</v>
      </c>
      <c r="B50" s="63">
        <v>46033</v>
      </c>
      <c r="C50" s="35">
        <v>0.5</v>
      </c>
      <c r="D50" s="40">
        <f>B50</f>
        <v>46033</v>
      </c>
      <c r="E50" s="35">
        <v>0.625</v>
      </c>
      <c r="F50" s="37">
        <f>D50</f>
        <v>46033</v>
      </c>
      <c r="G50" s="35">
        <v>0.83333333333333337</v>
      </c>
      <c r="H50" s="18"/>
      <c r="I50" s="51"/>
    </row>
    <row r="51" spans="1:9" ht="24" customHeight="1">
      <c r="A51" s="36" t="s">
        <v>318</v>
      </c>
      <c r="B51" s="63">
        <v>46038</v>
      </c>
      <c r="C51" s="35">
        <v>0</v>
      </c>
      <c r="D51" s="40">
        <v>46038</v>
      </c>
      <c r="E51" s="35">
        <v>0.70833333333333337</v>
      </c>
      <c r="F51" s="37">
        <v>46039</v>
      </c>
      <c r="G51" s="35">
        <v>0.15833333333333333</v>
      </c>
      <c r="H51" s="18" t="s">
        <v>395</v>
      </c>
      <c r="I51" s="51"/>
    </row>
    <row r="52" spans="1:9" ht="24" customHeight="1">
      <c r="A52" s="36" t="s">
        <v>325</v>
      </c>
      <c r="B52" s="63">
        <f>F51+1</f>
        <v>46040</v>
      </c>
      <c r="C52" s="35">
        <v>0.33333333333333331</v>
      </c>
      <c r="D52" s="40">
        <f>B52</f>
        <v>46040</v>
      </c>
      <c r="E52" s="35">
        <v>0.89652777777777781</v>
      </c>
      <c r="F52" s="37">
        <f>D52+1</f>
        <v>46041</v>
      </c>
      <c r="G52" s="35">
        <v>0.58333333333333337</v>
      </c>
      <c r="H52" s="48" t="s">
        <v>397</v>
      </c>
      <c r="I52" s="51"/>
    </row>
    <row r="53" spans="1:9" ht="24" customHeight="1">
      <c r="A53" s="36" t="s">
        <v>354</v>
      </c>
      <c r="B53" s="63">
        <f>F52+4</f>
        <v>46045</v>
      </c>
      <c r="C53" s="20">
        <v>0.20833333333333334</v>
      </c>
      <c r="D53" s="37">
        <f>B53</f>
        <v>46045</v>
      </c>
      <c r="E53" s="20">
        <v>0.33333333333333331</v>
      </c>
      <c r="F53" s="37">
        <f>D53+1</f>
        <v>46046</v>
      </c>
      <c r="G53" s="20">
        <v>0.20833333333333334</v>
      </c>
      <c r="H53" s="18"/>
      <c r="I53" s="50"/>
    </row>
    <row r="54" spans="1:9" ht="24" customHeight="1">
      <c r="A54" s="36" t="s">
        <v>355</v>
      </c>
      <c r="B54" s="63">
        <f>F53</f>
        <v>46046</v>
      </c>
      <c r="C54" s="20">
        <v>0.27083333333333331</v>
      </c>
      <c r="D54" s="37">
        <f>B54</f>
        <v>46046</v>
      </c>
      <c r="E54" s="20">
        <v>0.3125</v>
      </c>
      <c r="F54" s="37">
        <f>D54</f>
        <v>46046</v>
      </c>
      <c r="G54" s="20">
        <v>0.66666666666666663</v>
      </c>
      <c r="H54" s="18"/>
      <c r="I54" s="50"/>
    </row>
    <row r="55" spans="1:9" ht="24" customHeight="1">
      <c r="A55" s="36" t="s">
        <v>362</v>
      </c>
      <c r="B55" s="63">
        <f>F54+1</f>
        <v>46047</v>
      </c>
      <c r="C55" s="20">
        <v>0.20833333333333334</v>
      </c>
      <c r="D55" s="37">
        <f t="shared" ref="D55" si="5">B55</f>
        <v>46047</v>
      </c>
      <c r="E55" s="20">
        <v>0.33333333333333331</v>
      </c>
      <c r="F55" s="37">
        <f>D55</f>
        <v>46047</v>
      </c>
      <c r="G55" s="20">
        <v>0.70833333333333337</v>
      </c>
      <c r="H55" s="18"/>
      <c r="I55" s="51"/>
    </row>
    <row r="56" spans="1:9" ht="24" customHeight="1">
      <c r="A56" s="36" t="s">
        <v>363</v>
      </c>
      <c r="B56" s="63">
        <f>F55+1</f>
        <v>46048</v>
      </c>
      <c r="C56" s="20">
        <v>0.25</v>
      </c>
      <c r="D56" s="37">
        <f>B56</f>
        <v>46048</v>
      </c>
      <c r="E56" s="20">
        <v>0.375</v>
      </c>
      <c r="F56" s="37">
        <f>D56</f>
        <v>46048</v>
      </c>
      <c r="G56" s="20">
        <v>0.66666666666666663</v>
      </c>
      <c r="H56" s="18"/>
      <c r="I56" s="51"/>
    </row>
    <row r="57" spans="1:9" ht="24" customHeight="1">
      <c r="A57" s="36" t="s">
        <v>384</v>
      </c>
      <c r="B57" s="63">
        <f>F56+4</f>
        <v>46052</v>
      </c>
      <c r="C57" s="20">
        <v>4.1666666666666664E-2</v>
      </c>
      <c r="D57" s="37">
        <v>46052</v>
      </c>
      <c r="E57" s="20">
        <v>0.125</v>
      </c>
      <c r="F57" s="37">
        <f>D57</f>
        <v>46052</v>
      </c>
      <c r="G57" s="20">
        <v>0.625</v>
      </c>
      <c r="H57" s="18"/>
      <c r="I57" s="51"/>
    </row>
    <row r="58" spans="1:9" ht="24" customHeight="1">
      <c r="A58" s="36" t="s">
        <v>404</v>
      </c>
      <c r="B58" s="63">
        <f>F57+1</f>
        <v>46053</v>
      </c>
      <c r="C58" s="20">
        <v>0.83333333333333337</v>
      </c>
      <c r="D58" s="37">
        <f>B58</f>
        <v>46053</v>
      </c>
      <c r="E58" s="20">
        <v>0.875</v>
      </c>
      <c r="F58" s="37">
        <f>D58+1</f>
        <v>46054</v>
      </c>
      <c r="G58" s="20">
        <v>0.375</v>
      </c>
      <c r="H58" s="18"/>
      <c r="I58" s="50"/>
    </row>
  </sheetData>
  <mergeCells count="13">
    <mergeCell ref="A1:B1"/>
    <mergeCell ref="C1:I1"/>
    <mergeCell ref="A2:B2"/>
    <mergeCell ref="C2:I2"/>
    <mergeCell ref="A3:G3"/>
    <mergeCell ref="A31:I31"/>
    <mergeCell ref="B32:C32"/>
    <mergeCell ref="D32:E32"/>
    <mergeCell ref="F32:G32"/>
    <mergeCell ref="A4:I4"/>
    <mergeCell ref="B5:C5"/>
    <mergeCell ref="D5:E5"/>
    <mergeCell ref="F5:G5"/>
  </mergeCells>
  <phoneticPr fontId="45" type="noConversion"/>
  <conditionalFormatting sqref="B4:B32 D4:D34">
    <cfRule type="cellIs" dxfId="860" priority="1590" stopIfTrue="1" operator="equal">
      <formula>$H$3</formula>
    </cfRule>
  </conditionalFormatting>
  <conditionalFormatting sqref="B7:B9">
    <cfRule type="cellIs" dxfId="859" priority="80" stopIfTrue="1" operator="equal">
      <formula>$H$3</formula>
    </cfRule>
  </conditionalFormatting>
  <conditionalFormatting sqref="B30">
    <cfRule type="cellIs" dxfId="858" priority="1589" stopIfTrue="1" operator="lessThan">
      <formula>$H$3</formula>
    </cfRule>
    <cfRule type="cellIs" dxfId="857" priority="1588" stopIfTrue="1" operator="equal">
      <formula>$H$3</formula>
    </cfRule>
  </conditionalFormatting>
  <conditionalFormatting sqref="B33:B34 D33:D34">
    <cfRule type="cellIs" dxfId="856" priority="364" stopIfTrue="1" operator="lessThan">
      <formula>$H$3</formula>
    </cfRule>
    <cfRule type="cellIs" dxfId="855" priority="363" stopIfTrue="1" operator="equal">
      <formula>$H$3</formula>
    </cfRule>
  </conditionalFormatting>
  <conditionalFormatting sqref="B36:B58 D36:D52">
    <cfRule type="cellIs" dxfId="854" priority="70" stopIfTrue="1" operator="lessThan">
      <formula>$H$3</formula>
    </cfRule>
  </conditionalFormatting>
  <conditionalFormatting sqref="B36:B58">
    <cfRule type="cellIs" dxfId="853" priority="69" stopIfTrue="1" operator="equal">
      <formula>$H$3</formula>
    </cfRule>
  </conditionalFormatting>
  <conditionalFormatting sqref="B38:B39">
    <cfRule type="cellIs" dxfId="852" priority="68" stopIfTrue="1" operator="lessThan">
      <formula>$H$3</formula>
    </cfRule>
  </conditionalFormatting>
  <conditionalFormatting sqref="C4:C23 E6:E23 G6:G23 C30 E33:E34 C36:C52 E36:E52 G36:G52">
    <cfRule type="expression" dxfId="851" priority="79" stopIfTrue="1">
      <formula>$B4=$H$3</formula>
    </cfRule>
  </conditionalFormatting>
  <conditionalFormatting sqref="C6:C23 E6:E23 G6:G23 C30 E33:E34 C36:C52 E36:E52 G36:G52">
    <cfRule type="expression" dxfId="850" priority="77" stopIfTrue="1">
      <formula>B6&lt;$H$3</formula>
    </cfRule>
  </conditionalFormatting>
  <conditionalFormatting sqref="C24:C29 E24:E29 G24:G29 C53:C58 E53:E58 G53:G58">
    <cfRule type="expression" dxfId="849" priority="100" stopIfTrue="1">
      <formula>B24&lt;#REF!</formula>
    </cfRule>
    <cfRule type="expression" dxfId="848" priority="99" stopIfTrue="1">
      <formula>$B24=#REF!</formula>
    </cfRule>
  </conditionalFormatting>
  <conditionalFormatting sqref="D30">
    <cfRule type="cellIs" dxfId="847" priority="1501" stopIfTrue="1" operator="lessThan">
      <formula>$H$3</formula>
    </cfRule>
    <cfRule type="cellIs" dxfId="846" priority="1500" stopIfTrue="1" operator="equal">
      <formula>$H$3</formula>
    </cfRule>
  </conditionalFormatting>
  <conditionalFormatting sqref="D36:D52">
    <cfRule type="cellIs" dxfId="845" priority="54" stopIfTrue="1" operator="equal">
      <formula>$H$3</formula>
    </cfRule>
  </conditionalFormatting>
  <conditionalFormatting sqref="D36:D58 B38:B39">
    <cfRule type="cellIs" dxfId="844" priority="75" stopIfTrue="1" operator="equal">
      <formula>$H$3</formula>
    </cfRule>
  </conditionalFormatting>
  <conditionalFormatting sqref="D36:D58">
    <cfRule type="cellIs" dxfId="843" priority="52" stopIfTrue="1" operator="lessThan">
      <formula>$H$3</formula>
    </cfRule>
  </conditionalFormatting>
  <conditionalFormatting sqref="D53:D58">
    <cfRule type="cellIs" dxfId="842" priority="25" stopIfTrue="1" operator="equal">
      <formula>$H$3</formula>
    </cfRule>
  </conditionalFormatting>
  <conditionalFormatting sqref="E4:E5 E31:E32">
    <cfRule type="expression" dxfId="841" priority="1659" stopIfTrue="1">
      <formula>D4&lt;$H$3</formula>
    </cfRule>
    <cfRule type="expression" dxfId="840" priority="1658" stopIfTrue="1">
      <formula>$D4=$H$3</formula>
    </cfRule>
  </conditionalFormatting>
  <conditionalFormatting sqref="E30 C31:C34 G31:G34 C4:C5">
    <cfRule type="expression" dxfId="839" priority="1655" stopIfTrue="1">
      <formula>B4&lt;$H$3</formula>
    </cfRule>
  </conditionalFormatting>
  <conditionalFormatting sqref="E30 C31:C34 G33:G34">
    <cfRule type="expression" dxfId="838" priority="1651" stopIfTrue="1">
      <formula>$B30=$H$3</formula>
    </cfRule>
  </conditionalFormatting>
  <conditionalFormatting sqref="E30:G30 G31:G34 C33:C34">
    <cfRule type="expression" dxfId="837" priority="1592" stopIfTrue="1">
      <formula>$F30=$H$3</formula>
    </cfRule>
  </conditionalFormatting>
  <conditionalFormatting sqref="F4:F23">
    <cfRule type="cellIs" dxfId="836" priority="24" stopIfTrue="1" operator="equal">
      <formula>$H$3</formula>
    </cfRule>
  </conditionalFormatting>
  <conditionalFormatting sqref="F4:F34 B4:B32 D4:D34">
    <cfRule type="cellIs" dxfId="835" priority="1653" stopIfTrue="1" operator="lessThan">
      <formula>$H$3</formula>
    </cfRule>
  </conditionalFormatting>
  <conditionalFormatting sqref="F24:F34">
    <cfRule type="cellIs" dxfId="834" priority="1475" stopIfTrue="1" operator="equal">
      <formula>$H$3</formula>
    </cfRule>
  </conditionalFormatting>
  <conditionalFormatting sqref="F36 F38:F58">
    <cfRule type="cellIs" dxfId="833" priority="73" stopIfTrue="1" operator="lessThan">
      <formula>$H$3</formula>
    </cfRule>
  </conditionalFormatting>
  <conditionalFormatting sqref="F36:F58">
    <cfRule type="cellIs" dxfId="832" priority="61" stopIfTrue="1" operator="equal">
      <formula>$H$3</formula>
    </cfRule>
  </conditionalFormatting>
  <conditionalFormatting sqref="F37">
    <cfRule type="cellIs" dxfId="831" priority="60" stopIfTrue="1" operator="lessThan">
      <formula>$H$3</formula>
    </cfRule>
    <cfRule type="cellIs" dxfId="830" priority="59" stopIfTrue="1" operator="equal">
      <formula>$H$3</formula>
    </cfRule>
    <cfRule type="cellIs" dxfId="829" priority="58" stopIfTrue="1" operator="lessThan">
      <formula>$H$3</formula>
    </cfRule>
  </conditionalFormatting>
  <conditionalFormatting sqref="F30:G30">
    <cfRule type="cellIs" dxfId="828" priority="737" stopIfTrue="1" operator="equal">
      <formula>$H$3</formula>
    </cfRule>
    <cfRule type="cellIs" dxfId="827" priority="738" stopIfTrue="1" operator="lessThan">
      <formula>$H$3</formula>
    </cfRule>
  </conditionalFormatting>
  <conditionalFormatting sqref="G4:G5">
    <cfRule type="expression" dxfId="826" priority="1492" stopIfTrue="1">
      <formula>F4&lt;$H$3</formula>
    </cfRule>
  </conditionalFormatting>
  <conditionalFormatting sqref="G4:G23 C6:C23 E6:E23 C30 E33:E34 C36:C52 E36:E52 G36:G52">
    <cfRule type="expression" dxfId="825" priority="78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F33 B7 F7:F9 B13 D37 B16 F15 F19 F24 F48:F50 B25 F26 B22 F21 F5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zoomScaleNormal="100" workbookViewId="0">
      <selection activeCell="H36" sqref="H3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65" customWidth="1"/>
    <col min="9" max="9" width="13.5" customWidth="1"/>
  </cols>
  <sheetData>
    <row r="1" spans="1:9" ht="77.55" customHeight="1">
      <c r="A1" s="102"/>
      <c r="B1" s="102"/>
      <c r="C1" s="103" t="s">
        <v>0</v>
      </c>
      <c r="D1" s="104"/>
      <c r="E1" s="104"/>
      <c r="F1" s="104"/>
      <c r="G1" s="104"/>
      <c r="H1" s="104"/>
      <c r="I1" s="104"/>
    </row>
    <row r="2" spans="1:9" ht="22.8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05" customHeight="1">
      <c r="A3" s="107"/>
      <c r="B3" s="107"/>
      <c r="C3" s="107"/>
      <c r="D3" s="107"/>
      <c r="E3" s="107"/>
      <c r="F3" s="107"/>
      <c r="G3" s="107"/>
      <c r="H3" s="67">
        <v>46043</v>
      </c>
      <c r="I3" s="28"/>
    </row>
    <row r="4" spans="1:9" ht="25.05" customHeight="1">
      <c r="A4" s="99" t="s">
        <v>382</v>
      </c>
      <c r="B4" s="100"/>
      <c r="C4" s="100"/>
      <c r="D4" s="100"/>
      <c r="E4" s="100"/>
      <c r="F4" s="100"/>
      <c r="G4" s="100"/>
      <c r="H4" s="100"/>
      <c r="I4" s="101"/>
    </row>
    <row r="5" spans="1:9" s="54" customFormat="1" ht="24.6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5.05" hidden="1" customHeight="1">
      <c r="A6" s="36" t="s">
        <v>76</v>
      </c>
      <c r="B6" s="26">
        <v>45989</v>
      </c>
      <c r="C6" s="20">
        <v>0.5</v>
      </c>
      <c r="D6" s="26">
        <f>B6</f>
        <v>45989</v>
      </c>
      <c r="E6" s="39">
        <v>0.72916666666666663</v>
      </c>
      <c r="F6" s="26">
        <f>D6+1</f>
        <v>45990</v>
      </c>
      <c r="G6" s="20">
        <v>0.29166666666666669</v>
      </c>
      <c r="H6" s="48"/>
      <c r="I6" s="29"/>
    </row>
    <row r="7" spans="1:9" ht="25.05" hidden="1" customHeight="1">
      <c r="A7" s="42" t="s">
        <v>85</v>
      </c>
      <c r="B7" s="26">
        <f>F6+1</f>
        <v>45991</v>
      </c>
      <c r="C7" s="20">
        <v>0.72916666666666663</v>
      </c>
      <c r="D7" s="26">
        <f>B7</f>
        <v>45991</v>
      </c>
      <c r="E7" s="20">
        <v>0.85416666666666663</v>
      </c>
      <c r="F7" s="26">
        <f>D7+1</f>
        <v>45992</v>
      </c>
      <c r="G7" s="20">
        <v>0.29166666666666669</v>
      </c>
      <c r="H7" s="48"/>
      <c r="I7" s="29"/>
    </row>
    <row r="8" spans="1:9" ht="25.05" hidden="1" customHeight="1">
      <c r="A8" s="36" t="s">
        <v>78</v>
      </c>
      <c r="B8" s="26">
        <f>F7</f>
        <v>45992</v>
      </c>
      <c r="C8" s="20">
        <v>0.54166666666666663</v>
      </c>
      <c r="D8" s="26">
        <f>B8</f>
        <v>45992</v>
      </c>
      <c r="E8" s="20">
        <v>0.66666666666666663</v>
      </c>
      <c r="F8" s="26">
        <f>D8+1</f>
        <v>45993</v>
      </c>
      <c r="G8" s="20">
        <v>0.10416666666666667</v>
      </c>
      <c r="H8" s="48"/>
      <c r="I8" s="29"/>
    </row>
    <row r="9" spans="1:9" ht="25.05" hidden="1" customHeight="1">
      <c r="A9" s="36" t="s">
        <v>87</v>
      </c>
      <c r="B9" s="26">
        <f>F8+1</f>
        <v>45994</v>
      </c>
      <c r="C9" s="20">
        <v>0.70833333333333337</v>
      </c>
      <c r="D9" s="26">
        <f t="shared" ref="D9" si="0">B9</f>
        <v>45994</v>
      </c>
      <c r="E9" s="20">
        <v>0.8125</v>
      </c>
      <c r="F9" s="26">
        <f>D9+1</f>
        <v>45995</v>
      </c>
      <c r="G9" s="20">
        <v>0.89583333333333337</v>
      </c>
      <c r="H9" s="18" t="s">
        <v>48</v>
      </c>
      <c r="I9" s="29"/>
    </row>
    <row r="10" spans="1:9" ht="25.05" hidden="1" customHeight="1">
      <c r="A10" s="36" t="s">
        <v>95</v>
      </c>
      <c r="B10" s="26">
        <f>F9+1</f>
        <v>45996</v>
      </c>
      <c r="C10" s="20">
        <v>0.41666666666666669</v>
      </c>
      <c r="D10" s="26">
        <f t="shared" ref="D10:D18" si="1">B10</f>
        <v>45996</v>
      </c>
      <c r="E10" s="20">
        <v>0.66666666666666663</v>
      </c>
      <c r="F10" s="26">
        <f>D10+1</f>
        <v>45997</v>
      </c>
      <c r="G10" s="20">
        <v>0.125</v>
      </c>
      <c r="H10" s="48"/>
      <c r="I10" s="29"/>
    </row>
    <row r="11" spans="1:9" ht="25.05" hidden="1" customHeight="1">
      <c r="A11" s="42" t="s">
        <v>100</v>
      </c>
      <c r="B11" s="26">
        <f>F10+1</f>
        <v>45998</v>
      </c>
      <c r="C11" s="20">
        <v>0.41666666666666669</v>
      </c>
      <c r="D11" s="26">
        <f>B11+1</f>
        <v>45999</v>
      </c>
      <c r="E11" s="20">
        <v>4.1666666666666664E-2</v>
      </c>
      <c r="F11" s="26">
        <f>D11</f>
        <v>45999</v>
      </c>
      <c r="G11" s="20">
        <v>0.66666666666666663</v>
      </c>
      <c r="H11" s="18" t="s">
        <v>41</v>
      </c>
      <c r="I11" s="29"/>
    </row>
    <row r="12" spans="1:9" ht="25.05" hidden="1" customHeight="1">
      <c r="A12" s="36" t="s">
        <v>110</v>
      </c>
      <c r="B12" s="26">
        <f>F11</f>
        <v>45999</v>
      </c>
      <c r="C12" s="20">
        <v>0.91666666666666663</v>
      </c>
      <c r="D12" s="26">
        <f>B12+1</f>
        <v>46000</v>
      </c>
      <c r="E12" s="20">
        <v>0.45833333333333331</v>
      </c>
      <c r="F12" s="26">
        <f>D12</f>
        <v>46000</v>
      </c>
      <c r="G12" s="20">
        <v>0.89583333333333337</v>
      </c>
      <c r="H12" s="18" t="s">
        <v>41</v>
      </c>
      <c r="I12" s="29"/>
    </row>
    <row r="13" spans="1:9" ht="25.05" hidden="1" customHeight="1">
      <c r="A13" s="36" t="s">
        <v>113</v>
      </c>
      <c r="B13" s="26">
        <f>F12+2</f>
        <v>46002</v>
      </c>
      <c r="C13" s="20">
        <v>0.45833333333333331</v>
      </c>
      <c r="D13" s="26">
        <f t="shared" si="1"/>
        <v>46002</v>
      </c>
      <c r="E13" s="20">
        <v>0.5625</v>
      </c>
      <c r="F13" s="26">
        <f>D13+1</f>
        <v>46003</v>
      </c>
      <c r="G13" s="20">
        <v>0.27083333333333331</v>
      </c>
      <c r="H13" s="48"/>
      <c r="I13" s="29"/>
    </row>
    <row r="14" spans="1:9" ht="25.05" hidden="1" customHeight="1">
      <c r="A14" s="36" t="s">
        <v>132</v>
      </c>
      <c r="B14" s="26">
        <f>F13</f>
        <v>46003</v>
      </c>
      <c r="C14" s="20">
        <v>0.95833333333333337</v>
      </c>
      <c r="D14" s="26">
        <f>B14+1</f>
        <v>46004</v>
      </c>
      <c r="E14" s="20">
        <v>0.16666666666666666</v>
      </c>
      <c r="F14" s="26">
        <f t="shared" ref="F14" si="2">D14</f>
        <v>46004</v>
      </c>
      <c r="G14" s="20">
        <v>0.70833333333333337</v>
      </c>
      <c r="H14" s="48"/>
      <c r="I14" s="29"/>
    </row>
    <row r="15" spans="1:9" ht="25.05" hidden="1" customHeight="1">
      <c r="A15" s="42" t="s">
        <v>139</v>
      </c>
      <c r="B15" s="26">
        <f>F14+2</f>
        <v>46006</v>
      </c>
      <c r="C15" s="20">
        <v>0.125</v>
      </c>
      <c r="D15" s="26">
        <f>B15+1</f>
        <v>46007</v>
      </c>
      <c r="E15" s="35">
        <v>0.875</v>
      </c>
      <c r="F15" s="26">
        <f>D15+1</f>
        <v>46008</v>
      </c>
      <c r="G15" s="20">
        <v>0.4375</v>
      </c>
      <c r="H15" s="18" t="s">
        <v>41</v>
      </c>
      <c r="I15" s="29"/>
    </row>
    <row r="16" spans="1:9" ht="25.05" hidden="1" customHeight="1">
      <c r="A16" s="36" t="s">
        <v>133</v>
      </c>
      <c r="B16" s="26">
        <f>F15</f>
        <v>46008</v>
      </c>
      <c r="C16" s="20">
        <v>0.66666666666666663</v>
      </c>
      <c r="D16" s="26">
        <f>B16+1</f>
        <v>46009</v>
      </c>
      <c r="E16" s="35">
        <v>0.25</v>
      </c>
      <c r="F16" s="26">
        <f>D16</f>
        <v>46009</v>
      </c>
      <c r="G16" s="20">
        <v>0.65416666666666667</v>
      </c>
      <c r="H16" s="18" t="s">
        <v>41</v>
      </c>
      <c r="I16" s="29"/>
    </row>
    <row r="17" spans="1:9" ht="25.05" hidden="1" customHeight="1">
      <c r="A17" s="36" t="s">
        <v>140</v>
      </c>
      <c r="B17" s="26">
        <f>F16+2</f>
        <v>46011</v>
      </c>
      <c r="C17" s="20">
        <v>0.29166666666666669</v>
      </c>
      <c r="D17" s="26">
        <f t="shared" si="1"/>
        <v>46011</v>
      </c>
      <c r="E17" s="20">
        <v>0.39583333333333331</v>
      </c>
      <c r="F17" s="26">
        <f>D17+1</f>
        <v>46012</v>
      </c>
      <c r="G17" s="20">
        <v>0.14583333333333334</v>
      </c>
      <c r="H17" s="18" t="s">
        <v>48</v>
      </c>
      <c r="I17" s="29"/>
    </row>
    <row r="18" spans="1:9" ht="25.05" hidden="1" customHeight="1">
      <c r="A18" s="36" t="s">
        <v>158</v>
      </c>
      <c r="B18" s="26">
        <f>F17</f>
        <v>46012</v>
      </c>
      <c r="C18" s="20">
        <v>0.66666666666666663</v>
      </c>
      <c r="D18" s="26">
        <f t="shared" si="1"/>
        <v>46012</v>
      </c>
      <c r="E18" s="20">
        <v>0.75</v>
      </c>
      <c r="F18" s="26">
        <f>D18+1</f>
        <v>46013</v>
      </c>
      <c r="G18" s="20">
        <v>0.25</v>
      </c>
      <c r="H18" s="48"/>
      <c r="I18" s="29"/>
    </row>
    <row r="19" spans="1:9" ht="25.05" hidden="1" customHeight="1">
      <c r="A19" s="42" t="s">
        <v>167</v>
      </c>
      <c r="B19" s="26">
        <f>F18+1</f>
        <v>46014</v>
      </c>
      <c r="C19" s="20">
        <v>0.66666666666666663</v>
      </c>
      <c r="D19" s="26">
        <f>B19+2</f>
        <v>46016</v>
      </c>
      <c r="E19" s="20">
        <v>0.41666666666666669</v>
      </c>
      <c r="F19" s="26">
        <f>D19</f>
        <v>46016</v>
      </c>
      <c r="G19" s="20">
        <v>0.95833333333333337</v>
      </c>
      <c r="H19" s="18" t="s">
        <v>41</v>
      </c>
      <c r="I19" s="29"/>
    </row>
    <row r="20" spans="1:9" ht="25.05" hidden="1" customHeight="1">
      <c r="A20" s="36" t="s">
        <v>168</v>
      </c>
      <c r="B20" s="26">
        <f>F19+1</f>
        <v>46017</v>
      </c>
      <c r="C20" s="20">
        <v>0.20833333333333334</v>
      </c>
      <c r="D20" s="26">
        <f>B20</f>
        <v>46017</v>
      </c>
      <c r="E20" s="20">
        <v>0.625</v>
      </c>
      <c r="F20" s="26">
        <f>D20+1</f>
        <v>46018</v>
      </c>
      <c r="G20" s="20">
        <v>0.3125</v>
      </c>
      <c r="H20" s="48" t="s">
        <v>261</v>
      </c>
      <c r="I20" s="11"/>
    </row>
    <row r="21" spans="1:9" ht="25.05" hidden="1" customHeight="1">
      <c r="A21" s="36" t="s">
        <v>43</v>
      </c>
      <c r="B21" s="26">
        <f>F20+2</f>
        <v>46020</v>
      </c>
      <c r="C21" s="20">
        <v>0.20833333333333334</v>
      </c>
      <c r="D21" s="26">
        <f>B21</f>
        <v>46020</v>
      </c>
      <c r="E21" s="20">
        <v>0.3125</v>
      </c>
      <c r="F21" s="26">
        <f>D21+1</f>
        <v>46021</v>
      </c>
      <c r="G21" s="20">
        <v>0.1875</v>
      </c>
      <c r="H21" s="48" t="s">
        <v>307</v>
      </c>
      <c r="I21" s="11"/>
    </row>
    <row r="22" spans="1:9" ht="25.05" hidden="1" customHeight="1">
      <c r="A22" s="36" t="s">
        <v>199</v>
      </c>
      <c r="B22" s="33"/>
      <c r="C22" s="32"/>
      <c r="D22" s="15"/>
      <c r="E22" s="32"/>
      <c r="F22" s="15"/>
      <c r="G22" s="32"/>
      <c r="H22" s="18" t="s">
        <v>46</v>
      </c>
      <c r="I22" s="29"/>
    </row>
    <row r="23" spans="1:9" ht="25.05" hidden="1" customHeight="1">
      <c r="A23" s="42" t="s">
        <v>200</v>
      </c>
      <c r="B23" s="26">
        <f>F21+1</f>
        <v>46022</v>
      </c>
      <c r="C23" s="20">
        <v>0.79166666666666663</v>
      </c>
      <c r="D23" s="26">
        <f>B23+1</f>
        <v>46023</v>
      </c>
      <c r="E23" s="20">
        <v>0.54166666666666663</v>
      </c>
      <c r="F23" s="26">
        <f>D23+1</f>
        <v>46024</v>
      </c>
      <c r="G23" s="20">
        <v>8.3333333333333329E-2</v>
      </c>
      <c r="H23" s="48" t="s">
        <v>41</v>
      </c>
      <c r="I23" s="29"/>
    </row>
    <row r="24" spans="1:9" ht="25.05" hidden="1" customHeight="1">
      <c r="A24" s="36" t="s">
        <v>220</v>
      </c>
      <c r="B24" s="26">
        <f>F23</f>
        <v>46024</v>
      </c>
      <c r="C24" s="20">
        <v>0.33333333333333331</v>
      </c>
      <c r="D24" s="26">
        <f t="shared" ref="D24" si="3">B24</f>
        <v>46024</v>
      </c>
      <c r="E24" s="20">
        <v>0.45833333333333331</v>
      </c>
      <c r="F24" s="26">
        <f>D24+1</f>
        <v>46025</v>
      </c>
      <c r="G24" s="20">
        <v>2.0833333333333332E-2</v>
      </c>
      <c r="H24" s="48"/>
      <c r="I24" s="11"/>
    </row>
    <row r="25" spans="1:9" ht="25.05" hidden="1" customHeight="1">
      <c r="A25" s="36" t="s">
        <v>233</v>
      </c>
      <c r="B25" s="26">
        <f>F24+1</f>
        <v>46026</v>
      </c>
      <c r="C25" s="20">
        <v>0.83333333333333337</v>
      </c>
      <c r="D25" s="26">
        <f>B25+1</f>
        <v>46027</v>
      </c>
      <c r="E25" s="20">
        <v>9.583333333333334E-2</v>
      </c>
      <c r="F25" s="26">
        <f>D25</f>
        <v>46027</v>
      </c>
      <c r="G25" s="20">
        <v>0.85416666666666663</v>
      </c>
      <c r="H25" s="48" t="s">
        <v>86</v>
      </c>
      <c r="I25" s="11"/>
    </row>
    <row r="26" spans="1:9" ht="25.05" hidden="1" customHeight="1">
      <c r="A26" s="36" t="s">
        <v>250</v>
      </c>
      <c r="B26" s="26">
        <f>F25+1</f>
        <v>46028</v>
      </c>
      <c r="C26" s="20">
        <v>0.375</v>
      </c>
      <c r="D26" s="26">
        <f>B26</f>
        <v>46028</v>
      </c>
      <c r="E26" s="20">
        <v>0.7</v>
      </c>
      <c r="F26" s="26">
        <f>D26</f>
        <v>46028</v>
      </c>
      <c r="G26" s="20">
        <v>0.91666666666666663</v>
      </c>
      <c r="H26" s="48"/>
      <c r="I26" s="11"/>
    </row>
    <row r="27" spans="1:9" ht="25.05" hidden="1" customHeight="1">
      <c r="A27" s="36" t="s">
        <v>264</v>
      </c>
      <c r="B27" s="26">
        <f>F26+2</f>
        <v>46030</v>
      </c>
      <c r="C27" s="20">
        <v>0.33333333333333331</v>
      </c>
      <c r="D27" s="26">
        <f>B27</f>
        <v>46030</v>
      </c>
      <c r="E27" s="20">
        <v>0.58333333333333337</v>
      </c>
      <c r="F27" s="26">
        <f>D27</f>
        <v>46030</v>
      </c>
      <c r="G27" s="20">
        <v>0.95833333333333337</v>
      </c>
      <c r="H27" s="48"/>
      <c r="I27" s="11"/>
    </row>
    <row r="28" spans="1:9" ht="25.05" hidden="1" customHeight="1">
      <c r="A28" s="36" t="s">
        <v>293</v>
      </c>
      <c r="B28" s="26">
        <f>F27+1</f>
        <v>46031</v>
      </c>
      <c r="C28" s="20">
        <v>0.29166666666666669</v>
      </c>
      <c r="D28" s="26">
        <f>B28</f>
        <v>46031</v>
      </c>
      <c r="E28" s="20">
        <v>0.58333333333333337</v>
      </c>
      <c r="F28" s="26">
        <f>D28</f>
        <v>46031</v>
      </c>
      <c r="G28" s="20">
        <v>0.89583333333333337</v>
      </c>
      <c r="H28" s="48"/>
      <c r="I28" s="11"/>
    </row>
    <row r="29" spans="1:9" ht="25.05" hidden="1" customHeight="1">
      <c r="A29" s="36" t="s">
        <v>58</v>
      </c>
      <c r="B29" s="26">
        <f>F28+2</f>
        <v>46033</v>
      </c>
      <c r="C29" s="20">
        <v>0.45833333333333331</v>
      </c>
      <c r="D29" s="26">
        <f>B29</f>
        <v>46033</v>
      </c>
      <c r="E29" s="20">
        <v>0.5625</v>
      </c>
      <c r="F29" s="26">
        <f>D29+1</f>
        <v>46034</v>
      </c>
      <c r="G29" s="20">
        <v>0.1875</v>
      </c>
      <c r="H29" s="18" t="s">
        <v>48</v>
      </c>
      <c r="I29" s="11"/>
    </row>
    <row r="30" spans="1:9" ht="25.05" hidden="1" customHeight="1">
      <c r="A30" s="36" t="s">
        <v>309</v>
      </c>
      <c r="B30" s="26">
        <f>F29</f>
        <v>46034</v>
      </c>
      <c r="C30" s="20">
        <v>0.75</v>
      </c>
      <c r="D30" s="26">
        <f>B30</f>
        <v>46034</v>
      </c>
      <c r="E30" s="20">
        <v>0.8125</v>
      </c>
      <c r="F30" s="26">
        <f>D30+1</f>
        <v>46035</v>
      </c>
      <c r="G30" s="20">
        <v>0.3125</v>
      </c>
      <c r="H30" s="48"/>
      <c r="I30" s="11"/>
    </row>
    <row r="31" spans="1:9" ht="25.05" hidden="1" customHeight="1">
      <c r="A31" s="36" t="s">
        <v>310</v>
      </c>
      <c r="B31" s="26">
        <v>46036</v>
      </c>
      <c r="C31" s="20">
        <v>0.75</v>
      </c>
      <c r="D31" s="26">
        <f>B31+1</f>
        <v>46037</v>
      </c>
      <c r="E31" s="20">
        <v>0.39583333333333331</v>
      </c>
      <c r="F31" s="26">
        <f>D31</f>
        <v>46037</v>
      </c>
      <c r="G31" s="20">
        <v>0.9375</v>
      </c>
      <c r="H31" s="48" t="s">
        <v>9</v>
      </c>
      <c r="I31" s="11"/>
    </row>
    <row r="32" spans="1:9" ht="25.05" customHeight="1">
      <c r="A32" s="36" t="s">
        <v>324</v>
      </c>
      <c r="B32" s="26">
        <v>46038</v>
      </c>
      <c r="C32" s="20">
        <v>0.16666666666666666</v>
      </c>
      <c r="D32" s="26">
        <f t="shared" ref="D32:D38" si="4">B32</f>
        <v>46038</v>
      </c>
      <c r="E32" s="20">
        <v>0.66666666666666663</v>
      </c>
      <c r="F32" s="26">
        <f>D32+1</f>
        <v>46039</v>
      </c>
      <c r="G32" s="20">
        <v>0.25</v>
      </c>
      <c r="H32" s="48" t="s">
        <v>9</v>
      </c>
      <c r="I32" s="11"/>
    </row>
    <row r="33" spans="1:9" ht="25.05" customHeight="1">
      <c r="A33" s="36" t="s">
        <v>296</v>
      </c>
      <c r="B33" s="26">
        <f>F32+1</f>
        <v>46040</v>
      </c>
      <c r="C33" s="20">
        <v>0.875</v>
      </c>
      <c r="D33" s="26">
        <f t="shared" si="4"/>
        <v>46040</v>
      </c>
      <c r="E33" s="20">
        <v>0.97916666666666663</v>
      </c>
      <c r="F33" s="26">
        <f>D33+1</f>
        <v>46041</v>
      </c>
      <c r="G33" s="20">
        <v>0.64583333333333337</v>
      </c>
      <c r="H33" s="18" t="s">
        <v>48</v>
      </c>
      <c r="I33" s="11"/>
    </row>
    <row r="34" spans="1:9" ht="25.05" customHeight="1">
      <c r="A34" s="36" t="s">
        <v>351</v>
      </c>
      <c r="B34" s="26">
        <f>F33+1</f>
        <v>46042</v>
      </c>
      <c r="C34" s="20">
        <v>0.16666666666666666</v>
      </c>
      <c r="D34" s="26">
        <f>B34</f>
        <v>46042</v>
      </c>
      <c r="E34" s="20">
        <v>0.54722222222222228</v>
      </c>
      <c r="F34" s="38">
        <f>D34+1</f>
        <v>46043</v>
      </c>
      <c r="G34" s="35">
        <v>0.10416666666666667</v>
      </c>
      <c r="H34" s="48"/>
      <c r="I34" s="11"/>
    </row>
    <row r="35" spans="1:9" ht="25.05" customHeight="1">
      <c r="A35" s="36" t="s">
        <v>352</v>
      </c>
      <c r="B35" s="26">
        <f>F34+1</f>
        <v>46044</v>
      </c>
      <c r="C35" s="20">
        <v>0.58333333333333337</v>
      </c>
      <c r="D35" s="26">
        <f>B35+1</f>
        <v>46045</v>
      </c>
      <c r="E35" s="20">
        <v>6.9444444444444447E-4</v>
      </c>
      <c r="F35" s="26">
        <f>D35</f>
        <v>46045</v>
      </c>
      <c r="G35" s="20">
        <v>0.58333333333333337</v>
      </c>
      <c r="H35" s="48" t="s">
        <v>9</v>
      </c>
      <c r="I35" s="11"/>
    </row>
    <row r="36" spans="1:9" ht="25.05" customHeight="1">
      <c r="A36" s="36" t="s">
        <v>364</v>
      </c>
      <c r="B36" s="26">
        <f>F35</f>
        <v>46045</v>
      </c>
      <c r="C36" s="20">
        <v>0.83333333333333337</v>
      </c>
      <c r="D36" s="26">
        <f>B36</f>
        <v>46045</v>
      </c>
      <c r="E36" s="20">
        <v>0.95833333333333337</v>
      </c>
      <c r="F36" s="26">
        <f>D36+1</f>
        <v>46046</v>
      </c>
      <c r="G36" s="20">
        <v>0.45833333333333331</v>
      </c>
      <c r="H36" s="48" t="s">
        <v>412</v>
      </c>
      <c r="I36" s="11"/>
    </row>
    <row r="37" spans="1:9" ht="25.05" customHeight="1">
      <c r="A37" s="36" t="s">
        <v>322</v>
      </c>
      <c r="B37" s="26">
        <f>F36+2</f>
        <v>46048</v>
      </c>
      <c r="C37" s="20">
        <v>4.1666666666666664E-2</v>
      </c>
      <c r="D37" s="26">
        <f>B37</f>
        <v>46048</v>
      </c>
      <c r="E37" s="20">
        <v>0.14583333333333334</v>
      </c>
      <c r="F37" s="26">
        <f>D37</f>
        <v>46048</v>
      </c>
      <c r="G37" s="20">
        <v>0.9375</v>
      </c>
      <c r="H37" s="18" t="s">
        <v>48</v>
      </c>
      <c r="I37" s="11"/>
    </row>
    <row r="38" spans="1:9" ht="25.05" customHeight="1">
      <c r="A38" s="36" t="s">
        <v>374</v>
      </c>
      <c r="B38" s="26">
        <f>F37+1</f>
        <v>46049</v>
      </c>
      <c r="C38" s="20">
        <v>0.41666666666666669</v>
      </c>
      <c r="D38" s="26">
        <f t="shared" si="4"/>
        <v>46049</v>
      </c>
      <c r="E38" s="20">
        <v>0.5</v>
      </c>
      <c r="F38" s="26">
        <f>D38</f>
        <v>46049</v>
      </c>
      <c r="G38" s="20">
        <v>0.91666666666666663</v>
      </c>
      <c r="H38" s="48"/>
      <c r="I38" s="11"/>
    </row>
    <row r="39" spans="1:9" ht="25.05" customHeight="1">
      <c r="A39" s="36" t="s">
        <v>385</v>
      </c>
      <c r="B39" s="26">
        <f>F38+2</f>
        <v>46051</v>
      </c>
      <c r="C39" s="20">
        <v>0.33333333333333331</v>
      </c>
      <c r="D39" s="26">
        <f>B39</f>
        <v>46051</v>
      </c>
      <c r="E39" s="20">
        <v>0.45833333333333331</v>
      </c>
      <c r="F39" s="26">
        <f>D39</f>
        <v>46051</v>
      </c>
      <c r="G39" s="20">
        <v>0.875</v>
      </c>
      <c r="H39" s="48"/>
      <c r="I39" s="11"/>
    </row>
    <row r="40" spans="1:9" ht="25.05" customHeight="1">
      <c r="A40" s="36" t="s">
        <v>390</v>
      </c>
      <c r="B40" s="26">
        <f>F39+1</f>
        <v>46052</v>
      </c>
      <c r="C40" s="20">
        <v>0.125</v>
      </c>
      <c r="D40" s="26">
        <f>B40</f>
        <v>46052</v>
      </c>
      <c r="E40" s="20">
        <v>0.25</v>
      </c>
      <c r="F40" s="26">
        <f>D40</f>
        <v>46052</v>
      </c>
      <c r="G40" s="20">
        <v>0.66666666666666663</v>
      </c>
      <c r="H40" s="48"/>
      <c r="I40" s="11"/>
    </row>
  </sheetData>
  <mergeCells count="9"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45" type="noConversion"/>
  <conditionalFormatting sqref="B23:B40">
    <cfRule type="cellIs" dxfId="824" priority="76" stopIfTrue="1" operator="equal">
      <formula>$H$3</formula>
    </cfRule>
  </conditionalFormatting>
  <conditionalFormatting sqref="C23:C40">
    <cfRule type="expression" dxfId="823" priority="10" stopIfTrue="1">
      <formula>B23&lt;$H$3</formula>
    </cfRule>
  </conditionalFormatting>
  <conditionalFormatting sqref="D4 F4:F5 B4:B21 B23:B40">
    <cfRule type="cellIs" dxfId="822" priority="921" stopIfTrue="1" operator="lessThan">
      <formula>$H$3</formula>
    </cfRule>
  </conditionalFormatting>
  <conditionalFormatting sqref="D4">
    <cfRule type="cellIs" dxfId="821" priority="269" stopIfTrue="1" operator="equal">
      <formula>$H$3</formula>
    </cfRule>
    <cfRule type="cellIs" dxfId="820" priority="270" stopIfTrue="1" operator="lessThan">
      <formula>$H$3</formula>
    </cfRule>
    <cfRule type="cellIs" dxfId="819" priority="901" stopIfTrue="1" operator="equal">
      <formula>$H$3</formula>
    </cfRule>
  </conditionalFormatting>
  <conditionalFormatting sqref="D4:D21">
    <cfRule type="cellIs" dxfId="818" priority="120" stopIfTrue="1" operator="lessThan">
      <formula>$H$3</formula>
    </cfRule>
  </conditionalFormatting>
  <conditionalFormatting sqref="D23">
    <cfRule type="cellIs" dxfId="817" priority="28" stopIfTrue="1" operator="equal">
      <formula>$H$3</formula>
    </cfRule>
  </conditionalFormatting>
  <conditionalFormatting sqref="D23:D40">
    <cfRule type="cellIs" dxfId="816" priority="29" stopIfTrue="1" operator="lessThan">
      <formula>$H$3</formula>
    </cfRule>
  </conditionalFormatting>
  <conditionalFormatting sqref="D24:D40">
    <cfRule type="cellIs" dxfId="815" priority="75" stopIfTrue="1" operator="equal">
      <formula>$H$3</formula>
    </cfRule>
  </conditionalFormatting>
  <conditionalFormatting sqref="E4 G4 C4:C21 E6:E21 G6:G21 C23:C40 E23:E40">
    <cfRule type="expression" dxfId="814" priority="662" stopIfTrue="1">
      <formula>$B4=$H$3</formula>
    </cfRule>
  </conditionalFormatting>
  <conditionalFormatting sqref="E4:E21 G4:G21 C5:C21">
    <cfRule type="expression" dxfId="813" priority="466" stopIfTrue="1">
      <formula>B4&lt;$H$3</formula>
    </cfRule>
  </conditionalFormatting>
  <conditionalFormatting sqref="E5">
    <cfRule type="expression" dxfId="812" priority="124" stopIfTrue="1">
      <formula>$D5=$H$3</formula>
    </cfRule>
  </conditionalFormatting>
  <conditionalFormatting sqref="E23:E40">
    <cfRule type="expression" dxfId="811" priority="7" stopIfTrue="1">
      <formula>D23&lt;$H$3</formula>
    </cfRule>
  </conditionalFormatting>
  <conditionalFormatting sqref="F4:F21 B4:B21 D4:D21">
    <cfRule type="cellIs" dxfId="810" priority="119" stopIfTrue="1" operator="equal">
      <formula>$H$3</formula>
    </cfRule>
  </conditionalFormatting>
  <conditionalFormatting sqref="F6:F21">
    <cfRule type="cellIs" dxfId="809" priority="51" stopIfTrue="1" operator="lessThan">
      <formula>$H$3</formula>
    </cfRule>
  </conditionalFormatting>
  <conditionalFormatting sqref="F23:F33">
    <cfRule type="cellIs" dxfId="808" priority="23" stopIfTrue="1" operator="equal">
      <formula>$H$3</formula>
    </cfRule>
    <cfRule type="cellIs" dxfId="807" priority="24" stopIfTrue="1" operator="lessThan">
      <formula>$H$3</formula>
    </cfRule>
  </conditionalFormatting>
  <conditionalFormatting sqref="G5:G21 C6:C21 E6:E21 C23:C40 E23:E40">
    <cfRule type="expression" dxfId="806" priority="850" stopIfTrue="1">
      <formula>$F5=$H$3</formula>
    </cfRule>
  </conditionalFormatting>
  <conditionalFormatting sqref="G23:G33">
    <cfRule type="expression" dxfId="805" priority="4" stopIfTrue="1">
      <formula>F23&lt;$H$3</formula>
    </cfRule>
    <cfRule type="expression" dxfId="804" priority="5" stopIfTrue="1">
      <formula>$B23=$H$3</formula>
    </cfRule>
    <cfRule type="expression" dxfId="803" priority="6" stopIfTrue="1">
      <formula>$F23=$H$3</formula>
    </cfRule>
  </conditionalFormatting>
  <conditionalFormatting sqref="G35:G40">
    <cfRule type="expression" dxfId="802" priority="1" stopIfTrue="1">
      <formula>F35&lt;$H$3</formula>
    </cfRule>
    <cfRule type="expression" dxfId="801" priority="2" stopIfTrue="1">
      <formula>$B35=$H$3</formula>
    </cfRule>
    <cfRule type="expression" dxfId="800" priority="3" stopIfTrue="1">
      <formula>$F35=$H$3</formula>
    </cfRule>
  </conditionalFormatting>
  <pageMargins left="0.7" right="0.7" top="0.75" bottom="0.75" header="0.3" footer="0.3"/>
  <pageSetup paperSize="9" scale="53" orientation="portrait"/>
  <ignoredErrors>
    <ignoredError sqref="B8 B9 D9 F13:F17 F11 B12 D13:D14 B16:B17 B14 B13 B15 B18 F21 D19:F19 D27 B25 F29 D24:D25 B27:B28 B30 D31 F33 D38 F3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9"/>
  <sheetViews>
    <sheetView workbookViewId="0">
      <selection activeCell="G44" sqref="G44"/>
    </sheetView>
  </sheetViews>
  <sheetFormatPr defaultColWidth="9" defaultRowHeight="15.6"/>
  <cols>
    <col min="1" max="1" width="18" customWidth="1"/>
    <col min="2" max="7" width="11.59765625" customWidth="1"/>
    <col min="8" max="8" width="66" customWidth="1"/>
    <col min="9" max="9" width="13.5" customWidth="1"/>
  </cols>
  <sheetData>
    <row r="1" spans="1:9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9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05" customHeight="1">
      <c r="A3" s="107"/>
      <c r="B3" s="107"/>
      <c r="C3" s="107"/>
      <c r="D3" s="107"/>
      <c r="E3" s="107"/>
      <c r="F3" s="107"/>
      <c r="G3" s="107"/>
      <c r="H3" s="67">
        <v>46043</v>
      </c>
      <c r="I3" s="28"/>
    </row>
    <row r="4" spans="1:9" s="54" customFormat="1" ht="24" customHeight="1">
      <c r="A4" s="112" t="s">
        <v>219</v>
      </c>
      <c r="B4" s="113"/>
      <c r="C4" s="113"/>
      <c r="D4" s="113"/>
      <c r="E4" s="113"/>
      <c r="F4" s="113"/>
      <c r="G4" s="113"/>
      <c r="H4" s="113"/>
      <c r="I4" s="113"/>
    </row>
    <row r="5" spans="1:9" s="54" customFormat="1" ht="24.6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12" t="s">
        <v>50</v>
      </c>
      <c r="B6" s="26">
        <v>45992</v>
      </c>
      <c r="C6" s="20">
        <v>0.54166666666666663</v>
      </c>
      <c r="D6" s="26">
        <f>B6+2</f>
        <v>45994</v>
      </c>
      <c r="E6" s="35">
        <v>0.87083333333333335</v>
      </c>
      <c r="F6" s="26">
        <f t="shared" ref="F6:F10" si="0">D6+1</f>
        <v>45995</v>
      </c>
      <c r="G6" s="20">
        <v>0.66249999999999998</v>
      </c>
      <c r="H6" s="18" t="s">
        <v>41</v>
      </c>
      <c r="I6" s="55"/>
    </row>
    <row r="7" spans="1:9" ht="24" hidden="1" customHeight="1">
      <c r="A7" s="12" t="s">
        <v>51</v>
      </c>
      <c r="B7" s="26">
        <f>F6+1</f>
        <v>45996</v>
      </c>
      <c r="C7" s="20">
        <v>0.75</v>
      </c>
      <c r="D7" s="26">
        <f>B7</f>
        <v>45996</v>
      </c>
      <c r="E7" s="35">
        <v>0.95833333333333337</v>
      </c>
      <c r="F7" s="26">
        <f t="shared" si="0"/>
        <v>45997</v>
      </c>
      <c r="G7" s="20">
        <v>0.48194444444444445</v>
      </c>
      <c r="H7" s="18"/>
      <c r="I7" s="55"/>
    </row>
    <row r="8" spans="1:9" ht="24" hidden="1" customHeight="1">
      <c r="A8" s="12" t="s">
        <v>52</v>
      </c>
      <c r="B8" s="26">
        <f>F7+2</f>
        <v>45999</v>
      </c>
      <c r="C8" s="20">
        <v>0.875</v>
      </c>
      <c r="D8" s="26">
        <f t="shared" ref="D8" si="1">B8</f>
        <v>45999</v>
      </c>
      <c r="E8" s="35">
        <v>0.97916666666666663</v>
      </c>
      <c r="F8" s="26">
        <f t="shared" si="0"/>
        <v>46000</v>
      </c>
      <c r="G8" s="20">
        <v>0.33333333333333331</v>
      </c>
      <c r="H8" s="18"/>
      <c r="I8" s="55"/>
    </row>
    <row r="9" spans="1:9" ht="24" hidden="1" customHeight="1">
      <c r="A9" s="36" t="s">
        <v>53</v>
      </c>
      <c r="B9" s="26">
        <f>F8+2</f>
        <v>46002</v>
      </c>
      <c r="C9" s="20">
        <v>2.0833333333333332E-2</v>
      </c>
      <c r="D9" s="26">
        <f>B9</f>
        <v>46002</v>
      </c>
      <c r="E9" s="35">
        <v>0.14166666666666666</v>
      </c>
      <c r="F9" s="26">
        <f>D9</f>
        <v>46002</v>
      </c>
      <c r="G9" s="20">
        <v>0.86250000000000004</v>
      </c>
      <c r="H9" s="18" t="s">
        <v>86</v>
      </c>
      <c r="I9" s="55"/>
    </row>
    <row r="10" spans="1:9" ht="24" hidden="1" customHeight="1">
      <c r="A10" s="36" t="s">
        <v>54</v>
      </c>
      <c r="B10" s="26">
        <f>F9+1</f>
        <v>46003</v>
      </c>
      <c r="C10" s="20">
        <v>0.77083333333333337</v>
      </c>
      <c r="D10" s="26">
        <f>B10+1</f>
        <v>46004</v>
      </c>
      <c r="E10" s="35">
        <v>0.75416666666666665</v>
      </c>
      <c r="F10" s="26">
        <f t="shared" si="0"/>
        <v>46005</v>
      </c>
      <c r="G10" s="35">
        <v>0.42916666666666664</v>
      </c>
      <c r="H10" s="18" t="s">
        <v>185</v>
      </c>
      <c r="I10" s="55"/>
    </row>
    <row r="11" spans="1:9" ht="24" hidden="1" customHeight="1">
      <c r="A11" s="12" t="s">
        <v>103</v>
      </c>
      <c r="B11" s="26">
        <f>F10+5</f>
        <v>46010</v>
      </c>
      <c r="C11" s="20">
        <v>0</v>
      </c>
      <c r="D11" s="26">
        <f t="shared" ref="D11:D13" si="2">B11</f>
        <v>46010</v>
      </c>
      <c r="E11" s="35">
        <v>0.12083333333333333</v>
      </c>
      <c r="F11" s="26">
        <f>D11</f>
        <v>46010</v>
      </c>
      <c r="G11" s="35">
        <v>0.79166666666666663</v>
      </c>
      <c r="H11" s="18" t="s">
        <v>41</v>
      </c>
      <c r="I11" s="55"/>
    </row>
    <row r="12" spans="1:9" ht="24" hidden="1" customHeight="1">
      <c r="A12" s="12" t="s">
        <v>141</v>
      </c>
      <c r="B12" s="26">
        <f>F11+1</f>
        <v>46011</v>
      </c>
      <c r="C12" s="20">
        <v>0.875</v>
      </c>
      <c r="D12" s="26">
        <f>B12+2</f>
        <v>46013</v>
      </c>
      <c r="E12" s="35">
        <v>2.9166666666666667E-2</v>
      </c>
      <c r="F12" s="26">
        <f>D12</f>
        <v>46013</v>
      </c>
      <c r="G12" s="35">
        <v>0.52500000000000002</v>
      </c>
      <c r="H12" s="18" t="s">
        <v>41</v>
      </c>
      <c r="I12" s="55"/>
    </row>
    <row r="13" spans="1:9" ht="24" hidden="1" customHeight="1">
      <c r="A13" s="12" t="s">
        <v>160</v>
      </c>
      <c r="B13" s="26">
        <f>F12+2</f>
        <v>46015</v>
      </c>
      <c r="C13" s="20">
        <v>0.85416666666666663</v>
      </c>
      <c r="D13" s="26">
        <f t="shared" si="2"/>
        <v>46015</v>
      </c>
      <c r="E13" s="35">
        <v>0.95833333333333337</v>
      </c>
      <c r="F13" s="26">
        <f t="shared" ref="F13:F14" si="3">D13+1</f>
        <v>46016</v>
      </c>
      <c r="G13" s="35">
        <v>0.39583333333333331</v>
      </c>
      <c r="H13" s="18"/>
      <c r="I13" s="55"/>
    </row>
    <row r="14" spans="1:9" ht="24" hidden="1" customHeight="1">
      <c r="A14" s="36" t="s">
        <v>169</v>
      </c>
      <c r="B14" s="26">
        <f>F13+1</f>
        <v>46017</v>
      </c>
      <c r="C14" s="20">
        <v>0.875</v>
      </c>
      <c r="D14" s="26">
        <f>B14+1</f>
        <v>46018</v>
      </c>
      <c r="E14" s="35">
        <v>0.22916666666666666</v>
      </c>
      <c r="F14" s="26">
        <f t="shared" si="3"/>
        <v>46019</v>
      </c>
      <c r="G14" s="35">
        <v>2.0833333333333332E-2</v>
      </c>
      <c r="H14" s="18" t="s">
        <v>245</v>
      </c>
      <c r="I14" s="55"/>
    </row>
    <row r="15" spans="1:9" ht="24" hidden="1" customHeight="1">
      <c r="A15" s="36" t="s">
        <v>170</v>
      </c>
      <c r="B15" s="26">
        <f>F14</f>
        <v>46019</v>
      </c>
      <c r="C15" s="20">
        <v>0.79166666666666663</v>
      </c>
      <c r="D15" s="26">
        <f>B15+2</f>
        <v>46021</v>
      </c>
      <c r="E15" s="35">
        <v>0.625</v>
      </c>
      <c r="F15" s="26">
        <v>46022</v>
      </c>
      <c r="G15" s="35">
        <v>0.38750000000000001</v>
      </c>
      <c r="H15" s="18" t="s">
        <v>41</v>
      </c>
      <c r="I15" s="55"/>
    </row>
    <row r="16" spans="1:9" ht="24" hidden="1" customHeight="1">
      <c r="A16" s="12" t="s">
        <v>181</v>
      </c>
      <c r="B16" s="26">
        <f>F15+5</f>
        <v>46027</v>
      </c>
      <c r="C16" s="20">
        <v>0.54166666666666663</v>
      </c>
      <c r="D16" s="26">
        <f>B16+1</f>
        <v>46028</v>
      </c>
      <c r="E16" s="35">
        <v>0.33750000000000002</v>
      </c>
      <c r="F16" s="26">
        <f>D16+1</f>
        <v>46029</v>
      </c>
      <c r="G16" s="35">
        <v>0.20416666666666666</v>
      </c>
      <c r="H16" s="18" t="s">
        <v>62</v>
      </c>
      <c r="I16" s="55"/>
    </row>
    <row r="17" spans="1:11" ht="24" hidden="1" customHeight="1">
      <c r="A17" s="12" t="s">
        <v>236</v>
      </c>
      <c r="B17" s="26">
        <f>F16+1</f>
        <v>46030</v>
      </c>
      <c r="C17" s="20">
        <v>0.16666666666666666</v>
      </c>
      <c r="D17" s="26">
        <f>B17</f>
        <v>46030</v>
      </c>
      <c r="E17" s="35">
        <v>0.45833333333333331</v>
      </c>
      <c r="F17" s="26">
        <f>D17</f>
        <v>46030</v>
      </c>
      <c r="G17" s="35">
        <v>0.91666666666666663</v>
      </c>
      <c r="H17" s="18"/>
      <c r="I17" s="55"/>
    </row>
    <row r="18" spans="1:11" ht="24" hidden="1" customHeight="1">
      <c r="A18" s="12" t="s">
        <v>251</v>
      </c>
      <c r="B18" s="26">
        <v>46033</v>
      </c>
      <c r="C18" s="20">
        <v>0.29166666666666669</v>
      </c>
      <c r="D18" s="26">
        <f>B18</f>
        <v>46033</v>
      </c>
      <c r="E18" s="35">
        <v>0.3125</v>
      </c>
      <c r="F18" s="26">
        <f>D18</f>
        <v>46033</v>
      </c>
      <c r="G18" s="35">
        <v>0.72916666666666663</v>
      </c>
      <c r="H18" s="18"/>
      <c r="I18" s="55"/>
    </row>
    <row r="19" spans="1:11" ht="24" customHeight="1">
      <c r="A19" s="36" t="s">
        <v>257</v>
      </c>
      <c r="B19" s="26">
        <v>46035</v>
      </c>
      <c r="C19" s="20">
        <v>0.16666666666666666</v>
      </c>
      <c r="D19" s="26">
        <f>B19</f>
        <v>46035</v>
      </c>
      <c r="E19" s="35">
        <v>0.29583333333333334</v>
      </c>
      <c r="F19" s="26">
        <f>D19+1</f>
        <v>46036</v>
      </c>
      <c r="G19" s="35">
        <v>0.10416666666666667</v>
      </c>
      <c r="H19" s="18" t="s">
        <v>48</v>
      </c>
      <c r="I19" s="55"/>
    </row>
    <row r="20" spans="1:11" ht="24" customHeight="1">
      <c r="A20" s="36" t="s">
        <v>265</v>
      </c>
      <c r="B20" s="26">
        <f>F19</f>
        <v>46036</v>
      </c>
      <c r="C20" s="53">
        <v>0.91666666666666663</v>
      </c>
      <c r="D20" s="26">
        <f>B20+3</f>
        <v>46039</v>
      </c>
      <c r="E20" s="35">
        <v>0.22500000000000001</v>
      </c>
      <c r="F20" s="26">
        <f>D20</f>
        <v>46039</v>
      </c>
      <c r="G20" s="35">
        <v>0.65</v>
      </c>
      <c r="H20" s="18" t="s">
        <v>41</v>
      </c>
      <c r="I20" s="55"/>
    </row>
    <row r="21" spans="1:11" ht="25.5" customHeight="1">
      <c r="A21" s="12" t="s">
        <v>294</v>
      </c>
      <c r="B21" s="56">
        <f>F20+5</f>
        <v>46044</v>
      </c>
      <c r="C21" s="70">
        <v>0.83333333333333337</v>
      </c>
      <c r="D21" s="26">
        <f>B21+1</f>
        <v>46045</v>
      </c>
      <c r="E21" s="70">
        <v>0.125</v>
      </c>
      <c r="F21" s="21">
        <f>D21</f>
        <v>46045</v>
      </c>
      <c r="G21" s="60">
        <v>0.66666666666666663</v>
      </c>
      <c r="H21" s="18" t="s">
        <v>398</v>
      </c>
      <c r="I21" s="55"/>
    </row>
    <row r="22" spans="1:11" ht="24" customHeight="1">
      <c r="A22" s="34"/>
      <c r="B22" s="26"/>
      <c r="C22" s="26"/>
      <c r="D22" s="26"/>
      <c r="E22" s="26"/>
      <c r="F22" s="26"/>
      <c r="G22" s="26"/>
      <c r="H22" s="11"/>
      <c r="I22" s="55"/>
    </row>
    <row r="23" spans="1:11" ht="24" hidden="1" customHeight="1">
      <c r="A23" s="99" t="s">
        <v>122</v>
      </c>
      <c r="B23" s="100"/>
      <c r="C23" s="100"/>
      <c r="D23" s="100"/>
      <c r="E23" s="100"/>
      <c r="F23" s="100"/>
      <c r="G23" s="100"/>
      <c r="H23" s="100"/>
      <c r="I23" s="101"/>
    </row>
    <row r="24" spans="1:11" ht="24" hidden="1" customHeight="1">
      <c r="A24" s="13" t="s">
        <v>3</v>
      </c>
      <c r="B24" s="110" t="s">
        <v>4</v>
      </c>
      <c r="C24" s="111"/>
      <c r="D24" s="110" t="s">
        <v>5</v>
      </c>
      <c r="E24" s="111"/>
      <c r="F24" s="110" t="s">
        <v>6</v>
      </c>
      <c r="G24" s="111"/>
      <c r="H24" s="44" t="s">
        <v>7</v>
      </c>
      <c r="I24" s="44" t="s">
        <v>8</v>
      </c>
      <c r="K24" t="s">
        <v>13</v>
      </c>
    </row>
    <row r="25" spans="1:11" ht="24.45" hidden="1" customHeight="1">
      <c r="A25" s="12" t="s">
        <v>123</v>
      </c>
      <c r="B25" s="26">
        <v>45997</v>
      </c>
      <c r="C25" s="20">
        <v>6.9444444444444447E-4</v>
      </c>
      <c r="D25" s="26">
        <f>B25+2</f>
        <v>45999</v>
      </c>
      <c r="E25" s="20">
        <v>0.21041666666666667</v>
      </c>
      <c r="F25" s="26">
        <f>D25</f>
        <v>45999</v>
      </c>
      <c r="G25" s="20">
        <v>0.75</v>
      </c>
      <c r="H25" s="18" t="s">
        <v>165</v>
      </c>
      <c r="I25" s="29"/>
    </row>
    <row r="26" spans="1:11" ht="24" hidden="1" customHeight="1">
      <c r="A26" s="12" t="s">
        <v>124</v>
      </c>
      <c r="B26" s="26">
        <f>F25+2</f>
        <v>46001</v>
      </c>
      <c r="C26" s="20">
        <v>4.1666666666666664E-2</v>
      </c>
      <c r="D26" s="26">
        <f>B26+1</f>
        <v>46002</v>
      </c>
      <c r="E26" s="20">
        <v>0.3125</v>
      </c>
      <c r="F26" s="26">
        <f>D26</f>
        <v>46002</v>
      </c>
      <c r="G26" s="20">
        <v>0.60416666666666663</v>
      </c>
      <c r="H26" s="18" t="s">
        <v>41</v>
      </c>
      <c r="I26" s="29"/>
    </row>
    <row r="27" spans="1:11" ht="24" hidden="1" customHeight="1">
      <c r="A27" s="42" t="s">
        <v>148</v>
      </c>
      <c r="B27" s="26">
        <f>F26+2</f>
        <v>46004</v>
      </c>
      <c r="C27" s="20">
        <v>0.75</v>
      </c>
      <c r="D27" s="26">
        <f>B27+1</f>
        <v>46005</v>
      </c>
      <c r="E27" s="35">
        <v>0.80833333333333335</v>
      </c>
      <c r="F27" s="26">
        <f>D27+1</f>
        <v>46006</v>
      </c>
      <c r="G27" s="20">
        <v>0.14166666666666666</v>
      </c>
      <c r="H27" s="18" t="s">
        <v>201</v>
      </c>
      <c r="I27" s="29"/>
    </row>
    <row r="28" spans="1:11" ht="24" hidden="1" customHeight="1">
      <c r="A28" s="12" t="s">
        <v>125</v>
      </c>
      <c r="B28" s="26">
        <f>F27+1</f>
        <v>46007</v>
      </c>
      <c r="C28" s="20">
        <v>0.25</v>
      </c>
      <c r="D28" s="26">
        <v>46007</v>
      </c>
      <c r="E28" s="35">
        <v>0.30416666666666664</v>
      </c>
      <c r="F28" s="26">
        <f>D28</f>
        <v>46007</v>
      </c>
      <c r="G28" s="20">
        <v>0.87916666666666665</v>
      </c>
      <c r="H28" s="18"/>
      <c r="I28" s="29"/>
    </row>
    <row r="29" spans="1:11" ht="24" hidden="1" customHeight="1">
      <c r="A29" s="42" t="s">
        <v>127</v>
      </c>
      <c r="B29" s="26">
        <f>F28+2</f>
        <v>46009</v>
      </c>
      <c r="C29" s="20">
        <v>0.60416666666666663</v>
      </c>
      <c r="D29" s="26">
        <f>B29+2</f>
        <v>46011</v>
      </c>
      <c r="E29" s="35">
        <v>4.583333333333333E-2</v>
      </c>
      <c r="F29" s="26">
        <v>46011</v>
      </c>
      <c r="G29" s="20">
        <v>0.625</v>
      </c>
      <c r="H29" s="18" t="s">
        <v>243</v>
      </c>
      <c r="I29" s="29"/>
    </row>
    <row r="30" spans="1:11" ht="24" hidden="1" customHeight="1">
      <c r="A30" s="12" t="s">
        <v>126</v>
      </c>
      <c r="B30" s="26">
        <v>46012</v>
      </c>
      <c r="C30" s="20">
        <v>0.66666666666666663</v>
      </c>
      <c r="D30" s="26">
        <v>46013</v>
      </c>
      <c r="E30" s="35">
        <v>0.14583333333333334</v>
      </c>
      <c r="F30" s="26">
        <v>46014</v>
      </c>
      <c r="G30" s="20">
        <v>0.10416666666666667</v>
      </c>
      <c r="H30" s="18" t="s">
        <v>247</v>
      </c>
      <c r="I30" s="29"/>
    </row>
    <row r="31" spans="1:11" ht="24" hidden="1" customHeight="1">
      <c r="A31" s="59" t="s">
        <v>137</v>
      </c>
      <c r="B31" s="26">
        <v>46019</v>
      </c>
      <c r="C31" s="20">
        <v>0.95833333333333337</v>
      </c>
      <c r="D31" s="26">
        <v>46020</v>
      </c>
      <c r="E31" s="35">
        <v>0.17083333333333334</v>
      </c>
      <c r="F31" s="26">
        <v>46020</v>
      </c>
      <c r="G31" s="20">
        <v>0.75</v>
      </c>
      <c r="H31" s="18" t="s">
        <v>295</v>
      </c>
      <c r="I31" s="29"/>
    </row>
    <row r="32" spans="1:11" ht="24" hidden="1" customHeight="1">
      <c r="A32" s="12"/>
      <c r="B32" s="26"/>
      <c r="C32" s="26"/>
      <c r="D32" s="26"/>
      <c r="E32" s="26"/>
      <c r="F32" s="26"/>
      <c r="G32" s="26"/>
      <c r="H32" s="18"/>
      <c r="I32" s="29"/>
    </row>
    <row r="33" spans="1:11" ht="24" customHeight="1">
      <c r="A33" s="99" t="s">
        <v>386</v>
      </c>
      <c r="B33" s="108"/>
      <c r="C33" s="108"/>
      <c r="D33" s="108"/>
      <c r="E33" s="108"/>
      <c r="F33" s="108"/>
      <c r="G33" s="108"/>
      <c r="H33" s="108"/>
      <c r="I33" s="109"/>
    </row>
    <row r="34" spans="1:11" ht="24" customHeight="1">
      <c r="A34" s="13" t="s">
        <v>3</v>
      </c>
      <c r="B34" s="110" t="s">
        <v>4</v>
      </c>
      <c r="C34" s="111"/>
      <c r="D34" s="110" t="s">
        <v>5</v>
      </c>
      <c r="E34" s="111"/>
      <c r="F34" s="110" t="s">
        <v>6</v>
      </c>
      <c r="G34" s="111"/>
      <c r="H34" s="44" t="s">
        <v>7</v>
      </c>
      <c r="I34" s="44" t="s">
        <v>8</v>
      </c>
      <c r="K34" t="s">
        <v>13</v>
      </c>
    </row>
    <row r="35" spans="1:11" s="54" customFormat="1" ht="25.35" hidden="1" customHeight="1">
      <c r="A35" s="71" t="s">
        <v>187</v>
      </c>
      <c r="B35" s="64">
        <v>46016</v>
      </c>
      <c r="C35" s="53">
        <v>0.79166666666666663</v>
      </c>
      <c r="D35" s="64">
        <v>46016</v>
      </c>
      <c r="E35" s="53">
        <v>0.84583333333333333</v>
      </c>
      <c r="F35" s="64">
        <v>46017</v>
      </c>
      <c r="G35" s="53">
        <v>0.65</v>
      </c>
      <c r="H35" s="48" t="s">
        <v>259</v>
      </c>
      <c r="I35" s="72"/>
    </row>
    <row r="36" spans="1:11" s="54" customFormat="1" ht="25.35" hidden="1" customHeight="1">
      <c r="A36" s="74" t="s">
        <v>188</v>
      </c>
      <c r="B36" s="64">
        <v>46018</v>
      </c>
      <c r="C36" s="53">
        <v>0.625</v>
      </c>
      <c r="D36" s="64">
        <v>46018</v>
      </c>
      <c r="E36" s="53">
        <v>0.85833333333333328</v>
      </c>
      <c r="F36" s="62">
        <v>46019</v>
      </c>
      <c r="G36" s="53">
        <v>0.3125</v>
      </c>
      <c r="H36" s="48"/>
      <c r="I36" s="72"/>
    </row>
    <row r="37" spans="1:11" s="54" customFormat="1" ht="25.35" hidden="1" customHeight="1">
      <c r="A37" s="74" t="s">
        <v>189</v>
      </c>
      <c r="B37" s="64">
        <v>46021</v>
      </c>
      <c r="C37" s="53">
        <v>0.75</v>
      </c>
      <c r="D37" s="64">
        <v>46021</v>
      </c>
      <c r="E37" s="53">
        <v>0.77083333333333337</v>
      </c>
      <c r="F37" s="62">
        <v>46022</v>
      </c>
      <c r="G37" s="53">
        <v>0.25</v>
      </c>
      <c r="H37" s="48"/>
      <c r="I37" s="75"/>
    </row>
    <row r="38" spans="1:11" s="54" customFormat="1" ht="25.35" hidden="1" customHeight="1">
      <c r="A38" s="74" t="s">
        <v>69</v>
      </c>
      <c r="B38" s="64">
        <f>F37+1</f>
        <v>46023</v>
      </c>
      <c r="C38" s="53">
        <v>0.79166666666666663</v>
      </c>
      <c r="D38" s="64">
        <f t="shared" ref="D38:D39" si="4">B38</f>
        <v>46023</v>
      </c>
      <c r="E38" s="53">
        <v>0.89583333333333337</v>
      </c>
      <c r="F38" s="62">
        <f>D38+1</f>
        <v>46024</v>
      </c>
      <c r="G38" s="53">
        <v>0.60416666666666663</v>
      </c>
      <c r="H38" s="18" t="s">
        <v>48</v>
      </c>
      <c r="I38" s="75"/>
    </row>
    <row r="39" spans="1:11" s="54" customFormat="1" ht="25.35" hidden="1" customHeight="1">
      <c r="A39" s="74" t="s">
        <v>68</v>
      </c>
      <c r="B39" s="64">
        <f>F38+1</f>
        <v>46025</v>
      </c>
      <c r="C39" s="53">
        <v>0.5</v>
      </c>
      <c r="D39" s="64">
        <f t="shared" si="4"/>
        <v>46025</v>
      </c>
      <c r="E39" s="53">
        <v>0.79166666666666663</v>
      </c>
      <c r="F39" s="64">
        <f>D39+1</f>
        <v>46026</v>
      </c>
      <c r="G39" s="53">
        <v>0.40625</v>
      </c>
      <c r="H39" s="18" t="s">
        <v>41</v>
      </c>
      <c r="I39" s="75"/>
    </row>
    <row r="40" spans="1:11" s="54" customFormat="1" ht="25.35" hidden="1" customHeight="1">
      <c r="A40" s="74" t="s">
        <v>266</v>
      </c>
      <c r="B40" s="64">
        <f>F39+5</f>
        <v>46031</v>
      </c>
      <c r="C40" s="53">
        <v>0.25</v>
      </c>
      <c r="D40" s="64">
        <f>B40</f>
        <v>46031</v>
      </c>
      <c r="E40" s="53">
        <v>0.35</v>
      </c>
      <c r="F40" s="64">
        <f>D40</f>
        <v>46031</v>
      </c>
      <c r="G40" s="53">
        <v>0.8</v>
      </c>
      <c r="H40" s="18" t="s">
        <v>90</v>
      </c>
      <c r="I40" s="75"/>
    </row>
    <row r="41" spans="1:11" s="54" customFormat="1" ht="25.35" hidden="1" customHeight="1">
      <c r="A41" s="74" t="s">
        <v>267</v>
      </c>
      <c r="B41" s="64">
        <f t="shared" ref="B41:B46" si="5">F40+1</f>
        <v>46032</v>
      </c>
      <c r="C41" s="53">
        <v>0.97916666666666663</v>
      </c>
      <c r="D41" s="64">
        <f>B41+1</f>
        <v>46033</v>
      </c>
      <c r="E41" s="53">
        <v>0.22083333333333333</v>
      </c>
      <c r="F41" s="64">
        <f>D41</f>
        <v>46033</v>
      </c>
      <c r="G41" s="53">
        <v>0.70833333333333337</v>
      </c>
      <c r="H41" s="18" t="s">
        <v>41</v>
      </c>
      <c r="I41" s="75"/>
    </row>
    <row r="42" spans="1:11" s="54" customFormat="1" ht="25.35" hidden="1" customHeight="1">
      <c r="A42" s="81" t="s">
        <v>249</v>
      </c>
      <c r="B42" s="64">
        <v>46034</v>
      </c>
      <c r="C42" s="53">
        <v>0.28333333333333333</v>
      </c>
      <c r="D42" s="64">
        <f>B42+2</f>
        <v>46036</v>
      </c>
      <c r="E42" s="53">
        <v>0.58333333333333337</v>
      </c>
      <c r="F42" s="64">
        <v>46036</v>
      </c>
      <c r="G42" s="53">
        <v>0.83750000000000002</v>
      </c>
      <c r="H42" s="18" t="s">
        <v>252</v>
      </c>
      <c r="I42" s="75"/>
    </row>
    <row r="43" spans="1:11" s="54" customFormat="1" ht="25.35" hidden="1" customHeight="1">
      <c r="A43" s="81" t="s">
        <v>278</v>
      </c>
      <c r="B43" s="64">
        <v>46038</v>
      </c>
      <c r="C43" s="53">
        <v>0.625</v>
      </c>
      <c r="D43" s="64">
        <f>B43</f>
        <v>46038</v>
      </c>
      <c r="E43" s="53">
        <v>0.6875</v>
      </c>
      <c r="F43" s="64">
        <f>D43</f>
        <v>46038</v>
      </c>
      <c r="G43" s="53">
        <v>0.89722222222222225</v>
      </c>
      <c r="H43" s="18" t="s">
        <v>337</v>
      </c>
      <c r="I43" s="75"/>
    </row>
    <row r="44" spans="1:11" s="54" customFormat="1" ht="25.35" customHeight="1">
      <c r="A44" s="74" t="s">
        <v>277</v>
      </c>
      <c r="B44" s="64">
        <f>F43+1</f>
        <v>46039</v>
      </c>
      <c r="C44" s="53">
        <v>0.89583333333333337</v>
      </c>
      <c r="D44" s="64">
        <f>B44</f>
        <v>46039</v>
      </c>
      <c r="E44" s="53">
        <v>0.95833333333333337</v>
      </c>
      <c r="F44" s="64">
        <f>D44+1</f>
        <v>46040</v>
      </c>
      <c r="G44" s="53">
        <v>0.30416666666666664</v>
      </c>
      <c r="H44" s="18"/>
      <c r="I44" s="75"/>
    </row>
    <row r="45" spans="1:11" s="54" customFormat="1" ht="25.35" customHeight="1">
      <c r="A45" s="74" t="s">
        <v>296</v>
      </c>
      <c r="B45" s="64">
        <f>F44+2</f>
        <v>46042</v>
      </c>
      <c r="C45" s="53">
        <v>2.0833333333333332E-2</v>
      </c>
      <c r="D45" s="64">
        <f>B45</f>
        <v>46042</v>
      </c>
      <c r="E45" s="53">
        <v>0.14166666666666666</v>
      </c>
      <c r="F45" s="64">
        <f>D45</f>
        <v>46042</v>
      </c>
      <c r="G45" s="53">
        <v>0.9375</v>
      </c>
      <c r="H45" s="18" t="s">
        <v>48</v>
      </c>
      <c r="I45" s="75"/>
    </row>
    <row r="46" spans="1:11" s="54" customFormat="1" ht="25.35" customHeight="1">
      <c r="A46" s="74" t="s">
        <v>308</v>
      </c>
      <c r="B46" s="64">
        <f t="shared" si="5"/>
        <v>46043</v>
      </c>
      <c r="C46" s="35">
        <v>0.8125</v>
      </c>
      <c r="D46" s="64">
        <f>B46+1</f>
        <v>46044</v>
      </c>
      <c r="E46" s="53">
        <v>0.5</v>
      </c>
      <c r="F46" s="64">
        <f>D46+1</f>
        <v>46045</v>
      </c>
      <c r="G46" s="20">
        <v>0.16666666666666666</v>
      </c>
      <c r="H46" s="18"/>
      <c r="I46" s="75"/>
    </row>
    <row r="47" spans="1:11" s="54" customFormat="1" ht="25.35" customHeight="1">
      <c r="A47" s="74" t="s">
        <v>262</v>
      </c>
      <c r="B47" s="64">
        <f>F46+4</f>
        <v>46049</v>
      </c>
      <c r="C47" s="20">
        <v>0.58333333333333337</v>
      </c>
      <c r="D47" s="64">
        <f>B47</f>
        <v>46049</v>
      </c>
      <c r="E47" s="20">
        <v>0.66666666666666663</v>
      </c>
      <c r="F47" s="64">
        <f>D47+1</f>
        <v>46050</v>
      </c>
      <c r="G47" s="53">
        <v>0.25</v>
      </c>
      <c r="H47" s="18"/>
      <c r="I47" s="75"/>
    </row>
    <row r="48" spans="1:11" s="54" customFormat="1" ht="25.35" customHeight="1">
      <c r="A48" s="74" t="s">
        <v>297</v>
      </c>
      <c r="B48" s="64">
        <f>F47+1</f>
        <v>46051</v>
      </c>
      <c r="C48" s="20">
        <v>0.29166666666666669</v>
      </c>
      <c r="D48" s="64">
        <f>B48</f>
        <v>46051</v>
      </c>
      <c r="E48" s="20">
        <v>0.66666666666666663</v>
      </c>
      <c r="F48" s="64">
        <f>D48+1</f>
        <v>46052</v>
      </c>
      <c r="G48" s="53">
        <v>8.3333333333333329E-2</v>
      </c>
      <c r="H48" s="18"/>
      <c r="I48" s="75"/>
    </row>
    <row r="49" spans="1:14" s="54" customFormat="1" ht="25.35" customHeight="1">
      <c r="A49" s="74" t="s">
        <v>391</v>
      </c>
      <c r="B49" s="64">
        <f>F48+2</f>
        <v>46054</v>
      </c>
      <c r="C49" s="20">
        <v>0.5</v>
      </c>
      <c r="D49" s="64">
        <f>B49</f>
        <v>46054</v>
      </c>
      <c r="E49" s="20">
        <v>0.54166666666666663</v>
      </c>
      <c r="F49" s="64">
        <f>D49</f>
        <v>46054</v>
      </c>
      <c r="G49" s="53">
        <v>0.875</v>
      </c>
      <c r="H49" s="18"/>
      <c r="I49" s="75"/>
    </row>
    <row r="50" spans="1:14" s="54" customFormat="1" ht="25.35" customHeight="1">
      <c r="A50" s="74" t="s">
        <v>322</v>
      </c>
      <c r="B50" s="64">
        <f>F49+2</f>
        <v>46056</v>
      </c>
      <c r="C50" s="20">
        <v>0.375</v>
      </c>
      <c r="D50" s="64">
        <f>B50</f>
        <v>46056</v>
      </c>
      <c r="E50" s="53">
        <v>0.47916666666666669</v>
      </c>
      <c r="F50" s="64">
        <f>D50+1</f>
        <v>46057</v>
      </c>
      <c r="G50" s="53">
        <v>0.27083333333333331</v>
      </c>
      <c r="H50" s="18"/>
      <c r="I50" s="75"/>
    </row>
    <row r="51" spans="1:14" ht="24" customHeight="1">
      <c r="A51" s="99" t="s">
        <v>348</v>
      </c>
      <c r="B51" s="108"/>
      <c r="C51" s="108"/>
      <c r="D51" s="108"/>
      <c r="E51" s="108"/>
      <c r="F51" s="108"/>
      <c r="G51" s="108"/>
      <c r="H51" s="108"/>
      <c r="I51" s="109"/>
    </row>
    <row r="52" spans="1:14" ht="24" customHeight="1">
      <c r="A52" s="13" t="s">
        <v>3</v>
      </c>
      <c r="B52" s="110" t="s">
        <v>4</v>
      </c>
      <c r="C52" s="111"/>
      <c r="D52" s="110" t="s">
        <v>5</v>
      </c>
      <c r="E52" s="111"/>
      <c r="F52" s="110" t="s">
        <v>6</v>
      </c>
      <c r="G52" s="111"/>
      <c r="H52" s="44" t="s">
        <v>7</v>
      </c>
      <c r="I52" s="44" t="s">
        <v>8</v>
      </c>
      <c r="N52" t="s">
        <v>10</v>
      </c>
    </row>
    <row r="53" spans="1:14" ht="24" customHeight="1">
      <c r="A53" s="42" t="s">
        <v>343</v>
      </c>
      <c r="B53" s="64">
        <v>46036</v>
      </c>
      <c r="C53" s="53">
        <v>0</v>
      </c>
      <c r="D53" s="26">
        <v>46036</v>
      </c>
      <c r="E53" s="39">
        <v>0.45833333333333331</v>
      </c>
      <c r="F53" s="26">
        <v>46036</v>
      </c>
      <c r="G53" s="39">
        <v>0.875</v>
      </c>
      <c r="H53" s="18" t="s">
        <v>365</v>
      </c>
      <c r="I53" s="29"/>
    </row>
    <row r="54" spans="1:14" s="54" customFormat="1" ht="25.35" customHeight="1">
      <c r="A54" s="36" t="s">
        <v>339</v>
      </c>
      <c r="B54" s="64">
        <v>46037</v>
      </c>
      <c r="C54" s="39">
        <v>0.89583333333333337</v>
      </c>
      <c r="D54" s="26">
        <v>46038</v>
      </c>
      <c r="E54" s="25">
        <v>0.5625</v>
      </c>
      <c r="F54" s="26">
        <f>D54+1</f>
        <v>46039</v>
      </c>
      <c r="G54" s="39">
        <v>0.34166666666666667</v>
      </c>
      <c r="H54" s="18" t="s">
        <v>396</v>
      </c>
      <c r="I54" s="72"/>
    </row>
    <row r="55" spans="1:14" s="54" customFormat="1" ht="25.35" customHeight="1">
      <c r="A55" s="36" t="s">
        <v>344</v>
      </c>
      <c r="B55" s="64">
        <f>F54+2</f>
        <v>46041</v>
      </c>
      <c r="C55" s="39">
        <v>0.91666666666666663</v>
      </c>
      <c r="D55" s="26">
        <f t="shared" ref="D55:D60" si="6">B55</f>
        <v>46041</v>
      </c>
      <c r="E55" s="53">
        <v>0.97499999999999998</v>
      </c>
      <c r="F55" s="26">
        <f>D55+1</f>
        <v>46042</v>
      </c>
      <c r="G55" s="39">
        <v>0.28749999999999998</v>
      </c>
      <c r="H55" s="48"/>
      <c r="I55" s="72"/>
    </row>
    <row r="56" spans="1:14" ht="24" customHeight="1">
      <c r="A56" s="36" t="s">
        <v>345</v>
      </c>
      <c r="B56" s="56">
        <f>F55+1</f>
        <v>46043</v>
      </c>
      <c r="C56" s="39">
        <v>0.95833333333333337</v>
      </c>
      <c r="D56" s="26">
        <f>B56+1</f>
        <v>46044</v>
      </c>
      <c r="E56" s="39">
        <v>6.25E-2</v>
      </c>
      <c r="F56" s="21">
        <f>D56</f>
        <v>46044</v>
      </c>
      <c r="G56" s="39">
        <v>0.85416666666666663</v>
      </c>
      <c r="H56" s="18" t="s">
        <v>245</v>
      </c>
      <c r="I56" s="29"/>
    </row>
    <row r="57" spans="1:14" ht="24" customHeight="1">
      <c r="A57" s="36" t="s">
        <v>346</v>
      </c>
      <c r="B57" s="56">
        <f>F56+1</f>
        <v>46045</v>
      </c>
      <c r="C57" s="39">
        <v>0.75</v>
      </c>
      <c r="D57" s="26">
        <f t="shared" si="6"/>
        <v>46045</v>
      </c>
      <c r="E57" s="39">
        <v>0.79166666666666663</v>
      </c>
      <c r="F57" s="21">
        <f>D57+1</f>
        <v>46046</v>
      </c>
      <c r="G57" s="39">
        <v>0.20833333333333334</v>
      </c>
      <c r="H57" s="18"/>
      <c r="I57" s="29"/>
    </row>
    <row r="58" spans="1:14" ht="24" customHeight="1">
      <c r="A58" s="36" t="s">
        <v>347</v>
      </c>
      <c r="B58" s="26">
        <f>F57+4</f>
        <v>46050</v>
      </c>
      <c r="C58" s="39">
        <v>0.625</v>
      </c>
      <c r="D58" s="26">
        <f t="shared" si="6"/>
        <v>46050</v>
      </c>
      <c r="E58" s="39">
        <v>0.66666666666666663</v>
      </c>
      <c r="F58" s="21">
        <f>D58+1</f>
        <v>46051</v>
      </c>
      <c r="G58" s="53">
        <v>0.20833333333333334</v>
      </c>
      <c r="H58" s="18"/>
      <c r="I58" s="29"/>
    </row>
    <row r="59" spans="1:14" ht="24" customHeight="1">
      <c r="A59" s="36" t="s">
        <v>387</v>
      </c>
      <c r="B59" s="26">
        <f>F58+1</f>
        <v>46052</v>
      </c>
      <c r="C59" s="39">
        <v>0.25</v>
      </c>
      <c r="D59" s="26">
        <f t="shared" si="6"/>
        <v>46052</v>
      </c>
      <c r="E59" s="39">
        <v>0.54166666666666663</v>
      </c>
      <c r="F59" s="21">
        <f>D59</f>
        <v>46052</v>
      </c>
      <c r="G59" s="53">
        <v>0.95833333333333337</v>
      </c>
      <c r="H59" s="18"/>
      <c r="I59" s="29"/>
    </row>
    <row r="60" spans="1:14" s="54" customFormat="1" ht="25.35" customHeight="1">
      <c r="A60" s="74" t="s">
        <v>392</v>
      </c>
      <c r="B60" s="64">
        <f>F59+3</f>
        <v>46055</v>
      </c>
      <c r="C60" s="20">
        <v>0.375</v>
      </c>
      <c r="D60" s="64">
        <f t="shared" si="6"/>
        <v>46055</v>
      </c>
      <c r="E60" s="20">
        <v>0.41666666666666669</v>
      </c>
      <c r="F60" s="37">
        <f>D60</f>
        <v>46055</v>
      </c>
      <c r="G60" s="53">
        <v>0.75</v>
      </c>
      <c r="H60" s="18"/>
      <c r="I60" s="85"/>
    </row>
    <row r="61" spans="1:14" s="54" customFormat="1" ht="25.35" customHeight="1">
      <c r="A61" s="36" t="s">
        <v>407</v>
      </c>
      <c r="B61" s="64">
        <f>F60+2</f>
        <v>46057</v>
      </c>
      <c r="C61" s="39">
        <v>0.20833333333333334</v>
      </c>
      <c r="D61" s="64">
        <f>B61</f>
        <v>46057</v>
      </c>
      <c r="E61" s="39">
        <v>0.3125</v>
      </c>
      <c r="F61" s="37">
        <f>D61+1</f>
        <v>46058</v>
      </c>
      <c r="G61" s="53">
        <v>0.10416666666666667</v>
      </c>
      <c r="H61" s="18"/>
      <c r="I61" s="85"/>
    </row>
    <row r="62" spans="1:14" ht="24" customHeight="1">
      <c r="A62" s="99" t="s">
        <v>371</v>
      </c>
      <c r="B62" s="108"/>
      <c r="C62" s="108"/>
      <c r="D62" s="108"/>
      <c r="E62" s="108"/>
      <c r="F62" s="108"/>
      <c r="G62" s="108"/>
      <c r="H62" s="108"/>
      <c r="I62" s="109"/>
    </row>
    <row r="63" spans="1:14" ht="24" customHeight="1">
      <c r="A63" s="13" t="s">
        <v>3</v>
      </c>
      <c r="B63" s="110" t="s">
        <v>4</v>
      </c>
      <c r="C63" s="111"/>
      <c r="D63" s="110" t="s">
        <v>5</v>
      </c>
      <c r="E63" s="111"/>
      <c r="F63" s="110" t="s">
        <v>6</v>
      </c>
      <c r="G63" s="111"/>
      <c r="H63" s="44" t="s">
        <v>7</v>
      </c>
      <c r="I63" s="44" t="s">
        <v>8</v>
      </c>
      <c r="N63" t="s">
        <v>10</v>
      </c>
    </row>
    <row r="64" spans="1:14" ht="24" hidden="1" customHeight="1">
      <c r="A64" s="42" t="s">
        <v>55</v>
      </c>
      <c r="B64" s="26">
        <v>45970</v>
      </c>
      <c r="C64" s="25">
        <v>0.64583333333333337</v>
      </c>
      <c r="D64" s="38">
        <v>45970</v>
      </c>
      <c r="E64" s="25">
        <v>0.88749999999999996</v>
      </c>
      <c r="F64" s="38">
        <v>45971</v>
      </c>
      <c r="G64" s="39">
        <v>0.26250000000000001</v>
      </c>
      <c r="H64" s="18" t="s">
        <v>63</v>
      </c>
      <c r="I64" s="29"/>
    </row>
    <row r="65" spans="1:9" ht="25.05" hidden="1" customHeight="1">
      <c r="A65" s="36" t="s">
        <v>56</v>
      </c>
      <c r="B65" s="26">
        <v>45971</v>
      </c>
      <c r="C65" s="25">
        <v>0.83333333333333337</v>
      </c>
      <c r="D65" s="26">
        <v>45972</v>
      </c>
      <c r="E65" s="25">
        <v>0.375</v>
      </c>
      <c r="F65" s="26">
        <v>45972</v>
      </c>
      <c r="G65" s="39">
        <v>0.70416666666666672</v>
      </c>
      <c r="H65" s="18" t="s">
        <v>71</v>
      </c>
      <c r="I65" s="11"/>
    </row>
    <row r="66" spans="1:9" ht="25.05" hidden="1" customHeight="1">
      <c r="A66" s="36" t="s">
        <v>57</v>
      </c>
      <c r="B66" s="26">
        <f>F65+3</f>
        <v>45975</v>
      </c>
      <c r="C66" s="25">
        <v>0.45833333333333331</v>
      </c>
      <c r="D66" s="26">
        <f t="shared" ref="D66:D68" si="7">B66</f>
        <v>45975</v>
      </c>
      <c r="E66" s="25">
        <v>0.98333333333333328</v>
      </c>
      <c r="F66" s="26">
        <f>D66+1</f>
        <v>45976</v>
      </c>
      <c r="G66" s="39">
        <v>0.36666666666666664</v>
      </c>
      <c r="H66" s="48" t="s">
        <v>72</v>
      </c>
      <c r="I66" s="11"/>
    </row>
    <row r="67" spans="1:9" ht="25.05" hidden="1" customHeight="1">
      <c r="A67" s="42" t="s">
        <v>59</v>
      </c>
      <c r="B67" s="26">
        <f>F66+2</f>
        <v>45978</v>
      </c>
      <c r="C67" s="25">
        <v>0.45833333333333331</v>
      </c>
      <c r="D67" s="26">
        <f>B67+1</f>
        <v>45979</v>
      </c>
      <c r="E67" s="25">
        <v>0.40833333333333333</v>
      </c>
      <c r="F67" s="26">
        <f t="shared" ref="F67:F68" si="8">D67</f>
        <v>45979</v>
      </c>
      <c r="G67" s="39">
        <v>0.8208333333333333</v>
      </c>
      <c r="H67" s="18" t="s">
        <v>94</v>
      </c>
      <c r="I67" s="11"/>
    </row>
    <row r="68" spans="1:9" ht="25.05" hidden="1" customHeight="1">
      <c r="A68" s="36" t="s">
        <v>58</v>
      </c>
      <c r="B68" s="26">
        <f>F67+3</f>
        <v>45982</v>
      </c>
      <c r="C68" s="39">
        <v>0.29166666666666669</v>
      </c>
      <c r="D68" s="26">
        <f t="shared" si="7"/>
        <v>45982</v>
      </c>
      <c r="E68" s="39">
        <v>0.39583333333333331</v>
      </c>
      <c r="F68" s="26">
        <f t="shared" si="8"/>
        <v>45982</v>
      </c>
      <c r="G68" s="39">
        <v>0.9375</v>
      </c>
      <c r="H68" s="18" t="s">
        <v>48</v>
      </c>
      <c r="I68" s="11"/>
    </row>
    <row r="69" spans="1:9" ht="24" hidden="1" customHeight="1">
      <c r="A69" s="36" t="s">
        <v>60</v>
      </c>
      <c r="B69" s="26">
        <f>F68+4</f>
        <v>45986</v>
      </c>
      <c r="C69" s="25">
        <v>0.5</v>
      </c>
      <c r="D69" s="26">
        <f>B69+2</f>
        <v>45988</v>
      </c>
      <c r="E69" s="25">
        <v>0.86250000000000004</v>
      </c>
      <c r="F69" s="26">
        <f>D69+1</f>
        <v>45989</v>
      </c>
      <c r="G69" s="39">
        <v>0.5</v>
      </c>
      <c r="H69" s="18" t="s">
        <v>41</v>
      </c>
      <c r="I69" s="29"/>
    </row>
    <row r="70" spans="1:9" ht="24" hidden="1" customHeight="1">
      <c r="A70" s="36" t="s">
        <v>64</v>
      </c>
      <c r="B70" s="26">
        <f>F69</f>
        <v>45989</v>
      </c>
      <c r="C70" s="39">
        <v>0.98333333333333328</v>
      </c>
      <c r="D70" s="26">
        <f>B70+1</f>
        <v>45990</v>
      </c>
      <c r="E70" s="25">
        <v>0.76249999999999996</v>
      </c>
      <c r="F70" s="26">
        <f>D70+1</f>
        <v>45991</v>
      </c>
      <c r="G70" s="39">
        <v>5.347222222222222E-2</v>
      </c>
      <c r="H70" s="48" t="s">
        <v>41</v>
      </c>
      <c r="I70" s="29"/>
    </row>
    <row r="71" spans="1:9" ht="24" hidden="1" customHeight="1">
      <c r="A71" s="36" t="s">
        <v>70</v>
      </c>
      <c r="B71" s="26">
        <f>F70+1</f>
        <v>45992</v>
      </c>
      <c r="C71" s="25">
        <v>0.77083333333333337</v>
      </c>
      <c r="D71" s="26">
        <f t="shared" ref="D71:D77" si="9">B71</f>
        <v>45992</v>
      </c>
      <c r="E71" s="25">
        <v>0.89166666666666672</v>
      </c>
      <c r="F71" s="26">
        <f>D71+1</f>
        <v>45993</v>
      </c>
      <c r="G71" s="39">
        <v>0.14583333333333334</v>
      </c>
      <c r="H71" s="18"/>
      <c r="I71" s="29"/>
    </row>
    <row r="72" spans="1:9" ht="24" hidden="1" customHeight="1">
      <c r="A72" s="36" t="s">
        <v>74</v>
      </c>
      <c r="B72" s="26">
        <f>F71+2</f>
        <v>45995</v>
      </c>
      <c r="C72" s="25">
        <v>0.27083333333333331</v>
      </c>
      <c r="D72" s="26">
        <f>B72+1</f>
        <v>45996</v>
      </c>
      <c r="E72" s="39">
        <v>0.54166666666666663</v>
      </c>
      <c r="F72" s="26">
        <f>D72+1</f>
        <v>45997</v>
      </c>
      <c r="G72" s="39">
        <v>0.25</v>
      </c>
      <c r="H72" s="18" t="s">
        <v>41</v>
      </c>
      <c r="I72" s="29"/>
    </row>
    <row r="73" spans="1:9" ht="25.05" hidden="1" customHeight="1">
      <c r="A73" s="36" t="s">
        <v>84</v>
      </c>
      <c r="B73" s="26">
        <f>F72+1</f>
        <v>45998</v>
      </c>
      <c r="C73" s="25">
        <v>0.125</v>
      </c>
      <c r="D73" s="26">
        <f t="shared" si="9"/>
        <v>45998</v>
      </c>
      <c r="E73" s="25">
        <v>0.22916666666666666</v>
      </c>
      <c r="F73" s="26">
        <f>D73</f>
        <v>45998</v>
      </c>
      <c r="G73" s="39">
        <v>0.77083333333333337</v>
      </c>
      <c r="H73" s="18" t="s">
        <v>48</v>
      </c>
      <c r="I73" s="11"/>
    </row>
    <row r="74" spans="1:9" ht="24" hidden="1" customHeight="1">
      <c r="A74" s="36" t="s">
        <v>97</v>
      </c>
      <c r="B74" s="26">
        <f>F73+5</f>
        <v>46003</v>
      </c>
      <c r="C74" s="25">
        <v>0.33333333333333331</v>
      </c>
      <c r="D74" s="26">
        <f>B74+1</f>
        <v>46004</v>
      </c>
      <c r="E74" s="25">
        <v>0.4</v>
      </c>
      <c r="F74" s="26">
        <f>D74+1</f>
        <v>46005</v>
      </c>
      <c r="G74" s="39">
        <v>0.33194444444444443</v>
      </c>
      <c r="H74" s="18" t="s">
        <v>202</v>
      </c>
      <c r="I74" s="29"/>
    </row>
    <row r="75" spans="1:9" ht="24" hidden="1" customHeight="1">
      <c r="A75" s="36" t="s">
        <v>111</v>
      </c>
      <c r="B75" s="26">
        <f>F74</f>
        <v>46005</v>
      </c>
      <c r="C75" s="25">
        <v>0.83333333333333337</v>
      </c>
      <c r="D75" s="26">
        <f>B75+1</f>
        <v>46006</v>
      </c>
      <c r="E75" s="25">
        <v>0.15</v>
      </c>
      <c r="F75" s="26">
        <f>D75</f>
        <v>46006</v>
      </c>
      <c r="G75" s="39">
        <v>0.52083333333333337</v>
      </c>
      <c r="H75" s="18" t="s">
        <v>9</v>
      </c>
      <c r="I75" s="29"/>
    </row>
    <row r="76" spans="1:9" ht="24" hidden="1" customHeight="1">
      <c r="A76" s="36" t="s">
        <v>134</v>
      </c>
      <c r="B76" s="26">
        <f>F75+2</f>
        <v>46008</v>
      </c>
      <c r="C76" s="25">
        <v>0.27083333333333331</v>
      </c>
      <c r="D76" s="26">
        <f t="shared" si="9"/>
        <v>46008</v>
      </c>
      <c r="E76" s="25">
        <v>0.35</v>
      </c>
      <c r="F76" s="26">
        <f>D76</f>
        <v>46008</v>
      </c>
      <c r="G76" s="39">
        <v>0.64583333333333337</v>
      </c>
      <c r="H76" s="18"/>
      <c r="I76" s="29"/>
    </row>
    <row r="77" spans="1:9" ht="24" hidden="1" customHeight="1">
      <c r="A77" s="42" t="s">
        <v>142</v>
      </c>
      <c r="B77" s="26">
        <f>F76+2</f>
        <v>46010</v>
      </c>
      <c r="C77" s="25">
        <v>0.875</v>
      </c>
      <c r="D77" s="26">
        <f t="shared" si="9"/>
        <v>46010</v>
      </c>
      <c r="E77" s="25">
        <v>0.97916666666666663</v>
      </c>
      <c r="F77" s="26">
        <f>D77+1</f>
        <v>46011</v>
      </c>
      <c r="G77" s="39">
        <v>0.52083333333333337</v>
      </c>
      <c r="H77" s="18" t="s">
        <v>48</v>
      </c>
      <c r="I77" s="29"/>
    </row>
    <row r="78" spans="1:9" ht="25.05" hidden="1" customHeight="1">
      <c r="A78" s="42" t="s">
        <v>135</v>
      </c>
      <c r="B78" s="26">
        <f>F77+1</f>
        <v>46012</v>
      </c>
      <c r="C78" s="25">
        <v>0.43333333333333335</v>
      </c>
      <c r="D78" s="26">
        <f t="shared" ref="D78" si="10">B78</f>
        <v>46012</v>
      </c>
      <c r="E78" s="25">
        <v>0.91666666666666663</v>
      </c>
      <c r="F78" s="26">
        <f>D78+1</f>
        <v>46013</v>
      </c>
      <c r="G78" s="39">
        <v>0.35416666666666669</v>
      </c>
      <c r="H78" s="18" t="s">
        <v>41</v>
      </c>
      <c r="I78" s="11"/>
    </row>
    <row r="79" spans="1:9" ht="24" hidden="1" customHeight="1">
      <c r="A79" s="36" t="s">
        <v>164</v>
      </c>
      <c r="B79" s="26">
        <f>F78+4</f>
        <v>46017</v>
      </c>
      <c r="C79" s="25">
        <v>0.75</v>
      </c>
      <c r="D79" s="38">
        <f>B79</f>
        <v>46017</v>
      </c>
      <c r="E79" s="39">
        <v>0.9</v>
      </c>
      <c r="F79" s="26">
        <f>D79+1</f>
        <v>46018</v>
      </c>
      <c r="G79" s="39">
        <v>0.45833333333333331</v>
      </c>
      <c r="H79" s="18" t="s">
        <v>255</v>
      </c>
      <c r="I79" s="29"/>
    </row>
    <row r="80" spans="1:9" ht="25.05" hidden="1" customHeight="1">
      <c r="A80" s="36" t="s">
        <v>182</v>
      </c>
      <c r="B80" s="41">
        <f>F79</f>
        <v>46018</v>
      </c>
      <c r="C80" s="25">
        <v>0.95833333333333337</v>
      </c>
      <c r="D80" s="41">
        <f>B80+1</f>
        <v>46019</v>
      </c>
      <c r="E80" s="39">
        <v>0.22916666666666666</v>
      </c>
      <c r="F80" s="41">
        <f>D80</f>
        <v>46019</v>
      </c>
      <c r="G80" s="39">
        <v>0.58333333333333337</v>
      </c>
      <c r="H80" s="18"/>
      <c r="I80" s="29"/>
    </row>
    <row r="81" spans="1:14" ht="24" hidden="1" customHeight="1">
      <c r="A81" s="36" t="s">
        <v>203</v>
      </c>
      <c r="B81" s="33"/>
      <c r="C81" s="32"/>
      <c r="D81" s="33"/>
      <c r="E81" s="16"/>
      <c r="F81" s="33"/>
      <c r="G81" s="32"/>
      <c r="H81" s="18" t="s">
        <v>75</v>
      </c>
      <c r="I81" s="29"/>
    </row>
    <row r="82" spans="1:14" ht="24" hidden="1" customHeight="1">
      <c r="A82" s="36" t="s">
        <v>216</v>
      </c>
      <c r="B82" s="41">
        <f>F80+4</f>
        <v>46023</v>
      </c>
      <c r="C82" s="25">
        <v>0.29166666666666669</v>
      </c>
      <c r="D82" s="41">
        <f>B82+1</f>
        <v>46024</v>
      </c>
      <c r="E82" s="39">
        <v>9.583333333333334E-2</v>
      </c>
      <c r="F82" s="41">
        <f>D82</f>
        <v>46024</v>
      </c>
      <c r="G82" s="39">
        <v>0.47916666666666669</v>
      </c>
      <c r="H82" s="18" t="s">
        <v>41</v>
      </c>
      <c r="I82" s="29"/>
    </row>
    <row r="83" spans="1:14" ht="24" hidden="1" customHeight="1">
      <c r="A83" s="36" t="s">
        <v>231</v>
      </c>
      <c r="B83" s="41">
        <f>F82+1</f>
        <v>46025</v>
      </c>
      <c r="C83" s="25">
        <v>0.29166666666666669</v>
      </c>
      <c r="D83" s="41">
        <f t="shared" ref="D83" si="11">B83</f>
        <v>46025</v>
      </c>
      <c r="E83" s="25">
        <v>0.39583333333333331</v>
      </c>
      <c r="F83" s="41">
        <f>D83+1</f>
        <v>46026</v>
      </c>
      <c r="G83" s="39">
        <v>5.486111111111111E-2</v>
      </c>
      <c r="H83" s="18" t="s">
        <v>12</v>
      </c>
      <c r="I83" s="29"/>
    </row>
    <row r="84" spans="1:14" ht="24" hidden="1" customHeight="1">
      <c r="A84" s="36" t="s">
        <v>249</v>
      </c>
      <c r="B84" s="64">
        <f>F83+3</f>
        <v>46029</v>
      </c>
      <c r="C84" s="53">
        <v>0.95833333333333337</v>
      </c>
      <c r="D84" s="64">
        <f>B84+2</f>
        <v>46031</v>
      </c>
      <c r="E84" s="53">
        <v>0.89583333333333337</v>
      </c>
      <c r="F84" s="64">
        <f>D84+1</f>
        <v>46032</v>
      </c>
      <c r="G84" s="53">
        <v>0.33333333333333331</v>
      </c>
      <c r="H84" s="18" t="s">
        <v>41</v>
      </c>
      <c r="I84" s="29"/>
    </row>
    <row r="85" spans="1:14" ht="24" customHeight="1">
      <c r="A85" s="36" t="s">
        <v>267</v>
      </c>
      <c r="B85" s="64">
        <f>F84</f>
        <v>46032</v>
      </c>
      <c r="C85" s="53">
        <v>0.83333333333333337</v>
      </c>
      <c r="D85" s="64">
        <f>B85+1</f>
        <v>46033</v>
      </c>
      <c r="E85" s="53">
        <v>0.25</v>
      </c>
      <c r="F85" s="64">
        <f>D85</f>
        <v>46033</v>
      </c>
      <c r="G85" s="53">
        <v>0.5625</v>
      </c>
      <c r="H85" s="18"/>
      <c r="I85" s="29"/>
    </row>
    <row r="86" spans="1:14" ht="24" customHeight="1">
      <c r="A86" s="36" t="s">
        <v>278</v>
      </c>
      <c r="B86" s="64">
        <f>F85+2</f>
        <v>46035</v>
      </c>
      <c r="C86" s="53">
        <v>0.29166666666666669</v>
      </c>
      <c r="D86" s="64">
        <f>B86</f>
        <v>46035</v>
      </c>
      <c r="E86" s="53">
        <v>0.33333333333333331</v>
      </c>
      <c r="F86" s="64">
        <f>D86</f>
        <v>46035</v>
      </c>
      <c r="G86" s="53">
        <v>0.66666666666666663</v>
      </c>
      <c r="H86" s="18"/>
      <c r="I86" s="29"/>
    </row>
    <row r="87" spans="1:14" s="54" customFormat="1" ht="25.35" customHeight="1">
      <c r="A87" s="81" t="s">
        <v>308</v>
      </c>
      <c r="B87" s="64">
        <f>F86+2</f>
        <v>46037</v>
      </c>
      <c r="C87" s="53">
        <v>0.79166666666666663</v>
      </c>
      <c r="D87" s="64">
        <f>B87+2</f>
        <v>46039</v>
      </c>
      <c r="E87" s="53">
        <v>0.1125</v>
      </c>
      <c r="F87" s="64">
        <f>D87</f>
        <v>46039</v>
      </c>
      <c r="G87" s="53">
        <v>0.76041666666666663</v>
      </c>
      <c r="H87" s="18" t="s">
        <v>41</v>
      </c>
      <c r="I87" s="75"/>
    </row>
    <row r="88" spans="1:14" s="54" customFormat="1" ht="25.35" customHeight="1">
      <c r="A88" s="81" t="s">
        <v>296</v>
      </c>
      <c r="B88" s="64">
        <f>F87+1</f>
        <v>46040</v>
      </c>
      <c r="C88" s="53">
        <v>0.625</v>
      </c>
      <c r="D88" s="64">
        <f>B88</f>
        <v>46040</v>
      </c>
      <c r="E88" s="53">
        <v>0.67500000000000004</v>
      </c>
      <c r="F88" s="64">
        <f>D88+1</f>
        <v>46041</v>
      </c>
      <c r="G88" s="53">
        <v>0.64027777777777772</v>
      </c>
      <c r="H88" s="18" t="s">
        <v>48</v>
      </c>
      <c r="I88" s="75"/>
    </row>
    <row r="89" spans="1:14" s="54" customFormat="1" ht="25.35" customHeight="1">
      <c r="A89" s="42" t="s">
        <v>340</v>
      </c>
      <c r="B89" s="64">
        <f>F88+4</f>
        <v>46045</v>
      </c>
      <c r="C89" s="53">
        <v>0.45833333333333331</v>
      </c>
      <c r="D89" s="64">
        <f>B89+1</f>
        <v>46046</v>
      </c>
      <c r="E89" s="39">
        <v>0.33333333333333331</v>
      </c>
      <c r="F89" s="64">
        <f>D89</f>
        <v>46046</v>
      </c>
      <c r="G89" s="39">
        <v>0.91666666666666663</v>
      </c>
      <c r="H89" s="18" t="s">
        <v>408</v>
      </c>
      <c r="I89" s="75"/>
    </row>
    <row r="90" spans="1:14" ht="24" customHeight="1">
      <c r="A90" s="34"/>
      <c r="B90" s="26"/>
      <c r="C90" s="26"/>
      <c r="D90" s="26"/>
      <c r="E90" s="26"/>
      <c r="F90" s="26"/>
      <c r="G90" s="26"/>
      <c r="H90" s="11"/>
      <c r="I90" s="55"/>
    </row>
    <row r="91" spans="1:14" ht="24" hidden="1" customHeight="1">
      <c r="A91" s="99" t="s">
        <v>311</v>
      </c>
      <c r="B91" s="108"/>
      <c r="C91" s="108"/>
      <c r="D91" s="108"/>
      <c r="E91" s="108"/>
      <c r="F91" s="108"/>
      <c r="G91" s="108"/>
      <c r="H91" s="108"/>
      <c r="I91" s="109"/>
    </row>
    <row r="92" spans="1:14" ht="24" hidden="1" customHeight="1">
      <c r="A92" s="13" t="s">
        <v>3</v>
      </c>
      <c r="B92" s="110" t="s">
        <v>4</v>
      </c>
      <c r="C92" s="111"/>
      <c r="D92" s="110" t="s">
        <v>5</v>
      </c>
      <c r="E92" s="111"/>
      <c r="F92" s="110" t="s">
        <v>6</v>
      </c>
      <c r="G92" s="111"/>
      <c r="H92" s="44" t="s">
        <v>7</v>
      </c>
      <c r="I92" s="44" t="s">
        <v>8</v>
      </c>
      <c r="N92" t="s">
        <v>10</v>
      </c>
    </row>
    <row r="93" spans="1:14" s="54" customFormat="1" ht="25.35" hidden="1" customHeight="1">
      <c r="A93" s="71" t="s">
        <v>106</v>
      </c>
      <c r="B93" s="26">
        <v>46003</v>
      </c>
      <c r="C93" s="25">
        <v>0.75</v>
      </c>
      <c r="D93" s="26">
        <f>B93+2</f>
        <v>46005</v>
      </c>
      <c r="E93" s="25">
        <v>0.5083333333333333</v>
      </c>
      <c r="F93" s="26">
        <v>46005</v>
      </c>
      <c r="G93" s="25">
        <v>0.95</v>
      </c>
      <c r="H93" s="48" t="s">
        <v>212</v>
      </c>
      <c r="I93" s="72"/>
    </row>
    <row r="94" spans="1:14" s="54" customFormat="1" ht="25.35" hidden="1" customHeight="1">
      <c r="A94" s="73" t="s">
        <v>107</v>
      </c>
      <c r="B94" s="26">
        <f>F93+1</f>
        <v>46006</v>
      </c>
      <c r="C94" s="25">
        <v>0.6875</v>
      </c>
      <c r="D94" s="26">
        <f>B94+1</f>
        <v>46007</v>
      </c>
      <c r="E94" s="25">
        <v>0.35416666666666669</v>
      </c>
      <c r="F94" s="26">
        <f>D94</f>
        <v>46007</v>
      </c>
      <c r="G94" s="39">
        <v>0.82499999999999996</v>
      </c>
      <c r="H94" s="48" t="s">
        <v>41</v>
      </c>
      <c r="I94" s="72"/>
    </row>
    <row r="95" spans="1:14" s="54" customFormat="1" ht="25.35" hidden="1" customHeight="1">
      <c r="A95" s="73" t="s">
        <v>108</v>
      </c>
      <c r="B95" s="33"/>
      <c r="C95" s="32"/>
      <c r="D95" s="33"/>
      <c r="E95" s="16"/>
      <c r="F95" s="33"/>
      <c r="G95" s="32"/>
      <c r="H95" s="18" t="s">
        <v>75</v>
      </c>
      <c r="I95" s="72"/>
    </row>
    <row r="96" spans="1:14" s="54" customFormat="1" ht="25.35" hidden="1" customHeight="1">
      <c r="A96" s="73" t="s">
        <v>109</v>
      </c>
      <c r="B96" s="26">
        <f>F94+4</f>
        <v>46011</v>
      </c>
      <c r="C96" s="25">
        <v>0.75</v>
      </c>
      <c r="D96" s="26">
        <f>B96+1</f>
        <v>46012</v>
      </c>
      <c r="E96" s="25">
        <v>0.42638888888888887</v>
      </c>
      <c r="F96" s="26">
        <f>D96</f>
        <v>46012</v>
      </c>
      <c r="G96" s="39">
        <v>0.83333333333333337</v>
      </c>
      <c r="H96" s="48" t="s">
        <v>41</v>
      </c>
      <c r="I96" s="72"/>
    </row>
    <row r="97" spans="1:14" s="54" customFormat="1" ht="25.05" hidden="1" customHeight="1">
      <c r="A97" s="73" t="s">
        <v>45</v>
      </c>
      <c r="B97" s="26">
        <f>F96+1</f>
        <v>46013</v>
      </c>
      <c r="C97" s="25">
        <v>0.70833333333333337</v>
      </c>
      <c r="D97" s="26">
        <v>46014</v>
      </c>
      <c r="E97" s="25">
        <v>5.8333333333333334E-2</v>
      </c>
      <c r="F97" s="26">
        <f>D97</f>
        <v>46014</v>
      </c>
      <c r="G97" s="39">
        <v>0.77083333333333337</v>
      </c>
      <c r="H97" s="18" t="s">
        <v>245</v>
      </c>
      <c r="I97" s="72"/>
    </row>
    <row r="98" spans="1:14" s="54" customFormat="1" ht="25.35" hidden="1" customHeight="1">
      <c r="A98" s="71" t="s">
        <v>183</v>
      </c>
      <c r="B98" s="26">
        <f>F97+5</f>
        <v>46019</v>
      </c>
      <c r="C98" s="25">
        <v>0.58333333333333337</v>
      </c>
      <c r="D98" s="26">
        <f>B98</f>
        <v>46019</v>
      </c>
      <c r="E98" s="25">
        <v>0.86250000000000004</v>
      </c>
      <c r="F98" s="26">
        <f>D98+1</f>
        <v>46020</v>
      </c>
      <c r="G98" s="39">
        <v>0.27361111111111114</v>
      </c>
      <c r="H98" s="48" t="s">
        <v>260</v>
      </c>
      <c r="I98" s="72"/>
    </row>
    <row r="99" spans="1:14" s="54" customFormat="1" ht="25.35" hidden="1" customHeight="1">
      <c r="A99" s="36" t="s">
        <v>178</v>
      </c>
      <c r="B99" s="26">
        <f>F98</f>
        <v>46020</v>
      </c>
      <c r="C99" s="25">
        <v>0.83333333333333337</v>
      </c>
      <c r="D99" s="26">
        <f>B99+1</f>
        <v>46021</v>
      </c>
      <c r="E99" s="25">
        <v>0.58333333333333337</v>
      </c>
      <c r="F99" s="26">
        <f>D99</f>
        <v>46021</v>
      </c>
      <c r="G99" s="39">
        <v>0.95833333333333337</v>
      </c>
      <c r="H99" s="48"/>
      <c r="I99" s="72"/>
    </row>
    <row r="100" spans="1:14" s="54" customFormat="1" ht="25.35" hidden="1" customHeight="1">
      <c r="A100" s="36" t="s">
        <v>204</v>
      </c>
      <c r="B100" s="26">
        <v>46023</v>
      </c>
      <c r="C100" s="25">
        <v>0.75</v>
      </c>
      <c r="D100" s="26">
        <v>46024</v>
      </c>
      <c r="E100" s="25">
        <v>0.125</v>
      </c>
      <c r="F100" s="26">
        <v>46024</v>
      </c>
      <c r="G100" s="39">
        <v>0.375</v>
      </c>
      <c r="H100" s="48" t="s">
        <v>41</v>
      </c>
      <c r="I100" s="72"/>
    </row>
    <row r="101" spans="1:14" ht="24" hidden="1" customHeight="1">
      <c r="A101" s="42" t="s">
        <v>234</v>
      </c>
      <c r="B101" s="26">
        <v>46026</v>
      </c>
      <c r="C101" s="25">
        <v>0.54166666666666663</v>
      </c>
      <c r="D101" s="38">
        <v>46026</v>
      </c>
      <c r="E101" s="25">
        <v>0.64583333333333337</v>
      </c>
      <c r="F101" s="38">
        <v>46027</v>
      </c>
      <c r="G101" s="39">
        <v>0.27083333333333331</v>
      </c>
      <c r="H101" s="18" t="s">
        <v>12</v>
      </c>
      <c r="I101" s="29"/>
    </row>
    <row r="102" spans="1:14" ht="24" hidden="1" customHeight="1">
      <c r="A102" s="36" t="s">
        <v>217</v>
      </c>
      <c r="B102" s="26">
        <v>46027</v>
      </c>
      <c r="C102" s="25">
        <v>0.97916666666666663</v>
      </c>
      <c r="D102" s="26">
        <v>46029</v>
      </c>
      <c r="E102" s="25">
        <v>0.94166666666666665</v>
      </c>
      <c r="F102" s="38">
        <v>46030</v>
      </c>
      <c r="G102" s="39">
        <v>0.53749999999999998</v>
      </c>
      <c r="H102" s="48" t="s">
        <v>41</v>
      </c>
      <c r="I102" s="29"/>
    </row>
    <row r="103" spans="1:14" ht="24" hidden="1" customHeight="1">
      <c r="A103" s="42" t="s">
        <v>262</v>
      </c>
      <c r="B103" s="56">
        <v>46035</v>
      </c>
      <c r="C103" s="53">
        <v>0.5</v>
      </c>
      <c r="D103" s="26">
        <v>46035</v>
      </c>
      <c r="E103" s="39">
        <v>0.54166666666666663</v>
      </c>
      <c r="F103" s="21">
        <v>46036</v>
      </c>
      <c r="G103" s="39">
        <v>8.3333333333333329E-2</v>
      </c>
      <c r="H103" s="18" t="s">
        <v>334</v>
      </c>
      <c r="I103" s="29"/>
    </row>
    <row r="104" spans="1:14" ht="24" hidden="1" customHeight="1">
      <c r="A104" s="36"/>
      <c r="B104" s="39"/>
      <c r="C104" s="39"/>
      <c r="D104" s="26"/>
      <c r="E104" s="39"/>
      <c r="F104" s="26"/>
      <c r="G104" s="39"/>
      <c r="H104" s="18"/>
      <c r="I104" s="29"/>
    </row>
    <row r="105" spans="1:14" ht="24" hidden="1" customHeight="1">
      <c r="A105" s="114" t="s">
        <v>171</v>
      </c>
      <c r="B105" s="115"/>
      <c r="C105" s="115"/>
      <c r="D105" s="115"/>
      <c r="E105" s="115"/>
      <c r="F105" s="115"/>
      <c r="G105" s="115"/>
      <c r="H105" s="115"/>
      <c r="I105" s="115"/>
    </row>
    <row r="106" spans="1:14" ht="24" hidden="1" customHeight="1">
      <c r="A106" s="13" t="s">
        <v>3</v>
      </c>
      <c r="B106" s="110" t="s">
        <v>4</v>
      </c>
      <c r="C106" s="111"/>
      <c r="D106" s="110" t="s">
        <v>5</v>
      </c>
      <c r="E106" s="111"/>
      <c r="F106" s="110" t="s">
        <v>6</v>
      </c>
      <c r="G106" s="111"/>
      <c r="H106" s="44" t="s">
        <v>7</v>
      </c>
      <c r="I106" s="44" t="s">
        <v>8</v>
      </c>
      <c r="N106" t="s">
        <v>10</v>
      </c>
    </row>
    <row r="107" spans="1:14" s="54" customFormat="1" ht="25.35" hidden="1" customHeight="1">
      <c r="A107" s="42" t="s">
        <v>172</v>
      </c>
      <c r="B107" s="26">
        <v>46012</v>
      </c>
      <c r="C107" s="25">
        <v>0.95833333333333337</v>
      </c>
      <c r="D107" s="26">
        <v>46013</v>
      </c>
      <c r="E107" s="25">
        <v>0.71666666666666667</v>
      </c>
      <c r="F107" s="26">
        <v>46014</v>
      </c>
      <c r="G107" s="39">
        <v>0.14583333333333334</v>
      </c>
      <c r="H107" s="48" t="s">
        <v>246</v>
      </c>
      <c r="I107" s="72"/>
    </row>
    <row r="108" spans="1:14" s="54" customFormat="1" ht="25.35" hidden="1" customHeight="1">
      <c r="A108" s="42" t="s">
        <v>173</v>
      </c>
      <c r="B108" s="26">
        <v>46014</v>
      </c>
      <c r="C108" s="25">
        <v>0.72083333333333333</v>
      </c>
      <c r="D108" s="26">
        <v>46016</v>
      </c>
      <c r="E108" s="25">
        <v>0.90416666666666667</v>
      </c>
      <c r="F108" s="26">
        <v>46017</v>
      </c>
      <c r="G108" s="39">
        <v>0.22916666666666666</v>
      </c>
      <c r="H108" s="48" t="s">
        <v>252</v>
      </c>
      <c r="I108" s="72"/>
    </row>
    <row r="109" spans="1:14" s="54" customFormat="1" ht="25.35" hidden="1" customHeight="1">
      <c r="A109" s="36" t="s">
        <v>174</v>
      </c>
      <c r="B109" s="26">
        <v>46018</v>
      </c>
      <c r="C109" s="25">
        <v>0.72916666666666663</v>
      </c>
      <c r="D109" s="26">
        <v>46019</v>
      </c>
      <c r="E109" s="39">
        <v>8.3333333333333329E-2</v>
      </c>
      <c r="F109" s="26">
        <v>46019</v>
      </c>
      <c r="G109" s="39">
        <v>0.35416666666666669</v>
      </c>
      <c r="H109" s="48"/>
      <c r="I109" s="72"/>
    </row>
    <row r="110" spans="1:14" s="54" customFormat="1" ht="25.35" hidden="1" customHeight="1">
      <c r="A110" s="36" t="s">
        <v>175</v>
      </c>
      <c r="B110" s="26">
        <v>46021</v>
      </c>
      <c r="C110" s="25">
        <v>0.75</v>
      </c>
      <c r="D110" s="26">
        <v>46022</v>
      </c>
      <c r="E110" s="25">
        <v>0.97916666666666663</v>
      </c>
      <c r="F110" s="26">
        <v>46023</v>
      </c>
      <c r="G110" s="39">
        <v>0.41666666666666669</v>
      </c>
      <c r="H110" s="48" t="s">
        <v>41</v>
      </c>
      <c r="I110" s="72"/>
    </row>
    <row r="111" spans="1:14" s="54" customFormat="1" ht="25.35" hidden="1" customHeight="1">
      <c r="A111" s="36" t="s">
        <v>176</v>
      </c>
      <c r="B111" s="26">
        <v>46024</v>
      </c>
      <c r="C111" s="39">
        <v>0.29166666666666669</v>
      </c>
      <c r="D111" s="26">
        <v>46024</v>
      </c>
      <c r="E111" s="39">
        <v>0.39583333333333331</v>
      </c>
      <c r="F111" s="26">
        <v>46024</v>
      </c>
      <c r="G111" s="39">
        <v>0.7583333333333333</v>
      </c>
      <c r="H111" s="48" t="s">
        <v>211</v>
      </c>
      <c r="I111" s="72"/>
    </row>
    <row r="112" spans="1:14" s="54" customFormat="1" ht="25.35" hidden="1" customHeight="1">
      <c r="A112" s="42" t="s">
        <v>193</v>
      </c>
      <c r="B112" s="38">
        <v>46025</v>
      </c>
      <c r="C112" s="25">
        <v>0.41666666666666669</v>
      </c>
      <c r="D112" s="38">
        <v>46025</v>
      </c>
      <c r="E112" s="25">
        <v>0.45833333333333331</v>
      </c>
      <c r="F112" s="26">
        <v>46026</v>
      </c>
      <c r="G112" s="39">
        <v>4.1666666666666664E-2</v>
      </c>
      <c r="H112" s="48" t="s">
        <v>192</v>
      </c>
      <c r="I112" s="72"/>
    </row>
    <row r="113" spans="1:14" s="54" customFormat="1" ht="24" customHeight="1">
      <c r="A113" s="112" t="s">
        <v>360</v>
      </c>
      <c r="B113" s="113"/>
      <c r="C113" s="113"/>
      <c r="D113" s="113"/>
      <c r="E113" s="113"/>
      <c r="F113" s="113"/>
      <c r="G113" s="113"/>
      <c r="H113" s="113"/>
      <c r="I113" s="113"/>
    </row>
    <row r="114" spans="1:14" s="54" customFormat="1" ht="24" customHeight="1">
      <c r="A114" s="57" t="s">
        <v>3</v>
      </c>
      <c r="B114" s="89" t="s">
        <v>4</v>
      </c>
      <c r="C114" s="90"/>
      <c r="D114" s="89" t="s">
        <v>5</v>
      </c>
      <c r="E114" s="90"/>
      <c r="F114" s="89" t="s">
        <v>6</v>
      </c>
      <c r="G114" s="90"/>
      <c r="H114" s="58" t="s">
        <v>7</v>
      </c>
      <c r="I114" s="58" t="s">
        <v>8</v>
      </c>
      <c r="N114" s="54" t="s">
        <v>10</v>
      </c>
    </row>
    <row r="115" spans="1:14" s="54" customFormat="1" ht="25.05" customHeight="1">
      <c r="A115" s="82" t="s">
        <v>297</v>
      </c>
      <c r="B115" s="37">
        <v>46047</v>
      </c>
      <c r="C115" s="77">
        <v>0.33333333333333331</v>
      </c>
      <c r="D115" s="37">
        <v>46047</v>
      </c>
      <c r="E115" s="53">
        <v>0.75</v>
      </c>
      <c r="F115" s="37">
        <v>46048</v>
      </c>
      <c r="G115" s="53">
        <v>0.16666666666666666</v>
      </c>
      <c r="H115" s="76" t="s">
        <v>40</v>
      </c>
      <c r="I115" s="72"/>
    </row>
    <row r="116" spans="1:14" s="54" customFormat="1" ht="25.05" customHeight="1">
      <c r="A116" s="83" t="s">
        <v>358</v>
      </c>
      <c r="B116" s="37">
        <v>46048</v>
      </c>
      <c r="C116" s="77">
        <v>0.75</v>
      </c>
      <c r="D116" s="37">
        <v>46048</v>
      </c>
      <c r="E116" s="53">
        <v>0.83333333333333337</v>
      </c>
      <c r="F116" s="37">
        <v>46049</v>
      </c>
      <c r="G116" s="53">
        <v>0.25</v>
      </c>
      <c r="H116" s="76"/>
      <c r="I116" s="72"/>
    </row>
    <row r="117" spans="1:14" s="54" customFormat="1" ht="25.05" customHeight="1">
      <c r="A117" s="83" t="s">
        <v>359</v>
      </c>
      <c r="B117" s="37">
        <v>46050</v>
      </c>
      <c r="C117" s="77">
        <v>0.58333333333333337</v>
      </c>
      <c r="D117" s="37">
        <v>46050</v>
      </c>
      <c r="E117" s="53">
        <v>0.66666666666666663</v>
      </c>
      <c r="F117" s="37">
        <v>46051</v>
      </c>
      <c r="G117" s="53">
        <v>8.3333333333333329E-2</v>
      </c>
      <c r="H117" s="76"/>
      <c r="I117" s="72"/>
    </row>
    <row r="118" spans="1:14" ht="24" customHeight="1">
      <c r="A118" s="36" t="s">
        <v>322</v>
      </c>
      <c r="B118" s="56">
        <f>F117+2</f>
        <v>46053</v>
      </c>
      <c r="C118" s="39">
        <v>0.29166666666666669</v>
      </c>
      <c r="D118" s="26">
        <f t="shared" ref="D118" si="12">B118</f>
        <v>46053</v>
      </c>
      <c r="E118" s="39">
        <v>0.39583333333333331</v>
      </c>
      <c r="F118" s="21">
        <f>D118+1</f>
        <v>46054</v>
      </c>
      <c r="G118" s="39">
        <v>0.1875</v>
      </c>
      <c r="H118" s="18" t="s">
        <v>48</v>
      </c>
      <c r="I118" s="29"/>
    </row>
    <row r="119" spans="1:14" ht="24" customHeight="1">
      <c r="A119" s="36" t="s">
        <v>323</v>
      </c>
      <c r="B119" s="56">
        <f>F118+1</f>
        <v>46055</v>
      </c>
      <c r="C119" s="39">
        <v>4.1666666666666664E-2</v>
      </c>
      <c r="D119" s="26">
        <f>B119</f>
        <v>46055</v>
      </c>
      <c r="E119" s="39">
        <v>8.3333333333333329E-2</v>
      </c>
      <c r="F119" s="21">
        <f>D119</f>
        <v>46055</v>
      </c>
      <c r="G119" s="39">
        <v>0.5</v>
      </c>
      <c r="H119" s="18"/>
      <c r="I119" s="29"/>
    </row>
  </sheetData>
  <mergeCells count="36">
    <mergeCell ref="A113:I113"/>
    <mergeCell ref="B114:C114"/>
    <mergeCell ref="D114:E114"/>
    <mergeCell ref="F114:G114"/>
    <mergeCell ref="A33:I33"/>
    <mergeCell ref="B34:C34"/>
    <mergeCell ref="D34:E34"/>
    <mergeCell ref="F34:G34"/>
    <mergeCell ref="A105:I105"/>
    <mergeCell ref="B106:C106"/>
    <mergeCell ref="D106:E106"/>
    <mergeCell ref="F106:G106"/>
    <mergeCell ref="A91:I91"/>
    <mergeCell ref="B92:C92"/>
    <mergeCell ref="D92:E92"/>
    <mergeCell ref="F92:G92"/>
    <mergeCell ref="B63:C63"/>
    <mergeCell ref="D63:E63"/>
    <mergeCell ref="F63:G63"/>
    <mergeCell ref="D5:E5"/>
    <mergeCell ref="F5:G5"/>
    <mergeCell ref="A51:I51"/>
    <mergeCell ref="B52:C52"/>
    <mergeCell ref="D52:E52"/>
    <mergeCell ref="F52:G52"/>
    <mergeCell ref="C1:I1"/>
    <mergeCell ref="A2:B2"/>
    <mergeCell ref="C2:I2"/>
    <mergeCell ref="A3:G3"/>
    <mergeCell ref="A62:I62"/>
    <mergeCell ref="A23:I23"/>
    <mergeCell ref="B24:C24"/>
    <mergeCell ref="D24:E24"/>
    <mergeCell ref="F24:G24"/>
    <mergeCell ref="A4:I4"/>
    <mergeCell ref="B5:C5"/>
  </mergeCells>
  <phoneticPr fontId="45" type="noConversion"/>
  <conditionalFormatting sqref="B5">
    <cfRule type="cellIs" dxfId="799" priority="1950" stopIfTrue="1" operator="lessThan">
      <formula>#REF!</formula>
    </cfRule>
    <cfRule type="cellIs" dxfId="798" priority="1949" stopIfTrue="1" operator="equal">
      <formula>#REF!</formula>
    </cfRule>
  </conditionalFormatting>
  <conditionalFormatting sqref="B22:B23">
    <cfRule type="cellIs" dxfId="797" priority="1905" stopIfTrue="1" operator="lessThan">
      <formula>$H$3</formula>
    </cfRule>
  </conditionalFormatting>
  <conditionalFormatting sqref="B22:B31">
    <cfRule type="cellIs" dxfId="796" priority="669" stopIfTrue="1" operator="equal">
      <formula>$H$3</formula>
    </cfRule>
  </conditionalFormatting>
  <conditionalFormatting sqref="B24:B31">
    <cfRule type="cellIs" dxfId="795" priority="298" stopIfTrue="1" operator="lessThan">
      <formula>$H$3</formula>
    </cfRule>
  </conditionalFormatting>
  <conditionalFormatting sqref="B33:B34">
    <cfRule type="cellIs" dxfId="794" priority="610" stopIfTrue="1" operator="lessThan">
      <formula>$H$3</formula>
    </cfRule>
    <cfRule type="cellIs" dxfId="793" priority="611" stopIfTrue="1" operator="equal">
      <formula>$H$3</formula>
    </cfRule>
    <cfRule type="cellIs" dxfId="792" priority="599" stopIfTrue="1" operator="equal">
      <formula>$H$3</formula>
    </cfRule>
    <cfRule type="cellIs" dxfId="791" priority="612" stopIfTrue="1" operator="lessThan">
      <formula>$H$3</formula>
    </cfRule>
    <cfRule type="cellIs" dxfId="790" priority="613" stopIfTrue="1" operator="equal">
      <formula>$H$3</formula>
    </cfRule>
    <cfRule type="cellIs" dxfId="789" priority="614" stopIfTrue="1" operator="lessThan">
      <formula>$H$3</formula>
    </cfRule>
  </conditionalFormatting>
  <conditionalFormatting sqref="B34 D34 F34">
    <cfRule type="cellIs" dxfId="788" priority="595" stopIfTrue="1" operator="equal">
      <formula>$H$3</formula>
    </cfRule>
    <cfRule type="cellIs" dxfId="787" priority="596" stopIfTrue="1" operator="lessThan">
      <formula>$H$3</formula>
    </cfRule>
  </conditionalFormatting>
  <conditionalFormatting sqref="B34">
    <cfRule type="cellIs" dxfId="786" priority="594" stopIfTrue="1" operator="lessThan">
      <formula>$H$3</formula>
    </cfRule>
    <cfRule type="cellIs" dxfId="785" priority="593" stopIfTrue="1" operator="equal">
      <formula>$H$3</formula>
    </cfRule>
  </conditionalFormatting>
  <conditionalFormatting sqref="B34:B50">
    <cfRule type="cellIs" dxfId="784" priority="459" stopIfTrue="1" operator="lessThan">
      <formula>$H$3</formula>
    </cfRule>
    <cfRule type="cellIs" dxfId="783" priority="458" stopIfTrue="1" operator="equal">
      <formula>$H$3</formula>
    </cfRule>
  </conditionalFormatting>
  <conditionalFormatting sqref="B35:B37">
    <cfRule type="cellIs" dxfId="782" priority="457" stopIfTrue="1" operator="lessThan">
      <formula>$H$3</formula>
    </cfRule>
    <cfRule type="cellIs" dxfId="781" priority="456" stopIfTrue="1" operator="equal">
      <formula>$H$3</formula>
    </cfRule>
    <cfRule type="cellIs" dxfId="780" priority="455" stopIfTrue="1" operator="lessThan">
      <formula>$H$3</formula>
    </cfRule>
    <cfRule type="cellIs" dxfId="779" priority="452" stopIfTrue="1" operator="equal">
      <formula>$H$3</formula>
    </cfRule>
  </conditionalFormatting>
  <conditionalFormatting sqref="B38:B50 B60:B80">
    <cfRule type="cellIs" dxfId="778" priority="571" stopIfTrue="1" operator="lessThan">
      <formula>$H$3</formula>
    </cfRule>
    <cfRule type="cellIs" dxfId="777" priority="570" stopIfTrue="1" operator="equal">
      <formula>$H$3</formula>
    </cfRule>
  </conditionalFormatting>
  <conditionalFormatting sqref="B38:B50">
    <cfRule type="cellIs" dxfId="776" priority="569" stopIfTrue="1" operator="lessThan">
      <formula>$H$3</formula>
    </cfRule>
    <cfRule type="cellIs" dxfId="775" priority="568" stopIfTrue="1" operator="equal">
      <formula>$H$3</formula>
    </cfRule>
  </conditionalFormatting>
  <conditionalFormatting sqref="B51:B55">
    <cfRule type="cellIs" dxfId="774" priority="41" stopIfTrue="1" operator="lessThan">
      <formula>$H$3</formula>
    </cfRule>
    <cfRule type="cellIs" dxfId="773" priority="40" stopIfTrue="1" operator="equal">
      <formula>$H$3</formula>
    </cfRule>
  </conditionalFormatting>
  <conditionalFormatting sqref="B53:B55">
    <cfRule type="cellIs" dxfId="772" priority="36" stopIfTrue="1" operator="equal">
      <formula>$H$3</formula>
    </cfRule>
    <cfRule type="cellIs" dxfId="771" priority="39" stopIfTrue="1" operator="lessThan">
      <formula>$H$3</formula>
    </cfRule>
    <cfRule type="cellIs" dxfId="770" priority="37" stopIfTrue="1" operator="lessThan">
      <formula>$H$3</formula>
    </cfRule>
    <cfRule type="cellIs" dxfId="769" priority="38" stopIfTrue="1" operator="equal">
      <formula>$H$3</formula>
    </cfRule>
  </conditionalFormatting>
  <conditionalFormatting sqref="B60:B61">
    <cfRule type="cellIs" dxfId="768" priority="16" stopIfTrue="1" operator="equal">
      <formula>$H$3</formula>
    </cfRule>
    <cfRule type="cellIs" dxfId="767" priority="22" stopIfTrue="1" operator="lessThan">
      <formula>$H$3</formula>
    </cfRule>
    <cfRule type="cellIs" dxfId="766" priority="21" stopIfTrue="1" operator="equal">
      <formula>$H$3</formula>
    </cfRule>
    <cfRule type="cellIs" dxfId="765" priority="17" stopIfTrue="1" operator="lessThan">
      <formula>$H$3</formula>
    </cfRule>
  </conditionalFormatting>
  <conditionalFormatting sqref="B82:B94">
    <cfRule type="cellIs" dxfId="764" priority="55" stopIfTrue="1" operator="equal">
      <formula>$H$3</formula>
    </cfRule>
    <cfRule type="cellIs" dxfId="763" priority="56" stopIfTrue="1" operator="lessThan">
      <formula>$H$3</formula>
    </cfRule>
  </conditionalFormatting>
  <conditionalFormatting sqref="B84:B86">
    <cfRule type="cellIs" dxfId="762" priority="48" stopIfTrue="1" operator="equal">
      <formula>$H$3</formula>
    </cfRule>
    <cfRule type="cellIs" dxfId="761" priority="53" stopIfTrue="1" operator="equal">
      <formula>$H$3</formula>
    </cfRule>
    <cfRule type="cellIs" dxfId="760" priority="54" stopIfTrue="1" operator="lessThan">
      <formula>$H$3</formula>
    </cfRule>
    <cfRule type="cellIs" dxfId="759" priority="49" stopIfTrue="1" operator="lessThan">
      <formula>$H$3</formula>
    </cfRule>
  </conditionalFormatting>
  <conditionalFormatting sqref="B87:B89">
    <cfRule type="cellIs" dxfId="758" priority="282" stopIfTrue="1" operator="lessThan">
      <formula>$H$3</formula>
    </cfRule>
    <cfRule type="cellIs" dxfId="757" priority="281" stopIfTrue="1" operator="equal">
      <formula>$H$3</formula>
    </cfRule>
    <cfRule type="cellIs" dxfId="756" priority="10628" stopIfTrue="1" operator="equal">
      <formula>$H$3</formula>
    </cfRule>
    <cfRule type="cellIs" dxfId="755" priority="10641" stopIfTrue="1" operator="lessThan">
      <formula>$H$3</formula>
    </cfRule>
  </conditionalFormatting>
  <conditionalFormatting sqref="B105:B107">
    <cfRule type="cellIs" dxfId="754" priority="427" stopIfTrue="1" operator="lessThan">
      <formula>$H$3</formula>
    </cfRule>
    <cfRule type="cellIs" dxfId="753" priority="426" stopIfTrue="1" operator="equal">
      <formula>$H$3</formula>
    </cfRule>
  </conditionalFormatting>
  <conditionalFormatting sqref="B107:B112">
    <cfRule type="cellIs" dxfId="752" priority="409" stopIfTrue="1" operator="lessThan">
      <formula>$H$3</formula>
    </cfRule>
    <cfRule type="cellIs" dxfId="751" priority="408" stopIfTrue="1" operator="equal">
      <formula>$H$3</formula>
    </cfRule>
  </conditionalFormatting>
  <conditionalFormatting sqref="B108">
    <cfRule type="cellIs" dxfId="750" priority="403" stopIfTrue="1" operator="lessThan">
      <formula>$H$3</formula>
    </cfRule>
    <cfRule type="cellIs" dxfId="749" priority="402" stopIfTrue="1" operator="equal">
      <formula>$H$3</formula>
    </cfRule>
  </conditionalFormatting>
  <conditionalFormatting sqref="B113:B117">
    <cfRule type="cellIs" dxfId="748" priority="148" stopIfTrue="1" operator="lessThan">
      <formula>$H$3</formula>
    </cfRule>
    <cfRule type="cellIs" dxfId="747" priority="147" stopIfTrue="1" operator="equal">
      <formula>$H$3</formula>
    </cfRule>
  </conditionalFormatting>
  <conditionalFormatting sqref="B4:C4">
    <cfRule type="expression" dxfId="746" priority="414928" stopIfTrue="1">
      <formula>AND($B283&lt;$H$3,$B283&lt;&gt;"")</formula>
    </cfRule>
    <cfRule type="expression" dxfId="745" priority="414927" stopIfTrue="1">
      <formula>AND($B283=$H$3,$B283&lt;&gt;"")</formula>
    </cfRule>
  </conditionalFormatting>
  <conditionalFormatting sqref="B51:C51">
    <cfRule type="expression" dxfId="744" priority="414168" stopIfTrue="1">
      <formula>AND($B249=$H$3,$B249&lt;&gt;"")</formula>
    </cfRule>
    <cfRule type="expression" dxfId="743" priority="414169" stopIfTrue="1">
      <formula>AND($B249&lt;$H$3,$B249&lt;&gt;"")</formula>
    </cfRule>
  </conditionalFormatting>
  <conditionalFormatting sqref="B62:C62">
    <cfRule type="expression" dxfId="742" priority="414170" stopIfTrue="1">
      <formula>AND($B268=$H$3,$B268&lt;&gt;"")</formula>
    </cfRule>
    <cfRule type="expression" dxfId="741" priority="414171" stopIfTrue="1">
      <formula>AND($B268&lt;$H$3,$B268&lt;&gt;"")</formula>
    </cfRule>
  </conditionalFormatting>
  <conditionalFormatting sqref="B91:C91">
    <cfRule type="expression" dxfId="740" priority="414173" stopIfTrue="1">
      <formula>AND($B278&lt;$H$3,$B278&lt;&gt;"")</formula>
    </cfRule>
    <cfRule type="expression" dxfId="739" priority="414172" stopIfTrue="1">
      <formula>AND($B278=$H$3,$B278&lt;&gt;"")</formula>
    </cfRule>
  </conditionalFormatting>
  <conditionalFormatting sqref="B105:C105">
    <cfRule type="expression" dxfId="738" priority="414062" stopIfTrue="1">
      <formula>AND($B286&lt;$H$3,$B286&lt;&gt;"")</formula>
    </cfRule>
    <cfRule type="expression" dxfId="737" priority="414061" stopIfTrue="1">
      <formula>AND($B286=$H$3,$B286&lt;&gt;"")</formula>
    </cfRule>
  </conditionalFormatting>
  <conditionalFormatting sqref="B113:C113">
    <cfRule type="expression" dxfId="736" priority="196" stopIfTrue="1">
      <formula>AND($B316&lt;$H$3,$B316&lt;&gt;"")</formula>
    </cfRule>
    <cfRule type="expression" dxfId="735" priority="195" stopIfTrue="1">
      <formula>AND($B316=$H$3,$B316&lt;&gt;"")</formula>
    </cfRule>
  </conditionalFormatting>
  <conditionalFormatting sqref="B4:G5 B6:B20 F6:F20 D23:D24 B26:B33 F23:F24 D33:D34 F33:F34">
    <cfRule type="cellIs" dxfId="734" priority="38806" stopIfTrue="1" operator="lessThan">
      <formula>$H$3</formula>
    </cfRule>
  </conditionalFormatting>
  <conditionalFormatting sqref="B4:G5">
    <cfRule type="cellIs" dxfId="733" priority="38847" stopIfTrue="1" operator="equal">
      <formula>$H$3</formula>
    </cfRule>
  </conditionalFormatting>
  <conditionalFormatting sqref="B22:G22 D22:D24 B32:B33 F91:F94 B90:G90 F88:F89 B6:B20 F6:F20">
    <cfRule type="cellIs" dxfId="732" priority="3498" stopIfTrue="1" operator="equal">
      <formula>$H$3</formula>
    </cfRule>
  </conditionalFormatting>
  <conditionalFormatting sqref="B22:G22">
    <cfRule type="cellIs" dxfId="731" priority="1907" stopIfTrue="1" operator="lessThan">
      <formula>$H$3</formula>
    </cfRule>
  </conditionalFormatting>
  <conditionalFormatting sqref="B32:G32">
    <cfRule type="cellIs" dxfId="730" priority="766" stopIfTrue="1" operator="lessThan">
      <formula>$H$3</formula>
    </cfRule>
    <cfRule type="cellIs" dxfId="729" priority="770" stopIfTrue="1" operator="equal">
      <formula>$H$3</formula>
    </cfRule>
  </conditionalFormatting>
  <conditionalFormatting sqref="B90:G90">
    <cfRule type="cellIs" dxfId="728" priority="66" stopIfTrue="1" operator="lessThan">
      <formula>$H$3</formula>
    </cfRule>
  </conditionalFormatting>
  <conditionalFormatting sqref="C5">
    <cfRule type="expression" dxfId="727" priority="1945" stopIfTrue="1">
      <formula>$B5=#REF!</formula>
    </cfRule>
    <cfRule type="expression" dxfId="726" priority="1946" stopIfTrue="1">
      <formula>B5&lt;#REF!</formula>
    </cfRule>
  </conditionalFormatting>
  <conditionalFormatting sqref="C6:C20 E6:E20 G6:G20 C23:C31 E23:E31 G23:G31 C33:C45 E33:E45 C53 E55 C84:C86 E88:E89 C89 C103 E115:E117 G115:G117 G58:G59 G33:G45">
    <cfRule type="expression" dxfId="725" priority="3170" stopIfTrue="1">
      <formula>$B6=$H$3</formula>
    </cfRule>
  </conditionalFormatting>
  <conditionalFormatting sqref="C6:C20 E6:E20 G6:G20 E23:E31 G23:G31 G33:G34 C87:C89 E88:E89 C96:C104 E82:E83 E96:E104 G104 C107:C112 E107:E112 G107:G112 G89">
    <cfRule type="expression" dxfId="724" priority="7440" stopIfTrue="1">
      <formula>B6&lt;$H$3</formula>
    </cfRule>
  </conditionalFormatting>
  <conditionalFormatting sqref="C20">
    <cfRule type="expression" dxfId="723" priority="11" stopIfTrue="1">
      <formula>B20&lt;$H$3</formula>
    </cfRule>
  </conditionalFormatting>
  <conditionalFormatting sqref="C24:C31">
    <cfRule type="expression" dxfId="722" priority="667" stopIfTrue="1">
      <formula>B24&lt;$H$3</formula>
    </cfRule>
  </conditionalFormatting>
  <conditionalFormatting sqref="C34:C44 E33:E45">
    <cfRule type="expression" dxfId="721" priority="320" stopIfTrue="1">
      <formula>B33&lt;$H$3</formula>
    </cfRule>
  </conditionalFormatting>
  <conditionalFormatting sqref="C53">
    <cfRule type="expression" dxfId="720" priority="1584" stopIfTrue="1">
      <formula>B53&lt;$H$3</formula>
    </cfRule>
    <cfRule type="expression" dxfId="719" priority="1580" stopIfTrue="1">
      <formula>$F53=$H$3</formula>
    </cfRule>
  </conditionalFormatting>
  <conditionalFormatting sqref="C54:C59">
    <cfRule type="expression" dxfId="718" priority="28" stopIfTrue="1">
      <formula>B54&lt;$H$3</formula>
    </cfRule>
  </conditionalFormatting>
  <conditionalFormatting sqref="C61">
    <cfRule type="expression" dxfId="717" priority="4" stopIfTrue="1">
      <formula>$F61=$H$3</formula>
    </cfRule>
    <cfRule type="expression" dxfId="716" priority="3" stopIfTrue="1">
      <formula>B61&lt;$H$3</formula>
    </cfRule>
  </conditionalFormatting>
  <conditionalFormatting sqref="C64:C80">
    <cfRule type="expression" dxfId="715" priority="554" stopIfTrue="1">
      <formula>B64&lt;$H$3</formula>
    </cfRule>
  </conditionalFormatting>
  <conditionalFormatting sqref="C82:C89 C53:C59 E83:E89 F65:G72 E73:G80 C25:C31 C64:C80 E107:G112 C93:C94 E93:E94 G93:G94 G96:G104 G64 E64:E72 C35:C44 E35:E45 E53:E59 E115:G117 E115:E119 G115:G119 C118:C119 E82:G82 F83:G83 C6:C20 E6:E20 G6:G20 G24:G31 E25:E31 C96:C104 E96:E104 C107:C112">
    <cfRule type="expression" dxfId="714" priority="3169" stopIfTrue="1">
      <formula>$F6=$H$3</formula>
    </cfRule>
  </conditionalFormatting>
  <conditionalFormatting sqref="C82:C89">
    <cfRule type="expression" dxfId="713" priority="46" stopIfTrue="1">
      <formula>B82&lt;$H$3</formula>
    </cfRule>
  </conditionalFormatting>
  <conditionalFormatting sqref="C87:C89 G84:G89">
    <cfRule type="expression" dxfId="712" priority="270" stopIfTrue="1">
      <formula>$F84=$H$3</formula>
    </cfRule>
  </conditionalFormatting>
  <conditionalFormatting sqref="C89">
    <cfRule type="expression" dxfId="711" priority="1728" stopIfTrue="1">
      <formula>B89&lt;$H$3</formula>
    </cfRule>
  </conditionalFormatting>
  <conditionalFormatting sqref="C93:C94 E93:E94 G93:G94">
    <cfRule type="expression" dxfId="710" priority="500" stopIfTrue="1">
      <formula>B93&lt;$H$3</formula>
    </cfRule>
  </conditionalFormatting>
  <conditionalFormatting sqref="C118:C119">
    <cfRule type="expression" dxfId="709" priority="73" stopIfTrue="1">
      <formula>B118&lt;$H$3</formula>
    </cfRule>
  </conditionalFormatting>
  <conditionalFormatting sqref="D4">
    <cfRule type="cellIs" dxfId="708" priority="1943" stopIfTrue="1" operator="equal">
      <formula>$H$3</formula>
    </cfRule>
  </conditionalFormatting>
  <conditionalFormatting sqref="D5 F5">
    <cfRule type="cellIs" dxfId="707" priority="1942" stopIfTrue="1" operator="lessThan">
      <formula>#REF!</formula>
    </cfRule>
    <cfRule type="cellIs" dxfId="706" priority="1941" stopIfTrue="1" operator="equal">
      <formula>#REF!</formula>
    </cfRule>
  </conditionalFormatting>
  <conditionalFormatting sqref="D6:D21">
    <cfRule type="cellIs" dxfId="705" priority="301" stopIfTrue="1" operator="equal">
      <formula>$H$3</formula>
    </cfRule>
  </conditionalFormatting>
  <conditionalFormatting sqref="D6:D22">
    <cfRule type="cellIs" dxfId="704" priority="1336" stopIfTrue="1" operator="lessThan">
      <formula>$H$3</formula>
    </cfRule>
  </conditionalFormatting>
  <conditionalFormatting sqref="D24">
    <cfRule type="cellIs" dxfId="703" priority="842" stopIfTrue="1" operator="lessThan">
      <formula>$H$3</formula>
    </cfRule>
  </conditionalFormatting>
  <conditionalFormatting sqref="D25:D31">
    <cfRule type="cellIs" dxfId="702" priority="295" stopIfTrue="1" operator="lessThan">
      <formula>$H$3</formula>
    </cfRule>
  </conditionalFormatting>
  <conditionalFormatting sqref="D32:D33">
    <cfRule type="cellIs" dxfId="701" priority="1103" stopIfTrue="1" operator="equal">
      <formula>$H$3</formula>
    </cfRule>
  </conditionalFormatting>
  <conditionalFormatting sqref="D33:D34">
    <cfRule type="cellIs" dxfId="700" priority="619" stopIfTrue="1" operator="equal">
      <formula>$H$3</formula>
    </cfRule>
    <cfRule type="cellIs" dxfId="699" priority="616" stopIfTrue="1" operator="lessThan">
      <formula>$H$3</formula>
    </cfRule>
    <cfRule type="cellIs" dxfId="698" priority="597" stopIfTrue="1" operator="equal">
      <formula>$H$3</formula>
    </cfRule>
    <cfRule type="cellIs" dxfId="697" priority="615" stopIfTrue="1" operator="equal">
      <formula>$H$3</formula>
    </cfRule>
    <cfRule type="cellIs" dxfId="696" priority="601" stopIfTrue="1" operator="lessThan">
      <formula>$H$3</formula>
    </cfRule>
    <cfRule type="cellIs" dxfId="695" priority="609" stopIfTrue="1" operator="lessThan">
      <formula>$H$3</formula>
    </cfRule>
    <cfRule type="cellIs" dxfId="694" priority="608" stopIfTrue="1" operator="equal">
      <formula>$H$3</formula>
    </cfRule>
  </conditionalFormatting>
  <conditionalFormatting sqref="D34:D50">
    <cfRule type="cellIs" dxfId="693" priority="464" stopIfTrue="1" operator="equal">
      <formula>$H$3</formula>
    </cfRule>
  </conditionalFormatting>
  <conditionalFormatting sqref="D35:D37">
    <cfRule type="cellIs" dxfId="692" priority="461" stopIfTrue="1" operator="lessThan">
      <formula>$H$3</formula>
    </cfRule>
    <cfRule type="cellIs" dxfId="691" priority="453" stopIfTrue="1" operator="equal">
      <formula>$H$3</formula>
    </cfRule>
    <cfRule type="cellIs" dxfId="690" priority="454" stopIfTrue="1" operator="lessThan">
      <formula>$H$3</formula>
    </cfRule>
    <cfRule type="cellIs" dxfId="689" priority="460" stopIfTrue="1" operator="equal">
      <formula>$H$3</formula>
    </cfRule>
  </conditionalFormatting>
  <conditionalFormatting sqref="D38:D50">
    <cfRule type="cellIs" dxfId="688" priority="572" stopIfTrue="1" operator="equal">
      <formula>$H$3</formula>
    </cfRule>
    <cfRule type="cellIs" dxfId="687" priority="573" stopIfTrue="1" operator="lessThan">
      <formula>$H$3</formula>
    </cfRule>
    <cfRule type="cellIs" dxfId="686" priority="576" stopIfTrue="1" operator="equal">
      <formula>$H$3</formula>
    </cfRule>
  </conditionalFormatting>
  <conditionalFormatting sqref="D51:D52">
    <cfRule type="cellIs" dxfId="685" priority="182" stopIfTrue="1" operator="lessThan">
      <formula>$H$3</formula>
    </cfRule>
    <cfRule type="cellIs" dxfId="684" priority="181" stopIfTrue="1" operator="equal">
      <formula>$H$3</formula>
    </cfRule>
  </conditionalFormatting>
  <conditionalFormatting sqref="D53:D55">
    <cfRule type="cellIs" dxfId="683" priority="154" stopIfTrue="1" operator="lessThan">
      <formula>$H$3</formula>
    </cfRule>
    <cfRule type="cellIs" dxfId="682" priority="153" stopIfTrue="1" operator="equal">
      <formula>$H$3</formula>
    </cfRule>
  </conditionalFormatting>
  <conditionalFormatting sqref="D53:D59">
    <cfRule type="cellIs" dxfId="681" priority="155" stopIfTrue="1" operator="equal">
      <formula>$H$3</formula>
    </cfRule>
  </conditionalFormatting>
  <conditionalFormatting sqref="D56">
    <cfRule type="cellIs" dxfId="680" priority="169" stopIfTrue="1" operator="lessThan">
      <formula>$H$3</formula>
    </cfRule>
    <cfRule type="cellIs" dxfId="679" priority="170" stopIfTrue="1" operator="equal">
      <formula>$H$3</formula>
    </cfRule>
  </conditionalFormatting>
  <conditionalFormatting sqref="D57:D61">
    <cfRule type="cellIs" dxfId="678" priority="25" stopIfTrue="1" operator="equal">
      <formula>$H$3</formula>
    </cfRule>
  </conditionalFormatting>
  <conditionalFormatting sqref="D60:D61">
    <cfRule type="cellIs" dxfId="677" priority="18" stopIfTrue="1" operator="equal">
      <formula>$H$3</formula>
    </cfRule>
    <cfRule type="cellIs" dxfId="676" priority="23" stopIfTrue="1" operator="equal">
      <formula>$H$3</formula>
    </cfRule>
    <cfRule type="cellIs" dxfId="675" priority="24" stopIfTrue="1" operator="lessThan">
      <formula>$H$3</formula>
    </cfRule>
  </conditionalFormatting>
  <conditionalFormatting sqref="D62:D63">
    <cfRule type="cellIs" dxfId="674" priority="938" stopIfTrue="1" operator="equal">
      <formula>$H$3</formula>
    </cfRule>
    <cfRule type="cellIs" dxfId="673" priority="939" stopIfTrue="1" operator="lessThan">
      <formula>$H$3</formula>
    </cfRule>
  </conditionalFormatting>
  <conditionalFormatting sqref="D64">
    <cfRule type="cellIs" dxfId="672" priority="929" stopIfTrue="1" operator="lessThan">
      <formula>$H$3</formula>
    </cfRule>
    <cfRule type="cellIs" dxfId="671" priority="928" stopIfTrue="1" operator="equal">
      <formula>$H$3</formula>
    </cfRule>
    <cfRule type="cellIs" dxfId="670" priority="926" stopIfTrue="1" operator="lessThan">
      <formula>$H$3</formula>
    </cfRule>
  </conditionalFormatting>
  <conditionalFormatting sqref="D64:D79">
    <cfRule type="cellIs" dxfId="669" priority="924" stopIfTrue="1" operator="equal">
      <formula>$H$3</formula>
    </cfRule>
  </conditionalFormatting>
  <conditionalFormatting sqref="D65:D79">
    <cfRule type="cellIs" dxfId="668" priority="892" stopIfTrue="1" operator="lessThan">
      <formula>$H$3</formula>
    </cfRule>
  </conditionalFormatting>
  <conditionalFormatting sqref="D69:D77">
    <cfRule type="cellIs" dxfId="667" priority="891" stopIfTrue="1" operator="equal">
      <formula>$H$3</formula>
    </cfRule>
    <cfRule type="cellIs" dxfId="666" priority="829" stopIfTrue="1" operator="lessThan">
      <formula>$H$3</formula>
    </cfRule>
  </conditionalFormatting>
  <conditionalFormatting sqref="D79">
    <cfRule type="cellIs" dxfId="665" priority="665" stopIfTrue="1" operator="equal">
      <formula>$H$3</formula>
    </cfRule>
  </conditionalFormatting>
  <conditionalFormatting sqref="D79:D80">
    <cfRule type="cellIs" dxfId="664" priority="3890" stopIfTrue="1" operator="lessThan">
      <formula>$H$3</formula>
    </cfRule>
  </conditionalFormatting>
  <conditionalFormatting sqref="D80 D82:D83">
    <cfRule type="cellIs" dxfId="663" priority="3891" stopIfTrue="1" operator="equal">
      <formula>$H$3</formula>
    </cfRule>
  </conditionalFormatting>
  <conditionalFormatting sqref="D84:D87">
    <cfRule type="cellIs" dxfId="662" priority="58" stopIfTrue="1" operator="lessThan">
      <formula>$H$3</formula>
    </cfRule>
    <cfRule type="cellIs" dxfId="661" priority="57" stopIfTrue="1" operator="equal">
      <formula>$H$3</formula>
    </cfRule>
    <cfRule type="cellIs" dxfId="660" priority="59" stopIfTrue="1" operator="equal">
      <formula>$H$3</formula>
    </cfRule>
    <cfRule type="cellIs" dxfId="659" priority="50" stopIfTrue="1" operator="equal">
      <formula>$H$3</formula>
    </cfRule>
  </conditionalFormatting>
  <conditionalFormatting sqref="D88:D89">
    <cfRule type="cellIs" dxfId="658" priority="287" stopIfTrue="1" operator="equal">
      <formula>$H$3</formula>
    </cfRule>
    <cfRule type="cellIs" dxfId="657" priority="289" stopIfTrue="1" operator="lessThan">
      <formula>$H$3</formula>
    </cfRule>
    <cfRule type="cellIs" dxfId="656" priority="285" stopIfTrue="1" operator="equal">
      <formula>$H$3</formula>
    </cfRule>
    <cfRule type="cellIs" dxfId="655" priority="277" stopIfTrue="1" operator="lessThan">
      <formula>$H$3</formula>
    </cfRule>
    <cfRule type="cellIs" dxfId="654" priority="286" stopIfTrue="1" operator="lessThan">
      <formula>$H$3</formula>
    </cfRule>
  </conditionalFormatting>
  <conditionalFormatting sqref="D88:D90">
    <cfRule type="cellIs" dxfId="653" priority="71" stopIfTrue="1" operator="equal">
      <formula>$H$3</formula>
    </cfRule>
  </conditionalFormatting>
  <conditionalFormatting sqref="D91:D92">
    <cfRule type="cellIs" dxfId="652" priority="741" stopIfTrue="1" operator="equal">
      <formula>$H$3</formula>
    </cfRule>
    <cfRule type="cellIs" dxfId="651" priority="742" stopIfTrue="1" operator="lessThan">
      <formula>$H$3</formula>
    </cfRule>
  </conditionalFormatting>
  <conditionalFormatting sqref="D93:D94 F93:F94">
    <cfRule type="cellIs" dxfId="650" priority="499" stopIfTrue="1" operator="lessThan">
      <formula>$H$3</formula>
    </cfRule>
  </conditionalFormatting>
  <conditionalFormatting sqref="D93:D94">
    <cfRule type="cellIs" dxfId="649" priority="498" stopIfTrue="1" operator="equal">
      <formula>$H$3</formula>
    </cfRule>
  </conditionalFormatting>
  <conditionalFormatting sqref="D96:D100 B96:B102">
    <cfRule type="cellIs" dxfId="648" priority="382" stopIfTrue="1" operator="equal">
      <formula>$H$3</formula>
    </cfRule>
    <cfRule type="cellIs" dxfId="647" priority="383" stopIfTrue="1" operator="lessThan">
      <formula>$H$3</formula>
    </cfRule>
  </conditionalFormatting>
  <conditionalFormatting sqref="D101">
    <cfRule type="cellIs" dxfId="646" priority="416" stopIfTrue="1" operator="equal">
      <formula>$H$3</formula>
    </cfRule>
    <cfRule type="cellIs" dxfId="645" priority="415" stopIfTrue="1" operator="lessThan">
      <formula>$H$3</formula>
    </cfRule>
  </conditionalFormatting>
  <conditionalFormatting sqref="D101:D103">
    <cfRule type="cellIs" dxfId="644" priority="397" stopIfTrue="1" operator="equal">
      <formula>$H$3</formula>
    </cfRule>
  </conditionalFormatting>
  <conditionalFormatting sqref="D102:D103">
    <cfRule type="cellIs" dxfId="643" priority="392" stopIfTrue="1" operator="equal">
      <formula>$H$3</formula>
    </cfRule>
    <cfRule type="cellIs" dxfId="642" priority="396" stopIfTrue="1" operator="lessThan">
      <formula>$H$3</formula>
    </cfRule>
  </conditionalFormatting>
  <conditionalFormatting sqref="D104:D106">
    <cfRule type="cellIs" dxfId="641" priority="658" stopIfTrue="1" operator="lessThan">
      <formula>$H$3</formula>
    </cfRule>
    <cfRule type="cellIs" dxfId="640" priority="657" stopIfTrue="1" operator="equal">
      <formula>$H$3</formula>
    </cfRule>
  </conditionalFormatting>
  <conditionalFormatting sqref="D107 F107">
    <cfRule type="cellIs" dxfId="639" priority="425" stopIfTrue="1" operator="lessThan">
      <formula>$H$3</formula>
    </cfRule>
  </conditionalFormatting>
  <conditionalFormatting sqref="D107:D112 F107:F112">
    <cfRule type="cellIs" dxfId="638" priority="410" stopIfTrue="1" operator="equal">
      <formula>$H$3</formula>
    </cfRule>
    <cfRule type="cellIs" dxfId="637" priority="407" stopIfTrue="1" operator="lessThan">
      <formula>$H$3</formula>
    </cfRule>
  </conditionalFormatting>
  <conditionalFormatting sqref="D108 F108">
    <cfRule type="cellIs" dxfId="636" priority="404" stopIfTrue="1" operator="equal">
      <formula>$H$3</formula>
    </cfRule>
    <cfRule type="cellIs" dxfId="635" priority="401" stopIfTrue="1" operator="lessThan">
      <formula>$H$3</formula>
    </cfRule>
  </conditionalFormatting>
  <conditionalFormatting sqref="D113:D114">
    <cfRule type="cellIs" dxfId="634" priority="143" stopIfTrue="1" operator="equal">
      <formula>$H$3</formula>
    </cfRule>
  </conditionalFormatting>
  <conditionalFormatting sqref="D113:D117">
    <cfRule type="cellIs" dxfId="633" priority="144" stopIfTrue="1" operator="lessThan">
      <formula>$H$3</formula>
    </cfRule>
  </conditionalFormatting>
  <conditionalFormatting sqref="D115:D117">
    <cfRule type="cellIs" dxfId="632" priority="3805" stopIfTrue="1" operator="equal">
      <formula>$H$3</formula>
    </cfRule>
  </conditionalFormatting>
  <conditionalFormatting sqref="D118">
    <cfRule type="cellIs" dxfId="631" priority="78" stopIfTrue="1" operator="equal">
      <formula>$H$3</formula>
    </cfRule>
    <cfRule type="cellIs" dxfId="630" priority="77" stopIfTrue="1" operator="lessThan">
      <formula>$H$3</formula>
    </cfRule>
  </conditionalFormatting>
  <conditionalFormatting sqref="D118:D119">
    <cfRule type="cellIs" dxfId="629" priority="76" stopIfTrue="1" operator="equal">
      <formula>$H$3</formula>
    </cfRule>
  </conditionalFormatting>
  <conditionalFormatting sqref="D119">
    <cfRule type="cellIs" dxfId="628" priority="75" stopIfTrue="1" operator="lessThan">
      <formula>$H$3</formula>
    </cfRule>
    <cfRule type="cellIs" dxfId="627" priority="74" stopIfTrue="1" operator="equal">
      <formula>$H$3</formula>
    </cfRule>
  </conditionalFormatting>
  <conditionalFormatting sqref="D4:E4">
    <cfRule type="expression" dxfId="626" priority="414929">
      <formula>AND($D283&lt;$H$3,$D283&lt;&gt;"")</formula>
    </cfRule>
    <cfRule type="expression" dxfId="625" priority="414930">
      <formula>AND($D283=$H$3,$D283&lt;&gt;"")</formula>
    </cfRule>
  </conditionalFormatting>
  <conditionalFormatting sqref="D51:E51">
    <cfRule type="expression" dxfId="624" priority="414182">
      <formula>AND($D249&lt;$H$3,$D249&lt;&gt;"")</formula>
    </cfRule>
    <cfRule type="expression" dxfId="623" priority="414183">
      <formula>AND($D249=$H$3,$D249&lt;&gt;"")</formula>
    </cfRule>
  </conditionalFormatting>
  <conditionalFormatting sqref="D62:E62">
    <cfRule type="expression" dxfId="622" priority="414184">
      <formula>AND($D268&lt;$H$3,$D268&lt;&gt;"")</formula>
    </cfRule>
    <cfRule type="expression" dxfId="621" priority="414185">
      <formula>AND($D268=$H$3,$D268&lt;&gt;"")</formula>
    </cfRule>
  </conditionalFormatting>
  <conditionalFormatting sqref="D91:E91">
    <cfRule type="expression" dxfId="620" priority="414186">
      <formula>AND($D278&lt;$H$3,$D278&lt;&gt;"")</formula>
    </cfRule>
    <cfRule type="expression" dxfId="619" priority="414187">
      <formula>AND($D278=$H$3,$D278&lt;&gt;"")</formula>
    </cfRule>
  </conditionalFormatting>
  <conditionalFormatting sqref="D105:E105">
    <cfRule type="expression" dxfId="618" priority="414078">
      <formula>AND($D286=$H$3,$D286&lt;&gt;"")</formula>
    </cfRule>
    <cfRule type="expression" dxfId="617" priority="414077">
      <formula>AND($D286&lt;$H$3,$D286&lt;&gt;"")</formula>
    </cfRule>
  </conditionalFormatting>
  <conditionalFormatting sqref="D113:E113">
    <cfRule type="expression" dxfId="616" priority="191">
      <formula>AND($D316&lt;$H$3,$D316&lt;&gt;"")</formula>
    </cfRule>
    <cfRule type="expression" dxfId="615" priority="192">
      <formula>AND($D316=$H$3,$D316&lt;&gt;"")</formula>
    </cfRule>
  </conditionalFormatting>
  <conditionalFormatting sqref="D4:F4">
    <cfRule type="cellIs" dxfId="614" priority="1937" stopIfTrue="1" operator="lessThan">
      <formula>$H$3</formula>
    </cfRule>
  </conditionalFormatting>
  <conditionalFormatting sqref="D51:F52">
    <cfRule type="cellIs" dxfId="613" priority="180" stopIfTrue="1" operator="lessThan">
      <formula>$H$3</formula>
    </cfRule>
  </conditionalFormatting>
  <conditionalFormatting sqref="D62:F63">
    <cfRule type="cellIs" dxfId="612" priority="935" stopIfTrue="1" operator="lessThan">
      <formula>$H$3</formula>
    </cfRule>
  </conditionalFormatting>
  <conditionalFormatting sqref="D91:F92">
    <cfRule type="cellIs" dxfId="611" priority="738" stopIfTrue="1" operator="lessThan">
      <formula>$H$3</formula>
    </cfRule>
  </conditionalFormatting>
  <conditionalFormatting sqref="D105:F106">
    <cfRule type="cellIs" dxfId="610" priority="654" stopIfTrue="1" operator="lessThan">
      <formula>$H$3</formula>
    </cfRule>
  </conditionalFormatting>
  <conditionalFormatting sqref="D113:F114">
    <cfRule type="cellIs" dxfId="609" priority="140" stopIfTrue="1" operator="lessThan">
      <formula>$H$3</formula>
    </cfRule>
  </conditionalFormatting>
  <conditionalFormatting sqref="E4">
    <cfRule type="expression" dxfId="608" priority="414931" stopIfTrue="1">
      <formula>$D283=$H$3</formula>
    </cfRule>
  </conditionalFormatting>
  <conditionalFormatting sqref="E5">
    <cfRule type="expression" dxfId="607" priority="1935" stopIfTrue="1">
      <formula>D5&lt;#REF!</formula>
    </cfRule>
    <cfRule type="expression" dxfId="606" priority="1934" stopIfTrue="1">
      <formula>$D5=#REF!</formula>
    </cfRule>
  </conditionalFormatting>
  <conditionalFormatting sqref="E24 E34">
    <cfRule type="expression" dxfId="605" priority="38833" stopIfTrue="1">
      <formula>$D24=$H$3</formula>
    </cfRule>
  </conditionalFormatting>
  <conditionalFormatting sqref="E50">
    <cfRule type="expression" dxfId="604" priority="8" stopIfTrue="1">
      <formula>D50&lt;$H$3</formula>
    </cfRule>
    <cfRule type="expression" dxfId="603" priority="10" stopIfTrue="1">
      <formula>$B50=$H$3</formula>
    </cfRule>
    <cfRule type="expression" dxfId="602" priority="9" stopIfTrue="1">
      <formula>$F50=$H$3</formula>
    </cfRule>
  </conditionalFormatting>
  <conditionalFormatting sqref="E51">
    <cfRule type="expression" dxfId="601" priority="414193" stopIfTrue="1">
      <formula>$D249=$H$3</formula>
    </cfRule>
  </conditionalFormatting>
  <conditionalFormatting sqref="E53:E59">
    <cfRule type="expression" dxfId="600" priority="150" stopIfTrue="1">
      <formula>D53&lt;$H$3</formula>
    </cfRule>
  </conditionalFormatting>
  <conditionalFormatting sqref="E61">
    <cfRule type="expression" dxfId="599" priority="1" stopIfTrue="1">
      <formula>D61&lt;$H$3</formula>
    </cfRule>
    <cfRule type="expression" dxfId="598" priority="2" stopIfTrue="1">
      <formula>$F61=$H$3</formula>
    </cfRule>
  </conditionalFormatting>
  <conditionalFormatting sqref="E62">
    <cfRule type="expression" dxfId="597" priority="414194" stopIfTrue="1">
      <formula>$D268=$H$3</formula>
    </cfRule>
  </conditionalFormatting>
  <conditionalFormatting sqref="E64:E80">
    <cfRule type="expression" dxfId="596" priority="323" stopIfTrue="1">
      <formula>D64&lt;$H$3</formula>
    </cfRule>
  </conditionalFormatting>
  <conditionalFormatting sqref="E84:E88">
    <cfRule type="expression" dxfId="595" priority="904" stopIfTrue="1">
      <formula>$B84=$H$3</formula>
    </cfRule>
    <cfRule type="expression" dxfId="594" priority="898" stopIfTrue="1">
      <formula>D84&lt;$H$3</formula>
    </cfRule>
    <cfRule type="expression" dxfId="593" priority="899" stopIfTrue="1">
      <formula>$F84=$H$3</formula>
    </cfRule>
  </conditionalFormatting>
  <conditionalFormatting sqref="E91">
    <cfRule type="expression" dxfId="592" priority="414195" stopIfTrue="1">
      <formula>$D278=$H$3</formula>
    </cfRule>
  </conditionalFormatting>
  <conditionalFormatting sqref="E105">
    <cfRule type="expression" dxfId="591" priority="414086" stopIfTrue="1">
      <formula>$D286=$H$3</formula>
    </cfRule>
  </conditionalFormatting>
  <conditionalFormatting sqref="E113">
    <cfRule type="expression" dxfId="590" priority="189" stopIfTrue="1">
      <formula>$D316=$H$3</formula>
    </cfRule>
  </conditionalFormatting>
  <conditionalFormatting sqref="E115:E117 G115:G117">
    <cfRule type="expression" dxfId="589" priority="105" stopIfTrue="1">
      <formula>D115&lt;$H$3</formula>
    </cfRule>
    <cfRule type="expression" dxfId="588" priority="104" stopIfTrue="1">
      <formula>$B115=$H$3</formula>
    </cfRule>
    <cfRule type="expression" dxfId="587" priority="103" stopIfTrue="1">
      <formula>$F115=$H$3</formula>
    </cfRule>
    <cfRule type="expression" dxfId="586" priority="102" stopIfTrue="1">
      <formula>$B115=$H$3</formula>
    </cfRule>
  </conditionalFormatting>
  <conditionalFormatting sqref="E118:E119">
    <cfRule type="expression" dxfId="585" priority="72" stopIfTrue="1">
      <formula>D118&lt;$H$3</formula>
    </cfRule>
  </conditionalFormatting>
  <conditionalFormatting sqref="F4">
    <cfRule type="cellIs" dxfId="584" priority="15204" stopIfTrue="1" operator="lessThan">
      <formula>$H$3</formula>
    </cfRule>
    <cfRule type="cellIs" dxfId="583" priority="15199" stopIfTrue="1" operator="equal">
      <formula>$H$3</formula>
    </cfRule>
  </conditionalFormatting>
  <conditionalFormatting sqref="F22:F24">
    <cfRule type="cellIs" dxfId="582" priority="1906" stopIfTrue="1" operator="equal">
      <formula>$H$3</formula>
    </cfRule>
  </conditionalFormatting>
  <conditionalFormatting sqref="F23:F24">
    <cfRule type="cellIs" dxfId="581" priority="689" stopIfTrue="1" operator="lessThan">
      <formula>$H$3</formula>
    </cfRule>
    <cfRule type="cellIs" dxfId="580" priority="688" stopIfTrue="1" operator="equal">
      <formula>$H$3</formula>
    </cfRule>
  </conditionalFormatting>
  <conditionalFormatting sqref="F24">
    <cfRule type="cellIs" dxfId="579" priority="687" stopIfTrue="1" operator="lessThan">
      <formula>$H$3</formula>
    </cfRule>
  </conditionalFormatting>
  <conditionalFormatting sqref="F24:F31 D23:D31">
    <cfRule type="cellIs" dxfId="578" priority="297" stopIfTrue="1" operator="equal">
      <formula>$H$3</formula>
    </cfRule>
  </conditionalFormatting>
  <conditionalFormatting sqref="F25:F31">
    <cfRule type="cellIs" dxfId="577" priority="296" stopIfTrue="1" operator="lessThan">
      <formula>$H$3</formula>
    </cfRule>
  </conditionalFormatting>
  <conditionalFormatting sqref="F32:F34">
    <cfRule type="cellIs" dxfId="576" priority="1102" stopIfTrue="1" operator="equal">
      <formula>$H$3</formula>
    </cfRule>
  </conditionalFormatting>
  <conditionalFormatting sqref="F33">
    <cfRule type="cellIs" dxfId="575" priority="604" stopIfTrue="1" operator="equal">
      <formula>$H$3</formula>
    </cfRule>
    <cfRule type="cellIs" dxfId="574" priority="605" stopIfTrue="1" operator="lessThan">
      <formula>$H$3</formula>
    </cfRule>
  </conditionalFormatting>
  <conditionalFormatting sqref="F33:F34">
    <cfRule type="cellIs" dxfId="573" priority="617" stopIfTrue="1" operator="equal">
      <formula>$H$3</formula>
    </cfRule>
    <cfRule type="cellIs" dxfId="572" priority="618" stopIfTrue="1" operator="lessThan">
      <formula>$H$3</formula>
    </cfRule>
    <cfRule type="cellIs" dxfId="571" priority="602" stopIfTrue="1" operator="equal">
      <formula>$H$3</formula>
    </cfRule>
    <cfRule type="cellIs" dxfId="570" priority="603" stopIfTrue="1" operator="lessThan">
      <formula>$H$3</formula>
    </cfRule>
  </conditionalFormatting>
  <conditionalFormatting sqref="F34">
    <cfRule type="cellIs" dxfId="569" priority="598" stopIfTrue="1" operator="equal">
      <formula>$H$3</formula>
    </cfRule>
    <cfRule type="cellIs" dxfId="568" priority="600" stopIfTrue="1" operator="lessThan">
      <formula>$H$3</formula>
    </cfRule>
  </conditionalFormatting>
  <conditionalFormatting sqref="F34:F50 D34:D50">
    <cfRule type="cellIs" dxfId="567" priority="466" stopIfTrue="1" operator="lessThan">
      <formula>$H$3</formula>
    </cfRule>
  </conditionalFormatting>
  <conditionalFormatting sqref="F34:F50">
    <cfRule type="cellIs" dxfId="566" priority="465" stopIfTrue="1" operator="equal">
      <formula>$H$3</formula>
    </cfRule>
  </conditionalFormatting>
  <conditionalFormatting sqref="F35:F38">
    <cfRule type="cellIs" dxfId="565" priority="463" stopIfTrue="1" operator="lessThan">
      <formula>$H$3</formula>
    </cfRule>
    <cfRule type="cellIs" dxfId="564" priority="462" stopIfTrue="1" operator="equal">
      <formula>$H$3</formula>
    </cfRule>
  </conditionalFormatting>
  <conditionalFormatting sqref="F39:F50 D38:D50">
    <cfRule type="cellIs" dxfId="563" priority="578" stopIfTrue="1" operator="lessThan">
      <formula>$H$3</formula>
    </cfRule>
  </conditionalFormatting>
  <conditionalFormatting sqref="F39:F50">
    <cfRule type="cellIs" dxfId="562" priority="577" stopIfTrue="1" operator="equal">
      <formula>$H$3</formula>
    </cfRule>
  </conditionalFormatting>
  <conditionalFormatting sqref="F51:F52">
    <cfRule type="cellIs" dxfId="561" priority="183" stopIfTrue="1" operator="equal">
      <formula>$H$3</formula>
    </cfRule>
  </conditionalFormatting>
  <conditionalFormatting sqref="F53:F55">
    <cfRule type="cellIs" dxfId="560" priority="33" stopIfTrue="1" operator="equal">
      <formula>$H$3</formula>
    </cfRule>
    <cfRule type="cellIs" dxfId="559" priority="31" stopIfTrue="1" operator="equal">
      <formula>$H$3</formula>
    </cfRule>
    <cfRule type="cellIs" dxfId="558" priority="32" stopIfTrue="1" operator="lessThan">
      <formula>$H$3</formula>
    </cfRule>
  </conditionalFormatting>
  <conditionalFormatting sqref="F60:F61 D57:D61">
    <cfRule type="cellIs" dxfId="557" priority="27" stopIfTrue="1" operator="lessThan">
      <formula>$H$3</formula>
    </cfRule>
  </conditionalFormatting>
  <conditionalFormatting sqref="F60:F61 D60:D61">
    <cfRule type="cellIs" dxfId="556" priority="20" stopIfTrue="1" operator="lessThan">
      <formula>$H$3</formula>
    </cfRule>
  </conditionalFormatting>
  <conditionalFormatting sqref="F60:F61">
    <cfRule type="cellIs" dxfId="555" priority="26" stopIfTrue="1" operator="equal">
      <formula>$H$3</formula>
    </cfRule>
    <cfRule type="cellIs" dxfId="554" priority="19" stopIfTrue="1" operator="equal">
      <formula>$H$3</formula>
    </cfRule>
  </conditionalFormatting>
  <conditionalFormatting sqref="F62:F72">
    <cfRule type="cellIs" dxfId="553" priority="836" stopIfTrue="1" operator="equal">
      <formula>$H$3</formula>
    </cfRule>
  </conditionalFormatting>
  <conditionalFormatting sqref="F64">
    <cfRule type="cellIs" dxfId="552" priority="835" stopIfTrue="1" operator="lessThan">
      <formula>$H$3</formula>
    </cfRule>
    <cfRule type="cellIs" dxfId="551" priority="834" stopIfTrue="1" operator="equal">
      <formula>$H$3</formula>
    </cfRule>
  </conditionalFormatting>
  <conditionalFormatting sqref="F64:F72">
    <cfRule type="cellIs" dxfId="550" priority="837" stopIfTrue="1" operator="lessThan">
      <formula>$H$3</formula>
    </cfRule>
  </conditionalFormatting>
  <conditionalFormatting sqref="F73:F80">
    <cfRule type="cellIs" dxfId="549" priority="671" stopIfTrue="1" operator="equal">
      <formula>$H$3</formula>
    </cfRule>
    <cfRule type="cellIs" dxfId="548" priority="672" stopIfTrue="1" operator="lessThan">
      <formula>$H$3</formula>
    </cfRule>
  </conditionalFormatting>
  <conditionalFormatting sqref="F82:F89 D82:D87">
    <cfRule type="cellIs" dxfId="547" priority="61" stopIfTrue="1" operator="lessThan">
      <formula>$H$3</formula>
    </cfRule>
  </conditionalFormatting>
  <conditionalFormatting sqref="F82:F90">
    <cfRule type="cellIs" dxfId="546" priority="60" stopIfTrue="1" operator="equal">
      <formula>$H$3</formula>
    </cfRule>
  </conditionalFormatting>
  <conditionalFormatting sqref="F84:F87 D84:D87">
    <cfRule type="cellIs" dxfId="545" priority="52" stopIfTrue="1" operator="lessThan">
      <formula>$H$3</formula>
    </cfRule>
  </conditionalFormatting>
  <conditionalFormatting sqref="F84:F87">
    <cfRule type="cellIs" dxfId="544" priority="51" stopIfTrue="1" operator="equal">
      <formula>$H$3</formula>
    </cfRule>
  </conditionalFormatting>
  <conditionalFormatting sqref="F96:F100">
    <cfRule type="cellIs" dxfId="543" priority="379" stopIfTrue="1" operator="lessThan">
      <formula>$H$3</formula>
    </cfRule>
  </conditionalFormatting>
  <conditionalFormatting sqref="F96:F102">
    <cfRule type="cellIs" dxfId="542" priority="233" stopIfTrue="1" operator="equal">
      <formula>$H$3</formula>
    </cfRule>
  </conditionalFormatting>
  <conditionalFormatting sqref="F101:F102">
    <cfRule type="cellIs" dxfId="541" priority="231" stopIfTrue="1" operator="equal">
      <formula>$H$3</formula>
    </cfRule>
    <cfRule type="cellIs" dxfId="540" priority="232" stopIfTrue="1" operator="lessThan">
      <formula>$H$3</formula>
    </cfRule>
  </conditionalFormatting>
  <conditionalFormatting sqref="F104">
    <cfRule type="cellIs" dxfId="539" priority="211" stopIfTrue="1" operator="equal">
      <formula>$H$3</formula>
    </cfRule>
    <cfRule type="cellIs" dxfId="538" priority="212" stopIfTrue="1" operator="lessThan">
      <formula>$H$3</formula>
    </cfRule>
    <cfRule type="cellIs" dxfId="537" priority="213" stopIfTrue="1" operator="equal">
      <formula>$H$3</formula>
    </cfRule>
  </conditionalFormatting>
  <conditionalFormatting sqref="F105:F107 D107">
    <cfRule type="cellIs" dxfId="536" priority="428" stopIfTrue="1" operator="equal">
      <formula>$H$3</formula>
    </cfRule>
  </conditionalFormatting>
  <conditionalFormatting sqref="F112">
    <cfRule type="cellIs" dxfId="535" priority="523" stopIfTrue="1" operator="equal">
      <formula>$H$3</formula>
    </cfRule>
    <cfRule type="cellIs" dxfId="534" priority="520" stopIfTrue="1" operator="lessThan">
      <formula>$H$3</formula>
    </cfRule>
  </conditionalFormatting>
  <conditionalFormatting sqref="F113:F117">
    <cfRule type="cellIs" dxfId="533" priority="87" stopIfTrue="1" operator="equal">
      <formula>$H$3</formula>
    </cfRule>
  </conditionalFormatting>
  <conditionalFormatting sqref="F115:F117">
    <cfRule type="cellIs" dxfId="532" priority="91" stopIfTrue="1" operator="lessThan">
      <formula>$H$3</formula>
    </cfRule>
  </conditionalFormatting>
  <conditionalFormatting sqref="F4:G4">
    <cfRule type="expression" dxfId="531" priority="414932">
      <formula>AND($F283&lt;$H$3,$F283&lt;&gt;"")</formula>
    </cfRule>
    <cfRule type="expression" dxfId="530" priority="414933">
      <formula>AND($F283=$H$3,$F283&lt;&gt;"")</formula>
    </cfRule>
  </conditionalFormatting>
  <conditionalFormatting sqref="F51:G51">
    <cfRule type="expression" dxfId="529" priority="414204">
      <formula>AND($F249=$H$3,$F249&lt;&gt;"")</formula>
    </cfRule>
    <cfRule type="expression" dxfId="528" priority="414203">
      <formula>AND($F249&lt;$H$3,$F249&lt;&gt;"")</formula>
    </cfRule>
  </conditionalFormatting>
  <conditionalFormatting sqref="F62:G62">
    <cfRule type="expression" dxfId="527" priority="414206">
      <formula>AND($F268=$H$3,$F268&lt;&gt;"")</formula>
    </cfRule>
    <cfRule type="expression" dxfId="526" priority="414205">
      <formula>AND($F268&lt;$H$3,$F268&lt;&gt;"")</formula>
    </cfRule>
  </conditionalFormatting>
  <conditionalFormatting sqref="F91:G91">
    <cfRule type="expression" dxfId="525" priority="414208">
      <formula>AND($F278=$H$3,$F278&lt;&gt;"")</formula>
    </cfRule>
    <cfRule type="expression" dxfId="524" priority="414207">
      <formula>AND($F278&lt;$H$3,$F278&lt;&gt;"")</formula>
    </cfRule>
  </conditionalFormatting>
  <conditionalFormatting sqref="F105:G105">
    <cfRule type="expression" dxfId="523" priority="414101">
      <formula>AND($F286&lt;$H$3,$F286&lt;&gt;"")</formula>
    </cfRule>
    <cfRule type="expression" dxfId="522" priority="414102">
      <formula>AND($F286=$H$3,$F286&lt;&gt;"")</formula>
    </cfRule>
  </conditionalFormatting>
  <conditionalFormatting sqref="F113:G113">
    <cfRule type="expression" dxfId="521" priority="187">
      <formula>AND($F316&lt;$H$3,$F316&lt;&gt;"")</formula>
    </cfRule>
    <cfRule type="expression" dxfId="520" priority="188">
      <formula>AND($F316=$H$3,$F316&lt;&gt;"")</formula>
    </cfRule>
  </conditionalFormatting>
  <conditionalFormatting sqref="G4">
    <cfRule type="expression" dxfId="519" priority="414934" stopIfTrue="1">
      <formula>$F283=$H$3</formula>
    </cfRule>
  </conditionalFormatting>
  <conditionalFormatting sqref="G5">
    <cfRule type="expression" dxfId="518" priority="1928" stopIfTrue="1">
      <formula>F5&lt;#REF!</formula>
    </cfRule>
    <cfRule type="expression" dxfId="517" priority="1927" stopIfTrue="1">
      <formula>$F5=#REF!</formula>
    </cfRule>
  </conditionalFormatting>
  <conditionalFormatting sqref="G34:G45 C44:C45 B58:B59 B104">
    <cfRule type="expression" dxfId="516" priority="163" stopIfTrue="1">
      <formula>$F34=$H$3</formula>
    </cfRule>
  </conditionalFormatting>
  <conditionalFormatting sqref="G35:G45 C44:C45 B58:B59 B104">
    <cfRule type="expression" dxfId="515" priority="162" stopIfTrue="1">
      <formula>A35&lt;$H$3</formula>
    </cfRule>
  </conditionalFormatting>
  <conditionalFormatting sqref="G47:G50">
    <cfRule type="expression" dxfId="514" priority="5" stopIfTrue="1">
      <formula>F47&lt;$H$3</formula>
    </cfRule>
    <cfRule type="expression" dxfId="513" priority="7" stopIfTrue="1">
      <formula>$B47=$H$3</formula>
    </cfRule>
    <cfRule type="expression" dxfId="512" priority="6" stopIfTrue="1">
      <formula>$F47=$H$3</formula>
    </cfRule>
  </conditionalFormatting>
  <conditionalFormatting sqref="G51">
    <cfRule type="expression" dxfId="511" priority="414214" stopIfTrue="1">
      <formula>$F249=$H$3</formula>
    </cfRule>
  </conditionalFormatting>
  <conditionalFormatting sqref="G53:G61 G47:G49">
    <cfRule type="expression" dxfId="510" priority="246" stopIfTrue="1">
      <formula>$F47=$H$3</formula>
    </cfRule>
  </conditionalFormatting>
  <conditionalFormatting sqref="G53:G61">
    <cfRule type="expression" dxfId="509" priority="30" stopIfTrue="1">
      <formula>F53&lt;$H$3</formula>
    </cfRule>
  </conditionalFormatting>
  <conditionalFormatting sqref="G60:G61">
    <cfRule type="expression" dxfId="508" priority="244" stopIfTrue="1">
      <formula>$F60=$H$3</formula>
    </cfRule>
    <cfRule type="expression" dxfId="507" priority="245" stopIfTrue="1">
      <formula>$B60=$H$3</formula>
    </cfRule>
  </conditionalFormatting>
  <conditionalFormatting sqref="G62">
    <cfRule type="expression" dxfId="506" priority="414215" stopIfTrue="1">
      <formula>$F268=$H$3</formula>
    </cfRule>
  </conditionalFormatting>
  <conditionalFormatting sqref="G64:G80">
    <cfRule type="expression" dxfId="505" priority="367" stopIfTrue="1">
      <formula>F64&lt;$H$3</formula>
    </cfRule>
  </conditionalFormatting>
  <conditionalFormatting sqref="G82:G88">
    <cfRule type="expression" dxfId="504" priority="45" stopIfTrue="1">
      <formula>F82&lt;$H$3</formula>
    </cfRule>
  </conditionalFormatting>
  <conditionalFormatting sqref="G84:G89 C87:C89">
    <cfRule type="expression" dxfId="503" priority="294" stopIfTrue="1">
      <formula>$B84=$H$3</formula>
    </cfRule>
  </conditionalFormatting>
  <conditionalFormatting sqref="G91">
    <cfRule type="expression" dxfId="502" priority="414216" stopIfTrue="1">
      <formula>$F278=$H$3</formula>
    </cfRule>
  </conditionalFormatting>
  <conditionalFormatting sqref="G96:G103">
    <cfRule type="expression" dxfId="501" priority="380" stopIfTrue="1">
      <formula>F96&lt;$H$3</formula>
    </cfRule>
  </conditionalFormatting>
  <conditionalFormatting sqref="G105">
    <cfRule type="expression" dxfId="500" priority="414110" stopIfTrue="1">
      <formula>$F286=$H$3</formula>
    </cfRule>
  </conditionalFormatting>
  <conditionalFormatting sqref="G113">
    <cfRule type="expression" dxfId="499" priority="186" stopIfTrue="1">
      <formula>$F316=$H$3</formula>
    </cfRule>
  </conditionalFormatting>
  <conditionalFormatting sqref="G118:G119">
    <cfRule type="expression" dxfId="498" priority="79" stopIfTrue="1">
      <formula>F118&lt;$H$3</formula>
    </cfRule>
  </conditionalFormatting>
  <pageMargins left="0.7" right="0.7" top="0.75" bottom="0.75" header="0.3" footer="0.3"/>
  <pageSetup paperSize="9" orientation="portrait" r:id="rId1"/>
  <ignoredErrors>
    <ignoredError sqref="B67 F67 D67:D68 B72 D6 B27:B29 B8 D71:D73 F9:F10 F27:F28 B74 F74 D10:D12 B11 F14 F38 B13 D14 F83 F98:F99 D99 B84 D83 F86 F19:F20 B40:D41 B44 D55 D86:D87 B58 F88 D20 F5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50"/>
  <sheetViews>
    <sheetView tabSelected="1" topLeftCell="A22" workbookViewId="0">
      <selection activeCell="H48" sqref="H48"/>
    </sheetView>
  </sheetViews>
  <sheetFormatPr defaultColWidth="9" defaultRowHeight="15.6"/>
  <cols>
    <col min="1" max="1" width="18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ht="25.05" customHeight="1">
      <c r="A3" s="107"/>
      <c r="B3" s="107"/>
      <c r="C3" s="107"/>
      <c r="D3" s="107"/>
      <c r="E3" s="107"/>
      <c r="F3" s="107"/>
      <c r="G3" s="107"/>
      <c r="H3" s="67">
        <v>46043</v>
      </c>
      <c r="I3" s="28"/>
    </row>
    <row r="4" spans="1:13" s="31" customFormat="1" ht="24" hidden="1" customHeight="1">
      <c r="A4" s="116" t="s">
        <v>208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hidden="1" customHeight="1">
      <c r="A5" s="13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13" t="s">
        <v>7</v>
      </c>
      <c r="I5" s="13" t="s">
        <v>25</v>
      </c>
      <c r="M5" s="31" t="s">
        <v>13</v>
      </c>
    </row>
    <row r="6" spans="1:13" ht="24" hidden="1" customHeight="1">
      <c r="A6" s="36" t="s">
        <v>98</v>
      </c>
      <c r="B6" s="26">
        <v>46001</v>
      </c>
      <c r="C6" s="20">
        <v>0.41666666666666669</v>
      </c>
      <c r="D6" s="26">
        <f>B6</f>
        <v>46001</v>
      </c>
      <c r="E6" s="20">
        <v>0.54166666666666663</v>
      </c>
      <c r="F6" s="26">
        <f>D6+1</f>
        <v>46002</v>
      </c>
      <c r="G6" s="20">
        <v>0.45833333333333331</v>
      </c>
      <c r="H6" s="18"/>
      <c r="I6" s="46"/>
    </row>
    <row r="7" spans="1:13" ht="24" hidden="1" customHeight="1">
      <c r="A7" s="36" t="s">
        <v>112</v>
      </c>
      <c r="B7" s="26">
        <f>F6</f>
        <v>46002</v>
      </c>
      <c r="C7" s="20">
        <v>0.70833333333333337</v>
      </c>
      <c r="D7" s="26">
        <f t="shared" ref="D7:D8" si="0">B7</f>
        <v>46002</v>
      </c>
      <c r="E7" s="20">
        <v>0.85416666666666663</v>
      </c>
      <c r="F7" s="26">
        <f>D7+1</f>
        <v>46003</v>
      </c>
      <c r="G7" s="20">
        <v>0.20833333333333334</v>
      </c>
      <c r="H7" s="18"/>
      <c r="I7" s="46"/>
    </row>
    <row r="8" spans="1:13" ht="24" hidden="1" customHeight="1">
      <c r="A8" s="36" t="s">
        <v>117</v>
      </c>
      <c r="B8" s="26">
        <f>F7+4</f>
        <v>46007</v>
      </c>
      <c r="C8" s="20">
        <v>0.25</v>
      </c>
      <c r="D8" s="26">
        <f t="shared" si="0"/>
        <v>46007</v>
      </c>
      <c r="E8" s="20">
        <v>0.28333333333333333</v>
      </c>
      <c r="F8" s="26">
        <f>D8</f>
        <v>46007</v>
      </c>
      <c r="G8" s="20">
        <v>0.625</v>
      </c>
      <c r="H8" s="18"/>
      <c r="I8" s="46"/>
    </row>
    <row r="9" spans="1:13" ht="24" hidden="1" customHeight="1">
      <c r="A9" s="36" t="s">
        <v>143</v>
      </c>
      <c r="B9" s="26">
        <f>F8</f>
        <v>46007</v>
      </c>
      <c r="C9" s="20">
        <v>0.70833333333333337</v>
      </c>
      <c r="D9" s="26">
        <f>B9+2</f>
        <v>46009</v>
      </c>
      <c r="E9" s="20">
        <v>0.33333333333333331</v>
      </c>
      <c r="F9" s="26">
        <f>D9+1</f>
        <v>46010</v>
      </c>
      <c r="G9" s="20">
        <v>0.21666666666666667</v>
      </c>
      <c r="H9" s="18" t="s">
        <v>86</v>
      </c>
      <c r="I9" s="45"/>
    </row>
    <row r="10" spans="1:13" ht="24" hidden="1" customHeight="1">
      <c r="A10" s="36" t="s">
        <v>152</v>
      </c>
      <c r="B10" s="26">
        <f>F9</f>
        <v>46010</v>
      </c>
      <c r="C10" s="20">
        <v>0.58333333333333337</v>
      </c>
      <c r="D10" s="26">
        <f>B10</f>
        <v>46010</v>
      </c>
      <c r="E10" s="20">
        <v>0.625</v>
      </c>
      <c r="F10" s="26">
        <f>D10</f>
        <v>46010</v>
      </c>
      <c r="G10" s="20">
        <v>0.89166666666666672</v>
      </c>
      <c r="H10" s="18" t="s">
        <v>232</v>
      </c>
      <c r="I10" s="45"/>
    </row>
    <row r="11" spans="1:13" ht="24" hidden="1" customHeight="1">
      <c r="A11" s="42" t="s">
        <v>144</v>
      </c>
      <c r="B11" s="26">
        <v>46012</v>
      </c>
      <c r="C11" s="20">
        <v>0.58333333333333337</v>
      </c>
      <c r="D11" s="26">
        <v>46012</v>
      </c>
      <c r="E11" s="20">
        <v>0.78749999999999998</v>
      </c>
      <c r="F11" s="26">
        <v>46013</v>
      </c>
      <c r="G11" s="20">
        <v>0.20833333333333334</v>
      </c>
      <c r="H11" s="18" t="s">
        <v>155</v>
      </c>
      <c r="I11" s="45"/>
    </row>
    <row r="12" spans="1:13" ht="24" hidden="1" customHeight="1">
      <c r="A12" s="36" t="s">
        <v>157</v>
      </c>
      <c r="B12" s="26">
        <v>46016</v>
      </c>
      <c r="C12" s="20">
        <v>0.125</v>
      </c>
      <c r="D12" s="26">
        <v>46016</v>
      </c>
      <c r="E12" s="20">
        <v>0.25</v>
      </c>
      <c r="F12" s="26">
        <v>46016</v>
      </c>
      <c r="G12" s="20">
        <v>0.7416666666666667</v>
      </c>
      <c r="H12" s="18"/>
      <c r="I12" s="45"/>
    </row>
    <row r="13" spans="1:13" ht="24" hidden="1" customHeight="1">
      <c r="A13" s="27" t="s">
        <v>180</v>
      </c>
      <c r="B13" s="26">
        <v>46020</v>
      </c>
      <c r="C13" s="20">
        <v>0.5</v>
      </c>
      <c r="D13" s="26">
        <v>46020</v>
      </c>
      <c r="E13" s="20">
        <v>0.54166666666666663</v>
      </c>
      <c r="F13" s="26">
        <v>46021</v>
      </c>
      <c r="G13" s="20">
        <v>0</v>
      </c>
      <c r="H13" s="18" t="s">
        <v>305</v>
      </c>
      <c r="I13" s="45"/>
    </row>
    <row r="14" spans="1:13" ht="24" customHeight="1">
      <c r="A14" s="99" t="s">
        <v>271</v>
      </c>
      <c r="B14" s="108"/>
      <c r="C14" s="108"/>
      <c r="D14" s="108"/>
      <c r="E14" s="108"/>
      <c r="F14" s="108"/>
      <c r="G14" s="108"/>
      <c r="H14" s="108"/>
      <c r="I14" s="109"/>
    </row>
    <row r="15" spans="1:13" ht="24.45" customHeight="1">
      <c r="A15" s="13" t="s">
        <v>49</v>
      </c>
      <c r="B15" s="110" t="s">
        <v>4</v>
      </c>
      <c r="C15" s="111"/>
      <c r="D15" s="110" t="s">
        <v>5</v>
      </c>
      <c r="E15" s="111"/>
      <c r="F15" s="110" t="s">
        <v>6</v>
      </c>
      <c r="G15" s="111"/>
      <c r="H15" s="44" t="s">
        <v>7</v>
      </c>
      <c r="I15" s="44" t="s">
        <v>8</v>
      </c>
      <c r="K15" t="s">
        <v>13</v>
      </c>
    </row>
    <row r="16" spans="1:13" ht="23.55" hidden="1" customHeight="1">
      <c r="A16" s="42" t="s">
        <v>218</v>
      </c>
      <c r="B16" s="26">
        <v>46025</v>
      </c>
      <c r="C16" s="20">
        <v>0</v>
      </c>
      <c r="D16" s="26">
        <v>46025</v>
      </c>
      <c r="E16" s="20">
        <v>0.58333333333333337</v>
      </c>
      <c r="F16" s="26">
        <v>46026</v>
      </c>
      <c r="G16" s="20">
        <v>0.45833333333333331</v>
      </c>
      <c r="H16" s="18" t="s">
        <v>317</v>
      </c>
      <c r="I16" s="46"/>
    </row>
    <row r="17" spans="1:15" ht="24" hidden="1" customHeight="1">
      <c r="A17" s="27" t="s">
        <v>270</v>
      </c>
      <c r="B17" s="26">
        <v>46026</v>
      </c>
      <c r="C17" s="20">
        <v>0.70833333333333337</v>
      </c>
      <c r="D17" s="26">
        <v>46026</v>
      </c>
      <c r="E17" s="20">
        <v>0.9375</v>
      </c>
      <c r="F17" s="26">
        <v>46027</v>
      </c>
      <c r="G17" s="20">
        <v>0.33333333333333331</v>
      </c>
      <c r="H17" s="18"/>
      <c r="I17" s="46"/>
    </row>
    <row r="18" spans="1:15" ht="24" hidden="1" customHeight="1">
      <c r="A18" s="36" t="s">
        <v>273</v>
      </c>
      <c r="B18" s="26">
        <f>F17+4</f>
        <v>46031</v>
      </c>
      <c r="C18" s="20">
        <v>0.27083333333333331</v>
      </c>
      <c r="D18" s="26">
        <f>B18</f>
        <v>46031</v>
      </c>
      <c r="E18" s="20">
        <v>0.4375</v>
      </c>
      <c r="F18" s="26">
        <f>D18</f>
        <v>46031</v>
      </c>
      <c r="G18" s="20">
        <v>0.8041666666666667</v>
      </c>
      <c r="H18" s="18"/>
      <c r="I18" s="46"/>
    </row>
    <row r="19" spans="1:15" ht="24" hidden="1" customHeight="1">
      <c r="A19" s="36" t="s">
        <v>274</v>
      </c>
      <c r="B19" s="26">
        <f>F18</f>
        <v>46031</v>
      </c>
      <c r="C19" s="20">
        <v>0.83333333333333337</v>
      </c>
      <c r="D19" s="26">
        <f>B19+1</f>
        <v>46032</v>
      </c>
      <c r="E19" s="20">
        <v>0.35416666666666669</v>
      </c>
      <c r="F19" s="26">
        <f>D19+1</f>
        <v>46033</v>
      </c>
      <c r="G19" s="20">
        <v>0.20833333333333334</v>
      </c>
      <c r="H19" s="18" t="s">
        <v>349</v>
      </c>
      <c r="I19" s="46"/>
    </row>
    <row r="20" spans="1:15" ht="24" hidden="1" customHeight="1">
      <c r="A20" s="36" t="s">
        <v>272</v>
      </c>
      <c r="B20" s="26">
        <v>46033</v>
      </c>
      <c r="C20" s="20">
        <v>0.40277777777777779</v>
      </c>
      <c r="D20" s="26">
        <f>B20</f>
        <v>46033</v>
      </c>
      <c r="E20" s="20">
        <v>0.42499999999999999</v>
      </c>
      <c r="F20" s="26">
        <f>D20</f>
        <v>46033</v>
      </c>
      <c r="G20" s="20">
        <v>0.9</v>
      </c>
      <c r="H20" s="18"/>
      <c r="I20" s="46"/>
    </row>
    <row r="21" spans="1:15" ht="24" hidden="1" customHeight="1">
      <c r="A21" s="36" t="s">
        <v>298</v>
      </c>
      <c r="B21" s="33"/>
      <c r="C21" s="32"/>
      <c r="D21" s="33"/>
      <c r="E21" s="16"/>
      <c r="F21" s="33"/>
      <c r="G21" s="32"/>
      <c r="H21" s="18" t="s">
        <v>299</v>
      </c>
      <c r="I21" s="11"/>
    </row>
    <row r="22" spans="1:15" ht="24" customHeight="1">
      <c r="A22" s="36" t="s">
        <v>281</v>
      </c>
      <c r="B22" s="26">
        <v>46038</v>
      </c>
      <c r="C22" s="20">
        <v>4.1666666666666664E-2</v>
      </c>
      <c r="D22" s="26">
        <v>46038</v>
      </c>
      <c r="E22" s="20">
        <v>0.85416666666666663</v>
      </c>
      <c r="F22" s="26">
        <f>D22+1</f>
        <v>46039</v>
      </c>
      <c r="G22" s="20">
        <v>0.625</v>
      </c>
      <c r="H22" s="18"/>
      <c r="I22" s="46"/>
    </row>
    <row r="23" spans="1:15" ht="24" customHeight="1">
      <c r="A23" s="36" t="s">
        <v>328</v>
      </c>
      <c r="B23" s="26">
        <f>F22</f>
        <v>46039</v>
      </c>
      <c r="C23" s="20">
        <v>0.875</v>
      </c>
      <c r="D23" s="26">
        <f>B23+1</f>
        <v>46040</v>
      </c>
      <c r="E23" s="20">
        <v>2.0833333333333332E-2</v>
      </c>
      <c r="F23" s="26">
        <f>D23</f>
        <v>46040</v>
      </c>
      <c r="G23" s="20">
        <v>0.47847222222222224</v>
      </c>
      <c r="H23" s="18"/>
      <c r="I23" s="46"/>
    </row>
    <row r="24" spans="1:15" ht="24" customHeight="1">
      <c r="A24" s="36" t="s">
        <v>353</v>
      </c>
      <c r="B24" s="26">
        <f>F23+4</f>
        <v>46044</v>
      </c>
      <c r="C24" s="20">
        <v>0.39583333333333331</v>
      </c>
      <c r="D24" s="26">
        <f>B24</f>
        <v>46044</v>
      </c>
      <c r="E24" s="20">
        <v>0.41666666666666669</v>
      </c>
      <c r="F24" s="26">
        <f>D24+1</f>
        <v>46045</v>
      </c>
      <c r="G24" s="20">
        <v>4.1666666666666664E-2</v>
      </c>
      <c r="H24" s="18"/>
      <c r="I24" s="46"/>
    </row>
    <row r="25" spans="1:15" ht="24" customHeight="1">
      <c r="A25" s="36" t="s">
        <v>287</v>
      </c>
      <c r="B25" s="26">
        <f>F24</f>
        <v>46045</v>
      </c>
      <c r="C25" s="20">
        <v>0.125</v>
      </c>
      <c r="D25" s="26">
        <f>B25</f>
        <v>46045</v>
      </c>
      <c r="E25" s="20">
        <v>0.375</v>
      </c>
      <c r="F25" s="26">
        <f>D25+1</f>
        <v>46046</v>
      </c>
      <c r="G25" s="20">
        <v>0.25</v>
      </c>
      <c r="H25" s="18"/>
      <c r="I25" s="46"/>
    </row>
    <row r="26" spans="1:15" ht="24" customHeight="1">
      <c r="A26" s="36" t="s">
        <v>284</v>
      </c>
      <c r="B26" s="26">
        <f>F25</f>
        <v>46046</v>
      </c>
      <c r="C26" s="20">
        <v>0.45833333333333331</v>
      </c>
      <c r="D26" s="26">
        <f>B26</f>
        <v>46046</v>
      </c>
      <c r="E26" s="20">
        <v>0.5</v>
      </c>
      <c r="F26" s="26">
        <f>D26</f>
        <v>46046</v>
      </c>
      <c r="G26" s="20">
        <v>0.875</v>
      </c>
      <c r="H26" s="18"/>
      <c r="I26" s="46"/>
    </row>
    <row r="27" spans="1:15" ht="24" customHeight="1">
      <c r="A27" s="36" t="s">
        <v>366</v>
      </c>
      <c r="B27" s="26">
        <f>F26+2</f>
        <v>46048</v>
      </c>
      <c r="C27" s="20">
        <v>0.54166666666666663</v>
      </c>
      <c r="D27" s="26">
        <f>B27</f>
        <v>46048</v>
      </c>
      <c r="E27" s="20">
        <v>0.66666666666666663</v>
      </c>
      <c r="F27" s="26">
        <f>D27+1</f>
        <v>46049</v>
      </c>
      <c r="G27" s="20">
        <v>0</v>
      </c>
      <c r="H27" s="18"/>
      <c r="I27" s="46"/>
    </row>
    <row r="28" spans="1:15" ht="24" customHeight="1">
      <c r="A28" s="36" t="s">
        <v>230</v>
      </c>
      <c r="B28" s="26">
        <f>F27+2</f>
        <v>46051</v>
      </c>
      <c r="C28" s="20">
        <v>0.5</v>
      </c>
      <c r="D28" s="26">
        <v>46053</v>
      </c>
      <c r="E28" s="20">
        <v>0</v>
      </c>
      <c r="F28" s="26">
        <f>D28+1</f>
        <v>46054</v>
      </c>
      <c r="G28" s="20">
        <v>0</v>
      </c>
      <c r="H28" s="18"/>
      <c r="I28" s="46"/>
    </row>
    <row r="29" spans="1:15" ht="24" customHeight="1">
      <c r="A29" s="36" t="s">
        <v>402</v>
      </c>
      <c r="B29" s="26">
        <f>F28</f>
        <v>46054</v>
      </c>
      <c r="C29" s="20">
        <v>0.25</v>
      </c>
      <c r="D29" s="26">
        <f>B29</f>
        <v>46054</v>
      </c>
      <c r="E29" s="20">
        <v>0.39583333333333331</v>
      </c>
      <c r="F29" s="26">
        <f>D29</f>
        <v>46054</v>
      </c>
      <c r="G29" s="20">
        <v>0.875</v>
      </c>
      <c r="H29" s="18"/>
      <c r="I29" s="46"/>
    </row>
    <row r="30" spans="1:15" ht="24" customHeight="1">
      <c r="A30" s="114" t="s">
        <v>300</v>
      </c>
      <c r="B30" s="115"/>
      <c r="C30" s="115"/>
      <c r="D30" s="115"/>
      <c r="E30" s="115"/>
      <c r="F30" s="115"/>
      <c r="G30" s="115"/>
      <c r="H30" s="115"/>
      <c r="I30" s="115"/>
    </row>
    <row r="31" spans="1:15" ht="22.5" customHeight="1">
      <c r="A31" s="13" t="s">
        <v>3</v>
      </c>
      <c r="B31" s="110" t="s">
        <v>4</v>
      </c>
      <c r="C31" s="111"/>
      <c r="D31" s="110" t="s">
        <v>5</v>
      </c>
      <c r="E31" s="111"/>
      <c r="F31" s="110" t="s">
        <v>6</v>
      </c>
      <c r="G31" s="111"/>
      <c r="H31" s="44" t="s">
        <v>7</v>
      </c>
      <c r="I31" s="44" t="s">
        <v>8</v>
      </c>
      <c r="K31" t="s">
        <v>13</v>
      </c>
      <c r="O31" t="s">
        <v>10</v>
      </c>
    </row>
    <row r="32" spans="1:15" ht="24" hidden="1" customHeight="1">
      <c r="A32" s="36" t="s">
        <v>130</v>
      </c>
      <c r="B32" s="26">
        <v>46004</v>
      </c>
      <c r="C32" s="20">
        <v>0.27083333333333331</v>
      </c>
      <c r="D32" s="26">
        <f>B32</f>
        <v>46004</v>
      </c>
      <c r="E32" s="20">
        <v>0.85416666666666663</v>
      </c>
      <c r="F32" s="26">
        <f>D32+1</f>
        <v>46005</v>
      </c>
      <c r="G32" s="20">
        <v>0.625</v>
      </c>
      <c r="H32" s="18" t="s">
        <v>41</v>
      </c>
      <c r="I32" s="11"/>
    </row>
    <row r="33" spans="1:9" ht="24" hidden="1" customHeight="1">
      <c r="A33" s="36" t="s">
        <v>136</v>
      </c>
      <c r="B33" s="26">
        <v>46005</v>
      </c>
      <c r="C33" s="20">
        <v>0.875</v>
      </c>
      <c r="D33" s="26">
        <v>46006</v>
      </c>
      <c r="E33" s="20">
        <v>2.0833333333333332E-2</v>
      </c>
      <c r="F33" s="26">
        <f>D33</f>
        <v>46006</v>
      </c>
      <c r="G33" s="20">
        <v>0.48055555555555557</v>
      </c>
      <c r="H33" s="18"/>
      <c r="I33" s="46"/>
    </row>
    <row r="34" spans="1:9" ht="24" hidden="1" customHeight="1">
      <c r="A34" s="36" t="s">
        <v>161</v>
      </c>
      <c r="B34" s="26">
        <v>46012</v>
      </c>
      <c r="C34" s="20">
        <v>0.41666666666666669</v>
      </c>
      <c r="D34" s="38">
        <v>46012</v>
      </c>
      <c r="E34" s="20">
        <v>0.47430555555555554</v>
      </c>
      <c r="F34" s="38">
        <v>46012</v>
      </c>
      <c r="G34" s="20">
        <v>0.875</v>
      </c>
      <c r="H34" s="52"/>
      <c r="I34" s="11"/>
    </row>
    <row r="35" spans="1:9" ht="24" hidden="1" customHeight="1">
      <c r="A35" s="36" t="s">
        <v>205</v>
      </c>
      <c r="B35" s="26">
        <v>46014</v>
      </c>
      <c r="C35" s="20">
        <v>0.33333333333333331</v>
      </c>
      <c r="D35" s="38">
        <v>46014</v>
      </c>
      <c r="E35" s="20">
        <v>0.44444444444444442</v>
      </c>
      <c r="F35" s="26">
        <v>46014</v>
      </c>
      <c r="G35" s="20">
        <v>0.97847222222222219</v>
      </c>
      <c r="H35" s="52"/>
      <c r="I35" s="11"/>
    </row>
    <row r="36" spans="1:9" ht="24" hidden="1" customHeight="1">
      <c r="A36" s="36" t="s">
        <v>206</v>
      </c>
      <c r="B36" s="26">
        <v>46017</v>
      </c>
      <c r="C36" s="20">
        <v>0.375</v>
      </c>
      <c r="D36" s="38">
        <v>46019</v>
      </c>
      <c r="E36" s="20">
        <v>8.3333333333333329E-2</v>
      </c>
      <c r="F36" s="26">
        <v>46019</v>
      </c>
      <c r="G36" s="20">
        <v>0.9375</v>
      </c>
      <c r="H36" s="18" t="s">
        <v>41</v>
      </c>
      <c r="I36" s="11"/>
    </row>
    <row r="37" spans="1:9" ht="24" hidden="1" customHeight="1">
      <c r="A37" s="36" t="s">
        <v>207</v>
      </c>
      <c r="B37" s="26">
        <f>F36+1</f>
        <v>46020</v>
      </c>
      <c r="C37" s="20">
        <v>0.16666666666666666</v>
      </c>
      <c r="D37" s="38">
        <f t="shared" ref="D37:D41" si="1">B37</f>
        <v>46020</v>
      </c>
      <c r="E37" s="20">
        <v>0.34027777777777779</v>
      </c>
      <c r="F37" s="26">
        <f>D37</f>
        <v>46020</v>
      </c>
      <c r="G37" s="20">
        <v>0.66666666666666663</v>
      </c>
      <c r="H37" s="18"/>
      <c r="I37" s="46"/>
    </row>
    <row r="38" spans="1:9" ht="24" hidden="1" customHeight="1">
      <c r="A38" s="36" t="s">
        <v>44</v>
      </c>
      <c r="B38" s="26">
        <f>F37+4</f>
        <v>46024</v>
      </c>
      <c r="C38" s="20">
        <v>0.29166666666666669</v>
      </c>
      <c r="D38" s="38">
        <f t="shared" si="1"/>
        <v>46024</v>
      </c>
      <c r="E38" s="20">
        <v>0.33333333333333331</v>
      </c>
      <c r="F38" s="26">
        <f>D38</f>
        <v>46024</v>
      </c>
      <c r="G38" s="20">
        <v>0.66666666666666663</v>
      </c>
      <c r="H38" s="18"/>
      <c r="I38" s="46"/>
    </row>
    <row r="39" spans="1:9" ht="24" hidden="1" customHeight="1">
      <c r="A39" s="36" t="s">
        <v>242</v>
      </c>
      <c r="B39" s="26">
        <f>F38</f>
        <v>46024</v>
      </c>
      <c r="C39" s="20">
        <v>0.70833333333333337</v>
      </c>
      <c r="D39" s="26">
        <f>B39+2</f>
        <v>46026</v>
      </c>
      <c r="E39" s="20">
        <v>0.62638888888888888</v>
      </c>
      <c r="F39" s="26">
        <v>46028</v>
      </c>
      <c r="G39" s="20">
        <v>0.25763888888888886</v>
      </c>
      <c r="H39" s="76" t="s">
        <v>316</v>
      </c>
      <c r="I39" s="46"/>
    </row>
    <row r="40" spans="1:9" ht="24" hidden="1" customHeight="1">
      <c r="A40" s="36" t="s">
        <v>258</v>
      </c>
      <c r="B40" s="79">
        <f>F39</f>
        <v>46028</v>
      </c>
      <c r="C40" s="20">
        <v>0.45833333333333331</v>
      </c>
      <c r="D40" s="26">
        <f t="shared" si="1"/>
        <v>46028</v>
      </c>
      <c r="E40" s="20">
        <v>0.625</v>
      </c>
      <c r="F40" s="41">
        <f>D40+1</f>
        <v>46029</v>
      </c>
      <c r="G40" s="20">
        <v>0.31458333333333333</v>
      </c>
      <c r="H40" s="18"/>
      <c r="I40" s="47"/>
    </row>
    <row r="41" spans="1:9" ht="24" hidden="1" customHeight="1">
      <c r="A41" s="36" t="s">
        <v>301</v>
      </c>
      <c r="B41" s="79">
        <f>F40+1</f>
        <v>46030</v>
      </c>
      <c r="C41" s="20">
        <v>0.89583333333333337</v>
      </c>
      <c r="D41" s="26">
        <f t="shared" si="1"/>
        <v>46030</v>
      </c>
      <c r="E41" s="20">
        <v>0.97916666666666663</v>
      </c>
      <c r="F41" s="41">
        <f>D41+2</f>
        <v>46032</v>
      </c>
      <c r="G41" s="20">
        <v>4.8611111111111112E-2</v>
      </c>
      <c r="H41" s="52"/>
      <c r="I41" s="11"/>
    </row>
    <row r="42" spans="1:9" ht="24" hidden="1" customHeight="1">
      <c r="A42" s="36" t="s">
        <v>302</v>
      </c>
      <c r="B42" s="79">
        <v>46034</v>
      </c>
      <c r="C42" s="20">
        <v>0.41666666666666669</v>
      </c>
      <c r="D42" s="26">
        <f>B42+1</f>
        <v>46035</v>
      </c>
      <c r="E42" s="35">
        <v>0.875</v>
      </c>
      <c r="F42" s="41">
        <f>D42+1</f>
        <v>46036</v>
      </c>
      <c r="G42" s="20">
        <v>0.625</v>
      </c>
      <c r="H42" s="18" t="s">
        <v>9</v>
      </c>
      <c r="I42" s="11"/>
    </row>
    <row r="43" spans="1:9" ht="24" customHeight="1">
      <c r="A43" s="36" t="s">
        <v>312</v>
      </c>
      <c r="B43" s="26">
        <v>46036</v>
      </c>
      <c r="C43" s="20">
        <v>0.83333333333333337</v>
      </c>
      <c r="D43" s="26">
        <f>B43+1</f>
        <v>46037</v>
      </c>
      <c r="E43" s="20">
        <v>6.25E-2</v>
      </c>
      <c r="F43" s="41">
        <f>D43</f>
        <v>46037</v>
      </c>
      <c r="G43" s="20">
        <v>0.54166666666666663</v>
      </c>
      <c r="H43" s="18"/>
      <c r="I43" s="46"/>
    </row>
    <row r="44" spans="1:9" ht="24" customHeight="1">
      <c r="A44" s="36" t="s">
        <v>44</v>
      </c>
      <c r="B44" s="26">
        <f>F43+4</f>
        <v>46041</v>
      </c>
      <c r="C44" s="20">
        <v>0.16666666666666666</v>
      </c>
      <c r="D44" s="26">
        <f t="shared" ref="D44" si="2">B44</f>
        <v>46041</v>
      </c>
      <c r="E44" s="20">
        <v>0.22361111111111112</v>
      </c>
      <c r="F44" s="26">
        <f>D44</f>
        <v>46041</v>
      </c>
      <c r="G44" s="20">
        <v>0.73055555555555551</v>
      </c>
      <c r="H44" s="18"/>
      <c r="I44" s="46"/>
    </row>
    <row r="45" spans="1:9" ht="24" customHeight="1">
      <c r="A45" s="36" t="s">
        <v>330</v>
      </c>
      <c r="B45" s="26">
        <f>F44</f>
        <v>46041</v>
      </c>
      <c r="C45" s="20">
        <v>0.78819444444444442</v>
      </c>
      <c r="D45" s="26">
        <f>B45+2</f>
        <v>46043</v>
      </c>
      <c r="E45" s="35">
        <v>0.40694444444444444</v>
      </c>
      <c r="F45" s="26">
        <f>D45+1</f>
        <v>46044</v>
      </c>
      <c r="G45" s="20">
        <v>0.70833333333333337</v>
      </c>
      <c r="H45" s="18" t="s">
        <v>41</v>
      </c>
      <c r="I45" s="46"/>
    </row>
    <row r="46" spans="1:9" ht="24" customHeight="1">
      <c r="A46" s="36" t="s">
        <v>338</v>
      </c>
      <c r="B46" s="26">
        <f>F45</f>
        <v>46044</v>
      </c>
      <c r="C46" s="20">
        <v>0.79166666666666663</v>
      </c>
      <c r="D46" s="26">
        <f>B46</f>
        <v>46044</v>
      </c>
      <c r="E46" s="20">
        <v>0.91666666666666663</v>
      </c>
      <c r="F46" s="26">
        <f>D46+1</f>
        <v>46045</v>
      </c>
      <c r="G46" s="20">
        <v>0.33333333333333331</v>
      </c>
      <c r="H46" s="18"/>
      <c r="I46" s="46"/>
    </row>
    <row r="47" spans="1:9" ht="24" customHeight="1">
      <c r="A47" s="36" t="s">
        <v>367</v>
      </c>
      <c r="B47" s="26">
        <f>F46+1</f>
        <v>46046</v>
      </c>
      <c r="C47" s="20">
        <v>0.79166666666666663</v>
      </c>
      <c r="D47" s="26">
        <f>B47</f>
        <v>46046</v>
      </c>
      <c r="E47" s="20">
        <v>0.83333333333333337</v>
      </c>
      <c r="F47" s="26">
        <f>D47+1</f>
        <v>46047</v>
      </c>
      <c r="G47" s="20">
        <v>0.54166666666666663</v>
      </c>
      <c r="H47" s="18"/>
      <c r="I47" s="46"/>
    </row>
    <row r="48" spans="1:9" ht="24" customHeight="1">
      <c r="A48" s="36" t="s">
        <v>372</v>
      </c>
      <c r="B48" s="79">
        <f>F47+2</f>
        <v>46049</v>
      </c>
      <c r="C48" s="20">
        <v>0.79166666666666663</v>
      </c>
      <c r="D48" s="41">
        <f>B48</f>
        <v>46049</v>
      </c>
      <c r="E48" s="20">
        <v>0.91666666666666663</v>
      </c>
      <c r="F48" s="41">
        <f>D48+1</f>
        <v>46050</v>
      </c>
      <c r="G48" s="20">
        <v>0.79166666666666663</v>
      </c>
      <c r="H48" s="18"/>
      <c r="I48" s="11"/>
    </row>
    <row r="49" spans="1:9" ht="24" customHeight="1">
      <c r="A49" s="36" t="s">
        <v>388</v>
      </c>
      <c r="B49" s="79">
        <f>F48+1</f>
        <v>46051</v>
      </c>
      <c r="C49" s="20">
        <v>4.1666666666666664E-2</v>
      </c>
      <c r="D49" s="41">
        <f>B49</f>
        <v>46051</v>
      </c>
      <c r="E49" s="20">
        <v>0.1875</v>
      </c>
      <c r="F49" s="41">
        <f>D49</f>
        <v>46051</v>
      </c>
      <c r="G49" s="20">
        <v>0.66666666666666663</v>
      </c>
      <c r="H49" s="18"/>
      <c r="I49" s="11"/>
    </row>
    <row r="50" spans="1:9" ht="24" customHeight="1">
      <c r="A50" s="36" t="s">
        <v>44</v>
      </c>
      <c r="B50" s="26">
        <f>F49+4</f>
        <v>46055</v>
      </c>
      <c r="C50" s="20">
        <v>0.25</v>
      </c>
      <c r="D50" s="26">
        <f>B50</f>
        <v>46055</v>
      </c>
      <c r="E50" s="20">
        <v>0.29166666666666669</v>
      </c>
      <c r="F50" s="26">
        <f>D50</f>
        <v>46055</v>
      </c>
      <c r="G50" s="20">
        <v>0.70833333333333337</v>
      </c>
      <c r="H50" s="18"/>
      <c r="I50" s="11"/>
    </row>
  </sheetData>
  <mergeCells count="16">
    <mergeCell ref="C1:I1"/>
    <mergeCell ref="A2:B2"/>
    <mergeCell ref="C2:I2"/>
    <mergeCell ref="A3:G3"/>
    <mergeCell ref="A30:I30"/>
    <mergeCell ref="B31:C31"/>
    <mergeCell ref="D31:E31"/>
    <mergeCell ref="F31:G31"/>
    <mergeCell ref="A4:I4"/>
    <mergeCell ref="B5:C5"/>
    <mergeCell ref="D5:E5"/>
    <mergeCell ref="F5:G5"/>
    <mergeCell ref="A14:I14"/>
    <mergeCell ref="B15:C15"/>
    <mergeCell ref="D15:E15"/>
    <mergeCell ref="F15:G15"/>
  </mergeCells>
  <phoneticPr fontId="45" type="noConversion"/>
  <conditionalFormatting sqref="B5 D5">
    <cfRule type="cellIs" dxfId="497" priority="1051" stopIfTrue="1" operator="equal">
      <formula>$H$3</formula>
    </cfRule>
  </conditionalFormatting>
  <conditionalFormatting sqref="B5">
    <cfRule type="cellIs" dxfId="496" priority="1050" stopIfTrue="1" operator="lessThan">
      <formula>$H$3</formula>
    </cfRule>
    <cfRule type="cellIs" dxfId="495" priority="925" stopIfTrue="1" operator="equal">
      <formula>$H$3</formula>
    </cfRule>
  </conditionalFormatting>
  <conditionalFormatting sqref="B6:B14">
    <cfRule type="cellIs" dxfId="494" priority="15744" stopIfTrue="1" operator="equal">
      <formula>$H$3</formula>
    </cfRule>
  </conditionalFormatting>
  <conditionalFormatting sqref="B14:B15">
    <cfRule type="cellIs" dxfId="493" priority="199" stopIfTrue="1" operator="equal">
      <formula>$H$3</formula>
    </cfRule>
  </conditionalFormatting>
  <conditionalFormatting sqref="B15">
    <cfRule type="cellIs" dxfId="492" priority="197" stopIfTrue="1" operator="equal">
      <formula>$H$3</formula>
    </cfRule>
    <cfRule type="cellIs" dxfId="491" priority="198" stopIfTrue="1" operator="lessThan">
      <formula>$H$3</formula>
    </cfRule>
  </conditionalFormatting>
  <conditionalFormatting sqref="B15:B20">
    <cfRule type="cellIs" dxfId="490" priority="116" stopIfTrue="1" operator="lessThan">
      <formula>$H$3</formula>
    </cfRule>
    <cfRule type="cellIs" dxfId="489" priority="117" stopIfTrue="1" operator="equal">
      <formula>$H$3</formula>
    </cfRule>
  </conditionalFormatting>
  <conditionalFormatting sqref="B22:B29">
    <cfRule type="cellIs" dxfId="488" priority="131" stopIfTrue="1" operator="lessThan">
      <formula>$H$3</formula>
    </cfRule>
    <cfRule type="cellIs" dxfId="487" priority="132" stopIfTrue="1" operator="equal">
      <formula>$H$3</formula>
    </cfRule>
  </conditionalFormatting>
  <conditionalFormatting sqref="B30 D30 F30 F32:F50 D32:D50">
    <cfRule type="cellIs" dxfId="486" priority="15710" stopIfTrue="1" operator="equal">
      <formula>$H$3</formula>
    </cfRule>
  </conditionalFormatting>
  <conditionalFormatting sqref="B30">
    <cfRule type="cellIs" dxfId="485" priority="15700" stopIfTrue="1" operator="lessThan">
      <formula>$H$3</formula>
    </cfRule>
  </conditionalFormatting>
  <conditionalFormatting sqref="B30:B50">
    <cfRule type="cellIs" dxfId="484" priority="4574" stopIfTrue="1" operator="equal">
      <formula>$H$3</formula>
    </cfRule>
  </conditionalFormatting>
  <conditionalFormatting sqref="B31 D31 F31">
    <cfRule type="cellIs" dxfId="483" priority="4564" stopIfTrue="1" operator="lessThan">
      <formula>$H$3</formula>
    </cfRule>
  </conditionalFormatting>
  <conditionalFormatting sqref="B31">
    <cfRule type="cellIs" dxfId="482" priority="4524" stopIfTrue="1" operator="lessThan">
      <formula>$H$3</formula>
    </cfRule>
    <cfRule type="cellIs" dxfId="481" priority="4568" stopIfTrue="1" operator="equal">
      <formula>$H$3</formula>
    </cfRule>
    <cfRule type="cellIs" dxfId="480" priority="4523" stopIfTrue="1" operator="equal">
      <formula>$H$3</formula>
    </cfRule>
  </conditionalFormatting>
  <conditionalFormatting sqref="B31:B50">
    <cfRule type="cellIs" dxfId="479" priority="4570" stopIfTrue="1" operator="lessThan">
      <formula>$H$3</formula>
    </cfRule>
  </conditionalFormatting>
  <conditionalFormatting sqref="C5:C13 E44:E46 C39:C43 G30:G45 C47:C50">
    <cfRule type="expression" dxfId="478" priority="100" stopIfTrue="1">
      <formula>$B5=$H$3</formula>
    </cfRule>
  </conditionalFormatting>
  <conditionalFormatting sqref="C6:C13 C39:C43 E44:E46 G31:G45 C47:C50">
    <cfRule type="expression" dxfId="477" priority="101" stopIfTrue="1">
      <formula>$F6=$H$3</formula>
    </cfRule>
  </conditionalFormatting>
  <conditionalFormatting sqref="C13 G44">
    <cfRule type="expression" dxfId="476" priority="99" stopIfTrue="1">
      <formula>B13&lt;$H$3</formula>
    </cfRule>
  </conditionalFormatting>
  <conditionalFormatting sqref="C16:C20 G22:G27 E32:E45 E6:G7 F8:G13 G15:G20 C22:C29 C32:C42 C44:C45 E8:E9 D10:E10 E16:E20 E22:E29 G5">
    <cfRule type="expression" dxfId="475" priority="2233" stopIfTrue="1">
      <formula>$F5=$H$3</formula>
    </cfRule>
  </conditionalFormatting>
  <conditionalFormatting sqref="C22:C45 E43:E45 G6:G20">
    <cfRule type="expression" dxfId="474" priority="598" stopIfTrue="1">
      <formula>$B6=$H$3</formula>
    </cfRule>
  </conditionalFormatting>
  <conditionalFormatting sqref="C29">
    <cfRule type="expression" dxfId="473" priority="27" stopIfTrue="1">
      <formula>$B29=$H$3</formula>
    </cfRule>
  </conditionalFormatting>
  <conditionalFormatting sqref="C39:C50">
    <cfRule type="expression" dxfId="472" priority="21" stopIfTrue="1">
      <formula>B39&lt;$H$3</formula>
    </cfRule>
  </conditionalFormatting>
  <conditionalFormatting sqref="C44:C45 C32:C42 E43:E45">
    <cfRule type="expression" dxfId="471" priority="593" stopIfTrue="1">
      <formula>B32&lt;$H$3</formula>
    </cfRule>
  </conditionalFormatting>
  <conditionalFormatting sqref="D4:D5 D30">
    <cfRule type="cellIs" dxfId="470" priority="15694" stopIfTrue="1" operator="lessThan">
      <formula>$H$3</formula>
    </cfRule>
  </conditionalFormatting>
  <conditionalFormatting sqref="D4:D5">
    <cfRule type="cellIs" dxfId="469" priority="1043" stopIfTrue="1" operator="lessThan">
      <formula>$H$3</formula>
    </cfRule>
    <cfRule type="cellIs" dxfId="468" priority="923" stopIfTrue="1" operator="equal">
      <formula>$H$3</formula>
    </cfRule>
  </conditionalFormatting>
  <conditionalFormatting sqref="D5 B5:B14">
    <cfRule type="cellIs" dxfId="467" priority="1052" stopIfTrue="1" operator="lessThan">
      <formula>$H$3</formula>
    </cfRule>
  </conditionalFormatting>
  <conditionalFormatting sqref="D5:D14">
    <cfRule type="cellIs" dxfId="466" priority="207" stopIfTrue="1" operator="lessThan">
      <formula>$H$3</formula>
    </cfRule>
  </conditionalFormatting>
  <conditionalFormatting sqref="D6:D14">
    <cfRule type="cellIs" dxfId="465" priority="206" stopIfTrue="1" operator="equal">
      <formula>$H$3</formula>
    </cfRule>
  </conditionalFormatting>
  <conditionalFormatting sqref="D14:D15">
    <cfRule type="cellIs" dxfId="464" priority="201" stopIfTrue="1" operator="equal">
      <formula>$H$3</formula>
    </cfRule>
    <cfRule type="cellIs" dxfId="463" priority="202" stopIfTrue="1" operator="lessThan">
      <formula>$H$3</formula>
    </cfRule>
  </conditionalFormatting>
  <conditionalFormatting sqref="D15 F15 B15">
    <cfRule type="cellIs" dxfId="462" priority="194" stopIfTrue="1" operator="lessThan">
      <formula>$H$3</formula>
    </cfRule>
  </conditionalFormatting>
  <conditionalFormatting sqref="D15">
    <cfRule type="cellIs" dxfId="461" priority="195" stopIfTrue="1" operator="equal">
      <formula>$H$3</formula>
    </cfRule>
    <cfRule type="cellIs" dxfId="460" priority="196" stopIfTrue="1" operator="lessThan">
      <formula>$H$3</formula>
    </cfRule>
  </conditionalFormatting>
  <conditionalFormatting sqref="D15:D20">
    <cfRule type="cellIs" dxfId="459" priority="113" stopIfTrue="1" operator="equal">
      <formula>$H$3</formula>
    </cfRule>
    <cfRule type="cellIs" dxfId="458" priority="114" stopIfTrue="1" operator="lessThan">
      <formula>$H$3</formula>
    </cfRule>
  </conditionalFormatting>
  <conditionalFormatting sqref="D22:D29">
    <cfRule type="cellIs" dxfId="457" priority="128" stopIfTrue="1" operator="equal">
      <formula>$H$3</formula>
    </cfRule>
    <cfRule type="cellIs" dxfId="456" priority="129" stopIfTrue="1" operator="lessThan">
      <formula>$H$3</formula>
    </cfRule>
  </conditionalFormatting>
  <conditionalFormatting sqref="D30 D4:D5">
    <cfRule type="cellIs" dxfId="455" priority="15693" stopIfTrue="1" operator="equal">
      <formula>$H$3</formula>
    </cfRule>
  </conditionalFormatting>
  <conditionalFormatting sqref="D30:D31">
    <cfRule type="cellIs" dxfId="454" priority="4583" stopIfTrue="1" operator="equal">
      <formula>$H$3</formula>
    </cfRule>
  </conditionalFormatting>
  <conditionalFormatting sqref="D30:D50">
    <cfRule type="cellIs" dxfId="453" priority="4584" stopIfTrue="1" operator="lessThan">
      <formula>$H$3</formula>
    </cfRule>
  </conditionalFormatting>
  <conditionalFormatting sqref="D31">
    <cfRule type="cellIs" dxfId="452" priority="4543" stopIfTrue="1" operator="equal">
      <formula>$H$3</formula>
    </cfRule>
    <cfRule type="cellIs" dxfId="451" priority="4546" stopIfTrue="1" operator="lessThan">
      <formula>$H$3</formula>
    </cfRule>
    <cfRule type="cellIs" dxfId="450" priority="4572" stopIfTrue="1" operator="lessThan">
      <formula>$H$3</formula>
    </cfRule>
    <cfRule type="cellIs" dxfId="449" priority="4571" stopIfTrue="1" operator="equal">
      <formula>$H$3</formula>
    </cfRule>
  </conditionalFormatting>
  <conditionalFormatting sqref="D43:D47">
    <cfRule type="cellIs" dxfId="448" priority="77" stopIfTrue="1" operator="lessThan">
      <formula>$H$3</formula>
    </cfRule>
  </conditionalFormatting>
  <conditionalFormatting sqref="E5:E20 C15:C20">
    <cfRule type="expression" dxfId="447" priority="122" stopIfTrue="1">
      <formula>B5&lt;$H$3</formula>
    </cfRule>
  </conditionalFormatting>
  <conditionalFormatting sqref="E6:E20 C45:C50">
    <cfRule type="expression" dxfId="446" priority="526" stopIfTrue="1">
      <formula>$B6=$H$3</formula>
    </cfRule>
  </conditionalFormatting>
  <conditionalFormatting sqref="E11:E13 C45:C50">
    <cfRule type="expression" dxfId="445" priority="527" stopIfTrue="1">
      <formula>$F11=$H$3</formula>
    </cfRule>
  </conditionalFormatting>
  <conditionalFormatting sqref="E22:E42">
    <cfRule type="expression" dxfId="444" priority="239" stopIfTrue="1">
      <formula>$B22=$H$3</formula>
    </cfRule>
  </conditionalFormatting>
  <conditionalFormatting sqref="E29">
    <cfRule type="expression" dxfId="443" priority="25" stopIfTrue="1">
      <formula>$B29=$H$3</formula>
    </cfRule>
  </conditionalFormatting>
  <conditionalFormatting sqref="E30:E42 C31:C38 C5:C12 G30:G43">
    <cfRule type="expression" dxfId="442" priority="2402" stopIfTrue="1">
      <formula>B5&lt;$H$3</formula>
    </cfRule>
  </conditionalFormatting>
  <conditionalFormatting sqref="E31 E15 E5">
    <cfRule type="expression" dxfId="441" priority="15723" stopIfTrue="1">
      <formula>$D5=$H$3</formula>
    </cfRule>
  </conditionalFormatting>
  <conditionalFormatting sqref="E34:E42">
    <cfRule type="expression" dxfId="440" priority="236" stopIfTrue="1">
      <formula>$B34=$H$3</formula>
    </cfRule>
    <cfRule type="expression" dxfId="439" priority="237" stopIfTrue="1">
      <formula>$F34=$H$3</formula>
    </cfRule>
  </conditionalFormatting>
  <conditionalFormatting sqref="E34:E46">
    <cfRule type="expression" dxfId="438" priority="85" stopIfTrue="1">
      <formula>D34&lt;$H$3</formula>
    </cfRule>
  </conditionalFormatting>
  <conditionalFormatting sqref="E44:E45">
    <cfRule type="expression" dxfId="437" priority="1087" stopIfTrue="1">
      <formula>D44&lt;$H$3</formula>
    </cfRule>
    <cfRule type="expression" dxfId="436" priority="1088" stopIfTrue="1">
      <formula>$B44=$H$3</formula>
    </cfRule>
  </conditionalFormatting>
  <conditionalFormatting sqref="E50">
    <cfRule type="expression" dxfId="435" priority="19" stopIfTrue="1">
      <formula>$B50=$H$3</formula>
    </cfRule>
    <cfRule type="expression" dxfId="434" priority="18" stopIfTrue="1">
      <formula>$F50=$H$3</formula>
    </cfRule>
    <cfRule type="expression" dxfId="433" priority="20" stopIfTrue="1">
      <formula>$F50=$H$3</formula>
    </cfRule>
    <cfRule type="expression" dxfId="432" priority="17" stopIfTrue="1">
      <formula>$B50=$H$3</formula>
    </cfRule>
    <cfRule type="expression" dxfId="431" priority="15" stopIfTrue="1">
      <formula>D50&lt;$H$3</formula>
    </cfRule>
  </conditionalFormatting>
  <conditionalFormatting sqref="F4:F5">
    <cfRule type="cellIs" dxfId="430" priority="1038" stopIfTrue="1" operator="equal">
      <formula>$H$3</formula>
    </cfRule>
    <cfRule type="cellIs" dxfId="429" priority="1039" stopIfTrue="1" operator="lessThan">
      <formula>$H$3</formula>
    </cfRule>
  </conditionalFormatting>
  <conditionalFormatting sqref="F5:F13">
    <cfRule type="cellIs" dxfId="428" priority="432" stopIfTrue="1" operator="lessThan">
      <formula>$H$3</formula>
    </cfRule>
  </conditionalFormatting>
  <conditionalFormatting sqref="F5:F14">
    <cfRule type="cellIs" dxfId="427" priority="208" stopIfTrue="1" operator="equal">
      <formula>$H$3</formula>
    </cfRule>
  </conditionalFormatting>
  <conditionalFormatting sqref="F14:F15">
    <cfRule type="cellIs" dxfId="426" priority="200" stopIfTrue="1" operator="equal">
      <formula>$H$3</formula>
    </cfRule>
    <cfRule type="cellIs" dxfId="425" priority="203" stopIfTrue="1" operator="lessThan">
      <formula>$H$3</formula>
    </cfRule>
  </conditionalFormatting>
  <conditionalFormatting sqref="F15 D15">
    <cfRule type="cellIs" dxfId="424" priority="193" stopIfTrue="1" operator="equal">
      <formula>$H$3</formula>
    </cfRule>
  </conditionalFormatting>
  <conditionalFormatting sqref="F15">
    <cfRule type="cellIs" dxfId="423" priority="186" stopIfTrue="1" operator="lessThan">
      <formula>$H$3</formula>
    </cfRule>
  </conditionalFormatting>
  <conditionalFormatting sqref="F15:F20">
    <cfRule type="cellIs" dxfId="422" priority="115" stopIfTrue="1" operator="equal">
      <formula>$H$3</formula>
    </cfRule>
  </conditionalFormatting>
  <conditionalFormatting sqref="F16:F20">
    <cfRule type="cellIs" dxfId="421" priority="112" stopIfTrue="1" operator="lessThan">
      <formula>$H$3</formula>
    </cfRule>
  </conditionalFormatting>
  <conditionalFormatting sqref="F22:F29">
    <cfRule type="cellIs" dxfId="420" priority="29" stopIfTrue="1" operator="equal">
      <formula>$H$3</formula>
    </cfRule>
    <cfRule type="cellIs" dxfId="419" priority="28" stopIfTrue="1" operator="lessThan">
      <formula>$H$3</formula>
    </cfRule>
  </conditionalFormatting>
  <conditionalFormatting sqref="F30:F31">
    <cfRule type="cellIs" dxfId="418" priority="4573" stopIfTrue="1" operator="equal">
      <formula>$H$3</formula>
    </cfRule>
  </conditionalFormatting>
  <conditionalFormatting sqref="F30:F50">
    <cfRule type="cellIs" dxfId="417" priority="4586" stopIfTrue="1" operator="lessThan">
      <formula>$H$3</formula>
    </cfRule>
  </conditionalFormatting>
  <conditionalFormatting sqref="F31 D31 B31">
    <cfRule type="cellIs" dxfId="416" priority="4563" stopIfTrue="1" operator="equal">
      <formula>$H$3</formula>
    </cfRule>
  </conditionalFormatting>
  <conditionalFormatting sqref="F31">
    <cfRule type="cellIs" dxfId="415" priority="4549" stopIfTrue="1" operator="equal">
      <formula>$H$3</formula>
    </cfRule>
    <cfRule type="cellIs" dxfId="414" priority="4550" stopIfTrue="1" operator="lessThan">
      <formula>$H$3</formula>
    </cfRule>
  </conditionalFormatting>
  <conditionalFormatting sqref="G5:G20">
    <cfRule type="expression" dxfId="413" priority="74" stopIfTrue="1">
      <formula>F5&lt;$H$3</formula>
    </cfRule>
  </conditionalFormatting>
  <conditionalFormatting sqref="G22:G23">
    <cfRule type="expression" dxfId="412" priority="30" stopIfTrue="1">
      <formula>$B22=$H$3</formula>
    </cfRule>
  </conditionalFormatting>
  <conditionalFormatting sqref="G22:G27 C22:C29 E22:E29">
    <cfRule type="expression" dxfId="411" priority="160" stopIfTrue="1">
      <formula>B22&lt;$H$3</formula>
    </cfRule>
  </conditionalFormatting>
  <conditionalFormatting sqref="G24:G27 C14:C20">
    <cfRule type="expression" dxfId="410" priority="2232" stopIfTrue="1">
      <formula>$B14=$H$3</formula>
    </cfRule>
  </conditionalFormatting>
  <conditionalFormatting sqref="G29">
    <cfRule type="expression" dxfId="409" priority="24" stopIfTrue="1">
      <formula>$F29=$H$3</formula>
    </cfRule>
    <cfRule type="expression" dxfId="408" priority="22" stopIfTrue="1">
      <formula>F29&lt;$H$3</formula>
    </cfRule>
    <cfRule type="expression" dxfId="407" priority="23" stopIfTrue="1">
      <formula>$B29=$H$3</formula>
    </cfRule>
  </conditionalFormatting>
  <conditionalFormatting sqref="G50">
    <cfRule type="expression" dxfId="406" priority="14" stopIfTrue="1">
      <formula>$F50=$H$3</formula>
    </cfRule>
    <cfRule type="expression" dxfId="405" priority="13" stopIfTrue="1">
      <formula>$B50=$H$3</formula>
    </cfRule>
    <cfRule type="expression" dxfId="404" priority="12" stopIfTrue="1">
      <formula>$F50=$H$3</formula>
    </cfRule>
    <cfRule type="expression" dxfId="403" priority="11" stopIfTrue="1">
      <formula>$B50=$H$3</formula>
    </cfRule>
    <cfRule type="expression" dxfId="402" priority="9" stopIfTrue="1">
      <formula>F50&lt;$H$3</formula>
    </cfRule>
  </conditionalFormatting>
  <conditionalFormatting sqref="G45">
    <cfRule type="expression" dxfId="7" priority="6" stopIfTrue="1">
      <formula>F45&lt;$H$3</formula>
    </cfRule>
  </conditionalFormatting>
  <conditionalFormatting sqref="G45">
    <cfRule type="expression" dxfId="6" priority="7" stopIfTrue="1">
      <formula>$B45=$H$3</formula>
    </cfRule>
  </conditionalFormatting>
  <conditionalFormatting sqref="G45">
    <cfRule type="expression" dxfId="5" priority="8" stopIfTrue="1">
      <formula>$F45=$H$3</formula>
    </cfRule>
  </conditionalFormatting>
  <conditionalFormatting sqref="G48">
    <cfRule type="expression" dxfId="4" priority="2" stopIfTrue="1">
      <formula>$B48=$H$3</formula>
    </cfRule>
  </conditionalFormatting>
  <conditionalFormatting sqref="G48">
    <cfRule type="expression" dxfId="3" priority="3" stopIfTrue="1">
      <formula>$F48=$H$3</formula>
    </cfRule>
  </conditionalFormatting>
  <conditionalFormatting sqref="G48">
    <cfRule type="expression" dxfId="2" priority="1" stopIfTrue="1">
      <formula>F48&lt;$H$3</formula>
    </cfRule>
  </conditionalFormatting>
  <conditionalFormatting sqref="G48">
    <cfRule type="expression" dxfId="1" priority="4" stopIfTrue="1">
      <formula>$B48=$H$3</formula>
    </cfRule>
  </conditionalFormatting>
  <conditionalFormatting sqref="G48">
    <cfRule type="expression" dxfId="0" priority="5" stopIfTrue="1">
      <formula>$F48=$H$3</formula>
    </cfRule>
  </conditionalFormatting>
  <pageMargins left="0.7" right="0.7" top="0.75" bottom="0.75" header="0.3" footer="0.3"/>
  <pageSetup paperSize="9" orientation="portrait"/>
  <ignoredErrors>
    <ignoredError sqref="F8:F10 B8 D9 B38 F19 D19 F41:F42 B44 D42 B24 F23 D44 F44 B2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36"/>
  <sheetViews>
    <sheetView zoomScaleNormal="100" workbookViewId="0">
      <selection activeCell="H13" sqref="H13"/>
    </sheetView>
  </sheetViews>
  <sheetFormatPr defaultColWidth="9" defaultRowHeight="25.35" customHeight="1"/>
  <cols>
    <col min="1" max="1" width="16.5" style="54" customWidth="1"/>
    <col min="2" max="7" width="11.59765625" style="54" customWidth="1"/>
    <col min="8" max="8" width="61.296875" style="66" customWidth="1"/>
    <col min="9" max="9" width="13.09765625" style="54" customWidth="1"/>
    <col min="10" max="16384" width="9" style="54"/>
  </cols>
  <sheetData>
    <row r="1" spans="1:14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35" customHeight="1">
      <c r="A3" s="98"/>
      <c r="B3" s="98"/>
      <c r="C3" s="98"/>
      <c r="D3" s="98"/>
      <c r="E3" s="98"/>
      <c r="F3" s="98"/>
      <c r="G3" s="98"/>
      <c r="H3" s="67">
        <v>46043</v>
      </c>
      <c r="I3" s="68"/>
    </row>
    <row r="4" spans="1:14" ht="24" customHeight="1">
      <c r="A4" s="112" t="s">
        <v>224</v>
      </c>
      <c r="B4" s="113"/>
      <c r="C4" s="113"/>
      <c r="D4" s="113"/>
      <c r="E4" s="113"/>
      <c r="F4" s="113"/>
      <c r="G4" s="113"/>
      <c r="H4" s="113"/>
      <c r="I4" s="113"/>
    </row>
    <row r="5" spans="1:14" ht="24" customHeight="1">
      <c r="A5" s="57" t="s">
        <v>3</v>
      </c>
      <c r="B5" s="89" t="s">
        <v>4</v>
      </c>
      <c r="C5" s="90"/>
      <c r="D5" s="89" t="s">
        <v>5</v>
      </c>
      <c r="E5" s="90"/>
      <c r="F5" s="89" t="s">
        <v>6</v>
      </c>
      <c r="G5" s="90"/>
      <c r="H5" s="58" t="s">
        <v>7</v>
      </c>
      <c r="I5" s="58" t="s">
        <v>8</v>
      </c>
      <c r="N5" s="54" t="s">
        <v>10</v>
      </c>
    </row>
    <row r="6" spans="1:14" ht="25.05" hidden="1" customHeight="1">
      <c r="A6" s="61" t="s">
        <v>226</v>
      </c>
      <c r="B6" s="26">
        <v>46017</v>
      </c>
      <c r="C6" s="20">
        <v>0.35416666666666669</v>
      </c>
      <c r="D6" s="38">
        <f>B6+1</f>
        <v>46018</v>
      </c>
      <c r="E6" s="20">
        <v>0.39791666666666664</v>
      </c>
      <c r="F6" s="26">
        <f>D6</f>
        <v>46018</v>
      </c>
      <c r="G6" s="20">
        <v>0.72916666666666663</v>
      </c>
      <c r="H6" s="76" t="s">
        <v>263</v>
      </c>
      <c r="I6" s="72"/>
    </row>
    <row r="7" spans="1:14" ht="25.05" hidden="1" customHeight="1">
      <c r="A7" s="50" t="s">
        <v>225</v>
      </c>
      <c r="B7" s="26">
        <f>F6</f>
        <v>46018</v>
      </c>
      <c r="C7" s="20">
        <v>0.95833333333333337</v>
      </c>
      <c r="D7" s="38">
        <f>B7+1</f>
        <v>46019</v>
      </c>
      <c r="E7" s="20">
        <v>0.375</v>
      </c>
      <c r="F7" s="26">
        <f>D7</f>
        <v>46019</v>
      </c>
      <c r="G7" s="20">
        <v>0.97916666666666663</v>
      </c>
      <c r="H7" s="76" t="s">
        <v>41</v>
      </c>
      <c r="I7" s="72"/>
    </row>
    <row r="8" spans="1:14" ht="25.35" hidden="1" customHeight="1">
      <c r="A8" s="50" t="s">
        <v>235</v>
      </c>
      <c r="B8" s="26">
        <f>F7+5</f>
        <v>46024</v>
      </c>
      <c r="C8" s="20">
        <v>0.20833333333333334</v>
      </c>
      <c r="D8" s="38">
        <f>B8</f>
        <v>46024</v>
      </c>
      <c r="E8" s="20">
        <v>0.22916666666666666</v>
      </c>
      <c r="F8" s="26">
        <f>D8</f>
        <v>46024</v>
      </c>
      <c r="G8" s="20">
        <v>0.58333333333333337</v>
      </c>
      <c r="H8" s="76"/>
      <c r="I8" s="72"/>
    </row>
    <row r="9" spans="1:14" ht="25.35" hidden="1" customHeight="1">
      <c r="A9" s="50" t="s">
        <v>227</v>
      </c>
      <c r="B9" s="26">
        <f>F8</f>
        <v>46024</v>
      </c>
      <c r="C9" s="20">
        <v>0.625</v>
      </c>
      <c r="D9" s="38">
        <f>B9+2</f>
        <v>46026</v>
      </c>
      <c r="E9" s="20">
        <v>0.51249999999999996</v>
      </c>
      <c r="F9" s="26">
        <f>D9+1</f>
        <v>46027</v>
      </c>
      <c r="G9" s="20">
        <v>0.25</v>
      </c>
      <c r="H9" s="76" t="s">
        <v>316</v>
      </c>
      <c r="I9" s="72"/>
    </row>
    <row r="10" spans="1:14" ht="25.35" hidden="1" customHeight="1">
      <c r="A10" s="50" t="s">
        <v>228</v>
      </c>
      <c r="B10" s="26">
        <f>F9</f>
        <v>46027</v>
      </c>
      <c r="C10" s="20">
        <v>0.27083333333333331</v>
      </c>
      <c r="D10" s="38">
        <f>B10</f>
        <v>46027</v>
      </c>
      <c r="E10" s="20">
        <v>0.29166666666666669</v>
      </c>
      <c r="F10" s="26">
        <f>D10</f>
        <v>46027</v>
      </c>
      <c r="G10" s="20">
        <v>0.62083333333333335</v>
      </c>
      <c r="H10" s="76"/>
      <c r="I10" s="72"/>
    </row>
    <row r="11" spans="1:14" ht="25.35" hidden="1" customHeight="1">
      <c r="A11" s="50" t="s">
        <v>229</v>
      </c>
      <c r="B11" s="26">
        <f>F10</f>
        <v>46027</v>
      </c>
      <c r="C11" s="20">
        <v>0.83333333333333337</v>
      </c>
      <c r="D11" s="38">
        <f>B11+1</f>
        <v>46028</v>
      </c>
      <c r="E11" s="20">
        <v>0.30833333333333335</v>
      </c>
      <c r="F11" s="26">
        <f>D11</f>
        <v>46028</v>
      </c>
      <c r="G11" s="20">
        <v>0.92500000000000004</v>
      </c>
      <c r="H11" s="76"/>
      <c r="I11" s="72"/>
    </row>
    <row r="12" spans="1:14" ht="25.05" hidden="1" customHeight="1">
      <c r="A12" s="50" t="s">
        <v>230</v>
      </c>
      <c r="B12" s="26">
        <f>F11+5</f>
        <v>46033</v>
      </c>
      <c r="C12" s="20">
        <v>0.875</v>
      </c>
      <c r="D12" s="38">
        <f>B12+1</f>
        <v>46034</v>
      </c>
      <c r="E12" s="35">
        <v>2.0833333333333332E-2</v>
      </c>
      <c r="F12" s="26">
        <f>D12+1</f>
        <v>46035</v>
      </c>
      <c r="G12" s="20">
        <v>0.29166666666666669</v>
      </c>
      <c r="H12" s="76"/>
      <c r="I12" s="72"/>
    </row>
    <row r="13" spans="1:14" ht="25.05" customHeight="1">
      <c r="A13" s="50" t="s">
        <v>303</v>
      </c>
      <c r="B13" s="26">
        <f>F12</f>
        <v>46035</v>
      </c>
      <c r="C13" s="20">
        <v>0.54166666666666663</v>
      </c>
      <c r="D13" s="38">
        <f>B13+1</f>
        <v>46036</v>
      </c>
      <c r="E13" s="35">
        <v>0.29166666666666669</v>
      </c>
      <c r="F13" s="26">
        <f>D13+1</f>
        <v>46037</v>
      </c>
      <c r="G13" s="20">
        <v>8.3333333333333329E-2</v>
      </c>
      <c r="H13" s="18" t="s">
        <v>41</v>
      </c>
      <c r="I13" s="72"/>
    </row>
    <row r="14" spans="1:14" ht="25.35" customHeight="1">
      <c r="A14" s="50" t="s">
        <v>314</v>
      </c>
      <c r="B14" s="26">
        <f>F13+4</f>
        <v>46041</v>
      </c>
      <c r="C14" s="20">
        <v>0.375</v>
      </c>
      <c r="D14" s="38">
        <f t="shared" ref="D14:D16" si="0">B14</f>
        <v>46041</v>
      </c>
      <c r="E14" s="35">
        <v>0.50555555555555554</v>
      </c>
      <c r="F14" s="26">
        <f>D14</f>
        <v>46041</v>
      </c>
      <c r="G14" s="20">
        <v>0.97916666666666663</v>
      </c>
      <c r="H14" s="76"/>
      <c r="I14" s="72"/>
    </row>
    <row r="15" spans="1:14" ht="25.35" customHeight="1">
      <c r="A15" s="50" t="s">
        <v>331</v>
      </c>
      <c r="B15" s="26">
        <f>F14+1</f>
        <v>46042</v>
      </c>
      <c r="C15" s="20">
        <v>0.10694444444444444</v>
      </c>
      <c r="D15" s="40">
        <f>B15+1</f>
        <v>46043</v>
      </c>
      <c r="E15" s="35">
        <v>0.33333333333333331</v>
      </c>
      <c r="F15" s="37">
        <f>D15+1</f>
        <v>46044</v>
      </c>
      <c r="G15" s="20">
        <v>0.20833333333333334</v>
      </c>
      <c r="H15" s="76"/>
      <c r="I15" s="72"/>
    </row>
    <row r="16" spans="1:14" ht="25.35" customHeight="1">
      <c r="A16" s="50" t="s">
        <v>332</v>
      </c>
      <c r="B16" s="37">
        <f>F15</f>
        <v>46044</v>
      </c>
      <c r="C16" s="20">
        <v>0.22916666666666666</v>
      </c>
      <c r="D16" s="37">
        <f t="shared" si="0"/>
        <v>46044</v>
      </c>
      <c r="E16" s="20">
        <v>0.25</v>
      </c>
      <c r="F16" s="37">
        <f>D16</f>
        <v>46044</v>
      </c>
      <c r="G16" s="20">
        <v>0.66666666666666663</v>
      </c>
      <c r="H16" s="76"/>
      <c r="I16" s="72"/>
    </row>
    <row r="17" spans="1:14" ht="25.35" customHeight="1">
      <c r="A17" s="50" t="s">
        <v>333</v>
      </c>
      <c r="B17" s="37">
        <f>F16</f>
        <v>46044</v>
      </c>
      <c r="C17" s="20">
        <v>0.83333333333333337</v>
      </c>
      <c r="D17" s="37">
        <f>B17+1</f>
        <v>46045</v>
      </c>
      <c r="E17" s="20">
        <v>0.20833333333333334</v>
      </c>
      <c r="F17" s="37">
        <f>D17</f>
        <v>46045</v>
      </c>
      <c r="G17" s="20">
        <v>0.91666666666666663</v>
      </c>
      <c r="H17" s="76"/>
      <c r="I17" s="72"/>
    </row>
    <row r="18" spans="1:14" ht="25.05" customHeight="1">
      <c r="A18" s="50" t="s">
        <v>368</v>
      </c>
      <c r="B18" s="37">
        <f>F17+4</f>
        <v>46049</v>
      </c>
      <c r="C18" s="53">
        <v>0.91666666666666663</v>
      </c>
      <c r="D18" s="37">
        <f>B18+1</f>
        <v>46050</v>
      </c>
      <c r="E18" s="77">
        <v>0.20833333333333334</v>
      </c>
      <c r="F18" s="37">
        <f>D18+1</f>
        <v>46051</v>
      </c>
      <c r="G18" s="20">
        <v>0</v>
      </c>
      <c r="H18" s="76"/>
      <c r="I18" s="72"/>
    </row>
    <row r="19" spans="1:14" ht="25.05" customHeight="1">
      <c r="A19" s="50" t="s">
        <v>376</v>
      </c>
      <c r="B19" s="26">
        <f>F18</f>
        <v>46051</v>
      </c>
      <c r="C19" s="20">
        <v>0.25</v>
      </c>
      <c r="D19" s="26">
        <f>B19</f>
        <v>46051</v>
      </c>
      <c r="E19" s="20">
        <v>0.375</v>
      </c>
      <c r="F19" s="37">
        <f>D19</f>
        <v>46051</v>
      </c>
      <c r="G19" s="20">
        <v>0.79166666666666663</v>
      </c>
      <c r="H19" s="18"/>
      <c r="I19" s="72"/>
    </row>
    <row r="20" spans="1:14" ht="25.05" customHeight="1">
      <c r="A20" s="50" t="s">
        <v>406</v>
      </c>
      <c r="B20" s="26">
        <f>F19+4</f>
        <v>46055</v>
      </c>
      <c r="C20" s="20">
        <v>0.91666666666666663</v>
      </c>
      <c r="D20" s="26">
        <f>B20</f>
        <v>46055</v>
      </c>
      <c r="E20" s="20">
        <v>0.95833333333333337</v>
      </c>
      <c r="F20" s="37">
        <f>D20+1</f>
        <v>46056</v>
      </c>
      <c r="G20" s="20">
        <v>0.375</v>
      </c>
      <c r="H20" s="18"/>
      <c r="I20" s="72"/>
    </row>
    <row r="21" spans="1:14" ht="24" customHeight="1">
      <c r="A21" s="112" t="s">
        <v>280</v>
      </c>
      <c r="B21" s="113"/>
      <c r="C21" s="113"/>
      <c r="D21" s="113"/>
      <c r="E21" s="113"/>
      <c r="F21" s="113"/>
      <c r="G21" s="113"/>
      <c r="H21" s="113"/>
      <c r="I21" s="113"/>
    </row>
    <row r="22" spans="1:14" ht="24" customHeight="1">
      <c r="A22" s="57" t="s">
        <v>3</v>
      </c>
      <c r="B22" s="89" t="s">
        <v>4</v>
      </c>
      <c r="C22" s="90"/>
      <c r="D22" s="89" t="s">
        <v>5</v>
      </c>
      <c r="E22" s="90"/>
      <c r="F22" s="89" t="s">
        <v>6</v>
      </c>
      <c r="G22" s="90"/>
      <c r="H22" s="58" t="s">
        <v>7</v>
      </c>
      <c r="I22" s="58" t="s">
        <v>8</v>
      </c>
      <c r="N22" s="54" t="s">
        <v>10</v>
      </c>
    </row>
    <row r="23" spans="1:14" ht="25.35" hidden="1" customHeight="1">
      <c r="A23" s="50" t="s">
        <v>281</v>
      </c>
      <c r="B23" s="26">
        <v>46025</v>
      </c>
      <c r="C23" s="20">
        <v>0.25</v>
      </c>
      <c r="D23" s="38">
        <f>B23+2</f>
        <v>46027</v>
      </c>
      <c r="E23" s="20">
        <v>2.0833333333333332E-2</v>
      </c>
      <c r="F23" s="26">
        <f>D23</f>
        <v>46027</v>
      </c>
      <c r="G23" s="20">
        <v>0.95833333333333337</v>
      </c>
      <c r="H23" s="76" t="s">
        <v>319</v>
      </c>
      <c r="I23" s="72"/>
    </row>
    <row r="24" spans="1:14" ht="25.35" hidden="1" customHeight="1">
      <c r="A24" s="50" t="s">
        <v>282</v>
      </c>
      <c r="B24" s="26">
        <f>F23+1</f>
        <v>46028</v>
      </c>
      <c r="C24" s="20">
        <v>0.20833333333333334</v>
      </c>
      <c r="D24" s="38">
        <f t="shared" ref="D24:D27" si="1">B24</f>
        <v>46028</v>
      </c>
      <c r="E24" s="20">
        <v>0.27916666666666667</v>
      </c>
      <c r="F24" s="26">
        <f>D24</f>
        <v>46028</v>
      </c>
      <c r="G24" s="20">
        <v>0.86944444444444446</v>
      </c>
      <c r="H24" s="76"/>
      <c r="I24" s="72"/>
    </row>
    <row r="25" spans="1:14" ht="25.35" hidden="1" customHeight="1">
      <c r="A25" s="50" t="s">
        <v>283</v>
      </c>
      <c r="B25" s="26">
        <f>F24+4</f>
        <v>46032</v>
      </c>
      <c r="C25" s="20">
        <v>0.5</v>
      </c>
      <c r="D25" s="38">
        <f t="shared" si="1"/>
        <v>46032</v>
      </c>
      <c r="E25" s="20">
        <v>0.56041666666666667</v>
      </c>
      <c r="F25" s="26">
        <f t="shared" ref="F25:F28" si="2">D25+1</f>
        <v>46033</v>
      </c>
      <c r="G25" s="20">
        <v>8.3333333333333329E-2</v>
      </c>
      <c r="H25" s="76"/>
      <c r="I25" s="72"/>
    </row>
    <row r="26" spans="1:14" ht="25.35" hidden="1" customHeight="1">
      <c r="A26" s="50" t="s">
        <v>287</v>
      </c>
      <c r="B26" s="26">
        <f>F25</f>
        <v>46033</v>
      </c>
      <c r="C26" s="20">
        <v>0.16666666666666666</v>
      </c>
      <c r="D26" s="26">
        <f>B26+1</f>
        <v>46034</v>
      </c>
      <c r="E26" s="35">
        <v>0.375</v>
      </c>
      <c r="F26" s="26">
        <f t="shared" si="2"/>
        <v>46035</v>
      </c>
      <c r="G26" s="20">
        <v>0.29166666666666669</v>
      </c>
      <c r="H26" s="76"/>
      <c r="I26" s="72"/>
    </row>
    <row r="27" spans="1:14" ht="25.35" customHeight="1">
      <c r="A27" s="50" t="s">
        <v>286</v>
      </c>
      <c r="B27" s="26">
        <f>F26</f>
        <v>46035</v>
      </c>
      <c r="C27" s="20">
        <v>0.3125</v>
      </c>
      <c r="D27" s="26">
        <f t="shared" si="1"/>
        <v>46035</v>
      </c>
      <c r="E27" s="20">
        <v>0.33333333333333331</v>
      </c>
      <c r="F27" s="26">
        <f t="shared" si="2"/>
        <v>46036</v>
      </c>
      <c r="G27" s="20">
        <v>0.25</v>
      </c>
      <c r="H27" s="76"/>
      <c r="I27" s="72"/>
    </row>
    <row r="28" spans="1:14" ht="25.05" customHeight="1">
      <c r="A28" s="50" t="s">
        <v>284</v>
      </c>
      <c r="B28" s="26">
        <f>F27</f>
        <v>46036</v>
      </c>
      <c r="C28" s="20">
        <v>0.33333333333333331</v>
      </c>
      <c r="D28" s="26">
        <f>B28</f>
        <v>46036</v>
      </c>
      <c r="E28" s="20">
        <v>0.41666666666666669</v>
      </c>
      <c r="F28" s="26">
        <f t="shared" si="2"/>
        <v>46037</v>
      </c>
      <c r="G28" s="20">
        <v>8.3333333333333329E-2</v>
      </c>
      <c r="H28" s="76"/>
      <c r="I28" s="72"/>
    </row>
    <row r="29" spans="1:14" ht="25.35" customHeight="1">
      <c r="A29" s="50" t="s">
        <v>285</v>
      </c>
      <c r="B29" s="26">
        <f>F28+3</f>
        <v>46040</v>
      </c>
      <c r="C29" s="20">
        <v>0.83333333333333337</v>
      </c>
      <c r="D29" s="26">
        <f>B29+2</f>
        <v>46042</v>
      </c>
      <c r="E29" s="20">
        <v>1.3888888888888888E-2</v>
      </c>
      <c r="F29" s="40">
        <f>D29</f>
        <v>46042</v>
      </c>
      <c r="G29" s="35">
        <v>0.97499999999999998</v>
      </c>
      <c r="H29" s="18" t="s">
        <v>41</v>
      </c>
      <c r="I29" s="72"/>
    </row>
    <row r="30" spans="1:14" ht="25.35" customHeight="1">
      <c r="A30" s="50" t="s">
        <v>356</v>
      </c>
      <c r="B30" s="40">
        <f>F29+1</f>
        <v>46043</v>
      </c>
      <c r="C30" s="35">
        <v>0.25</v>
      </c>
      <c r="D30" s="40">
        <f>B30</f>
        <v>46043</v>
      </c>
      <c r="E30" s="35">
        <v>0.83333333333333337</v>
      </c>
      <c r="F30" s="40">
        <f>D30+1</f>
        <v>46044</v>
      </c>
      <c r="G30" s="35">
        <v>0.35416666666666669</v>
      </c>
      <c r="H30" s="76"/>
      <c r="I30" s="72"/>
    </row>
    <row r="31" spans="1:14" ht="25.35" customHeight="1">
      <c r="A31" s="50" t="s">
        <v>369</v>
      </c>
      <c r="B31" s="37">
        <f>F30+4</f>
        <v>46048</v>
      </c>
      <c r="C31" s="20">
        <v>0.25</v>
      </c>
      <c r="D31" s="37">
        <f t="shared" ref="D31" si="3">B31</f>
        <v>46048</v>
      </c>
      <c r="E31" s="77">
        <v>0.29166666666666669</v>
      </c>
      <c r="F31" s="37">
        <f>D31</f>
        <v>46048</v>
      </c>
      <c r="G31" s="20">
        <v>0.70833333333333337</v>
      </c>
      <c r="H31" s="76"/>
      <c r="I31" s="72"/>
    </row>
    <row r="32" spans="1:14" ht="25.35" customHeight="1">
      <c r="A32" s="50" t="s">
        <v>377</v>
      </c>
      <c r="B32" s="26">
        <f>F31</f>
        <v>46048</v>
      </c>
      <c r="C32" s="20">
        <v>0.79166666666666663</v>
      </c>
      <c r="D32" s="37">
        <f>B32</f>
        <v>46048</v>
      </c>
      <c r="E32" s="77">
        <v>0.91666666666666663</v>
      </c>
      <c r="F32" s="37">
        <f>D32+1</f>
        <v>46049</v>
      </c>
      <c r="G32" s="20">
        <v>0.70833333333333337</v>
      </c>
      <c r="H32" s="76"/>
      <c r="I32" s="72"/>
    </row>
    <row r="33" spans="1:9" ht="25.35" customHeight="1">
      <c r="A33" s="50" t="s">
        <v>378</v>
      </c>
      <c r="B33" s="26">
        <f>F32</f>
        <v>46049</v>
      </c>
      <c r="C33" s="20">
        <v>0.72916666666666663</v>
      </c>
      <c r="D33" s="26">
        <f t="shared" ref="D33" si="4">B33</f>
        <v>46049</v>
      </c>
      <c r="E33" s="20">
        <v>0.75</v>
      </c>
      <c r="F33" s="26">
        <f>D33+1</f>
        <v>46050</v>
      </c>
      <c r="G33" s="20">
        <v>0.16666666666666666</v>
      </c>
      <c r="H33" s="76"/>
      <c r="I33" s="72"/>
    </row>
    <row r="34" spans="1:9" ht="25.05" customHeight="1">
      <c r="A34" s="50" t="s">
        <v>379</v>
      </c>
      <c r="B34" s="37">
        <f>F33</f>
        <v>46050</v>
      </c>
      <c r="C34" s="53">
        <v>0.375</v>
      </c>
      <c r="D34" s="37">
        <f>B34</f>
        <v>46050</v>
      </c>
      <c r="E34" s="53">
        <v>0.41666666666666669</v>
      </c>
      <c r="F34" s="37">
        <f>D34</f>
        <v>46050</v>
      </c>
      <c r="G34" s="53">
        <v>0.83333333333333337</v>
      </c>
      <c r="H34" s="76"/>
      <c r="I34" s="72"/>
    </row>
    <row r="35" spans="1:9" ht="25.05" customHeight="1">
      <c r="A35" s="50" t="s">
        <v>409</v>
      </c>
      <c r="B35" s="37">
        <f>F34+4</f>
        <v>46054</v>
      </c>
      <c r="C35" s="53">
        <v>0.75</v>
      </c>
      <c r="D35" s="37">
        <f>B35+1</f>
        <v>46055</v>
      </c>
      <c r="E35" s="20">
        <v>6.9444444444444447E-4</v>
      </c>
      <c r="F35" s="37">
        <f>D35</f>
        <v>46055</v>
      </c>
      <c r="G35" s="20">
        <v>0.79166666666666663</v>
      </c>
      <c r="H35" s="76"/>
      <c r="I35" s="72"/>
    </row>
    <row r="36" spans="1:9" ht="25.05" customHeight="1">
      <c r="A36" s="50" t="s">
        <v>410</v>
      </c>
      <c r="B36" s="37">
        <f>F35+1</f>
        <v>46056</v>
      </c>
      <c r="C36" s="53">
        <v>4.1666666666666664E-2</v>
      </c>
      <c r="D36" s="37">
        <f>B36</f>
        <v>46056</v>
      </c>
      <c r="E36" s="53">
        <v>0.16666666666666666</v>
      </c>
      <c r="F36" s="37">
        <f>D36+1</f>
        <v>46057</v>
      </c>
      <c r="G36" s="53">
        <v>0.58333333333333337</v>
      </c>
      <c r="H36" s="76" t="s">
        <v>411</v>
      </c>
      <c r="I36" s="72"/>
    </row>
  </sheetData>
  <mergeCells count="13">
    <mergeCell ref="A21:I21"/>
    <mergeCell ref="B22:C22"/>
    <mergeCell ref="D22:E22"/>
    <mergeCell ref="F22:G22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5" type="noConversion"/>
  <conditionalFormatting sqref="B19:B20 D19:D20">
    <cfRule type="cellIs" dxfId="401" priority="59" stopIfTrue="1" operator="lessThan">
      <formula>$H$3</formula>
    </cfRule>
    <cfRule type="cellIs" dxfId="400" priority="62" stopIfTrue="1" operator="equal">
      <formula>$H$3</formula>
    </cfRule>
  </conditionalFormatting>
  <conditionalFormatting sqref="B32:B33 F33">
    <cfRule type="cellIs" dxfId="399" priority="22" stopIfTrue="1" operator="lessThan">
      <formula>$H$3</formula>
    </cfRule>
    <cfRule type="cellIs" dxfId="398" priority="25" stopIfTrue="1" operator="equal">
      <formula>$H$3</formula>
    </cfRule>
  </conditionalFormatting>
  <conditionalFormatting sqref="C6:C12 E6:E14">
    <cfRule type="expression" dxfId="397" priority="100" stopIfTrue="1">
      <formula>B6&lt;$H$3</formula>
    </cfRule>
  </conditionalFormatting>
  <conditionalFormatting sqref="C6:C12">
    <cfRule type="expression" dxfId="396" priority="95" stopIfTrue="1">
      <formula>$B6=$H$3</formula>
    </cfRule>
  </conditionalFormatting>
  <conditionalFormatting sqref="C6:C15 G6:G14">
    <cfRule type="expression" dxfId="395" priority="101" stopIfTrue="1">
      <formula>$B6=$H$3</formula>
    </cfRule>
  </conditionalFormatting>
  <conditionalFormatting sqref="C6:C15">
    <cfRule type="expression" dxfId="394" priority="63" stopIfTrue="1">
      <formula>B6&lt;$H$3</formula>
    </cfRule>
  </conditionalFormatting>
  <conditionalFormatting sqref="C19 E19">
    <cfRule type="expression" dxfId="393" priority="60" stopIfTrue="1">
      <formula>$B19=$H$3</formula>
    </cfRule>
    <cfRule type="expression" dxfId="392" priority="61" stopIfTrue="1">
      <formula>$F19=$H$3</formula>
    </cfRule>
    <cfRule type="expression" dxfId="391" priority="58" stopIfTrue="1">
      <formula>B19&lt;$H$3</formula>
    </cfRule>
  </conditionalFormatting>
  <conditionalFormatting sqref="C23:C26">
    <cfRule type="expression" dxfId="390" priority="86" stopIfTrue="1">
      <formula>B23&lt;$H$3</formula>
    </cfRule>
    <cfRule type="expression" dxfId="389" priority="87" stopIfTrue="1">
      <formula>$B23=$H$3</formula>
    </cfRule>
    <cfRule type="expression" dxfId="388" priority="88" stopIfTrue="1">
      <formula>$F23=$H$3</formula>
    </cfRule>
  </conditionalFormatting>
  <conditionalFormatting sqref="C32:C33 G33">
    <cfRule type="expression" dxfId="387" priority="21" stopIfTrue="1">
      <formula>B32&lt;$H$3</formula>
    </cfRule>
    <cfRule type="expression" dxfId="386" priority="23" stopIfTrue="1">
      <formula>$B32=$H$3</formula>
    </cfRule>
  </conditionalFormatting>
  <conditionalFormatting sqref="C32:C33">
    <cfRule type="expression" dxfId="385" priority="26" stopIfTrue="1">
      <formula>B32&lt;$H$3</formula>
    </cfRule>
    <cfRule type="expression" dxfId="384" priority="27" stopIfTrue="1">
      <formula>$B32=$H$3</formula>
    </cfRule>
    <cfRule type="expression" dxfId="383" priority="28" stopIfTrue="1">
      <formula>$F32=$H$3</formula>
    </cfRule>
  </conditionalFormatting>
  <conditionalFormatting sqref="C33 G33">
    <cfRule type="expression" dxfId="382" priority="24" stopIfTrue="1">
      <formula>$F33=$H$3</formula>
    </cfRule>
  </conditionalFormatting>
  <conditionalFormatting sqref="D6:D14 B6:B15">
    <cfRule type="cellIs" dxfId="381" priority="64" stopIfTrue="1" operator="lessThan">
      <formula>$H$3</formula>
    </cfRule>
  </conditionalFormatting>
  <conditionalFormatting sqref="D23:D29">
    <cfRule type="cellIs" dxfId="380" priority="71" stopIfTrue="1" operator="equal">
      <formula>$H$3</formula>
    </cfRule>
    <cfRule type="cellIs" dxfId="379" priority="67" stopIfTrue="1" operator="lessThan">
      <formula>$H$3</formula>
    </cfRule>
  </conditionalFormatting>
  <conditionalFormatting sqref="D33">
    <cfRule type="cellIs" dxfId="378" priority="16" stopIfTrue="1" operator="lessThan">
      <formula>$H$3</formula>
    </cfRule>
    <cfRule type="cellIs" dxfId="377" priority="20" stopIfTrue="1" operator="equal">
      <formula>$H$3</formula>
    </cfRule>
  </conditionalFormatting>
  <conditionalFormatting sqref="E6:E14">
    <cfRule type="expression" dxfId="376" priority="91" stopIfTrue="1">
      <formula>$B6=$H$3</formula>
    </cfRule>
    <cfRule type="expression" dxfId="375" priority="92" stopIfTrue="1">
      <formula>$F6=$H$3</formula>
    </cfRule>
    <cfRule type="expression" dxfId="374" priority="90" stopIfTrue="1">
      <formula>D6&lt;$H$3</formula>
    </cfRule>
    <cfRule type="expression" dxfId="373" priority="93" stopIfTrue="1">
      <formula>$B6=$H$3</formula>
    </cfRule>
  </conditionalFormatting>
  <conditionalFormatting sqref="E23:E25">
    <cfRule type="expression" dxfId="372" priority="75" stopIfTrue="1">
      <formula>$B23=$H$3</formula>
    </cfRule>
    <cfRule type="expression" dxfId="371" priority="79" stopIfTrue="1">
      <formula>D23&lt;$H$3</formula>
    </cfRule>
  </conditionalFormatting>
  <conditionalFormatting sqref="E23:E29">
    <cfRule type="expression" dxfId="370" priority="68" stopIfTrue="1">
      <formula>D23&lt;$H$3</formula>
    </cfRule>
    <cfRule type="expression" dxfId="369" priority="69" stopIfTrue="1">
      <formula>$B23=$H$3</formula>
    </cfRule>
    <cfRule type="expression" dxfId="368" priority="70" stopIfTrue="1">
      <formula>$F23=$H$3</formula>
    </cfRule>
  </conditionalFormatting>
  <conditionalFormatting sqref="E26">
    <cfRule type="expression" dxfId="367" priority="65" stopIfTrue="1">
      <formula>D26&lt;$H$3</formula>
    </cfRule>
    <cfRule type="expression" dxfId="366" priority="66" stopIfTrue="1">
      <formula>$B26=$H$3</formula>
    </cfRule>
  </conditionalFormatting>
  <conditionalFormatting sqref="E33">
    <cfRule type="expression" dxfId="365" priority="11" stopIfTrue="1">
      <formula>D33&lt;$H$3</formula>
    </cfRule>
    <cfRule type="expression" dxfId="364" priority="11" stopIfTrue="1">
      <formula>$B33=$H$3</formula>
    </cfRule>
    <cfRule type="expression" dxfId="363" priority="15" stopIfTrue="1">
      <formula>$F33=$H$3</formula>
    </cfRule>
    <cfRule type="expression" dxfId="362" priority="14" stopIfTrue="1">
      <formula>$B33=$H$3</formula>
    </cfRule>
    <cfRule type="expression" dxfId="361" priority="13" stopIfTrue="1">
      <formula>D33&lt;$H$3</formula>
    </cfRule>
    <cfRule type="expression" dxfId="360" priority="12" stopIfTrue="1">
      <formula>$F33=$H$3</formula>
    </cfRule>
  </conditionalFormatting>
  <conditionalFormatting sqref="E35">
    <cfRule type="expression" dxfId="359" priority="4" stopIfTrue="1">
      <formula>$B35=$H$3</formula>
    </cfRule>
    <cfRule type="expression" dxfId="358" priority="5" stopIfTrue="1">
      <formula>$F35=$H$3</formula>
    </cfRule>
    <cfRule type="expression" dxfId="357" priority="1" stopIfTrue="1">
      <formula>D35&lt;$H$3</formula>
    </cfRule>
    <cfRule type="expression" dxfId="356" priority="2" stopIfTrue="1">
      <formula>$F35=$H$3</formula>
    </cfRule>
    <cfRule type="expression" dxfId="355" priority="3" stopIfTrue="1">
      <formula>D35&lt;$H$3</formula>
    </cfRule>
  </conditionalFormatting>
  <conditionalFormatting sqref="F6:F14 D6:D14 B6:B15">
    <cfRule type="cellIs" dxfId="354" priority="103" stopIfTrue="1" operator="equal">
      <formula>$H$3</formula>
    </cfRule>
  </conditionalFormatting>
  <conditionalFormatting sqref="F6:F14">
    <cfRule type="cellIs" dxfId="353" priority="97" stopIfTrue="1" operator="lessThan">
      <formula>$H$3</formula>
    </cfRule>
  </conditionalFormatting>
  <conditionalFormatting sqref="F23:F28 B23:B29">
    <cfRule type="cellIs" dxfId="352" priority="77" stopIfTrue="1" operator="lessThan">
      <formula>$H$3</formula>
    </cfRule>
    <cfRule type="cellIs" dxfId="351" priority="82" stopIfTrue="1" operator="equal">
      <formula>$H$3</formula>
    </cfRule>
  </conditionalFormatting>
  <conditionalFormatting sqref="G6:G14 C6:C15 E6:E14">
    <cfRule type="expression" dxfId="350" priority="102" stopIfTrue="1">
      <formula>$F6=$H$3</formula>
    </cfRule>
  </conditionalFormatting>
  <conditionalFormatting sqref="G6:G14">
    <cfRule type="expression" dxfId="349" priority="96" stopIfTrue="1">
      <formula>F6&lt;$H$3</formula>
    </cfRule>
  </conditionalFormatting>
  <conditionalFormatting sqref="G20">
    <cfRule type="expression" dxfId="348" priority="9" stopIfTrue="1">
      <formula>$F20=$H$3</formula>
    </cfRule>
    <cfRule type="expression" dxfId="347" priority="8" stopIfTrue="1">
      <formula>$B20=$H$3</formula>
    </cfRule>
    <cfRule type="expression" dxfId="346" priority="7" stopIfTrue="1">
      <formula>F20&lt;$H$3</formula>
    </cfRule>
  </conditionalFormatting>
  <conditionalFormatting sqref="G23:G28 C23:C29">
    <cfRule type="expression" dxfId="345" priority="80" stopIfTrue="1">
      <formula>$B23=$H$3</formula>
    </cfRule>
    <cfRule type="expression" dxfId="344" priority="76" stopIfTrue="1">
      <formula>B23&lt;$H$3</formula>
    </cfRule>
  </conditionalFormatting>
  <conditionalFormatting sqref="G23:G28 C27:C29 E23:E25">
    <cfRule type="expression" dxfId="343" priority="81" stopIfTrue="1">
      <formula>$F23=$H$3</formula>
    </cfRule>
  </conditionalFormatting>
  <pageMargins left="0.7" right="0.7" top="0.75" bottom="0.75" header="0.3" footer="0.3"/>
  <ignoredErrors>
    <ignoredError sqref="B8 F9:F10 B25 D9 F26 D26 F12 B12:B14 D27 F14 F18 D14 B29:C29 B32 D30 D3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83"/>
  <sheetViews>
    <sheetView topLeftCell="A26" workbookViewId="0">
      <selection activeCell="H78" sqref="H78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s="30" customFormat="1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s="30" customFormat="1" ht="25.05" customHeight="1">
      <c r="A3" s="117"/>
      <c r="B3" s="117"/>
      <c r="C3" s="117"/>
      <c r="D3" s="117"/>
      <c r="E3" s="117"/>
      <c r="F3" s="117"/>
      <c r="G3" s="117"/>
      <c r="H3" s="67">
        <v>46043</v>
      </c>
      <c r="I3" s="28"/>
    </row>
    <row r="4" spans="1:13" s="31" customFormat="1" ht="24" customHeight="1">
      <c r="A4" s="116" t="s">
        <v>256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customHeight="1">
      <c r="A5" s="13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13" t="s">
        <v>7</v>
      </c>
      <c r="I5" s="13" t="s">
        <v>25</v>
      </c>
      <c r="M5" s="31" t="s">
        <v>13</v>
      </c>
    </row>
    <row r="6" spans="1:13" ht="24" hidden="1" customHeight="1">
      <c r="A6" s="27" t="s">
        <v>61</v>
      </c>
      <c r="B6" s="41">
        <v>45986</v>
      </c>
      <c r="C6" s="20">
        <v>0.70833333333333337</v>
      </c>
      <c r="D6" s="41">
        <v>45989</v>
      </c>
      <c r="E6" s="35">
        <v>0.40277777777777779</v>
      </c>
      <c r="F6" s="41">
        <v>45990</v>
      </c>
      <c r="G6" s="20">
        <v>8.819444444444445E-2</v>
      </c>
      <c r="H6" s="18" t="s">
        <v>41</v>
      </c>
      <c r="I6" s="29"/>
    </row>
    <row r="7" spans="1:13" ht="24" hidden="1" customHeight="1">
      <c r="A7" s="27" t="s">
        <v>73</v>
      </c>
      <c r="B7" s="41">
        <v>45991</v>
      </c>
      <c r="C7" s="20">
        <v>0.125</v>
      </c>
      <c r="D7" s="41">
        <v>45991</v>
      </c>
      <c r="E7" s="35">
        <v>0.5</v>
      </c>
      <c r="F7" s="41">
        <v>45991</v>
      </c>
      <c r="G7" s="20">
        <v>0.91666666666666663</v>
      </c>
      <c r="H7" s="18"/>
      <c r="I7" s="29"/>
    </row>
    <row r="8" spans="1:13" ht="24" hidden="1" customHeight="1">
      <c r="A8" s="36" t="s">
        <v>77</v>
      </c>
      <c r="B8" s="41">
        <v>45996</v>
      </c>
      <c r="C8" s="20">
        <v>0.33333333333333331</v>
      </c>
      <c r="D8" s="41">
        <v>45997</v>
      </c>
      <c r="E8" s="35">
        <v>0.58194444444444449</v>
      </c>
      <c r="F8" s="41">
        <v>45997</v>
      </c>
      <c r="G8" s="20">
        <v>0.99444444444444446</v>
      </c>
      <c r="H8" s="18"/>
      <c r="I8" s="29"/>
    </row>
    <row r="9" spans="1:13" ht="24" hidden="1" customHeight="1">
      <c r="A9" s="36" t="s">
        <v>89</v>
      </c>
      <c r="B9" s="41">
        <v>46000</v>
      </c>
      <c r="C9" s="20">
        <v>0.375</v>
      </c>
      <c r="D9" s="41">
        <v>46000</v>
      </c>
      <c r="E9" s="35">
        <v>0.41666666666666669</v>
      </c>
      <c r="F9" s="41">
        <v>46000</v>
      </c>
      <c r="G9" s="20">
        <v>0.95833333333333337</v>
      </c>
      <c r="H9" s="18"/>
      <c r="I9" s="29"/>
    </row>
    <row r="10" spans="1:13" ht="24" hidden="1" customHeight="1">
      <c r="A10" s="27" t="s">
        <v>91</v>
      </c>
      <c r="B10" s="33"/>
      <c r="C10" s="32"/>
      <c r="D10" s="15"/>
      <c r="E10" s="32"/>
      <c r="F10" s="15"/>
      <c r="G10" s="32"/>
      <c r="H10" s="18" t="s">
        <v>47</v>
      </c>
      <c r="I10" s="29"/>
    </row>
    <row r="11" spans="1:13" ht="24" hidden="1" customHeight="1">
      <c r="A11" s="27" t="s">
        <v>102</v>
      </c>
      <c r="B11" s="33"/>
      <c r="C11" s="32"/>
      <c r="D11" s="15"/>
      <c r="E11" s="32"/>
      <c r="F11" s="15"/>
      <c r="G11" s="32"/>
      <c r="H11" s="18" t="s">
        <v>26</v>
      </c>
      <c r="I11" s="29"/>
    </row>
    <row r="12" spans="1:13" ht="24" hidden="1" customHeight="1">
      <c r="A12" s="27" t="s">
        <v>120</v>
      </c>
      <c r="B12" s="41">
        <v>46008</v>
      </c>
      <c r="C12" s="35">
        <v>0.5</v>
      </c>
      <c r="D12" s="41">
        <v>46010</v>
      </c>
      <c r="E12" s="35">
        <v>0</v>
      </c>
      <c r="F12" s="41">
        <v>46010</v>
      </c>
      <c r="G12" s="20">
        <v>0.625</v>
      </c>
      <c r="H12" s="18" t="s">
        <v>41</v>
      </c>
      <c r="I12" s="29"/>
    </row>
    <row r="13" spans="1:13" ht="24" hidden="1" customHeight="1">
      <c r="A13" s="27" t="s">
        <v>128</v>
      </c>
      <c r="B13" s="41">
        <v>46011</v>
      </c>
      <c r="C13" s="35">
        <v>0.625</v>
      </c>
      <c r="D13" s="41">
        <v>46012</v>
      </c>
      <c r="E13" s="35">
        <v>0.54166666666666663</v>
      </c>
      <c r="F13" s="41">
        <v>46012</v>
      </c>
      <c r="G13" s="20">
        <v>0.95833333333333337</v>
      </c>
      <c r="H13" s="18" t="s">
        <v>41</v>
      </c>
      <c r="I13" s="29"/>
    </row>
    <row r="14" spans="1:13" ht="24" hidden="1" customHeight="1">
      <c r="A14" s="36" t="s">
        <v>144</v>
      </c>
      <c r="B14" s="41">
        <v>46017</v>
      </c>
      <c r="C14" s="35">
        <v>0.53541666666666665</v>
      </c>
      <c r="D14" s="41">
        <v>46017</v>
      </c>
      <c r="E14" s="35">
        <v>0.74930555555555556</v>
      </c>
      <c r="F14" s="41">
        <v>46018</v>
      </c>
      <c r="G14" s="20">
        <v>0.17916666666666667</v>
      </c>
      <c r="H14" s="18" t="s">
        <v>147</v>
      </c>
      <c r="I14" s="29"/>
    </row>
    <row r="15" spans="1:13" ht="24" hidden="1" customHeight="1">
      <c r="A15" s="36" t="s">
        <v>179</v>
      </c>
      <c r="B15" s="41">
        <v>46020</v>
      </c>
      <c r="C15" s="35">
        <v>0</v>
      </c>
      <c r="D15" s="41">
        <v>46020</v>
      </c>
      <c r="E15" s="35">
        <v>0.24513888888888888</v>
      </c>
      <c r="F15" s="41">
        <v>46021</v>
      </c>
      <c r="G15" s="20">
        <v>0.16111111111111112</v>
      </c>
      <c r="H15" s="18"/>
      <c r="I15" s="29"/>
    </row>
    <row r="16" spans="1:13" ht="24" hidden="1" customHeight="1">
      <c r="A16" s="36" t="s">
        <v>157</v>
      </c>
      <c r="B16" s="33"/>
      <c r="C16" s="32"/>
      <c r="D16" s="15"/>
      <c r="E16" s="32"/>
      <c r="F16" s="15"/>
      <c r="G16" s="32"/>
      <c r="H16" s="18" t="s">
        <v>47</v>
      </c>
      <c r="I16" s="29"/>
    </row>
    <row r="17" spans="1:13" ht="24" hidden="1" customHeight="1">
      <c r="A17" s="27" t="s">
        <v>244</v>
      </c>
      <c r="B17" s="41">
        <v>46028</v>
      </c>
      <c r="C17" s="35">
        <v>0.66666666666666663</v>
      </c>
      <c r="D17" s="41">
        <v>46028</v>
      </c>
      <c r="E17" s="35">
        <v>0.95833333333333337</v>
      </c>
      <c r="F17" s="41">
        <v>46029</v>
      </c>
      <c r="G17" s="20">
        <v>0.2388888888888889</v>
      </c>
      <c r="H17" s="18"/>
      <c r="I17" s="29"/>
    </row>
    <row r="18" spans="1:13" ht="24" hidden="1" customHeight="1">
      <c r="A18" s="27" t="s">
        <v>248</v>
      </c>
      <c r="B18" s="41">
        <v>46030</v>
      </c>
      <c r="C18" s="35">
        <v>0.125</v>
      </c>
      <c r="D18" s="41">
        <v>46030</v>
      </c>
      <c r="E18" s="35">
        <v>0.16666666666666666</v>
      </c>
      <c r="F18" s="41">
        <v>46030</v>
      </c>
      <c r="G18" s="20">
        <v>0.91666666666666663</v>
      </c>
      <c r="H18" s="18"/>
      <c r="I18" s="29"/>
    </row>
    <row r="19" spans="1:13" ht="24" hidden="1" customHeight="1">
      <c r="A19" s="27" t="s">
        <v>279</v>
      </c>
      <c r="B19" s="41">
        <f>F18+1</f>
        <v>46031</v>
      </c>
      <c r="C19" s="35">
        <v>0.95833333333333337</v>
      </c>
      <c r="D19" s="41">
        <f>B19+1</f>
        <v>46032</v>
      </c>
      <c r="E19" s="35">
        <v>0.79166666666666663</v>
      </c>
      <c r="F19" s="41">
        <f>D19+1</f>
        <v>46033</v>
      </c>
      <c r="G19" s="20">
        <v>0.18541666666666667</v>
      </c>
      <c r="H19" s="18"/>
      <c r="I19" s="29"/>
    </row>
    <row r="20" spans="1:13" ht="24" customHeight="1">
      <c r="A20" s="36" t="s">
        <v>304</v>
      </c>
      <c r="B20" s="41">
        <v>46037</v>
      </c>
      <c r="C20" s="35">
        <v>0.66666666666666663</v>
      </c>
      <c r="D20" s="41">
        <f>B20</f>
        <v>46037</v>
      </c>
      <c r="E20" s="35">
        <v>0.89652777777777781</v>
      </c>
      <c r="F20" s="41">
        <f>D20+1</f>
        <v>46038</v>
      </c>
      <c r="G20" s="35">
        <v>0.4375</v>
      </c>
      <c r="H20" s="18"/>
      <c r="I20" s="29"/>
    </row>
    <row r="21" spans="1:13" ht="24" customHeight="1">
      <c r="A21" s="27" t="s">
        <v>320</v>
      </c>
      <c r="B21" s="37">
        <f>F20+1</f>
        <v>46039</v>
      </c>
      <c r="C21" s="35">
        <v>0.91249999999999998</v>
      </c>
      <c r="D21" s="41">
        <f>B21+2</f>
        <v>46041</v>
      </c>
      <c r="E21" s="35">
        <v>0.79166666666666663</v>
      </c>
      <c r="F21" s="41">
        <f>D21+1</f>
        <v>46042</v>
      </c>
      <c r="G21" s="35">
        <v>0.66666666666666663</v>
      </c>
      <c r="H21" s="18"/>
      <c r="I21" s="55"/>
    </row>
    <row r="22" spans="1:13" ht="24" customHeight="1">
      <c r="A22" s="27" t="s">
        <v>329</v>
      </c>
      <c r="B22" s="33"/>
      <c r="C22" s="32"/>
      <c r="D22" s="15"/>
      <c r="E22" s="32"/>
      <c r="F22" s="15"/>
      <c r="G22" s="32"/>
      <c r="H22" s="18" t="s">
        <v>47</v>
      </c>
      <c r="I22" s="55"/>
    </row>
    <row r="23" spans="1:13" ht="24" customHeight="1">
      <c r="A23" s="36" t="s">
        <v>341</v>
      </c>
      <c r="B23" s="33"/>
      <c r="C23" s="32"/>
      <c r="D23" s="15"/>
      <c r="E23" s="32"/>
      <c r="F23" s="15"/>
      <c r="G23" s="32"/>
      <c r="H23" s="18" t="s">
        <v>26</v>
      </c>
      <c r="I23" s="55"/>
    </row>
    <row r="24" spans="1:13" ht="24" customHeight="1">
      <c r="A24" s="27" t="s">
        <v>342</v>
      </c>
      <c r="B24" s="41">
        <v>46049</v>
      </c>
      <c r="C24" s="20">
        <v>0.58333333333333337</v>
      </c>
      <c r="D24" s="69">
        <f>B24</f>
        <v>46049</v>
      </c>
      <c r="E24" s="39">
        <v>0.625</v>
      </c>
      <c r="F24" s="69">
        <f>D24+1</f>
        <v>46050</v>
      </c>
      <c r="G24" s="39">
        <v>0.16666666666666666</v>
      </c>
      <c r="H24" s="18"/>
      <c r="I24" s="55"/>
    </row>
    <row r="25" spans="1:13" ht="24" customHeight="1">
      <c r="A25" s="27" t="s">
        <v>357</v>
      </c>
      <c r="B25" s="41">
        <f>F24+1</f>
        <v>46051</v>
      </c>
      <c r="C25" s="39">
        <v>0.16666666666666666</v>
      </c>
      <c r="D25" s="69">
        <f>B25</f>
        <v>46051</v>
      </c>
      <c r="E25" s="39">
        <v>0.45833333333333331</v>
      </c>
      <c r="F25" s="69">
        <f>D25</f>
        <v>46051</v>
      </c>
      <c r="G25" s="39">
        <v>0.875</v>
      </c>
      <c r="H25" s="18"/>
      <c r="I25" s="55"/>
    </row>
    <row r="26" spans="1:13" ht="24" customHeight="1">
      <c r="A26" s="36" t="s">
        <v>380</v>
      </c>
      <c r="B26" s="41">
        <f>F25+5</f>
        <v>46056</v>
      </c>
      <c r="C26" s="39">
        <v>0.375</v>
      </c>
      <c r="D26" s="41">
        <f>B26</f>
        <v>46056</v>
      </c>
      <c r="E26" s="39">
        <v>0.54166666666666663</v>
      </c>
      <c r="F26" s="41">
        <f>D26+1</f>
        <v>46057</v>
      </c>
      <c r="G26" s="39">
        <v>4.1666666666666664E-2</v>
      </c>
      <c r="H26" s="18"/>
      <c r="I26" s="29"/>
    </row>
    <row r="27" spans="1:13" ht="24" customHeight="1">
      <c r="A27" s="27" t="s">
        <v>403</v>
      </c>
      <c r="B27" s="41">
        <f>F26+1</f>
        <v>46058</v>
      </c>
      <c r="C27" s="39">
        <v>0.95833333333333337</v>
      </c>
      <c r="D27" s="41">
        <f>B27+1</f>
        <v>46059</v>
      </c>
      <c r="E27" s="39">
        <v>0</v>
      </c>
      <c r="F27" s="41">
        <f>D27</f>
        <v>46059</v>
      </c>
      <c r="G27" s="39">
        <v>0.41666666666666669</v>
      </c>
      <c r="H27" s="80"/>
      <c r="I27" s="29"/>
    </row>
    <row r="28" spans="1:13" s="31" customFormat="1" ht="24" customHeight="1">
      <c r="A28" s="116" t="s">
        <v>394</v>
      </c>
      <c r="B28" s="100"/>
      <c r="C28" s="100"/>
      <c r="D28" s="100"/>
      <c r="E28" s="100"/>
      <c r="F28" s="100"/>
      <c r="G28" s="100"/>
      <c r="H28" s="100"/>
      <c r="I28" s="101"/>
    </row>
    <row r="29" spans="1:13" s="31" customFormat="1" ht="24" customHeight="1">
      <c r="A29" s="13" t="s">
        <v>3</v>
      </c>
      <c r="B29" s="110" t="s">
        <v>4</v>
      </c>
      <c r="C29" s="111"/>
      <c r="D29" s="110" t="s">
        <v>5</v>
      </c>
      <c r="E29" s="111"/>
      <c r="F29" s="110" t="s">
        <v>6</v>
      </c>
      <c r="G29" s="111"/>
      <c r="H29" s="13" t="s">
        <v>7</v>
      </c>
      <c r="I29" s="13" t="s">
        <v>25</v>
      </c>
      <c r="M29" s="31" t="s">
        <v>13</v>
      </c>
    </row>
    <row r="30" spans="1:13" ht="24" hidden="1" customHeight="1">
      <c r="A30" s="36" t="s">
        <v>79</v>
      </c>
      <c r="B30" s="33"/>
      <c r="C30" s="32"/>
      <c r="D30" s="15"/>
      <c r="E30" s="32"/>
      <c r="F30" s="15"/>
      <c r="G30" s="32"/>
      <c r="H30" s="18" t="s">
        <v>26</v>
      </c>
      <c r="I30" s="29"/>
    </row>
    <row r="31" spans="1:13" ht="24" hidden="1" customHeight="1">
      <c r="A31" s="27" t="s">
        <v>80</v>
      </c>
      <c r="B31" s="37">
        <v>45998</v>
      </c>
      <c r="C31" s="20">
        <v>0.625</v>
      </c>
      <c r="D31" s="37">
        <v>45999</v>
      </c>
      <c r="E31" s="35">
        <v>0.49305555555555558</v>
      </c>
      <c r="F31" s="37">
        <v>46000</v>
      </c>
      <c r="G31" s="20">
        <v>0.1736111111111111</v>
      </c>
      <c r="H31" s="18"/>
      <c r="I31" s="55"/>
    </row>
    <row r="32" spans="1:13" ht="24" hidden="1" customHeight="1">
      <c r="A32" s="12" t="s">
        <v>99</v>
      </c>
      <c r="B32" s="37">
        <v>46001</v>
      </c>
      <c r="C32" s="20">
        <v>0.16666666666666666</v>
      </c>
      <c r="D32" s="40">
        <v>46001</v>
      </c>
      <c r="E32" s="35">
        <v>0.77083333333333337</v>
      </c>
      <c r="F32" s="37">
        <v>46002</v>
      </c>
      <c r="G32" s="20">
        <v>8.3333333333333329E-2</v>
      </c>
      <c r="H32" s="18"/>
      <c r="I32" s="55"/>
    </row>
    <row r="33" spans="1:9" ht="24" hidden="1" customHeight="1">
      <c r="A33" s="27" t="s">
        <v>118</v>
      </c>
      <c r="B33" s="37">
        <v>46006</v>
      </c>
      <c r="C33" s="20">
        <v>0.41666666666666669</v>
      </c>
      <c r="D33" s="40">
        <v>46006</v>
      </c>
      <c r="E33" s="35">
        <v>0.55555555555555558</v>
      </c>
      <c r="F33" s="37">
        <v>46007</v>
      </c>
      <c r="G33" s="20">
        <v>8.3333333333333329E-2</v>
      </c>
      <c r="H33" s="18" t="s">
        <v>147</v>
      </c>
      <c r="I33" s="55"/>
    </row>
    <row r="34" spans="1:9" ht="24" hidden="1" customHeight="1">
      <c r="A34" s="27" t="s">
        <v>119</v>
      </c>
      <c r="B34" s="37">
        <v>46009</v>
      </c>
      <c r="C34" s="20">
        <v>0</v>
      </c>
      <c r="D34" s="40">
        <v>46009</v>
      </c>
      <c r="E34" s="35">
        <v>0.91666666666666663</v>
      </c>
      <c r="F34" s="37">
        <v>46010</v>
      </c>
      <c r="G34" s="20">
        <v>0.58333333333333337</v>
      </c>
      <c r="H34" s="18"/>
      <c r="I34" s="55"/>
    </row>
    <row r="35" spans="1:9" ht="24" hidden="1" customHeight="1">
      <c r="A35" s="27" t="s">
        <v>145</v>
      </c>
      <c r="B35" s="33"/>
      <c r="C35" s="32"/>
      <c r="D35" s="15"/>
      <c r="E35" s="32"/>
      <c r="F35" s="15"/>
      <c r="G35" s="32"/>
      <c r="H35" s="18" t="s">
        <v>47</v>
      </c>
      <c r="I35" s="11"/>
    </row>
    <row r="36" spans="1:9" ht="24" hidden="1" customHeight="1">
      <c r="A36" s="36" t="s">
        <v>151</v>
      </c>
      <c r="B36" s="33"/>
      <c r="C36" s="32"/>
      <c r="D36" s="15"/>
      <c r="E36" s="32"/>
      <c r="F36" s="15"/>
      <c r="G36" s="32"/>
      <c r="H36" s="18" t="s">
        <v>26</v>
      </c>
      <c r="I36" s="29"/>
    </row>
    <row r="37" spans="1:9" ht="24" hidden="1" customHeight="1">
      <c r="A37" s="27" t="s">
        <v>153</v>
      </c>
      <c r="B37" s="37">
        <v>46017</v>
      </c>
      <c r="C37" s="20">
        <v>0.5</v>
      </c>
      <c r="D37" s="40">
        <v>46018</v>
      </c>
      <c r="E37" s="35">
        <v>0.27916666666666667</v>
      </c>
      <c r="F37" s="37">
        <v>46018</v>
      </c>
      <c r="G37" s="20">
        <v>0.95833333333333337</v>
      </c>
      <c r="H37" s="18" t="s">
        <v>41</v>
      </c>
      <c r="I37" s="55"/>
    </row>
    <row r="38" spans="1:9" ht="24" hidden="1" customHeight="1">
      <c r="A38" s="12" t="s">
        <v>166</v>
      </c>
      <c r="B38" s="37">
        <v>46019</v>
      </c>
      <c r="C38" s="20">
        <v>0.83333333333333337</v>
      </c>
      <c r="D38" s="40">
        <v>46022</v>
      </c>
      <c r="E38" s="35">
        <v>0.45833333333333331</v>
      </c>
      <c r="F38" s="37">
        <v>46022</v>
      </c>
      <c r="G38" s="20">
        <v>0.85416666666666663</v>
      </c>
      <c r="H38" s="18" t="s">
        <v>41</v>
      </c>
      <c r="I38" s="55"/>
    </row>
    <row r="39" spans="1:9" ht="24" hidden="1" customHeight="1">
      <c r="A39" s="27" t="s">
        <v>209</v>
      </c>
      <c r="B39" s="37">
        <f>F38+5</f>
        <v>46027</v>
      </c>
      <c r="C39" s="20">
        <v>0.125</v>
      </c>
      <c r="D39" s="40">
        <f>B39</f>
        <v>46027</v>
      </c>
      <c r="E39" s="35">
        <v>0.65416666666666667</v>
      </c>
      <c r="F39" s="40">
        <f>D39+1</f>
        <v>46028</v>
      </c>
      <c r="G39" s="20">
        <v>0.22916666666666666</v>
      </c>
      <c r="H39" s="18"/>
      <c r="I39" s="55"/>
    </row>
    <row r="40" spans="1:9" ht="24" hidden="1" customHeight="1">
      <c r="A40" s="27" t="s">
        <v>221</v>
      </c>
      <c r="B40" s="37">
        <f>F39+1</f>
        <v>46029</v>
      </c>
      <c r="C40" s="20">
        <v>0.75</v>
      </c>
      <c r="D40" s="40">
        <f>B40</f>
        <v>46029</v>
      </c>
      <c r="E40" s="35">
        <v>0.79166666666666663</v>
      </c>
      <c r="F40" s="37">
        <f>D40+1</f>
        <v>46030</v>
      </c>
      <c r="G40" s="20">
        <v>0.46805555555555556</v>
      </c>
      <c r="H40" s="18"/>
      <c r="I40" s="55"/>
    </row>
    <row r="41" spans="1:9" ht="24" hidden="1" customHeight="1">
      <c r="A41" s="27" t="s">
        <v>222</v>
      </c>
      <c r="B41" s="33"/>
      <c r="C41" s="32"/>
      <c r="D41" s="15"/>
      <c r="E41" s="32"/>
      <c r="F41" s="15"/>
      <c r="G41" s="32"/>
      <c r="H41" s="18" t="s">
        <v>47</v>
      </c>
      <c r="I41" s="11"/>
    </row>
    <row r="42" spans="1:9" ht="24" hidden="1" customHeight="1">
      <c r="A42" s="36" t="s">
        <v>223</v>
      </c>
      <c r="B42" s="33"/>
      <c r="C42" s="32"/>
      <c r="D42" s="15"/>
      <c r="E42" s="32"/>
      <c r="F42" s="15"/>
      <c r="G42" s="32"/>
      <c r="H42" s="18" t="s">
        <v>26</v>
      </c>
      <c r="I42" s="29"/>
    </row>
    <row r="43" spans="1:9" ht="24" customHeight="1">
      <c r="A43" s="27" t="s">
        <v>275</v>
      </c>
      <c r="B43" s="37">
        <v>46036</v>
      </c>
      <c r="C43" s="20">
        <v>0.70833333333333337</v>
      </c>
      <c r="D43" s="40">
        <v>46037</v>
      </c>
      <c r="E43" s="35">
        <v>0.29166666666666669</v>
      </c>
      <c r="F43" s="37">
        <v>46037</v>
      </c>
      <c r="G43" s="20">
        <v>0.83333333333333337</v>
      </c>
      <c r="H43" s="18"/>
      <c r="I43" s="55"/>
    </row>
    <row r="44" spans="1:9" ht="24" customHeight="1">
      <c r="A44" s="12" t="s">
        <v>276</v>
      </c>
      <c r="B44" s="37">
        <v>46038</v>
      </c>
      <c r="C44" s="20">
        <v>0.83333333333333337</v>
      </c>
      <c r="D44" s="40">
        <v>46041</v>
      </c>
      <c r="E44" s="35">
        <v>0.5625</v>
      </c>
      <c r="F44" s="37">
        <v>46042</v>
      </c>
      <c r="G44" s="20">
        <v>4.8611111111111112E-3</v>
      </c>
      <c r="H44" s="18" t="s">
        <v>41</v>
      </c>
      <c r="I44" s="55"/>
    </row>
    <row r="45" spans="1:9" ht="24" customHeight="1">
      <c r="A45" s="27" t="s">
        <v>335</v>
      </c>
      <c r="B45" s="26">
        <f>F44+4</f>
        <v>46046</v>
      </c>
      <c r="C45" s="39">
        <v>8.3333333333333329E-2</v>
      </c>
      <c r="D45" s="26">
        <f>B45</f>
        <v>46046</v>
      </c>
      <c r="E45" s="39">
        <v>0.25</v>
      </c>
      <c r="F45" s="26">
        <f>D45</f>
        <v>46046</v>
      </c>
      <c r="G45" s="39">
        <v>0.91666666666666663</v>
      </c>
      <c r="H45" s="18"/>
      <c r="I45" s="55"/>
    </row>
    <row r="46" spans="1:9" ht="24" customHeight="1">
      <c r="A46" s="27" t="s">
        <v>336</v>
      </c>
      <c r="B46" s="26">
        <f>F45+2</f>
        <v>46048</v>
      </c>
      <c r="C46" s="39">
        <v>0.58333333333333337</v>
      </c>
      <c r="D46" s="26">
        <f>B46</f>
        <v>46048</v>
      </c>
      <c r="E46" s="39">
        <v>0.625</v>
      </c>
      <c r="F46" s="26">
        <f>D46+1</f>
        <v>46049</v>
      </c>
      <c r="G46" s="39">
        <v>0.29166666666666669</v>
      </c>
      <c r="H46" s="18"/>
      <c r="I46" s="55"/>
    </row>
    <row r="47" spans="1:9" ht="24" customHeight="1">
      <c r="A47" s="27" t="s">
        <v>375</v>
      </c>
      <c r="B47" s="26">
        <f>F46+4</f>
        <v>46053</v>
      </c>
      <c r="C47" s="39">
        <v>0.125</v>
      </c>
      <c r="D47" s="26">
        <f>B47</f>
        <v>46053</v>
      </c>
      <c r="E47" s="39">
        <v>0.20833333333333334</v>
      </c>
      <c r="F47" s="26">
        <f>D47</f>
        <v>46053</v>
      </c>
      <c r="G47" s="39">
        <v>0.70833333333333337</v>
      </c>
      <c r="H47" s="18"/>
      <c r="I47" s="55"/>
    </row>
    <row r="48" spans="1:9" ht="24" customHeight="1">
      <c r="A48" s="27" t="s">
        <v>393</v>
      </c>
      <c r="B48" s="26">
        <f>F47+3</f>
        <v>46056</v>
      </c>
      <c r="C48" s="20">
        <v>0.91666666666666663</v>
      </c>
      <c r="D48" s="26">
        <f>B48</f>
        <v>46056</v>
      </c>
      <c r="E48" s="20">
        <v>0.95833333333333337</v>
      </c>
      <c r="F48" s="26">
        <f>D48+1</f>
        <v>46057</v>
      </c>
      <c r="G48" s="20">
        <v>0.79166666666666663</v>
      </c>
      <c r="H48" s="18"/>
      <c r="I48" s="45"/>
    </row>
    <row r="49" spans="1:11" ht="24" customHeight="1">
      <c r="A49" s="27" t="s">
        <v>401</v>
      </c>
      <c r="B49" s="26">
        <f>F48+1</f>
        <v>46058</v>
      </c>
      <c r="C49" s="39">
        <v>0.64583333333333337</v>
      </c>
      <c r="D49" s="26">
        <f>B49+1</f>
        <v>46059</v>
      </c>
      <c r="E49" s="39">
        <v>0.1875</v>
      </c>
      <c r="F49" s="26">
        <f>D49</f>
        <v>46059</v>
      </c>
      <c r="G49" s="39">
        <v>0.9375</v>
      </c>
      <c r="H49" s="18"/>
      <c r="I49" s="84"/>
    </row>
    <row r="50" spans="1:11" ht="24" customHeight="1">
      <c r="A50" s="12" t="s">
        <v>405</v>
      </c>
      <c r="B50" s="26">
        <f>F49+1</f>
        <v>46060</v>
      </c>
      <c r="C50" s="39">
        <v>0.8125</v>
      </c>
      <c r="D50" s="26">
        <f>B50+1</f>
        <v>46061</v>
      </c>
      <c r="E50" s="39">
        <v>0.97916666666666663</v>
      </c>
      <c r="F50" s="26">
        <f>D50+1</f>
        <v>46062</v>
      </c>
      <c r="G50" s="39">
        <v>0.5625</v>
      </c>
      <c r="H50" s="18"/>
      <c r="I50" s="84"/>
    </row>
    <row r="51" spans="1:11" ht="24" customHeight="1">
      <c r="A51" s="34"/>
      <c r="B51" s="26"/>
      <c r="C51" s="26"/>
      <c r="D51" s="26"/>
      <c r="E51" s="26"/>
      <c r="F51" s="26"/>
      <c r="G51" s="26"/>
      <c r="H51" s="11"/>
      <c r="I51" s="55"/>
    </row>
    <row r="52" spans="1:11" ht="24" hidden="1" customHeight="1">
      <c r="A52" s="99" t="s">
        <v>210</v>
      </c>
      <c r="B52" s="108"/>
      <c r="C52" s="108"/>
      <c r="D52" s="108"/>
      <c r="E52" s="108"/>
      <c r="F52" s="108"/>
      <c r="G52" s="108"/>
      <c r="H52" s="108"/>
      <c r="I52" s="109"/>
    </row>
    <row r="53" spans="1:11" ht="24.45" hidden="1" customHeight="1">
      <c r="A53" s="13" t="s">
        <v>49</v>
      </c>
      <c r="B53" s="110" t="s">
        <v>4</v>
      </c>
      <c r="C53" s="111"/>
      <c r="D53" s="110" t="s">
        <v>5</v>
      </c>
      <c r="E53" s="111"/>
      <c r="F53" s="110" t="s">
        <v>6</v>
      </c>
      <c r="G53" s="111"/>
      <c r="H53" s="44" t="s">
        <v>7</v>
      </c>
      <c r="I53" s="44" t="s">
        <v>8</v>
      </c>
      <c r="K53" t="s">
        <v>13</v>
      </c>
    </row>
    <row r="54" spans="1:11" ht="24" hidden="1" customHeight="1">
      <c r="A54" s="27" t="s">
        <v>81</v>
      </c>
      <c r="B54" s="26">
        <v>45979</v>
      </c>
      <c r="C54" s="20">
        <v>0.29166666666666669</v>
      </c>
      <c r="D54" s="26">
        <v>45981</v>
      </c>
      <c r="E54" s="20">
        <v>0.11666666666666667</v>
      </c>
      <c r="F54" s="26">
        <v>45981</v>
      </c>
      <c r="G54" s="20">
        <v>0.89583333333333337</v>
      </c>
      <c r="H54" s="18" t="s">
        <v>83</v>
      </c>
      <c r="I54" s="11"/>
    </row>
    <row r="55" spans="1:11" ht="24" hidden="1" customHeight="1">
      <c r="A55" s="27" t="s">
        <v>82</v>
      </c>
      <c r="B55" s="26">
        <v>45983</v>
      </c>
      <c r="C55" s="20">
        <v>4.1666666666666664E-2</v>
      </c>
      <c r="D55" s="26">
        <v>45983</v>
      </c>
      <c r="E55" s="20">
        <v>0.29166666666666669</v>
      </c>
      <c r="F55" s="26">
        <v>45983</v>
      </c>
      <c r="G55" s="20">
        <v>0.70833333333333337</v>
      </c>
      <c r="H55" s="18"/>
      <c r="I55" s="11"/>
    </row>
    <row r="56" spans="1:11" ht="24" hidden="1" customHeight="1">
      <c r="A56" s="27" t="s">
        <v>65</v>
      </c>
      <c r="B56" s="26">
        <f>F55+5</f>
        <v>45988</v>
      </c>
      <c r="C56" s="20">
        <v>0.95833333333333337</v>
      </c>
      <c r="D56" s="26">
        <f>B56+1</f>
        <v>45989</v>
      </c>
      <c r="E56" s="20">
        <v>0.20833333333333334</v>
      </c>
      <c r="F56" s="26">
        <f>D56</f>
        <v>45989</v>
      </c>
      <c r="G56" s="20">
        <v>0.72916666666666663</v>
      </c>
      <c r="H56" s="18"/>
      <c r="I56" s="11"/>
    </row>
    <row r="57" spans="1:11" ht="24" hidden="1" customHeight="1">
      <c r="A57" s="27" t="s">
        <v>66</v>
      </c>
      <c r="B57" s="26">
        <f>F56+2</f>
        <v>45991</v>
      </c>
      <c r="C57" s="20">
        <v>0.5</v>
      </c>
      <c r="D57" s="26">
        <f t="shared" ref="D57:D58" si="0">B57</f>
        <v>45991</v>
      </c>
      <c r="E57" s="20">
        <v>0.54166666666666663</v>
      </c>
      <c r="F57" s="26">
        <f t="shared" ref="F57:F59" si="1">D57+1</f>
        <v>45992</v>
      </c>
      <c r="G57" s="20">
        <v>0.25</v>
      </c>
      <c r="H57" s="18"/>
      <c r="I57" s="11"/>
    </row>
    <row r="58" spans="1:11" ht="24" hidden="1" customHeight="1">
      <c r="A58" s="27" t="s">
        <v>67</v>
      </c>
      <c r="B58" s="26">
        <f>F57+4</f>
        <v>45996</v>
      </c>
      <c r="C58" s="20">
        <v>0.45833333333333331</v>
      </c>
      <c r="D58" s="26">
        <f t="shared" si="0"/>
        <v>45996</v>
      </c>
      <c r="E58" s="20">
        <v>0.71666666666666667</v>
      </c>
      <c r="F58" s="26">
        <f t="shared" si="1"/>
        <v>45997</v>
      </c>
      <c r="G58" s="20">
        <v>0.2</v>
      </c>
      <c r="H58" s="18"/>
      <c r="I58" s="11"/>
    </row>
    <row r="59" spans="1:11" ht="24" hidden="1" customHeight="1">
      <c r="A59" s="27" t="s">
        <v>92</v>
      </c>
      <c r="B59" s="26">
        <f>F58+3</f>
        <v>46000</v>
      </c>
      <c r="C59" s="20">
        <v>0.66666666666666663</v>
      </c>
      <c r="D59" s="26">
        <f>B59</f>
        <v>46000</v>
      </c>
      <c r="E59" s="20">
        <v>0.71666666666666667</v>
      </c>
      <c r="F59" s="26">
        <f t="shared" si="1"/>
        <v>46001</v>
      </c>
      <c r="G59" s="20">
        <v>0.28333333333333333</v>
      </c>
      <c r="H59" s="18"/>
      <c r="I59" s="11"/>
    </row>
    <row r="60" spans="1:11" ht="24" hidden="1" customHeight="1">
      <c r="A60" s="27" t="s">
        <v>93</v>
      </c>
      <c r="B60" s="26">
        <f>F59+1</f>
        <v>46002</v>
      </c>
      <c r="C60" s="20">
        <v>0.41666666666666669</v>
      </c>
      <c r="D60" s="26">
        <f>B60+3</f>
        <v>46005</v>
      </c>
      <c r="E60" s="20">
        <v>2.5000000000000001E-2</v>
      </c>
      <c r="F60" s="26">
        <v>46005</v>
      </c>
      <c r="G60" s="20">
        <v>0.87083333333333335</v>
      </c>
      <c r="H60" s="18" t="s">
        <v>190</v>
      </c>
      <c r="I60" s="11"/>
    </row>
    <row r="61" spans="1:11" ht="24" hidden="1" customHeight="1">
      <c r="A61" s="27" t="s">
        <v>105</v>
      </c>
      <c r="B61" s="26">
        <f>F60+2</f>
        <v>46007</v>
      </c>
      <c r="C61" s="20">
        <v>8.3333333333333329E-2</v>
      </c>
      <c r="D61" s="26">
        <v>46007</v>
      </c>
      <c r="E61" s="20">
        <v>0.8666666666666667</v>
      </c>
      <c r="F61" s="26">
        <f>D61+1</f>
        <v>46008</v>
      </c>
      <c r="G61" s="20">
        <v>0.35416666666666669</v>
      </c>
      <c r="H61" s="18" t="s">
        <v>41</v>
      </c>
      <c r="I61" s="11"/>
    </row>
    <row r="62" spans="1:11" ht="24" hidden="1" customHeight="1">
      <c r="A62" s="27" t="s">
        <v>121</v>
      </c>
      <c r="B62" s="26">
        <f>F61+5</f>
        <v>46013</v>
      </c>
      <c r="C62" s="20">
        <v>6.9444444444444447E-4</v>
      </c>
      <c r="D62" s="26">
        <v>46013</v>
      </c>
      <c r="E62" s="20">
        <v>0.2</v>
      </c>
      <c r="F62" s="26">
        <f>D62</f>
        <v>46013</v>
      </c>
      <c r="G62" s="20">
        <v>0.5</v>
      </c>
      <c r="H62" s="18" t="s">
        <v>147</v>
      </c>
      <c r="I62" s="11"/>
    </row>
    <row r="63" spans="1:11" ht="24" hidden="1" customHeight="1">
      <c r="A63" s="27" t="s">
        <v>146</v>
      </c>
      <c r="B63" s="26">
        <f>F62+2</f>
        <v>46015</v>
      </c>
      <c r="C63" s="20">
        <v>0.54166666666666663</v>
      </c>
      <c r="D63" s="26">
        <f t="shared" ref="D63" si="2">B63</f>
        <v>46015</v>
      </c>
      <c r="E63" s="20">
        <v>0.57499999999999996</v>
      </c>
      <c r="F63" s="26">
        <f>D63+1</f>
        <v>46016</v>
      </c>
      <c r="G63" s="20">
        <v>0.12083333333333333</v>
      </c>
      <c r="H63" s="18" t="s">
        <v>154</v>
      </c>
      <c r="I63" s="11"/>
    </row>
    <row r="64" spans="1:11" ht="24" hidden="1" customHeight="1">
      <c r="A64" s="42" t="s">
        <v>156</v>
      </c>
      <c r="B64" s="26">
        <v>46016</v>
      </c>
      <c r="C64" s="20">
        <v>0.23333333333333334</v>
      </c>
      <c r="D64" s="26">
        <v>46017</v>
      </c>
      <c r="E64" s="20">
        <v>0.36666666666666664</v>
      </c>
      <c r="F64" s="26">
        <v>46017</v>
      </c>
      <c r="G64" s="20">
        <v>0.66666666666666663</v>
      </c>
      <c r="H64" s="18" t="s">
        <v>254</v>
      </c>
      <c r="I64" s="45"/>
    </row>
    <row r="65" spans="1:13" ht="24" hidden="1" customHeight="1">
      <c r="A65" s="27" t="s">
        <v>146</v>
      </c>
      <c r="B65" s="26">
        <v>46017</v>
      </c>
      <c r="C65" s="20">
        <v>0.875</v>
      </c>
      <c r="D65" s="26">
        <v>46018</v>
      </c>
      <c r="E65" s="20">
        <v>0.05</v>
      </c>
      <c r="F65" s="26">
        <v>46018</v>
      </c>
      <c r="G65" s="20">
        <v>0.54583333333333328</v>
      </c>
      <c r="H65" s="18" t="s">
        <v>42</v>
      </c>
      <c r="I65" s="11"/>
    </row>
    <row r="66" spans="1:13" ht="24" hidden="1" customHeight="1">
      <c r="A66" s="27" t="s">
        <v>191</v>
      </c>
      <c r="B66" s="26">
        <v>46021</v>
      </c>
      <c r="C66" s="20">
        <v>0.75</v>
      </c>
      <c r="D66" s="26">
        <v>46022</v>
      </c>
      <c r="E66" s="35">
        <v>0.66666666666666663</v>
      </c>
      <c r="F66" s="26">
        <v>46022</v>
      </c>
      <c r="G66" s="35">
        <v>0.95833333333333337</v>
      </c>
      <c r="H66" s="18" t="s">
        <v>41</v>
      </c>
      <c r="I66" s="11"/>
    </row>
    <row r="67" spans="1:13" ht="24" hidden="1" customHeight="1">
      <c r="A67" s="42" t="s">
        <v>218</v>
      </c>
      <c r="B67" s="26">
        <v>46025</v>
      </c>
      <c r="C67" s="20">
        <v>0</v>
      </c>
      <c r="D67" s="26">
        <v>46025</v>
      </c>
      <c r="E67" s="20">
        <v>0.58333333333333337</v>
      </c>
      <c r="F67" s="26">
        <v>46026</v>
      </c>
      <c r="G67" s="20">
        <v>0.45833333333333331</v>
      </c>
      <c r="H67" s="18" t="s">
        <v>317</v>
      </c>
      <c r="I67" s="46"/>
    </row>
    <row r="68" spans="1:13" s="31" customFormat="1" ht="24" customHeight="1">
      <c r="A68" s="116" t="s">
        <v>237</v>
      </c>
      <c r="B68" s="100"/>
      <c r="C68" s="100"/>
      <c r="D68" s="100"/>
      <c r="E68" s="100"/>
      <c r="F68" s="100"/>
      <c r="G68" s="100"/>
      <c r="H68" s="100"/>
      <c r="I68" s="101"/>
    </row>
    <row r="69" spans="1:13" s="31" customFormat="1" ht="24" customHeight="1">
      <c r="A69" s="13" t="s">
        <v>3</v>
      </c>
      <c r="B69" s="110" t="s">
        <v>4</v>
      </c>
      <c r="C69" s="111"/>
      <c r="D69" s="110" t="s">
        <v>5</v>
      </c>
      <c r="E69" s="111"/>
      <c r="F69" s="110" t="s">
        <v>6</v>
      </c>
      <c r="G69" s="111"/>
      <c r="H69" s="13" t="s">
        <v>7</v>
      </c>
      <c r="I69" s="13" t="s">
        <v>25</v>
      </c>
      <c r="M69" s="31" t="s">
        <v>13</v>
      </c>
    </row>
    <row r="70" spans="1:13" ht="24" hidden="1" customHeight="1">
      <c r="A70" s="27" t="s">
        <v>180</v>
      </c>
      <c r="B70" s="38">
        <v>46020</v>
      </c>
      <c r="C70" s="35">
        <v>0.5</v>
      </c>
      <c r="D70" s="26">
        <v>46020</v>
      </c>
      <c r="E70" s="20">
        <v>0.54166666666666663</v>
      </c>
      <c r="F70" s="26">
        <v>46021</v>
      </c>
      <c r="G70" s="20">
        <v>0</v>
      </c>
      <c r="H70" s="18" t="s">
        <v>305</v>
      </c>
      <c r="I70" s="45"/>
    </row>
    <row r="71" spans="1:13" ht="24" hidden="1" customHeight="1">
      <c r="A71" s="27" t="s">
        <v>238</v>
      </c>
      <c r="B71" s="26">
        <f>F70+1</f>
        <v>46022</v>
      </c>
      <c r="C71" s="20">
        <v>0</v>
      </c>
      <c r="D71" s="26">
        <f>B71</f>
        <v>46022</v>
      </c>
      <c r="E71" s="20">
        <v>0.625</v>
      </c>
      <c r="F71" s="26">
        <f t="shared" ref="F71:F74" si="3">D71+1</f>
        <v>46023</v>
      </c>
      <c r="G71" s="20">
        <v>0.46111111111111114</v>
      </c>
      <c r="H71" s="18" t="s">
        <v>41</v>
      </c>
      <c r="I71" s="45"/>
    </row>
    <row r="72" spans="1:13" ht="24" hidden="1" customHeight="1">
      <c r="A72" s="27" t="s">
        <v>239</v>
      </c>
      <c r="B72" s="26">
        <f>F71+1</f>
        <v>46024</v>
      </c>
      <c r="C72" s="20">
        <v>0.45833333333333331</v>
      </c>
      <c r="D72" s="26">
        <f>B72+3</f>
        <v>46027</v>
      </c>
      <c r="E72" s="20">
        <v>0.72916666666666663</v>
      </c>
      <c r="F72" s="26">
        <f t="shared" si="3"/>
        <v>46028</v>
      </c>
      <c r="G72" s="20">
        <v>6.25E-2</v>
      </c>
      <c r="H72" s="18" t="s">
        <v>41</v>
      </c>
      <c r="I72" s="45"/>
    </row>
    <row r="73" spans="1:13" ht="24" customHeight="1">
      <c r="A73" s="27" t="s">
        <v>240</v>
      </c>
      <c r="B73" s="26">
        <v>46032</v>
      </c>
      <c r="C73" s="20">
        <v>0.70833333333333337</v>
      </c>
      <c r="D73" s="26">
        <f>B73</f>
        <v>46032</v>
      </c>
      <c r="E73" s="20">
        <v>0.91666666666666663</v>
      </c>
      <c r="F73" s="26">
        <f t="shared" si="3"/>
        <v>46033</v>
      </c>
      <c r="G73" s="20">
        <v>0.42916666666666664</v>
      </c>
      <c r="H73" s="18"/>
      <c r="I73" s="45"/>
    </row>
    <row r="74" spans="1:13" ht="24" customHeight="1">
      <c r="A74" s="27" t="s">
        <v>241</v>
      </c>
      <c r="B74" s="26">
        <v>46035</v>
      </c>
      <c r="C74" s="20">
        <v>0.25</v>
      </c>
      <c r="D74" s="26">
        <f t="shared" ref="D74" si="4">B74</f>
        <v>46035</v>
      </c>
      <c r="E74" s="20">
        <v>0.28333333333333333</v>
      </c>
      <c r="F74" s="26">
        <f t="shared" si="3"/>
        <v>46036</v>
      </c>
      <c r="G74" s="20">
        <v>0.16666666666666666</v>
      </c>
      <c r="H74" s="18"/>
      <c r="I74" s="11"/>
    </row>
    <row r="75" spans="1:13" ht="24" customHeight="1">
      <c r="A75" s="27" t="s">
        <v>313</v>
      </c>
      <c r="B75" s="26">
        <v>46040</v>
      </c>
      <c r="C75" s="20">
        <v>0.26250000000000001</v>
      </c>
      <c r="D75" s="26">
        <f>B75+1</f>
        <v>46041</v>
      </c>
      <c r="E75" s="20">
        <v>0.44166666666666665</v>
      </c>
      <c r="F75" s="26">
        <f>D75+1</f>
        <v>46042</v>
      </c>
      <c r="G75" s="20">
        <v>0.16388888888888889</v>
      </c>
      <c r="H75" s="18" t="s">
        <v>9</v>
      </c>
      <c r="I75" s="11"/>
    </row>
    <row r="76" spans="1:13" ht="24" customHeight="1">
      <c r="A76" s="27" t="s">
        <v>244</v>
      </c>
      <c r="B76" s="26">
        <f>F75+4</f>
        <v>46046</v>
      </c>
      <c r="C76" s="20">
        <v>6.9444444444444447E-4</v>
      </c>
      <c r="D76" s="26">
        <f>B76</f>
        <v>46046</v>
      </c>
      <c r="E76" s="20">
        <v>4.1666666666666664E-2</v>
      </c>
      <c r="F76" s="26">
        <f>D76</f>
        <v>46046</v>
      </c>
      <c r="G76" s="20">
        <v>0.625</v>
      </c>
      <c r="H76" s="18" t="s">
        <v>90</v>
      </c>
      <c r="I76" s="45"/>
    </row>
    <row r="77" spans="1:13" ht="24" customHeight="1">
      <c r="A77" s="27" t="s">
        <v>248</v>
      </c>
      <c r="B77" s="26">
        <f>F76+1</f>
        <v>46047</v>
      </c>
      <c r="C77" s="20">
        <v>0.5</v>
      </c>
      <c r="D77" s="26">
        <f t="shared" ref="D77:D80" si="5">B77</f>
        <v>46047</v>
      </c>
      <c r="E77" s="20">
        <v>0.54166666666666663</v>
      </c>
      <c r="F77" s="26">
        <f>D77+1</f>
        <v>46048</v>
      </c>
      <c r="G77" s="20">
        <v>0.125</v>
      </c>
      <c r="H77" s="18"/>
      <c r="I77" s="46"/>
    </row>
    <row r="78" spans="1:13" ht="24" customHeight="1">
      <c r="A78" s="27" t="s">
        <v>279</v>
      </c>
      <c r="B78" s="26">
        <f>F77+1</f>
        <v>46049</v>
      </c>
      <c r="C78" s="20">
        <v>0.16666666666666666</v>
      </c>
      <c r="D78" s="26">
        <f>B78</f>
        <v>46049</v>
      </c>
      <c r="E78" s="20">
        <v>0.5</v>
      </c>
      <c r="F78" s="26">
        <f>D78</f>
        <v>46049</v>
      </c>
      <c r="G78" s="20">
        <v>0.91666666666666663</v>
      </c>
      <c r="H78" s="18"/>
      <c r="I78" s="46"/>
    </row>
    <row r="79" spans="1:13" ht="24" customHeight="1">
      <c r="A79" s="27" t="s">
        <v>304</v>
      </c>
      <c r="B79" s="26">
        <f>F78+5</f>
        <v>46054</v>
      </c>
      <c r="C79" s="20">
        <v>0.41666666666666669</v>
      </c>
      <c r="D79" s="26">
        <f t="shared" si="5"/>
        <v>46054</v>
      </c>
      <c r="E79" s="20">
        <v>0.58333333333333337</v>
      </c>
      <c r="F79" s="26">
        <f>D79+1</f>
        <v>46055</v>
      </c>
      <c r="G79" s="20">
        <v>8.3333333333333329E-2</v>
      </c>
      <c r="H79" s="18"/>
      <c r="I79" s="45"/>
    </row>
    <row r="80" spans="1:13" ht="24" customHeight="1">
      <c r="A80" s="27" t="s">
        <v>320</v>
      </c>
      <c r="B80" s="26">
        <f>F79+2</f>
        <v>46057</v>
      </c>
      <c r="C80" s="20">
        <v>0</v>
      </c>
      <c r="D80" s="26">
        <f t="shared" si="5"/>
        <v>46057</v>
      </c>
      <c r="E80" s="20">
        <v>4.1666666666666664E-2</v>
      </c>
      <c r="F80" s="26">
        <f>D80</f>
        <v>46057</v>
      </c>
      <c r="G80" s="20">
        <v>0.45833333333333331</v>
      </c>
      <c r="H80" s="18"/>
      <c r="I80" s="45"/>
    </row>
    <row r="81" spans="1:9" ht="24" customHeight="1">
      <c r="A81" s="27" t="s">
        <v>329</v>
      </c>
      <c r="B81" s="33"/>
      <c r="C81" s="32"/>
      <c r="D81" s="15"/>
      <c r="E81" s="32"/>
      <c r="F81" s="15"/>
      <c r="G81" s="32"/>
      <c r="H81" s="18" t="s">
        <v>47</v>
      </c>
      <c r="I81" s="45"/>
    </row>
    <row r="82" spans="1:9" ht="24" customHeight="1">
      <c r="A82" s="36" t="s">
        <v>341</v>
      </c>
      <c r="B82" s="33"/>
      <c r="C82" s="32"/>
      <c r="D82" s="15"/>
      <c r="E82" s="32"/>
      <c r="F82" s="15"/>
      <c r="G82" s="32"/>
      <c r="H82" s="18" t="s">
        <v>26</v>
      </c>
      <c r="I82" s="45"/>
    </row>
    <row r="83" spans="1:9" ht="24" customHeight="1">
      <c r="A83" s="27" t="s">
        <v>342</v>
      </c>
      <c r="B83" s="26">
        <f>F80+7</f>
        <v>46064</v>
      </c>
      <c r="C83" s="20">
        <v>0.375</v>
      </c>
      <c r="D83" s="21">
        <f>B83</f>
        <v>46064</v>
      </c>
      <c r="E83" s="20">
        <v>0.41666666666666669</v>
      </c>
      <c r="F83" s="21">
        <f>D83</f>
        <v>46064</v>
      </c>
      <c r="G83" s="20">
        <v>0.95833333333333337</v>
      </c>
      <c r="H83" s="18"/>
      <c r="I83" s="46"/>
    </row>
  </sheetData>
  <mergeCells count="20">
    <mergeCell ref="A68:I68"/>
    <mergeCell ref="B69:C69"/>
    <mergeCell ref="D69:E69"/>
    <mergeCell ref="F69:G69"/>
    <mergeCell ref="A4:I4"/>
    <mergeCell ref="B5:C5"/>
    <mergeCell ref="D5:E5"/>
    <mergeCell ref="F5:G5"/>
    <mergeCell ref="C1:I1"/>
    <mergeCell ref="A2:B2"/>
    <mergeCell ref="C2:I2"/>
    <mergeCell ref="A3:G3"/>
    <mergeCell ref="F53:G53"/>
    <mergeCell ref="D53:E53"/>
    <mergeCell ref="B53:C53"/>
    <mergeCell ref="A52:I52"/>
    <mergeCell ref="A28:I28"/>
    <mergeCell ref="B29:C29"/>
    <mergeCell ref="D29:E29"/>
    <mergeCell ref="F29:G29"/>
  </mergeCells>
  <phoneticPr fontId="45" type="noConversion"/>
  <conditionalFormatting sqref="B5 F5">
    <cfRule type="cellIs" dxfId="342" priority="2328" stopIfTrue="1" operator="equal">
      <formula>$H$3</formula>
    </cfRule>
  </conditionalFormatting>
  <conditionalFormatting sqref="B5 F5:F9">
    <cfRule type="cellIs" dxfId="341" priority="2329" stopIfTrue="1" operator="lessThan">
      <formula>$H$3</formula>
    </cfRule>
  </conditionalFormatting>
  <conditionalFormatting sqref="B5">
    <cfRule type="cellIs" dxfId="340" priority="2327" stopIfTrue="1" operator="lessThan">
      <formula>$H$3</formula>
    </cfRule>
  </conditionalFormatting>
  <conditionalFormatting sqref="B12:B15">
    <cfRule type="cellIs" dxfId="339" priority="252" stopIfTrue="1" operator="lessThan">
      <formula>$H$3</formula>
    </cfRule>
    <cfRule type="cellIs" dxfId="338" priority="391" stopIfTrue="1" operator="equal">
      <formula>$H$3</formula>
    </cfRule>
  </conditionalFormatting>
  <conditionalFormatting sqref="B17:B20 F5:F9">
    <cfRule type="cellIs" dxfId="337" priority="261" stopIfTrue="1" operator="equal">
      <formula>$H$3</formula>
    </cfRule>
  </conditionalFormatting>
  <conditionalFormatting sqref="B17:B21">
    <cfRule type="cellIs" dxfId="336" priority="120" stopIfTrue="1" operator="lessThan">
      <formula>$H$3</formula>
    </cfRule>
  </conditionalFormatting>
  <conditionalFormatting sqref="B21">
    <cfRule type="cellIs" dxfId="335" priority="119" stopIfTrue="1" operator="equal">
      <formula>$H$3</formula>
    </cfRule>
  </conditionalFormatting>
  <conditionalFormatting sqref="B26:B27">
    <cfRule type="cellIs" dxfId="334" priority="60" stopIfTrue="1" operator="equal">
      <formula>$H$3</formula>
    </cfRule>
    <cfRule type="cellIs" dxfId="333" priority="59" stopIfTrue="1" operator="lessThan">
      <formula>$H$3</formula>
    </cfRule>
  </conditionalFormatting>
  <conditionalFormatting sqref="B29 F29 D29">
    <cfRule type="cellIs" dxfId="332" priority="250321" stopIfTrue="1" operator="lessThan">
      <formula>$H$3</formula>
    </cfRule>
  </conditionalFormatting>
  <conditionalFormatting sqref="B29 F29">
    <cfRule type="cellIs" dxfId="331" priority="250320" stopIfTrue="1" operator="equal">
      <formula>$H$3</formula>
    </cfRule>
  </conditionalFormatting>
  <conditionalFormatting sqref="B29">
    <cfRule type="cellIs" dxfId="330" priority="174648" stopIfTrue="1" operator="equal">
      <formula>$H$3</formula>
    </cfRule>
    <cfRule type="cellIs" dxfId="329" priority="174649" stopIfTrue="1" operator="lessThan">
      <formula>$H$3</formula>
    </cfRule>
  </conditionalFormatting>
  <conditionalFormatting sqref="B31:B34">
    <cfRule type="cellIs" dxfId="328" priority="339" stopIfTrue="1" operator="equal">
      <formula>$H$3</formula>
    </cfRule>
    <cfRule type="cellIs" dxfId="327" priority="340" stopIfTrue="1" operator="lessThan">
      <formula>$H$3</formula>
    </cfRule>
  </conditionalFormatting>
  <conditionalFormatting sqref="B37:B40">
    <cfRule type="cellIs" dxfId="326" priority="303" stopIfTrue="1" operator="equal">
      <formula>$H$3</formula>
    </cfRule>
    <cfRule type="cellIs" dxfId="325" priority="304" stopIfTrue="1" operator="lessThan">
      <formula>$H$3</formula>
    </cfRule>
  </conditionalFormatting>
  <conditionalFormatting sqref="B43:B44">
    <cfRule type="cellIs" dxfId="324" priority="53" stopIfTrue="1" operator="lessThan">
      <formula>$H$3</formula>
    </cfRule>
    <cfRule type="cellIs" dxfId="323" priority="52" stopIfTrue="1" operator="equal">
      <formula>$H$3</formula>
    </cfRule>
  </conditionalFormatting>
  <conditionalFormatting sqref="B48:B50">
    <cfRule type="cellIs" dxfId="322" priority="34" stopIfTrue="1" operator="lessThan">
      <formula>$H$3</formula>
    </cfRule>
    <cfRule type="cellIs" dxfId="321" priority="35" stopIfTrue="1" operator="equal">
      <formula>$H$3</formula>
    </cfRule>
  </conditionalFormatting>
  <conditionalFormatting sqref="B51">
    <cfRule type="cellIs" dxfId="320" priority="5358" stopIfTrue="1" operator="lessThan">
      <formula>$H$3</formula>
    </cfRule>
  </conditionalFormatting>
  <conditionalFormatting sqref="B52">
    <cfRule type="cellIs" dxfId="319" priority="546" stopIfTrue="1" operator="lessThan">
      <formula>$H$3</formula>
    </cfRule>
    <cfRule type="cellIs" dxfId="318" priority="547" stopIfTrue="1" operator="equal">
      <formula>$H$3</formula>
    </cfRule>
  </conditionalFormatting>
  <conditionalFormatting sqref="B52:B53">
    <cfRule type="cellIs" dxfId="317" priority="541" stopIfTrue="1" operator="equal">
      <formula>$H$3</formula>
    </cfRule>
  </conditionalFormatting>
  <conditionalFormatting sqref="B53">
    <cfRule type="cellIs" dxfId="316" priority="540" stopIfTrue="1" operator="lessThan">
      <formula>$H$3</formula>
    </cfRule>
    <cfRule type="cellIs" dxfId="315" priority="539" stopIfTrue="1" operator="equal">
      <formula>$H$3</formula>
    </cfRule>
  </conditionalFormatting>
  <conditionalFormatting sqref="B53:B67">
    <cfRule type="cellIs" dxfId="314" priority="278" stopIfTrue="1" operator="lessThan">
      <formula>$H$3</formula>
    </cfRule>
    <cfRule type="cellIs" dxfId="313" priority="279" stopIfTrue="1" operator="equal">
      <formula>$H$3</formula>
    </cfRule>
  </conditionalFormatting>
  <conditionalFormatting sqref="B69 D69">
    <cfRule type="cellIs" dxfId="312" priority="219" stopIfTrue="1" operator="equal">
      <formula>$H$3</formula>
    </cfRule>
    <cfRule type="cellIs" dxfId="311" priority="220" stopIfTrue="1" operator="lessThan">
      <formula>$H$3</formula>
    </cfRule>
  </conditionalFormatting>
  <conditionalFormatting sqref="B69">
    <cfRule type="cellIs" dxfId="310" priority="218" stopIfTrue="1" operator="lessThan">
      <formula>$H$3</formula>
    </cfRule>
  </conditionalFormatting>
  <conditionalFormatting sqref="B69:B80">
    <cfRule type="cellIs" dxfId="309" priority="172" stopIfTrue="1" operator="equal">
      <formula>$H$3</formula>
    </cfRule>
  </conditionalFormatting>
  <conditionalFormatting sqref="B70:B80">
    <cfRule type="cellIs" dxfId="308" priority="171" stopIfTrue="1" operator="lessThan">
      <formula>$H$3</formula>
    </cfRule>
  </conditionalFormatting>
  <conditionalFormatting sqref="B51:G51">
    <cfRule type="cellIs" dxfId="307" priority="699" stopIfTrue="1" operator="equal">
      <formula>$H$3</formula>
    </cfRule>
    <cfRule type="cellIs" dxfId="306" priority="696" stopIfTrue="1" operator="lessThan">
      <formula>$H$3</formula>
    </cfRule>
  </conditionalFormatting>
  <conditionalFormatting sqref="C5 C48 C69:C80 G6:G9">
    <cfRule type="expression" dxfId="305" priority="2325" stopIfTrue="1">
      <formula>$B5=$H$3</formula>
    </cfRule>
  </conditionalFormatting>
  <conditionalFormatting sqref="C5:C9 C48 C69:C80">
    <cfRule type="expression" dxfId="304" priority="2316" stopIfTrue="1">
      <formula>B5&lt;$H$3</formula>
    </cfRule>
  </conditionalFormatting>
  <conditionalFormatting sqref="C6:C9">
    <cfRule type="expression" dxfId="303" priority="588" stopIfTrue="1">
      <formula>$B6=$H$3</formula>
    </cfRule>
    <cfRule type="expression" dxfId="302" priority="584" stopIfTrue="1">
      <formula>$F6=$H$3</formula>
    </cfRule>
  </conditionalFormatting>
  <conditionalFormatting sqref="C29 E29 G29">
    <cfRule type="expression" dxfId="301" priority="3481" stopIfTrue="1">
      <formula>B29&lt;$H$3</formula>
    </cfRule>
  </conditionalFormatting>
  <conditionalFormatting sqref="C29 E52:E67 E70:E76 E78:E80 C37:C40 C52:C67 G70:G80 E48 G48">
    <cfRule type="expression" dxfId="300" priority="3482" stopIfTrue="1">
      <formula>$B29=$H$3</formula>
    </cfRule>
  </conditionalFormatting>
  <conditionalFormatting sqref="C31:C34 E31:E34 G31:G34 E37:E40 G37:G40 E43:E44 G43:G44 G53:G66">
    <cfRule type="expression" dxfId="299" priority="1528" stopIfTrue="1">
      <formula>$F31=$H$3</formula>
    </cfRule>
  </conditionalFormatting>
  <conditionalFormatting sqref="C31:C34 E31:E34 G31:G34 E37:E40 G37:G40 E43:E44 G43:G44">
    <cfRule type="expression" dxfId="298" priority="1526" stopIfTrue="1">
      <formula>B31&lt;$H$3</formula>
    </cfRule>
    <cfRule type="expression" dxfId="297" priority="1527" stopIfTrue="1">
      <formula>$B31=$H$3</formula>
    </cfRule>
  </conditionalFormatting>
  <conditionalFormatting sqref="C37:C40 E48 G48 C54:C67 E54:E67 G69:G78 E70:E76 F79:G80 G29 G6:G9 C48 C70:C80 F58:F62">
    <cfRule type="expression" dxfId="296" priority="3483" stopIfTrue="1">
      <formula>$F6=$H$3</formula>
    </cfRule>
  </conditionalFormatting>
  <conditionalFormatting sqref="C37:C40 E52:E67 C53:C67">
    <cfRule type="expression" dxfId="295" priority="160" stopIfTrue="1">
      <formula>B37&lt;$H$3</formula>
    </cfRule>
  </conditionalFormatting>
  <conditionalFormatting sqref="C83">
    <cfRule type="expression" dxfId="294" priority="18" stopIfTrue="1">
      <formula>$B83=$H$3</formula>
    </cfRule>
    <cfRule type="expression" dxfId="293" priority="19" stopIfTrue="1">
      <formula>$F83=$H$3</formula>
    </cfRule>
    <cfRule type="expression" dxfId="292" priority="17" stopIfTrue="1">
      <formula>B83&lt;$H$3</formula>
    </cfRule>
  </conditionalFormatting>
  <conditionalFormatting sqref="D4:D5 F4:F5">
    <cfRule type="cellIs" dxfId="291" priority="2324" stopIfTrue="1" operator="lessThan">
      <formula>$H$3</formula>
    </cfRule>
    <cfRule type="cellIs" dxfId="290" priority="2323" stopIfTrue="1" operator="equal">
      <formula>$H$3</formula>
    </cfRule>
  </conditionalFormatting>
  <conditionalFormatting sqref="D4:D5">
    <cfRule type="cellIs" dxfId="289" priority="2322" stopIfTrue="1" operator="lessThan">
      <formula>$H$3</formula>
    </cfRule>
  </conditionalFormatting>
  <conditionalFormatting sqref="D4:D9 B5:B9">
    <cfRule type="cellIs" dxfId="288" priority="1861" stopIfTrue="1" operator="equal">
      <formula>$H$3</formula>
    </cfRule>
  </conditionalFormatting>
  <conditionalFormatting sqref="D5:D9 B6:B9">
    <cfRule type="cellIs" dxfId="287" priority="1860" stopIfTrue="1" operator="lessThan">
      <formula>$H$3</formula>
    </cfRule>
  </conditionalFormatting>
  <conditionalFormatting sqref="D12:D15">
    <cfRule type="cellIs" dxfId="286" priority="242" stopIfTrue="1" operator="equal">
      <formula>$H$3</formula>
    </cfRule>
    <cfRule type="cellIs" dxfId="285" priority="241" stopIfTrue="1" operator="lessThan">
      <formula>$H$3</formula>
    </cfRule>
  </conditionalFormatting>
  <conditionalFormatting sqref="D17:D21">
    <cfRule type="cellIs" dxfId="284" priority="80" stopIfTrue="1" operator="equal">
      <formula>$H$3</formula>
    </cfRule>
    <cfRule type="cellIs" dxfId="283" priority="79" stopIfTrue="1" operator="lessThan">
      <formula>$H$3</formula>
    </cfRule>
  </conditionalFormatting>
  <conditionalFormatting sqref="D26:D27">
    <cfRule type="cellIs" dxfId="282" priority="57" stopIfTrue="1" operator="equal">
      <formula>$H$3</formula>
    </cfRule>
    <cfRule type="cellIs" dxfId="281" priority="55" stopIfTrue="1" operator="lessThan">
      <formula>$H$3</formula>
    </cfRule>
  </conditionalFormatting>
  <conditionalFormatting sqref="D28:D29 F28:F29">
    <cfRule type="cellIs" dxfId="280" priority="250328" stopIfTrue="1" operator="equal">
      <formula>$H$3</formula>
    </cfRule>
    <cfRule type="cellIs" dxfId="279" priority="250329" stopIfTrue="1" operator="lessThan">
      <formula>$H$3</formula>
    </cfRule>
  </conditionalFormatting>
  <conditionalFormatting sqref="D28:D29">
    <cfRule type="cellIs" dxfId="278" priority="250322" stopIfTrue="1" operator="equal">
      <formula>$H$3</formula>
    </cfRule>
    <cfRule type="cellIs" dxfId="277" priority="250323" stopIfTrue="1" operator="lessThan">
      <formula>$H$3</formula>
    </cfRule>
  </conditionalFormatting>
  <conditionalFormatting sqref="D29">
    <cfRule type="cellIs" dxfId="276" priority="208613" stopIfTrue="1" operator="lessThan">
      <formula>$H$3</formula>
    </cfRule>
    <cfRule type="cellIs" dxfId="275" priority="208629" stopIfTrue="1" operator="equal">
      <formula>$H$3</formula>
    </cfRule>
  </conditionalFormatting>
  <conditionalFormatting sqref="D31:D34">
    <cfRule type="cellIs" dxfId="274" priority="334" stopIfTrue="1" operator="equal">
      <formula>$H$3</formula>
    </cfRule>
    <cfRule type="cellIs" dxfId="273" priority="335" stopIfTrue="1" operator="lessThan">
      <formula>$H$3</formula>
    </cfRule>
  </conditionalFormatting>
  <conditionalFormatting sqref="D37:D40">
    <cfRule type="cellIs" dxfId="272" priority="135" stopIfTrue="1" operator="equal">
      <formula>$H$3</formula>
    </cfRule>
    <cfRule type="cellIs" dxfId="271" priority="136" stopIfTrue="1" operator="lessThan">
      <formula>$H$3</formula>
    </cfRule>
  </conditionalFormatting>
  <conditionalFormatting sqref="D43:D44">
    <cfRule type="cellIs" dxfId="270" priority="43" stopIfTrue="1" operator="equal">
      <formula>$H$3</formula>
    </cfRule>
    <cfRule type="cellIs" dxfId="269" priority="44" stopIfTrue="1" operator="lessThan">
      <formula>$H$3</formula>
    </cfRule>
  </conditionalFormatting>
  <conditionalFormatting sqref="D48:D50">
    <cfRule type="cellIs" dxfId="268" priority="33" stopIfTrue="1" operator="lessThan">
      <formula>$H$3</formula>
    </cfRule>
    <cfRule type="cellIs" dxfId="267" priority="32" stopIfTrue="1" operator="equal">
      <formula>$H$3</formula>
    </cfRule>
  </conditionalFormatting>
  <conditionalFormatting sqref="D51">
    <cfRule type="cellIs" dxfId="266" priority="697" stopIfTrue="1" operator="equal">
      <formula>$H$3</formula>
    </cfRule>
    <cfRule type="cellIs" dxfId="265" priority="698" stopIfTrue="1" operator="lessThan">
      <formula>$H$3</formula>
    </cfRule>
  </conditionalFormatting>
  <conditionalFormatting sqref="D52">
    <cfRule type="cellIs" dxfId="264" priority="549" stopIfTrue="1" operator="lessThan">
      <formula>$H$3</formula>
    </cfRule>
    <cfRule type="cellIs" dxfId="263" priority="548" stopIfTrue="1" operator="equal">
      <formula>$H$3</formula>
    </cfRule>
  </conditionalFormatting>
  <conditionalFormatting sqref="D52:D53">
    <cfRule type="cellIs" dxfId="262" priority="544" stopIfTrue="1" operator="lessThan">
      <formula>$H$3</formula>
    </cfRule>
    <cfRule type="cellIs" dxfId="261" priority="543" stopIfTrue="1" operator="equal">
      <formula>$H$3</formula>
    </cfRule>
  </conditionalFormatting>
  <conditionalFormatting sqref="D53 D56:D71">
    <cfRule type="cellIs" dxfId="260" priority="518" stopIfTrue="1" operator="lessThan">
      <formula>$H$3</formula>
    </cfRule>
  </conditionalFormatting>
  <conditionalFormatting sqref="D53 F53 B53">
    <cfRule type="cellIs" dxfId="259" priority="536" stopIfTrue="1" operator="lessThan">
      <formula>$H$3</formula>
    </cfRule>
  </conditionalFormatting>
  <conditionalFormatting sqref="D53 F53">
    <cfRule type="cellIs" dxfId="258" priority="535" stopIfTrue="1" operator="equal">
      <formula>$H$3</formula>
    </cfRule>
  </conditionalFormatting>
  <conditionalFormatting sqref="D53">
    <cfRule type="cellIs" dxfId="257" priority="538" stopIfTrue="1" operator="lessThan">
      <formula>$H$3</formula>
    </cfRule>
    <cfRule type="cellIs" dxfId="256" priority="537" stopIfTrue="1" operator="equal">
      <formula>$H$3</formula>
    </cfRule>
  </conditionalFormatting>
  <conditionalFormatting sqref="D54:D55 F54:F57">
    <cfRule type="cellIs" dxfId="255" priority="457" stopIfTrue="1" operator="lessThan">
      <formula>$H$3</formula>
    </cfRule>
  </conditionalFormatting>
  <conditionalFormatting sqref="D68:D69">
    <cfRule type="cellIs" dxfId="254" priority="214" stopIfTrue="1" operator="lessThan">
      <formula>$H$3</formula>
    </cfRule>
    <cfRule type="cellIs" dxfId="253" priority="206" stopIfTrue="1" operator="equal">
      <formula>$H$3</formula>
    </cfRule>
  </conditionalFormatting>
  <conditionalFormatting sqref="D69">
    <cfRule type="cellIs" dxfId="252" priority="170" stopIfTrue="1" operator="lessThan">
      <formula>$H$3</formula>
    </cfRule>
  </conditionalFormatting>
  <conditionalFormatting sqref="D72:D80">
    <cfRule type="cellIs" dxfId="251" priority="111" stopIfTrue="1" operator="lessThan">
      <formula>$H$3</formula>
    </cfRule>
    <cfRule type="cellIs" dxfId="250" priority="110" stopIfTrue="1" operator="equal">
      <formula>$H$3</formula>
    </cfRule>
  </conditionalFormatting>
  <conditionalFormatting sqref="E5 E53 E69">
    <cfRule type="expression" dxfId="249" priority="2318" stopIfTrue="1">
      <formula>D5&lt;$H$3</formula>
    </cfRule>
  </conditionalFormatting>
  <conditionalFormatting sqref="E6:E9 C12:C15 E12:E15 C17:C21 E17:E21 C43:C44">
    <cfRule type="expression" dxfId="248" priority="236" stopIfTrue="1">
      <formula>$F6=$H$3</formula>
    </cfRule>
    <cfRule type="expression" dxfId="247" priority="237" stopIfTrue="1">
      <formula>$B6=$H$3</formula>
    </cfRule>
    <cfRule type="expression" dxfId="246" priority="235" stopIfTrue="1">
      <formula>B6&lt;$H$3</formula>
    </cfRule>
  </conditionalFormatting>
  <conditionalFormatting sqref="E29">
    <cfRule type="expression" dxfId="245" priority="410196" stopIfTrue="1">
      <formula>$D29=$H$3</formula>
    </cfRule>
  </conditionalFormatting>
  <conditionalFormatting sqref="E48">
    <cfRule type="expression" dxfId="244" priority="37" stopIfTrue="1">
      <formula>D48&lt;$H$3</formula>
    </cfRule>
  </conditionalFormatting>
  <conditionalFormatting sqref="E53 E5 E69">
    <cfRule type="expression" dxfId="243" priority="2317" stopIfTrue="1">
      <formula>$D5=$H$3</formula>
    </cfRule>
  </conditionalFormatting>
  <conditionalFormatting sqref="E70:E76">
    <cfRule type="expression" dxfId="242" priority="1858" stopIfTrue="1">
      <formula>D70&lt;$H$3</formula>
    </cfRule>
  </conditionalFormatting>
  <conditionalFormatting sqref="E83">
    <cfRule type="expression" dxfId="241" priority="16" stopIfTrue="1">
      <formula>$F83=$H$3</formula>
    </cfRule>
    <cfRule type="expression" dxfId="240" priority="15" stopIfTrue="1">
      <formula>$B83=$H$3</formula>
    </cfRule>
    <cfRule type="expression" dxfId="239" priority="14" stopIfTrue="1">
      <formula>D83&lt;$H$3</formula>
    </cfRule>
  </conditionalFormatting>
  <conditionalFormatting sqref="F5">
    <cfRule type="cellIs" dxfId="238" priority="2307" stopIfTrue="1" operator="lessThan">
      <formula>$H$3</formula>
    </cfRule>
  </conditionalFormatting>
  <conditionalFormatting sqref="F12:F15">
    <cfRule type="cellIs" dxfId="237" priority="246" stopIfTrue="1" operator="equal">
      <formula>$H$3</formula>
    </cfRule>
    <cfRule type="cellIs" dxfId="236" priority="385" stopIfTrue="1" operator="lessThan">
      <formula>$H$3</formula>
    </cfRule>
  </conditionalFormatting>
  <conditionalFormatting sqref="F17:F19">
    <cfRule type="cellIs" dxfId="235" priority="118" stopIfTrue="1" operator="lessThan">
      <formula>$H$3</formula>
    </cfRule>
  </conditionalFormatting>
  <conditionalFormatting sqref="F17:F21">
    <cfRule type="cellIs" dxfId="234" priority="5" stopIfTrue="1" operator="equal">
      <formula>$H$3</formula>
    </cfRule>
  </conditionalFormatting>
  <conditionalFormatting sqref="F20:F21">
    <cfRule type="cellIs" dxfId="233" priority="1" stopIfTrue="1" operator="lessThan">
      <formula>$H$3</formula>
    </cfRule>
  </conditionalFormatting>
  <conditionalFormatting sqref="F26:F27">
    <cfRule type="cellIs" dxfId="232" priority="56" stopIfTrue="1" operator="equal">
      <formula>$H$3</formula>
    </cfRule>
    <cfRule type="cellIs" dxfId="231" priority="58" stopIfTrue="1" operator="lessThan">
      <formula>$H$3</formula>
    </cfRule>
  </conditionalFormatting>
  <conditionalFormatting sqref="F29">
    <cfRule type="cellIs" dxfId="230" priority="169123" stopIfTrue="1" operator="equal">
      <formula>$H$3</formula>
    </cfRule>
    <cfRule type="cellIs" dxfId="229" priority="169124" stopIfTrue="1" operator="lessThan">
      <formula>$H$3</formula>
    </cfRule>
  </conditionalFormatting>
  <conditionalFormatting sqref="F31:F34">
    <cfRule type="cellIs" dxfId="228" priority="407" stopIfTrue="1" operator="equal">
      <formula>$H$3</formula>
    </cfRule>
    <cfRule type="cellIs" dxfId="227" priority="408" stopIfTrue="1" operator="lessThan">
      <formula>$H$3</formula>
    </cfRule>
  </conditionalFormatting>
  <conditionalFormatting sqref="F37:F40">
    <cfRule type="cellIs" dxfId="226" priority="141" stopIfTrue="1" operator="lessThan">
      <formula>$H$3</formula>
    </cfRule>
    <cfRule type="cellIs" dxfId="225" priority="140" stopIfTrue="1" operator="equal">
      <formula>$H$3</formula>
    </cfRule>
  </conditionalFormatting>
  <conditionalFormatting sqref="F43:F44">
    <cfRule type="cellIs" dxfId="224" priority="48" stopIfTrue="1" operator="equal">
      <formula>$H$3</formula>
    </cfRule>
    <cfRule type="cellIs" dxfId="223" priority="49" stopIfTrue="1" operator="lessThan">
      <formula>$H$3</formula>
    </cfRule>
  </conditionalFormatting>
  <conditionalFormatting sqref="F48:F50">
    <cfRule type="cellIs" dxfId="222" priority="26" stopIfTrue="1" operator="equal">
      <formula>$H$3</formula>
    </cfRule>
    <cfRule type="cellIs" dxfId="221" priority="27" stopIfTrue="1" operator="lessThan">
      <formula>$H$3</formula>
    </cfRule>
  </conditionalFormatting>
  <conditionalFormatting sqref="F52">
    <cfRule type="cellIs" dxfId="220" priority="550" stopIfTrue="1" operator="equal">
      <formula>$H$3</formula>
    </cfRule>
  </conditionalFormatting>
  <conditionalFormatting sqref="F52:F53">
    <cfRule type="cellIs" dxfId="219" priority="542" stopIfTrue="1" operator="equal">
      <formula>$H$3</formula>
    </cfRule>
    <cfRule type="cellIs" dxfId="218" priority="545" stopIfTrue="1" operator="lessThan">
      <formula>$H$3</formula>
    </cfRule>
  </conditionalFormatting>
  <conditionalFormatting sqref="F53 F58:F71">
    <cfRule type="cellIs" dxfId="217" priority="516" stopIfTrue="1" operator="lessThan">
      <formula>$H$3</formula>
    </cfRule>
  </conditionalFormatting>
  <conditionalFormatting sqref="F53:F65 D53:D71">
    <cfRule type="cellIs" dxfId="216" priority="458" stopIfTrue="1" operator="equal">
      <formula>$H$3</formula>
    </cfRule>
  </conditionalFormatting>
  <conditionalFormatting sqref="F66:F69">
    <cfRule type="cellIs" dxfId="215" priority="211" stopIfTrue="1" operator="equal">
      <formula>$H$3</formula>
    </cfRule>
  </conditionalFormatting>
  <conditionalFormatting sqref="F69:F71">
    <cfRule type="cellIs" dxfId="214" priority="130" stopIfTrue="1" operator="equal">
      <formula>$H$3</formula>
    </cfRule>
  </conditionalFormatting>
  <conditionalFormatting sqref="F72:F74 F69">
    <cfRule type="cellIs" dxfId="213" priority="191" stopIfTrue="1" operator="lessThan">
      <formula>$H$3</formula>
    </cfRule>
  </conditionalFormatting>
  <conditionalFormatting sqref="F72:F74">
    <cfRule type="cellIs" dxfId="212" priority="188" stopIfTrue="1" operator="equal">
      <formula>$H$3</formula>
    </cfRule>
    <cfRule type="expression" dxfId="211" priority="185" stopIfTrue="1">
      <formula>$F72=$H$3</formula>
    </cfRule>
  </conditionalFormatting>
  <conditionalFormatting sqref="F75">
    <cfRule type="cellIs" dxfId="210" priority="169" stopIfTrue="1" operator="equal">
      <formula>$H$3</formula>
    </cfRule>
  </conditionalFormatting>
  <conditionalFormatting sqref="F75:F80">
    <cfRule type="cellIs" dxfId="209" priority="64" stopIfTrue="1" operator="lessThan">
      <formula>$H$3</formula>
    </cfRule>
  </conditionalFormatting>
  <conditionalFormatting sqref="F76:F80">
    <cfRule type="cellIs" dxfId="208" priority="63" stopIfTrue="1" operator="equal">
      <formula>$H$3</formula>
    </cfRule>
  </conditionalFormatting>
  <conditionalFormatting sqref="G5 E78:E80">
    <cfRule type="expression" dxfId="207" priority="470" stopIfTrue="1">
      <formula>$F5=$H$3</formula>
    </cfRule>
  </conditionalFormatting>
  <conditionalFormatting sqref="G5:G9 E78:E80">
    <cfRule type="expression" dxfId="206" priority="468" stopIfTrue="1">
      <formula>D5&lt;$H$3</formula>
    </cfRule>
  </conditionalFormatting>
  <conditionalFormatting sqref="G12:G15 G17:G19">
    <cfRule type="expression" dxfId="205" priority="249" stopIfTrue="1">
      <formula>$B12=$H$3</formula>
    </cfRule>
    <cfRule type="expression" dxfId="204" priority="248" stopIfTrue="1">
      <formula>F12&lt;$H$3</formula>
    </cfRule>
  </conditionalFormatting>
  <conditionalFormatting sqref="G12:G15">
    <cfRule type="expression" dxfId="203" priority="247" stopIfTrue="1">
      <formula>$F12=$H$3</formula>
    </cfRule>
  </conditionalFormatting>
  <conditionalFormatting sqref="G17:G21">
    <cfRule type="expression" dxfId="202" priority="3" stopIfTrue="1">
      <formula>$F17=$H$3</formula>
    </cfRule>
  </conditionalFormatting>
  <conditionalFormatting sqref="G20:G21">
    <cfRule type="expression" dxfId="201" priority="2" stopIfTrue="1">
      <formula>F20&lt;$H$3</formula>
    </cfRule>
    <cfRule type="expression" dxfId="200" priority="4" stopIfTrue="1">
      <formula>$B20=$H$3</formula>
    </cfRule>
  </conditionalFormatting>
  <conditionalFormatting sqref="G48">
    <cfRule type="expression" dxfId="199" priority="36" stopIfTrue="1">
      <formula>F48&lt;$H$3</formula>
    </cfRule>
  </conditionalFormatting>
  <conditionalFormatting sqref="G52:G53">
    <cfRule type="expression" dxfId="198" priority="528" stopIfTrue="1">
      <formula>F52&lt;$H$3</formula>
    </cfRule>
  </conditionalFormatting>
  <conditionalFormatting sqref="G52:G66">
    <cfRule type="expression" dxfId="197" priority="526" stopIfTrue="1">
      <formula>$B52=$H$3</formula>
    </cfRule>
  </conditionalFormatting>
  <conditionalFormatting sqref="G54:G66">
    <cfRule type="expression" dxfId="196" priority="459" stopIfTrue="1">
      <formula>F54&lt;$H$3</formula>
    </cfRule>
  </conditionalFormatting>
  <conditionalFormatting sqref="G69:G80">
    <cfRule type="expression" dxfId="195" priority="66" stopIfTrue="1">
      <formula>F69&lt;$H$3</formula>
    </cfRule>
  </conditionalFormatting>
  <conditionalFormatting sqref="G83">
    <cfRule type="expression" dxfId="194" priority="12" stopIfTrue="1">
      <formula>$B83=$H$3</formula>
    </cfRule>
    <cfRule type="expression" dxfId="193" priority="11" stopIfTrue="1">
      <formula>F83&lt;$H$3</formula>
    </cfRule>
    <cfRule type="expression" dxfId="192" priority="13" stopIfTrue="1">
      <formula>$F83=$H$3</formula>
    </cfRule>
  </conditionalFormatting>
  <pageMargins left="0.75" right="0.75" top="1" bottom="1" header="0.5" footer="0.5"/>
  <pageSetup paperSize="9" orientation="portrait" r:id="rId1"/>
  <ignoredErrors>
    <ignoredError sqref="B57 F57 F62 B62 D72 F73 D20 F46:F4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1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1" ht="25.05" customHeight="1">
      <c r="A3" s="107"/>
      <c r="B3" s="107"/>
      <c r="C3" s="107"/>
      <c r="D3" s="107"/>
      <c r="E3" s="107"/>
      <c r="F3" s="107"/>
      <c r="G3" s="107"/>
      <c r="H3" s="2">
        <v>45727</v>
      </c>
      <c r="I3" s="28"/>
    </row>
    <row r="4" spans="1:11" ht="24" customHeight="1">
      <c r="A4" s="120" t="s">
        <v>27</v>
      </c>
      <c r="B4" s="121"/>
      <c r="C4" s="121"/>
      <c r="D4" s="121"/>
      <c r="E4" s="121"/>
      <c r="F4" s="121"/>
      <c r="G4" s="121"/>
      <c r="H4" s="121"/>
      <c r="I4" s="122"/>
    </row>
    <row r="5" spans="1:11" ht="24" customHeight="1">
      <c r="A5" s="3" t="s">
        <v>3</v>
      </c>
      <c r="B5" s="118" t="s">
        <v>4</v>
      </c>
      <c r="C5" s="119"/>
      <c r="D5" s="118" t="s">
        <v>5</v>
      </c>
      <c r="E5" s="119"/>
      <c r="F5" s="118" t="s">
        <v>6</v>
      </c>
      <c r="G5" s="119"/>
      <c r="H5" s="3" t="s">
        <v>7</v>
      </c>
      <c r="I5" s="3" t="s">
        <v>25</v>
      </c>
      <c r="K5" t="s">
        <v>13</v>
      </c>
    </row>
    <row r="6" spans="1:11" ht="24" customHeight="1">
      <c r="A6" s="4" t="s">
        <v>28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29</v>
      </c>
      <c r="I6" s="29"/>
    </row>
    <row r="7" spans="1:11" ht="24" customHeight="1">
      <c r="A7" s="4" t="s">
        <v>23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11</v>
      </c>
      <c r="I7" s="29"/>
    </row>
    <row r="8" spans="1:11" ht="24" customHeight="1">
      <c r="A8" s="9" t="s">
        <v>30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31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14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22</v>
      </c>
      <c r="I10" s="11"/>
    </row>
    <row r="11" spans="1:11" ht="24" customHeight="1">
      <c r="A11" s="116" t="s">
        <v>32</v>
      </c>
      <c r="B11" s="100"/>
      <c r="C11" s="100"/>
      <c r="D11" s="100"/>
      <c r="E11" s="100"/>
      <c r="F11" s="100"/>
      <c r="G11" s="100"/>
      <c r="H11" s="100"/>
      <c r="I11" s="101"/>
    </row>
    <row r="12" spans="1:11" ht="24" customHeight="1">
      <c r="A12" s="13" t="s">
        <v>3</v>
      </c>
      <c r="B12" s="110" t="s">
        <v>4</v>
      </c>
      <c r="C12" s="111"/>
      <c r="D12" s="110" t="s">
        <v>5</v>
      </c>
      <c r="E12" s="111"/>
      <c r="F12" s="110" t="s">
        <v>6</v>
      </c>
      <c r="G12" s="111"/>
      <c r="H12" s="13" t="s">
        <v>7</v>
      </c>
      <c r="I12" s="13" t="s">
        <v>25</v>
      </c>
      <c r="K12" t="s">
        <v>13</v>
      </c>
    </row>
    <row r="13" spans="1:11" ht="24" customHeight="1">
      <c r="A13" s="14" t="s">
        <v>17</v>
      </c>
      <c r="B13" s="15"/>
      <c r="C13" s="16"/>
      <c r="D13" s="15"/>
      <c r="E13" s="16"/>
      <c r="F13" s="17"/>
      <c r="G13" s="16"/>
      <c r="H13" s="18" t="s">
        <v>18</v>
      </c>
      <c r="I13" s="23"/>
    </row>
    <row r="14" spans="1:11" ht="24" customHeight="1">
      <c r="A14" s="14" t="s">
        <v>19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33</v>
      </c>
      <c r="I14" s="23"/>
    </row>
    <row r="15" spans="1:11" ht="24" customHeight="1">
      <c r="A15" s="22" t="s">
        <v>34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35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20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21</v>
      </c>
      <c r="I17" s="23"/>
    </row>
    <row r="18" spans="1:11" ht="24" customHeight="1">
      <c r="A18" s="116" t="s">
        <v>36</v>
      </c>
      <c r="B18" s="100"/>
      <c r="C18" s="100"/>
      <c r="D18" s="100"/>
      <c r="E18" s="100"/>
      <c r="F18" s="100"/>
      <c r="G18" s="100"/>
      <c r="H18" s="100"/>
      <c r="I18" s="101"/>
    </row>
    <row r="19" spans="1:11" ht="24" customHeight="1">
      <c r="A19" s="13" t="s">
        <v>3</v>
      </c>
      <c r="B19" s="110" t="s">
        <v>4</v>
      </c>
      <c r="C19" s="111"/>
      <c r="D19" s="110" t="s">
        <v>5</v>
      </c>
      <c r="E19" s="111"/>
      <c r="F19" s="110" t="s">
        <v>6</v>
      </c>
      <c r="G19" s="111"/>
      <c r="H19" s="13" t="s">
        <v>7</v>
      </c>
      <c r="I19" s="13" t="s">
        <v>25</v>
      </c>
      <c r="K19" t="s">
        <v>13</v>
      </c>
    </row>
    <row r="20" spans="1:11" ht="24" customHeight="1">
      <c r="A20" s="24" t="s">
        <v>15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16</v>
      </c>
      <c r="I20" s="29"/>
    </row>
    <row r="21" spans="1:11" ht="24" customHeight="1">
      <c r="A21" s="27" t="s">
        <v>37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38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24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39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5" type="noConversion"/>
  <conditionalFormatting sqref="B4">
    <cfRule type="cellIs" dxfId="191" priority="2268" stopIfTrue="1" operator="lessThan">
      <formula>$H$3</formula>
    </cfRule>
    <cfRule type="cellIs" dxfId="190" priority="2272" stopIfTrue="1" operator="equal">
      <formula>$H$3</formula>
    </cfRule>
  </conditionalFormatting>
  <conditionalFormatting sqref="B4:B5">
    <cfRule type="cellIs" dxfId="189" priority="2240" stopIfTrue="1" operator="equal">
      <formula>$H$3</formula>
    </cfRule>
  </conditionalFormatting>
  <conditionalFormatting sqref="B5 D5 F5">
    <cfRule type="cellIs" dxfId="188" priority="2222" stopIfTrue="1" operator="lessThan">
      <formula>$H$3</formula>
    </cfRule>
  </conditionalFormatting>
  <conditionalFormatting sqref="B5">
    <cfRule type="cellIs" dxfId="187" priority="2233" stopIfTrue="1" operator="lessThan">
      <formula>$H$3</formula>
    </cfRule>
    <cfRule type="cellIs" dxfId="186" priority="2232" stopIfTrue="1" operator="equal">
      <formula>$H$3</formula>
    </cfRule>
  </conditionalFormatting>
  <conditionalFormatting sqref="B5:B8">
    <cfRule type="cellIs" dxfId="185" priority="1814" stopIfTrue="1" operator="equal">
      <formula>$H$3</formula>
    </cfRule>
    <cfRule type="cellIs" dxfId="184" priority="1819" stopIfTrue="1" operator="lessThan">
      <formula>$H$3</formula>
    </cfRule>
  </conditionalFormatting>
  <conditionalFormatting sqref="B6">
    <cfRule type="cellIs" dxfId="183" priority="1803" stopIfTrue="1" operator="lessThan">
      <formula>$H$3</formula>
    </cfRule>
  </conditionalFormatting>
  <conditionalFormatting sqref="B7:B8">
    <cfRule type="cellIs" dxfId="182" priority="2018" stopIfTrue="1" operator="equal">
      <formula>$H$3</formula>
    </cfRule>
    <cfRule type="cellIs" dxfId="181" priority="2023" stopIfTrue="1" operator="lessThan">
      <formula>$H$3</formula>
    </cfRule>
  </conditionalFormatting>
  <conditionalFormatting sqref="B7:B9">
    <cfRule type="cellIs" dxfId="180" priority="2024" stopIfTrue="1" operator="equal">
      <formula>$H$3</formula>
    </cfRule>
    <cfRule type="cellIs" dxfId="179" priority="2029" stopIfTrue="1" operator="lessThan">
      <formula>$H$3</formula>
    </cfRule>
  </conditionalFormatting>
  <conditionalFormatting sqref="B9">
    <cfRule type="cellIs" dxfId="178" priority="2203" stopIfTrue="1" operator="lessThan">
      <formula>$H$3</formula>
    </cfRule>
    <cfRule type="cellIs" dxfId="177" priority="2202" stopIfTrue="1" operator="equal">
      <formula>$H$3</formula>
    </cfRule>
  </conditionalFormatting>
  <conditionalFormatting sqref="B10">
    <cfRule type="cellIs" dxfId="176" priority="1184" stopIfTrue="1" operator="equal">
      <formula>$H$3</formula>
    </cfRule>
    <cfRule type="cellIs" dxfId="175" priority="1189" stopIfTrue="1" operator="lessThan">
      <formula>$H$3</formula>
    </cfRule>
  </conditionalFormatting>
  <conditionalFormatting sqref="B11">
    <cfRule type="cellIs" dxfId="174" priority="1358" stopIfTrue="1" operator="equal">
      <formula>$H$3</formula>
    </cfRule>
    <cfRule type="cellIs" dxfId="173" priority="1344" stopIfTrue="1" operator="lessThan">
      <formula>$H$3</formula>
    </cfRule>
  </conditionalFormatting>
  <conditionalFormatting sqref="B11:B12">
    <cfRule type="cellIs" dxfId="172" priority="1324" stopIfTrue="1" operator="equal">
      <formula>$H$3</formula>
    </cfRule>
  </conditionalFormatting>
  <conditionalFormatting sqref="B12 F12 D12">
    <cfRule type="cellIs" dxfId="171" priority="1314" stopIfTrue="1" operator="lessThan">
      <formula>$H$3</formula>
    </cfRule>
  </conditionalFormatting>
  <conditionalFormatting sqref="B12 F12">
    <cfRule type="cellIs" dxfId="170" priority="1313" stopIfTrue="1" operator="equal">
      <formula>$H$3</formula>
    </cfRule>
  </conditionalFormatting>
  <conditionalFormatting sqref="B12">
    <cfRule type="cellIs" dxfId="169" priority="1306" stopIfTrue="1" operator="lessThan">
      <formula>$H$3</formula>
    </cfRule>
  </conditionalFormatting>
  <conditionalFormatting sqref="B14">
    <cfRule type="cellIs" dxfId="168" priority="468" stopIfTrue="1" operator="equal">
      <formula>$H$3</formula>
    </cfRule>
    <cfRule type="cellIs" dxfId="167" priority="471" stopIfTrue="1" operator="lessThan">
      <formula>$H$3</formula>
    </cfRule>
  </conditionalFormatting>
  <conditionalFormatting sqref="B14:B16">
    <cfRule type="cellIs" dxfId="166" priority="472" stopIfTrue="1" operator="equal">
      <formula>$H$3</formula>
    </cfRule>
    <cfRule type="cellIs" dxfId="165" priority="479" stopIfTrue="1" operator="lessThan">
      <formula>$H$3</formula>
    </cfRule>
  </conditionalFormatting>
  <conditionalFormatting sqref="B15:B16">
    <cfRule type="cellIs" dxfId="164" priority="1218" stopIfTrue="1" operator="equal">
      <formula>$H$3</formula>
    </cfRule>
    <cfRule type="cellIs" dxfId="163" priority="1223" stopIfTrue="1" operator="lessThan">
      <formula>$H$3</formula>
    </cfRule>
  </conditionalFormatting>
  <conditionalFormatting sqref="B17">
    <cfRule type="cellIs" dxfId="162" priority="109" stopIfTrue="1" operator="lessThan">
      <formula>$H$3</formula>
    </cfRule>
    <cfRule type="cellIs" dxfId="161" priority="92" stopIfTrue="1" operator="equal">
      <formula>$H$3</formula>
    </cfRule>
  </conditionalFormatting>
  <conditionalFormatting sqref="B18">
    <cfRule type="cellIs" dxfId="160" priority="317" stopIfTrue="1" operator="lessThan">
      <formula>$H$3</formula>
    </cfRule>
  </conditionalFormatting>
  <conditionalFormatting sqref="B18:B19">
    <cfRule type="cellIs" dxfId="159" priority="292" stopIfTrue="1" operator="equal">
      <formula>$H$3</formula>
    </cfRule>
  </conditionalFormatting>
  <conditionalFormatting sqref="B19">
    <cfRule type="cellIs" dxfId="158" priority="285" stopIfTrue="1" operator="lessThan">
      <formula>$H$3</formula>
    </cfRule>
    <cfRule type="cellIs" dxfId="157" priority="284" stopIfTrue="1" operator="equal">
      <formula>$H$3</formula>
    </cfRule>
  </conditionalFormatting>
  <conditionalFormatting sqref="B19:B20">
    <cfRule type="cellIs" dxfId="156" priority="54" stopIfTrue="1" operator="lessThan">
      <formula>$H$3</formula>
    </cfRule>
    <cfRule type="cellIs" dxfId="155" priority="53" stopIfTrue="1" operator="equal">
      <formula>$H$3</formula>
    </cfRule>
  </conditionalFormatting>
  <conditionalFormatting sqref="B20">
    <cfRule type="cellIs" dxfId="154" priority="52" stopIfTrue="1" operator="lessThan">
      <formula>$H$3</formula>
    </cfRule>
  </conditionalFormatting>
  <conditionalFormatting sqref="B20:B22">
    <cfRule type="cellIs" dxfId="153" priority="26" stopIfTrue="1" operator="equal">
      <formula>$H$3</formula>
    </cfRule>
  </conditionalFormatting>
  <conditionalFormatting sqref="B21">
    <cfRule type="cellIs" dxfId="152" priority="25" stopIfTrue="1" operator="lessThan">
      <formula>$H$3</formula>
    </cfRule>
    <cfRule type="cellIs" dxfId="151" priority="20" stopIfTrue="1" operator="equal">
      <formula>$H$3</formula>
    </cfRule>
  </conditionalFormatting>
  <conditionalFormatting sqref="B22">
    <cfRule type="cellIs" dxfId="150" priority="42" stopIfTrue="1" operator="lessThan">
      <formula>$H$3</formula>
    </cfRule>
  </conditionalFormatting>
  <conditionalFormatting sqref="B23">
    <cfRule type="cellIs" dxfId="149" priority="15" stopIfTrue="1" operator="lessThan">
      <formula>$H$3</formula>
    </cfRule>
    <cfRule type="cellIs" dxfId="148" priority="14" stopIfTrue="1" operator="equal">
      <formula>$H$3</formula>
    </cfRule>
  </conditionalFormatting>
  <conditionalFormatting sqref="C5:C10">
    <cfRule type="expression" dxfId="147" priority="1168" stopIfTrue="1">
      <formula>B5&lt;$H$3</formula>
    </cfRule>
  </conditionalFormatting>
  <conditionalFormatting sqref="C6:C10 G19">
    <cfRule type="expression" dxfId="146" priority="1169" stopIfTrue="1">
      <formula>$F6=$H$3</formula>
    </cfRule>
  </conditionalFormatting>
  <conditionalFormatting sqref="C12">
    <cfRule type="expression" dxfId="145" priority="1304" stopIfTrue="1">
      <formula>B12&lt;$H$3</formula>
    </cfRule>
  </conditionalFormatting>
  <conditionalFormatting sqref="C14:C17">
    <cfRule type="expression" dxfId="144" priority="117" stopIfTrue="1">
      <formula>B14&lt;$H$3</formula>
    </cfRule>
  </conditionalFormatting>
  <conditionalFormatting sqref="C14:C19">
    <cfRule type="expression" dxfId="143" priority="116" stopIfTrue="1">
      <formula>$B14=$H$3</formula>
    </cfRule>
  </conditionalFormatting>
  <conditionalFormatting sqref="C19:C23">
    <cfRule type="expression" dxfId="142" priority="3" stopIfTrue="1">
      <formula>B19&lt;$H$3</formula>
    </cfRule>
  </conditionalFormatting>
  <conditionalFormatting sqref="C20:C23">
    <cfRule type="expression" dxfId="141" priority="4" stopIfTrue="1">
      <formula>$F20=$H$3</formula>
    </cfRule>
  </conditionalFormatting>
  <conditionalFormatting sqref="D4">
    <cfRule type="cellIs" dxfId="140" priority="2261" stopIfTrue="1" operator="equal">
      <formula>$H$3</formula>
    </cfRule>
    <cfRule type="cellIs" dxfId="139" priority="2262" stopIfTrue="1" operator="lessThan">
      <formula>$H$3</formula>
    </cfRule>
  </conditionalFormatting>
  <conditionalFormatting sqref="D4:D5">
    <cfRule type="cellIs" dxfId="138" priority="2241" stopIfTrue="1" operator="equal">
      <formula>$H$3</formula>
    </cfRule>
    <cfRule type="cellIs" dxfId="137" priority="2242" stopIfTrue="1" operator="lessThan">
      <formula>$H$3</formula>
    </cfRule>
  </conditionalFormatting>
  <conditionalFormatting sqref="D5 B5 F5">
    <cfRule type="cellIs" dxfId="136" priority="2221" stopIfTrue="1" operator="equal">
      <formula>$H$3</formula>
    </cfRule>
  </conditionalFormatting>
  <conditionalFormatting sqref="D5">
    <cfRule type="cellIs" dxfId="135" priority="2229" stopIfTrue="1" operator="equal">
      <formula>$H$3</formula>
    </cfRule>
    <cfRule type="cellIs" dxfId="134" priority="2230" stopIfTrue="1" operator="lessThan">
      <formula>$H$3</formula>
    </cfRule>
  </conditionalFormatting>
  <conditionalFormatting sqref="D5:D8">
    <cfRule type="cellIs" dxfId="133" priority="1826" stopIfTrue="1" operator="equal">
      <formula>$H$3</formula>
    </cfRule>
    <cfRule type="cellIs" dxfId="132" priority="1841" stopIfTrue="1" operator="lessThan">
      <formula>$H$3</formula>
    </cfRule>
  </conditionalFormatting>
  <conditionalFormatting sqref="D6">
    <cfRule type="cellIs" dxfId="131" priority="1823" stopIfTrue="1" operator="lessThan">
      <formula>$H$3</formula>
    </cfRule>
  </conditionalFormatting>
  <conditionalFormatting sqref="D7:D8">
    <cfRule type="cellIs" dxfId="130" priority="1990" stopIfTrue="1" operator="equal">
      <formula>$H$3</formula>
    </cfRule>
    <cfRule type="cellIs" dxfId="129" priority="1991" stopIfTrue="1" operator="lessThan">
      <formula>$H$3</formula>
    </cfRule>
    <cfRule type="cellIs" dxfId="128" priority="1996" stopIfTrue="1" operator="equal">
      <formula>$H$3</formula>
    </cfRule>
    <cfRule type="cellIs" dxfId="127" priority="1997" stopIfTrue="1" operator="lessThan">
      <formula>$H$3</formula>
    </cfRule>
  </conditionalFormatting>
  <conditionalFormatting sqref="D7:D9">
    <cfRule type="cellIs" dxfId="126" priority="2002" stopIfTrue="1" operator="equal">
      <formula>$H$3</formula>
    </cfRule>
    <cfRule type="cellIs" dxfId="125" priority="2007" stopIfTrue="1" operator="lessThan">
      <formula>$H$3</formula>
    </cfRule>
  </conditionalFormatting>
  <conditionalFormatting sqref="D9">
    <cfRule type="cellIs" dxfId="124" priority="2184" stopIfTrue="1" operator="equal">
      <formula>$H$3</formula>
    </cfRule>
  </conditionalFormatting>
  <conditionalFormatting sqref="D10">
    <cfRule type="cellIs" dxfId="123" priority="1193" stopIfTrue="1" operator="lessThan">
      <formula>$H$3</formula>
    </cfRule>
    <cfRule type="cellIs" dxfId="122" priority="1192" stopIfTrue="1" operator="equal">
      <formula>$H$3</formula>
    </cfRule>
  </conditionalFormatting>
  <conditionalFormatting sqref="D11">
    <cfRule type="cellIs" dxfId="121" priority="1353" stopIfTrue="1" operator="equal">
      <formula>$H$3</formula>
    </cfRule>
    <cfRule type="cellIs" dxfId="120" priority="1366" stopIfTrue="1" operator="lessThan">
      <formula>$H$3</formula>
    </cfRule>
  </conditionalFormatting>
  <conditionalFormatting sqref="D11:D12">
    <cfRule type="cellIs" dxfId="119" priority="1334" stopIfTrue="1" operator="lessThan">
      <formula>$H$3</formula>
    </cfRule>
    <cfRule type="cellIs" dxfId="118" priority="1333" stopIfTrue="1" operator="equal">
      <formula>$H$3</formula>
    </cfRule>
  </conditionalFormatting>
  <conditionalFormatting sqref="D12">
    <cfRule type="cellIs" dxfId="117" priority="1311" stopIfTrue="1" operator="equal">
      <formula>$H$3</formula>
    </cfRule>
  </conditionalFormatting>
  <conditionalFormatting sqref="D14">
    <cfRule type="cellIs" dxfId="116" priority="495" stopIfTrue="1" operator="lessThan">
      <formula>$H$3</formula>
    </cfRule>
    <cfRule type="cellIs" dxfId="115" priority="482" stopIfTrue="1" operator="equal">
      <formula>$H$3</formula>
    </cfRule>
  </conditionalFormatting>
  <conditionalFormatting sqref="D14:D15">
    <cfRule type="cellIs" dxfId="114" priority="500" stopIfTrue="1" operator="equal">
      <formula>$H$3</formula>
    </cfRule>
    <cfRule type="cellIs" dxfId="113" priority="501" stopIfTrue="1" operator="lessThan">
      <formula>$H$3</formula>
    </cfRule>
  </conditionalFormatting>
  <conditionalFormatting sqref="D15">
    <cfRule type="cellIs" dxfId="112" priority="1252" stopIfTrue="1" operator="equal">
      <formula>$H$3</formula>
    </cfRule>
    <cfRule type="cellIs" dxfId="111" priority="1253" stopIfTrue="1" operator="lessThan">
      <formula>$H$3</formula>
    </cfRule>
  </conditionalFormatting>
  <conditionalFormatting sqref="D16">
    <cfRule type="cellIs" dxfId="110" priority="374" stopIfTrue="1" operator="equal">
      <formula>$H$3</formula>
    </cfRule>
    <cfRule type="cellIs" dxfId="109" priority="375" stopIfTrue="1" operator="lessThan">
      <formula>$H$3</formula>
    </cfRule>
  </conditionalFormatting>
  <conditionalFormatting sqref="D16:D17">
    <cfRule type="cellIs" dxfId="108" priority="171" stopIfTrue="1" operator="lessThan">
      <formula>$H$3</formula>
    </cfRule>
    <cfRule type="cellIs" dxfId="107" priority="164" stopIfTrue="1" operator="equal">
      <formula>$H$3</formula>
    </cfRule>
  </conditionalFormatting>
  <conditionalFormatting sqref="D17">
    <cfRule type="cellIs" dxfId="106" priority="163" stopIfTrue="1" operator="lessThan">
      <formula>$H$3</formula>
    </cfRule>
    <cfRule type="cellIs" dxfId="105" priority="162" stopIfTrue="1" operator="equal">
      <formula>$H$3</formula>
    </cfRule>
  </conditionalFormatting>
  <conditionalFormatting sqref="D18">
    <cfRule type="cellIs" dxfId="104" priority="326" stopIfTrue="1" operator="lessThan">
      <formula>$H$3</formula>
    </cfRule>
    <cfRule type="cellIs" dxfId="103" priority="313" stopIfTrue="1" operator="equal">
      <formula>$H$3</formula>
    </cfRule>
  </conditionalFormatting>
  <conditionalFormatting sqref="D18:D19">
    <cfRule type="cellIs" dxfId="102" priority="293" stopIfTrue="1" operator="equal">
      <formula>$H$3</formula>
    </cfRule>
    <cfRule type="cellIs" dxfId="101" priority="294" stopIfTrue="1" operator="lessThan">
      <formula>$H$3</formula>
    </cfRule>
  </conditionalFormatting>
  <conditionalFormatting sqref="D19 F19">
    <cfRule type="cellIs" dxfId="100" priority="273" stopIfTrue="1" operator="equal">
      <formula>$H$3</formula>
    </cfRule>
    <cfRule type="cellIs" dxfId="99" priority="274" stopIfTrue="1" operator="lessThan">
      <formula>$H$3</formula>
    </cfRule>
  </conditionalFormatting>
  <conditionalFormatting sqref="D19">
    <cfRule type="cellIs" dxfId="98" priority="277" stopIfTrue="1" operator="lessThan">
      <formula>$H$3</formula>
    </cfRule>
    <cfRule type="cellIs" dxfId="97" priority="276" stopIfTrue="1" operator="equal">
      <formula>$H$3</formula>
    </cfRule>
  </conditionalFormatting>
  <conditionalFormatting sqref="D19:D20">
    <cfRule type="cellIs" dxfId="96" priority="60" stopIfTrue="1" operator="lessThan">
      <formula>$H$3</formula>
    </cfRule>
    <cfRule type="cellIs" dxfId="95" priority="59" stopIfTrue="1" operator="equal">
      <formula>$H$3</formula>
    </cfRule>
  </conditionalFormatting>
  <conditionalFormatting sqref="D20 D22:D23">
    <cfRule type="cellIs" dxfId="94" priority="50" stopIfTrue="1" operator="lessThan">
      <formula>$H$3</formula>
    </cfRule>
  </conditionalFormatting>
  <conditionalFormatting sqref="D20">
    <cfRule type="cellIs" dxfId="93" priority="58" stopIfTrue="1" operator="lessThan">
      <formula>$H$3</formula>
    </cfRule>
    <cfRule type="cellIs" dxfId="92" priority="57" stopIfTrue="1" operator="equal">
      <formula>$H$3</formula>
    </cfRule>
  </conditionalFormatting>
  <conditionalFormatting sqref="D20:D23">
    <cfRule type="cellIs" dxfId="91" priority="28" stopIfTrue="1" operator="equal">
      <formula>$H$3</formula>
    </cfRule>
  </conditionalFormatting>
  <conditionalFormatting sqref="D21">
    <cfRule type="cellIs" dxfId="90" priority="23" stopIfTrue="1" operator="equal">
      <formula>$H$3</formula>
    </cfRule>
    <cfRule type="cellIs" dxfId="89" priority="22" stopIfTrue="1" operator="lessThan">
      <formula>$H$3</formula>
    </cfRule>
  </conditionalFormatting>
  <conditionalFormatting sqref="D21:D22">
    <cfRule type="cellIs" dxfId="88" priority="27" stopIfTrue="1" operator="lessThan">
      <formula>$H$3</formula>
    </cfRule>
  </conditionalFormatting>
  <conditionalFormatting sqref="D23">
    <cfRule type="cellIs" dxfId="87" priority="207" stopIfTrue="1" operator="lessThan">
      <formula>$H$3</formula>
    </cfRule>
    <cfRule type="cellIs" dxfId="86" priority="204" stopIfTrue="1" operator="equal">
      <formula>$H$3</formula>
    </cfRule>
  </conditionalFormatting>
  <conditionalFormatting sqref="E4:E5 E18:E19 G18:G19 C4:C5 G4:G5">
    <cfRule type="expression" dxfId="85" priority="2247" stopIfTrue="1">
      <formula>$B4=$H$3</formula>
    </cfRule>
  </conditionalFormatting>
  <conditionalFormatting sqref="E4:E5">
    <cfRule type="expression" dxfId="84" priority="2246" stopIfTrue="1">
      <formula>D4&lt;$H$3</formula>
    </cfRule>
  </conditionalFormatting>
  <conditionalFormatting sqref="E5 E19">
    <cfRule type="expression" dxfId="83" priority="2245" stopIfTrue="1">
      <formula>$D5=$H$3</formula>
    </cfRule>
  </conditionalFormatting>
  <conditionalFormatting sqref="E5:E10">
    <cfRule type="expression" dxfId="82" priority="1166" stopIfTrue="1">
      <formula>D5&lt;$H$3</formula>
    </cfRule>
  </conditionalFormatting>
  <conditionalFormatting sqref="E6:E10">
    <cfRule type="expression" dxfId="81" priority="1167" stopIfTrue="1">
      <formula>$F6=$H$3</formula>
    </cfRule>
  </conditionalFormatting>
  <conditionalFormatting sqref="E11:E12 C11:C12 G11:G12">
    <cfRule type="expression" dxfId="80" priority="1339" stopIfTrue="1">
      <formula>$B11=$H$3</formula>
    </cfRule>
  </conditionalFormatting>
  <conditionalFormatting sqref="E11:E12">
    <cfRule type="expression" dxfId="79" priority="1338" stopIfTrue="1">
      <formula>D11&lt;$H$3</formula>
    </cfRule>
  </conditionalFormatting>
  <conditionalFormatting sqref="E12">
    <cfRule type="expression" dxfId="78" priority="1303" stopIfTrue="1">
      <formula>D12&lt;$H$3</formula>
    </cfRule>
    <cfRule type="expression" dxfId="77" priority="1337" stopIfTrue="1">
      <formula>$D12=$H$3</formula>
    </cfRule>
  </conditionalFormatting>
  <conditionalFormatting sqref="E14:E17">
    <cfRule type="expression" dxfId="76" priority="354" stopIfTrue="1">
      <formula>$B14=$H$3</formula>
    </cfRule>
    <cfRule type="expression" dxfId="75" priority="355" stopIfTrue="1">
      <formula>D14&lt;$H$3</formula>
    </cfRule>
  </conditionalFormatting>
  <conditionalFormatting sqref="E18:E23">
    <cfRule type="expression" dxfId="74" priority="1" stopIfTrue="1">
      <formula>D18&lt;$H$3</formula>
    </cfRule>
  </conditionalFormatting>
  <conditionalFormatting sqref="E20:E23">
    <cfRule type="expression" dxfId="73" priority="2" stopIfTrue="1">
      <formula>$F20=$H$3</formula>
    </cfRule>
  </conditionalFormatting>
  <conditionalFormatting sqref="F4">
    <cfRule type="cellIs" dxfId="72" priority="2263" stopIfTrue="1" operator="equal">
      <formula>$H$3</formula>
    </cfRule>
    <cfRule type="cellIs" dxfId="71" priority="2267" stopIfTrue="1" operator="lessThan">
      <formula>$H$3</formula>
    </cfRule>
    <cfRule type="cellIs" dxfId="70" priority="2269" stopIfTrue="1" operator="equal">
      <formula>$H$3</formula>
    </cfRule>
    <cfRule type="cellIs" dxfId="69" priority="2270" stopIfTrue="1" operator="lessThan">
      <formula>$H$3</formula>
    </cfRule>
  </conditionalFormatting>
  <conditionalFormatting sqref="F4:F5">
    <cfRule type="cellIs" dxfId="68" priority="2244" stopIfTrue="1" operator="lessThan">
      <formula>$H$3</formula>
    </cfRule>
    <cfRule type="cellIs" dxfId="67" priority="2237" stopIfTrue="1" operator="equal">
      <formula>$H$3</formula>
    </cfRule>
  </conditionalFormatting>
  <conditionalFormatting sqref="F5">
    <cfRule type="cellIs" dxfId="66" priority="2227" stopIfTrue="1" operator="lessThan">
      <formula>$H$3</formula>
    </cfRule>
    <cfRule type="cellIs" dxfId="65" priority="2223" stopIfTrue="1" operator="equal">
      <formula>$H$3</formula>
    </cfRule>
  </conditionalFormatting>
  <conditionalFormatting sqref="F5:F6">
    <cfRule type="cellIs" dxfId="64" priority="1793" stopIfTrue="1" operator="lessThan">
      <formula>$H$3</formula>
    </cfRule>
    <cfRule type="cellIs" dxfId="63" priority="1792" stopIfTrue="1" operator="equal">
      <formula>$H$3</formula>
    </cfRule>
  </conditionalFormatting>
  <conditionalFormatting sqref="F6">
    <cfRule type="cellIs" dxfId="62" priority="1785" stopIfTrue="1" operator="lessThan">
      <formula>$H$3</formula>
    </cfRule>
    <cfRule type="cellIs" dxfId="61" priority="1784" stopIfTrue="1" operator="equal">
      <formula>$H$3</formula>
    </cfRule>
  </conditionalFormatting>
  <conditionalFormatting sqref="F6:F7">
    <cfRule type="cellIs" dxfId="60" priority="1765" stopIfTrue="1" operator="lessThan">
      <formula>$H$3</formula>
    </cfRule>
    <cfRule type="cellIs" dxfId="59" priority="1764" stopIfTrue="1" operator="equal">
      <formula>$H$3</formula>
    </cfRule>
  </conditionalFormatting>
  <conditionalFormatting sqref="F7">
    <cfRule type="cellIs" dxfId="58" priority="1750" stopIfTrue="1" operator="equal">
      <formula>$H$3</formula>
    </cfRule>
    <cfRule type="cellIs" dxfId="57" priority="1759" stopIfTrue="1" operator="lessThan">
      <formula>$H$3</formula>
    </cfRule>
  </conditionalFormatting>
  <conditionalFormatting sqref="F7:F8">
    <cfRule type="cellIs" dxfId="56" priority="1627" stopIfTrue="1" operator="lessThan">
      <formula>$H$3</formula>
    </cfRule>
    <cfRule type="cellIs" dxfId="55" priority="1626" stopIfTrue="1" operator="equal">
      <formula>$H$3</formula>
    </cfRule>
  </conditionalFormatting>
  <conditionalFormatting sqref="F8">
    <cfRule type="cellIs" dxfId="54" priority="1623" stopIfTrue="1" operator="lessThan">
      <formula>$H$3</formula>
    </cfRule>
    <cfRule type="cellIs" dxfId="53" priority="1616" stopIfTrue="1" operator="equal">
      <formula>$H$3</formula>
    </cfRule>
  </conditionalFormatting>
  <conditionalFormatting sqref="F8:F9">
    <cfRule type="cellIs" dxfId="52" priority="1481" stopIfTrue="1" operator="lessThan">
      <formula>$H$3</formula>
    </cfRule>
    <cfRule type="cellIs" dxfId="51" priority="1480" stopIfTrue="1" operator="equal">
      <formula>$H$3</formula>
    </cfRule>
  </conditionalFormatting>
  <conditionalFormatting sqref="F9">
    <cfRule type="cellIs" dxfId="50" priority="1479" stopIfTrue="1" operator="lessThan">
      <formula>$H$3</formula>
    </cfRule>
    <cfRule type="cellIs" dxfId="49" priority="1464" stopIfTrue="1" operator="equal">
      <formula>$H$3</formula>
    </cfRule>
  </conditionalFormatting>
  <conditionalFormatting sqref="F9:F10">
    <cfRule type="cellIs" dxfId="48" priority="1077" stopIfTrue="1" operator="lessThan">
      <formula>$H$3</formula>
    </cfRule>
    <cfRule type="cellIs" dxfId="47" priority="1076" stopIfTrue="1" operator="equal">
      <formula>$H$3</formula>
    </cfRule>
  </conditionalFormatting>
  <conditionalFormatting sqref="F10">
    <cfRule type="cellIs" dxfId="46" priority="1066" stopIfTrue="1" operator="equal">
      <formula>$H$3</formula>
    </cfRule>
    <cfRule type="cellIs" dxfId="45" priority="1069" stopIfTrue="1" operator="lessThan">
      <formula>$H$3</formula>
    </cfRule>
  </conditionalFormatting>
  <conditionalFormatting sqref="F11">
    <cfRule type="cellIs" dxfId="44" priority="1368" stopIfTrue="1" operator="lessThan">
      <formula>$H$3</formula>
    </cfRule>
    <cfRule type="cellIs" dxfId="43" priority="1355" stopIfTrue="1" operator="equal">
      <formula>$H$3</formula>
    </cfRule>
  </conditionalFormatting>
  <conditionalFormatting sqref="F11:F12">
    <cfRule type="cellIs" dxfId="42" priority="1335" stopIfTrue="1" operator="equal">
      <formula>$H$3</formula>
    </cfRule>
    <cfRule type="cellIs" dxfId="41" priority="1336" stopIfTrue="1" operator="lessThan">
      <formula>$H$3</formula>
    </cfRule>
  </conditionalFormatting>
  <conditionalFormatting sqref="F12">
    <cfRule type="cellIs" dxfId="40" priority="1323" stopIfTrue="1" operator="equal">
      <formula>$H$3</formula>
    </cfRule>
    <cfRule type="cellIs" dxfId="39" priority="1327" stopIfTrue="1" operator="lessThan">
      <formula>$H$3</formula>
    </cfRule>
  </conditionalFormatting>
  <conditionalFormatting sqref="F14">
    <cfRule type="cellIs" dxfId="38" priority="453" stopIfTrue="1" operator="lessThan">
      <formula>$H$3</formula>
    </cfRule>
    <cfRule type="cellIs" dxfId="37" priority="436" stopIfTrue="1" operator="equal">
      <formula>$H$3</formula>
    </cfRule>
  </conditionalFormatting>
  <conditionalFormatting sqref="F14:F15">
    <cfRule type="cellIs" dxfId="36" priority="427" stopIfTrue="1" operator="lessThan">
      <formula>$H$3</formula>
    </cfRule>
    <cfRule type="cellIs" dxfId="35" priority="426" stopIfTrue="1" operator="equal">
      <formula>$H$3</formula>
    </cfRule>
  </conditionalFormatting>
  <conditionalFormatting sqref="F15">
    <cfRule type="cellIs" dxfId="34" priority="422" stopIfTrue="1" operator="equal">
      <formula>$H$3</formula>
    </cfRule>
    <cfRule type="cellIs" dxfId="33" priority="425" stopIfTrue="1" operator="lessThan">
      <formula>$H$3</formula>
    </cfRule>
  </conditionalFormatting>
  <conditionalFormatting sqref="F15:F16">
    <cfRule type="cellIs" dxfId="32" priority="342" stopIfTrue="1" operator="equal">
      <formula>$H$3</formula>
    </cfRule>
    <cfRule type="cellIs" dxfId="31" priority="353" stopIfTrue="1" operator="lessThan">
      <formula>$H$3</formula>
    </cfRule>
  </conditionalFormatting>
  <conditionalFormatting sqref="F16">
    <cfRule type="cellIs" dxfId="30" priority="341" stopIfTrue="1" operator="lessThan">
      <formula>$H$3</formula>
    </cfRule>
  </conditionalFormatting>
  <conditionalFormatting sqref="F16:F17">
    <cfRule type="cellIs" dxfId="29" priority="99" stopIfTrue="1" operator="equal">
      <formula>$H$3</formula>
    </cfRule>
    <cfRule type="cellIs" dxfId="28" priority="96" stopIfTrue="1" operator="lessThan">
      <formula>$H$3</formula>
    </cfRule>
  </conditionalFormatting>
  <conditionalFormatting sqref="F17">
    <cfRule type="cellIs" dxfId="27" priority="95" stopIfTrue="1" operator="equal">
      <formula>$H$3</formula>
    </cfRule>
  </conditionalFormatting>
  <conditionalFormatting sqref="F18">
    <cfRule type="cellIs" dxfId="26" priority="322" stopIfTrue="1" operator="lessThan">
      <formula>$H$3</formula>
    </cfRule>
    <cfRule type="cellIs" dxfId="25" priority="315" stopIfTrue="1" operator="equal">
      <formula>$H$3</formula>
    </cfRule>
  </conditionalFormatting>
  <conditionalFormatting sqref="F18:F19">
    <cfRule type="cellIs" dxfId="24" priority="283" stopIfTrue="1" operator="equal">
      <formula>$H$3</formula>
    </cfRule>
    <cfRule type="cellIs" dxfId="23" priority="296" stopIfTrue="1" operator="lessThan">
      <formula>$H$3</formula>
    </cfRule>
  </conditionalFormatting>
  <conditionalFormatting sqref="F19:F20">
    <cfRule type="cellIs" dxfId="22" priority="34" stopIfTrue="1" operator="lessThan">
      <formula>$H$3</formula>
    </cfRule>
  </conditionalFormatting>
  <conditionalFormatting sqref="F20">
    <cfRule type="cellIs" dxfId="21" priority="32" stopIfTrue="1" operator="lessThan">
      <formula>$H$3</formula>
    </cfRule>
    <cfRule type="cellIs" dxfId="20" priority="33" stopIfTrue="1" operator="equal">
      <formula>$H$3</formula>
    </cfRule>
  </conditionalFormatting>
  <conditionalFormatting sqref="F20:F21">
    <cfRule type="cellIs" dxfId="19" priority="19" stopIfTrue="1" operator="equal">
      <formula>$H$3</formula>
    </cfRule>
  </conditionalFormatting>
  <conditionalFormatting sqref="F21">
    <cfRule type="cellIs" dxfId="18" priority="18" stopIfTrue="1" operator="lessThan">
      <formula>$H$3</formula>
    </cfRule>
  </conditionalFormatting>
  <conditionalFormatting sqref="F21:F23">
    <cfRule type="cellIs" dxfId="17" priority="7" stopIfTrue="1" operator="lessThan">
      <formula>$H$3</formula>
    </cfRule>
    <cfRule type="cellIs" dxfId="16" priority="8" stopIfTrue="1" operator="equal">
      <formula>$H$3</formula>
    </cfRule>
  </conditionalFormatting>
  <conditionalFormatting sqref="G4:G12">
    <cfRule type="expression" dxfId="15" priority="1054" stopIfTrue="1">
      <formula>F4&lt;$H$3</formula>
    </cfRule>
  </conditionalFormatting>
  <conditionalFormatting sqref="G5">
    <cfRule type="expression" dxfId="14" priority="2248" stopIfTrue="1">
      <formula>$F5=$H$3</formula>
    </cfRule>
  </conditionalFormatting>
  <conditionalFormatting sqref="G6:G10">
    <cfRule type="expression" dxfId="13" priority="1055" stopIfTrue="1">
      <formula>$F6=$H$3</formula>
    </cfRule>
  </conditionalFormatting>
  <conditionalFormatting sqref="G12">
    <cfRule type="expression" dxfId="12" priority="1340" stopIfTrue="1">
      <formula>$F12=$H$3</formula>
    </cfRule>
  </conditionalFormatting>
  <conditionalFormatting sqref="G14:G17">
    <cfRule type="expression" dxfId="11" priority="84" stopIfTrue="1">
      <formula>$B14=$H$3</formula>
    </cfRule>
  </conditionalFormatting>
  <conditionalFormatting sqref="G14:G19">
    <cfRule type="expression" dxfId="10" priority="85" stopIfTrue="1">
      <formula>F14&lt;$H$3</formula>
    </cfRule>
  </conditionalFormatting>
  <conditionalFormatting sqref="G20:G23">
    <cfRule type="expression" dxfId="9" priority="6" stopIfTrue="1">
      <formula>$F20=$H$3</formula>
    </cfRule>
    <cfRule type="expression" dxfId="8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2026-01-21T07:00:43Z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