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E47EAD36-5E10-4F3B-AA36-25AE244E1E98}" xr6:coauthVersionLast="47" xr6:coauthVersionMax="47" xr10:uidLastSave="{00000000-0000-0000-0000-000000000000}"/>
  <bookViews>
    <workbookView xWindow="-120" yWindow="-120" windowWidth="38640" windowHeight="21240" xr2:uid="{543CCD1B-5632-4215-89D2-45B8F4964446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F13" i="1"/>
  <c r="G13" i="1"/>
  <c r="I13" i="1"/>
  <c r="J13" i="1"/>
  <c r="F14" i="1"/>
  <c r="G14" i="1"/>
  <c r="I14" i="1"/>
  <c r="J14" i="1" s="1"/>
  <c r="F15" i="1"/>
  <c r="G15" i="1"/>
  <c r="I15" i="1"/>
  <c r="J15" i="1"/>
  <c r="F16" i="1"/>
  <c r="G16" i="1"/>
  <c r="I16" i="1"/>
  <c r="J16" i="1" s="1"/>
  <c r="F21" i="1"/>
  <c r="G21" i="1"/>
  <c r="I21" i="1"/>
  <c r="J21" i="1"/>
  <c r="K21" i="1" s="1"/>
  <c r="F22" i="1"/>
  <c r="G22" i="1"/>
  <c r="I22" i="1"/>
  <c r="J22" i="1"/>
  <c r="K22" i="1" s="1"/>
  <c r="F23" i="1"/>
  <c r="G23" i="1"/>
  <c r="I23" i="1"/>
  <c r="J23" i="1"/>
  <c r="K23" i="1" s="1"/>
  <c r="F24" i="1"/>
  <c r="G24" i="1"/>
  <c r="I24" i="1"/>
  <c r="J24" i="1" s="1"/>
  <c r="K24" i="1" s="1"/>
  <c r="F25" i="1"/>
  <c r="G25" i="1"/>
  <c r="I25" i="1"/>
  <c r="J25" i="1" s="1"/>
  <c r="K25" i="1" s="1"/>
  <c r="F26" i="1"/>
  <c r="G26" i="1"/>
  <c r="I26" i="1"/>
  <c r="J26" i="1" s="1"/>
  <c r="K26" i="1" s="1"/>
  <c r="F31" i="1"/>
  <c r="G31" i="1"/>
  <c r="I31" i="1"/>
  <c r="F32" i="1"/>
  <c r="G32" i="1"/>
  <c r="I32" i="1"/>
  <c r="F33" i="1"/>
  <c r="G33" i="1"/>
  <c r="I33" i="1"/>
  <c r="F34" i="1"/>
  <c r="G34" i="1"/>
  <c r="I34" i="1"/>
  <c r="F35" i="1"/>
  <c r="G35" i="1"/>
  <c r="I35" i="1"/>
  <c r="F36" i="1"/>
  <c r="G36" i="1"/>
  <c r="I36" i="1"/>
  <c r="F41" i="1"/>
  <c r="G41" i="1"/>
  <c r="I41" i="1"/>
  <c r="F42" i="1"/>
  <c r="G42" i="1"/>
  <c r="I42" i="1"/>
  <c r="F43" i="1"/>
  <c r="G43" i="1"/>
  <c r="I43" i="1"/>
  <c r="F44" i="1"/>
  <c r="G44" i="1"/>
  <c r="I44" i="1"/>
  <c r="F45" i="1"/>
  <c r="G45" i="1"/>
  <c r="I45" i="1"/>
  <c r="F50" i="1"/>
  <c r="G50" i="1"/>
  <c r="I50" i="1"/>
  <c r="J50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55" i="1"/>
  <c r="G55" i="1"/>
  <c r="I55" i="1"/>
  <c r="J55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4" i="1"/>
  <c r="G64" i="1"/>
  <c r="I64" i="1"/>
  <c r="J64" i="1"/>
  <c r="F69" i="1"/>
  <c r="G69" i="1"/>
  <c r="I69" i="1"/>
  <c r="J69" i="1" s="1"/>
  <c r="F70" i="1"/>
  <c r="G70" i="1"/>
  <c r="I70" i="1"/>
  <c r="J70" i="1"/>
  <c r="F71" i="1"/>
  <c r="G71" i="1"/>
  <c r="I71" i="1"/>
  <c r="J71" i="1" s="1"/>
  <c r="F72" i="1"/>
  <c r="G72" i="1"/>
  <c r="I72" i="1"/>
  <c r="J72" i="1"/>
  <c r="F73" i="1"/>
  <c r="G73" i="1"/>
  <c r="I73" i="1"/>
  <c r="J73" i="1" s="1"/>
  <c r="F74" i="1"/>
  <c r="G74" i="1"/>
  <c r="I74" i="1"/>
  <c r="J74" i="1"/>
  <c r="F79" i="1"/>
  <c r="G79" i="1"/>
  <c r="I79" i="1"/>
  <c r="J79" i="1" s="1"/>
  <c r="F80" i="1"/>
  <c r="G80" i="1"/>
  <c r="I80" i="1"/>
  <c r="J80" i="1" s="1"/>
  <c r="F81" i="1"/>
  <c r="G81" i="1"/>
  <c r="I81" i="1"/>
  <c r="J81" i="1" s="1"/>
  <c r="F82" i="1"/>
  <c r="G82" i="1"/>
  <c r="I82" i="1"/>
  <c r="J82" i="1"/>
  <c r="F83" i="1"/>
  <c r="G83" i="1"/>
  <c r="I83" i="1"/>
  <c r="J83" i="1" s="1"/>
</calcChain>
</file>

<file path=xl/sharedStrings.xml><?xml version="1.0" encoding="utf-8"?>
<sst xmlns="http://schemas.openxmlformats.org/spreadsheetml/2006/main" count="363" uniqueCount="196">
  <si>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</si>
  <si>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</si>
  <si>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</si>
  <si>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</si>
  <si>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</si>
  <si>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</si>
  <si>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</si>
  <si>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</si>
  <si>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</si>
  <si>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</si>
  <si>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</si>
  <si>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</si>
  <si>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</si>
  <si>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</si>
  <si>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</si>
  <si>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</si>
  <si>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</si>
  <si>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</si>
  <si>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</si>
  <si>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</si>
  <si>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</si>
  <si>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</si>
  <si>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</si>
  <si>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</si>
  <si>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</si>
  <si>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</si>
  <si>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</si>
  <si>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</si>
  <si>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</si>
  <si>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</si>
  <si>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</si>
  <si>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</si>
  <si>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</si>
  <si>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</si>
  <si>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</si>
  <si>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</si>
  <si>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1U602</t>
    <phoneticPr fontId="2" type="noConversion"/>
  </si>
  <si>
    <t>V.2602S</t>
    <phoneticPr fontId="12" type="noConversion"/>
  </si>
  <si>
    <t>CUL YANGPU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</si>
  <si>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</si>
  <si>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</si>
  <si>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</si>
  <si>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</si>
  <si>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</si>
  <si>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</si>
  <si>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</si>
  <si>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</si>
  <si>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</si>
  <si>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</si>
  <si>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</si>
  <si>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</si>
  <si>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</si>
  <si>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</si>
  <si>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</si>
  <si>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</si>
  <si>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</si>
  <si>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</si>
  <si>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</si>
  <si>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</si>
  <si>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</si>
  <si>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</si>
  <si>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</si>
  <si>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</si>
  <si>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</si>
  <si>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</si>
  <si>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</si>
  <si>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</si>
  <si>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L7L8S</t>
    <phoneticPr fontId="2" type="noConversion"/>
  </si>
  <si>
    <t>V.1QAL8S</t>
    <phoneticPr fontId="12" type="noConversion"/>
  </si>
  <si>
    <t>ZHONG GU FU ZHOU</t>
  </si>
  <si>
    <t>新盐田</t>
  </si>
  <si>
    <t>73113</t>
    <phoneticPr fontId="2" type="noConversion"/>
  </si>
  <si>
    <t>V.113S</t>
    <phoneticPr fontId="12" type="noConversion"/>
  </si>
  <si>
    <t>XIN YAN TIAN</t>
  </si>
  <si>
    <t xml:space="preserve"> CYL4S</t>
    <phoneticPr fontId="2" type="noConversion"/>
  </si>
  <si>
    <t>V.1QAL4S</t>
    <phoneticPr fontId="12" type="noConversion"/>
  </si>
  <si>
    <t>ZHONG GU JI NAN</t>
  </si>
  <si>
    <t>新烟台</t>
    <phoneticPr fontId="2" type="noConversion"/>
  </si>
  <si>
    <t>39266</t>
    <phoneticPr fontId="2" type="noConversion"/>
  </si>
  <si>
    <t>V.266S</t>
    <phoneticPr fontId="12" type="noConversion"/>
  </si>
  <si>
    <t>XIN YAN TAI</t>
  </si>
  <si>
    <t>L7L0S</t>
    <phoneticPr fontId="2" type="noConversion"/>
  </si>
  <si>
    <t>V.1QAL0S</t>
    <phoneticPr fontId="12" type="noConversion"/>
  </si>
  <si>
    <t>73112</t>
    <phoneticPr fontId="2" type="noConversion"/>
  </si>
  <si>
    <t>V.112S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</si>
  <si>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</si>
  <si>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</si>
  <si>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</si>
  <si>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</si>
  <si>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</si>
  <si>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</si>
  <si>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</si>
  <si>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</si>
  <si>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</si>
  <si>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</si>
  <si>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</si>
  <si>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</si>
  <si>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</si>
  <si>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</si>
  <si>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</si>
  <si>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</si>
  <si>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</si>
  <si>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</si>
  <si>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</si>
  <si>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</si>
  <si>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</si>
  <si>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</si>
  <si>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</si>
  <si>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</si>
  <si>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</si>
  <si>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9PP1S</t>
    <phoneticPr fontId="2" type="noConversion"/>
  </si>
  <si>
    <t>V.0XSP1S</t>
    <phoneticPr fontId="2" type="noConversion"/>
  </si>
  <si>
    <t>CNC PLUTO</t>
  </si>
  <si>
    <t>E1OZS</t>
    <phoneticPr fontId="2" type="noConversion"/>
  </si>
  <si>
    <t>V.0XSOZS</t>
    <phoneticPr fontId="2" type="noConversion"/>
  </si>
  <si>
    <t>SEA OF LUCK</t>
    <phoneticPr fontId="2" type="noConversion"/>
  </si>
  <si>
    <t>R7OXS</t>
    <phoneticPr fontId="2" type="noConversion"/>
  </si>
  <si>
    <t>V.0XSOXS</t>
    <phoneticPr fontId="2" type="noConversion"/>
  </si>
  <si>
    <t>CNC MARS</t>
  </si>
  <si>
    <t>T2OVS</t>
    <phoneticPr fontId="2" type="noConversion"/>
  </si>
  <si>
    <t>V.0XSOVS</t>
    <phoneticPr fontId="2" type="noConversion"/>
  </si>
  <si>
    <t>ST. MARY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</si>
  <si>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</si>
  <si>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</si>
  <si>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</si>
  <si>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</si>
  <si>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</si>
  <si>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</si>
  <si>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A3602</t>
    <phoneticPr fontId="2" type="noConversion"/>
  </si>
  <si>
    <t>XIAN FENG JU HE</t>
  </si>
  <si>
    <t>F0602</t>
    <phoneticPr fontId="2" type="noConversion"/>
  </si>
  <si>
    <t>UGL SHENZHEN</t>
    <phoneticPr fontId="12" type="noConversion"/>
  </si>
  <si>
    <t>A3601</t>
    <phoneticPr fontId="2" type="noConversion"/>
  </si>
  <si>
    <t>XIAN FENG JU HE</t>
    <phoneticPr fontId="2" type="noConversion"/>
  </si>
  <si>
    <t>F0552</t>
    <phoneticPr fontId="2" type="noConversion"/>
  </si>
  <si>
    <t>V.2552S</t>
    <phoneticPr fontId="12" type="noConversion"/>
  </si>
  <si>
    <t>UGL SHENZHEN</t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</si>
  <si>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</si>
  <si>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</si>
  <si>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</si>
  <si>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</si>
  <si>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</si>
  <si>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</si>
  <si>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</si>
  <si>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</si>
  <si>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V.2603S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</si>
  <si>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</si>
  <si>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</si>
  <si>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</si>
  <si>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</si>
  <si>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</si>
  <si>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</si>
  <si>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</si>
  <si>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</si>
  <si>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</si>
  <si>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</si>
  <si>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</si>
  <si>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</si>
  <si>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</si>
  <si>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HHX2</t>
  </si>
  <si>
    <t>V.2603W</t>
    <phoneticPr fontId="2" type="noConversion"/>
  </si>
  <si>
    <t>CA SAIGON</t>
  </si>
  <si>
    <t>89603</t>
    <phoneticPr fontId="2" type="noConversion"/>
  </si>
  <si>
    <t xml:space="preserve">CA KOBE </t>
  </si>
  <si>
    <t>97602</t>
    <phoneticPr fontId="2" type="noConversion"/>
  </si>
  <si>
    <t>V.2602W</t>
    <phoneticPr fontId="2" type="noConversion"/>
  </si>
  <si>
    <t>89602</t>
    <phoneticPr fontId="2" type="noConversion"/>
  </si>
  <si>
    <t>CA KOBE</t>
  </si>
  <si>
    <t>V.2601W</t>
    <phoneticPr fontId="12" type="noConversion"/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</si>
  <si>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</si>
  <si>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</si>
  <si>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</si>
  <si>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</si>
  <si>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</si>
  <si>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</si>
  <si>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</si>
  <si>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</si>
  <si>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</si>
  <si>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</si>
  <si>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</si>
  <si>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</si>
  <si>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TBN</t>
  </si>
  <si>
    <t>CA  NAGOYA</t>
  </si>
  <si>
    <t>V.2601W</t>
    <phoneticPr fontId="2" type="noConversion"/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</si>
  <si>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</si>
  <si>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</si>
  <si>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</si>
  <si>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</si>
  <si>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</si>
  <si>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</si>
  <si>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</si>
  <si>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</si>
  <si>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</si>
  <si>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</si>
  <si>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</si>
  <si>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亚海航运上海口岸船期表2026-01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</si>
</sst>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177" fontId="7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9" fillId="2" borderId="0" xfId="0" applyFont="1" applyFill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/>
    </xf>
    <xf numFmtId="0" fontId="1" fillId="0" borderId="0" xfId="0" applyFont="1"/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3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8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177" fontId="13" fillId="5" borderId="1" xfId="3" applyFont="1" applyFill="1" applyBorder="1" applyAlignment="1">
      <alignment horizontal="center"/>
    </xf>
    <xf numFmtId="177" fontId="11" fillId="5" borderId="1" xfId="3" applyFont="1" applyFill="1" applyBorder="1" applyAlignment="1">
      <alignment horizontal="center"/>
    </xf>
    <xf numFmtId="177" fontId="11" fillId="0" borderId="1" xfId="3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6" fillId="5" borderId="5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8" fillId="0" borderId="0" xfId="0" applyFont="1"/>
    <xf numFmtId="0" fontId="22" fillId="5" borderId="6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32" fillId="5" borderId="8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3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3" fillId="0" borderId="0" xfId="0" applyFont="1"/>
    <xf numFmtId="0" fontId="9" fillId="4" borderId="1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1" fillId="0" borderId="1" xfId="2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_Sheet1" xfId="2" xr:uid="{B746C2B1-2AF0-48C6-86C4-FFE781AFF83D}"/>
    <cellStyle name="一般_2005-03-01 Long Term Schedule-China-1" xfId="1" xr:uid="{B30FF899-A627-4551-A906-A779DB4B03B3}"/>
    <cellStyle name="一般_2005-03-01 Long Term Schedule-China-1 2" xfId="3" xr:uid="{23B7AE99-C0C5-45DC-B8E4-51B866D8D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816024E5-1ACC-4818-B440-76B528A4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08F0-157A-435B-BE36-11FFC9C185AC}">
  <dimension ref="A1:AD109"/>
  <sheetViews>
    <sheetView tabSelected="1" zoomScaleNormal="100" workbookViewId="0">
      <selection activeCell="D55" sqref="D55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30" ht="14.45" customHeight="1" x14ac:dyDescent="0.15">
      <c r="C1" s="125" t="s">
        <v>195</v>
      </c>
      <c r="D1" s="125"/>
      <c r="E1" s="125"/>
      <c r="F1" s="125"/>
      <c r="G1" s="125"/>
      <c r="H1" s="125"/>
      <c r="I1" s="125"/>
    </row>
    <row r="2" spans="1:30" ht="17.45" customHeight="1" x14ac:dyDescent="0.15">
      <c r="B2" s="123" t="s">
        <v>194</v>
      </c>
      <c r="C2" s="125"/>
      <c r="D2" s="125"/>
      <c r="E2" s="125"/>
      <c r="F2" s="125"/>
      <c r="G2" s="125"/>
      <c r="H2" s="125"/>
      <c r="I2" s="125"/>
    </row>
    <row r="3" spans="1:30" ht="17.45" customHeight="1" x14ac:dyDescent="0.15">
      <c r="B3" s="123" t="s">
        <v>193</v>
      </c>
      <c r="C3" s="125"/>
      <c r="D3" s="125"/>
      <c r="E3" s="125"/>
      <c r="F3" s="125"/>
      <c r="G3" s="125"/>
      <c r="H3" s="125"/>
      <c r="I3" s="125"/>
    </row>
    <row r="4" spans="1:30" ht="18.75" x14ac:dyDescent="0.15">
      <c r="B4" s="123" t="s">
        <v>192</v>
      </c>
      <c r="C4" s="124" t="s">
        <v>191</v>
      </c>
      <c r="D4" s="124"/>
      <c r="E4" s="124"/>
      <c r="F4" s="124"/>
      <c r="G4" s="124"/>
      <c r="H4" s="124"/>
      <c r="I4" s="124"/>
    </row>
    <row r="5" spans="1:30" ht="18.75" x14ac:dyDescent="0.15">
      <c r="B5" s="123" t="s">
        <v>190</v>
      </c>
      <c r="C5" s="122" t="s">
        <v>189</v>
      </c>
      <c r="D5" s="122"/>
      <c r="E5" s="122"/>
      <c r="F5" s="122"/>
      <c r="G5" s="122"/>
      <c r="H5" s="122"/>
      <c r="I5" s="122"/>
    </row>
    <row r="6" spans="1:30" x14ac:dyDescent="0.15">
      <c r="C6" s="121" t="s">
        <v>188</v>
      </c>
      <c r="D6" s="121"/>
      <c r="E6" s="121"/>
      <c r="F6" s="121"/>
      <c r="G6" s="121"/>
      <c r="H6" s="121"/>
      <c r="I6" s="121"/>
    </row>
    <row r="7" spans="1:30" ht="15.75" x14ac:dyDescent="0.15">
      <c r="C7" s="120"/>
      <c r="D7" s="120"/>
      <c r="E7" s="120"/>
      <c r="F7" s="120"/>
      <c r="G7" s="120"/>
      <c r="H7" s="120"/>
      <c r="I7" s="120"/>
    </row>
    <row r="8" spans="1:30" ht="15.75" x14ac:dyDescent="0.15">
      <c r="A8" s="96" t="s">
        <v>187</v>
      </c>
      <c r="B8" s="95"/>
      <c r="C8" s="95"/>
      <c r="D8" s="95"/>
      <c r="E8" s="95"/>
      <c r="F8" s="95"/>
      <c r="G8" s="95"/>
      <c r="H8" s="95"/>
      <c r="I8" s="94"/>
    </row>
    <row r="9" spans="1:30" ht="15" x14ac:dyDescent="0.15">
      <c r="A9" s="91" t="s">
        <v>186</v>
      </c>
      <c r="B9" s="90"/>
      <c r="C9" s="90"/>
      <c r="D9" s="90"/>
      <c r="E9" s="90"/>
      <c r="F9" s="90"/>
      <c r="G9" s="90"/>
      <c r="H9" s="90"/>
      <c r="I9" s="89"/>
    </row>
    <row r="10" spans="1:30" ht="15" x14ac:dyDescent="0.15">
      <c r="A10" s="24" t="s">
        <v>63</v>
      </c>
      <c r="B10" s="29" t="s">
        <v>62</v>
      </c>
      <c r="C10" s="110" t="s">
        <v>185</v>
      </c>
      <c r="D10" s="30" t="s">
        <v>60</v>
      </c>
      <c r="E10" s="29" t="s">
        <v>59</v>
      </c>
      <c r="F10" s="25" t="s">
        <v>58</v>
      </c>
      <c r="G10" s="25" t="s">
        <v>57</v>
      </c>
      <c r="H10" s="25" t="s">
        <v>103</v>
      </c>
      <c r="I10" s="25" t="s">
        <v>177</v>
      </c>
      <c r="J10" s="25" t="s">
        <v>177</v>
      </c>
    </row>
    <row r="11" spans="1:30" ht="15" x14ac:dyDescent="0.15">
      <c r="A11" s="24" t="s">
        <v>54</v>
      </c>
      <c r="B11" s="25" t="s">
        <v>53</v>
      </c>
      <c r="C11" s="110" t="s">
        <v>52</v>
      </c>
      <c r="D11" s="88"/>
      <c r="E11" s="24" t="s">
        <v>51</v>
      </c>
      <c r="F11" s="24"/>
      <c r="G11" s="24"/>
      <c r="H11" s="24" t="s">
        <v>50</v>
      </c>
      <c r="I11" s="24" t="s">
        <v>174</v>
      </c>
      <c r="J11" s="24" t="s">
        <v>173</v>
      </c>
    </row>
    <row r="12" spans="1:30" s="9" customFormat="1" ht="15" customHeight="1" x14ac:dyDescent="0.15">
      <c r="A12" s="43" t="s">
        <v>182</v>
      </c>
      <c r="B12" s="119" t="s">
        <v>184</v>
      </c>
      <c r="C12" s="118">
        <v>84543</v>
      </c>
      <c r="D12" s="75"/>
      <c r="E12" s="114" t="s">
        <v>180</v>
      </c>
      <c r="F12" s="112">
        <f>H12-4</f>
        <v>46013</v>
      </c>
      <c r="G12" s="112">
        <f>H12-1</f>
        <v>46016</v>
      </c>
      <c r="H12" s="113">
        <v>46017</v>
      </c>
      <c r="I12" s="112">
        <v>46022</v>
      </c>
      <c r="J12" s="112">
        <v>46021</v>
      </c>
      <c r="K12" s="117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17" customFormat="1" ht="16.149999999999999" customHeight="1" x14ac:dyDescent="0.25">
      <c r="A13" s="43" t="s">
        <v>182</v>
      </c>
      <c r="B13" s="116" t="s">
        <v>183</v>
      </c>
      <c r="C13" s="115">
        <v>84601</v>
      </c>
      <c r="D13" s="75"/>
      <c r="E13" s="114" t="s">
        <v>180</v>
      </c>
      <c r="F13" s="112">
        <f>H13-4</f>
        <v>46027</v>
      </c>
      <c r="G13" s="112">
        <f>H13-1</f>
        <v>46030</v>
      </c>
      <c r="H13" s="113">
        <v>46031</v>
      </c>
      <c r="I13" s="112">
        <f>H13+5</f>
        <v>46036</v>
      </c>
      <c r="J13" s="112">
        <f>I13+3</f>
        <v>46039</v>
      </c>
      <c r="K13" s="11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7" customFormat="1" ht="16.149999999999999" customHeight="1" x14ac:dyDescent="0.25">
      <c r="A14" s="87" t="s">
        <v>181</v>
      </c>
      <c r="B14" s="116"/>
      <c r="C14" s="115"/>
      <c r="D14" s="75"/>
      <c r="E14" s="114" t="s">
        <v>180</v>
      </c>
      <c r="F14" s="112">
        <f>H14-4</f>
        <v>46034</v>
      </c>
      <c r="G14" s="112">
        <f>H14-1</f>
        <v>46037</v>
      </c>
      <c r="H14" s="113">
        <v>46038</v>
      </c>
      <c r="I14" s="112">
        <f>H14+5</f>
        <v>46043</v>
      </c>
      <c r="J14" s="112">
        <f>I14+3</f>
        <v>46046</v>
      </c>
      <c r="K14" s="11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7" customFormat="1" ht="16.149999999999999" customHeight="1" x14ac:dyDescent="0.25">
      <c r="A15" s="43" t="s">
        <v>182</v>
      </c>
      <c r="B15" s="116" t="s">
        <v>165</v>
      </c>
      <c r="C15" s="115">
        <v>84602</v>
      </c>
      <c r="D15" s="75"/>
      <c r="E15" s="114" t="s">
        <v>180</v>
      </c>
      <c r="F15" s="112">
        <f>H15-4</f>
        <v>46041</v>
      </c>
      <c r="G15" s="112">
        <f>H15-1</f>
        <v>46044</v>
      </c>
      <c r="H15" s="113">
        <v>46045</v>
      </c>
      <c r="I15" s="112">
        <f>H15+5</f>
        <v>46050</v>
      </c>
      <c r="J15" s="112">
        <f>I15+3</f>
        <v>46053</v>
      </c>
      <c r="K15" s="11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7" customFormat="1" ht="16.149999999999999" customHeight="1" x14ac:dyDescent="0.25">
      <c r="A16" s="87" t="s">
        <v>181</v>
      </c>
      <c r="B16" s="116"/>
      <c r="C16" s="115"/>
      <c r="D16" s="75"/>
      <c r="E16" s="114" t="s">
        <v>180</v>
      </c>
      <c r="F16" s="112">
        <f>H16-4</f>
        <v>46048</v>
      </c>
      <c r="G16" s="112">
        <f>H16-1</f>
        <v>46051</v>
      </c>
      <c r="H16" s="113">
        <v>46052</v>
      </c>
      <c r="I16" s="112">
        <f>H16+5</f>
        <v>46057</v>
      </c>
      <c r="J16" s="112">
        <f>I16+3</f>
        <v>46060</v>
      </c>
      <c r="K16" s="11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5.75" x14ac:dyDescent="0.15">
      <c r="A17" s="96" t="s">
        <v>179</v>
      </c>
      <c r="B17" s="95"/>
      <c r="C17" s="95"/>
      <c r="D17" s="95"/>
      <c r="E17" s="95"/>
      <c r="F17" s="95"/>
      <c r="G17" s="95"/>
      <c r="H17" s="95"/>
      <c r="I17" s="94"/>
    </row>
    <row r="18" spans="1:30" ht="15" x14ac:dyDescent="0.15">
      <c r="A18" s="91" t="s">
        <v>178</v>
      </c>
      <c r="B18" s="90"/>
      <c r="C18" s="90"/>
      <c r="D18" s="90"/>
      <c r="E18" s="90"/>
      <c r="F18" s="90"/>
      <c r="G18" s="90"/>
      <c r="H18" s="90"/>
      <c r="I18" s="89"/>
    </row>
    <row r="19" spans="1:30" ht="15" x14ac:dyDescent="0.15">
      <c r="A19" s="24" t="s">
        <v>63</v>
      </c>
      <c r="B19" s="25" t="s">
        <v>62</v>
      </c>
      <c r="C19" s="110" t="s">
        <v>61</v>
      </c>
      <c r="D19" s="30" t="s">
        <v>60</v>
      </c>
      <c r="E19" s="29" t="s">
        <v>59</v>
      </c>
      <c r="F19" s="25" t="s">
        <v>58</v>
      </c>
      <c r="G19" s="25" t="s">
        <v>57</v>
      </c>
      <c r="H19" s="25" t="s">
        <v>103</v>
      </c>
      <c r="I19" s="25" t="s">
        <v>55</v>
      </c>
      <c r="J19" s="25" t="s">
        <v>177</v>
      </c>
      <c r="K19" s="25" t="s">
        <v>177</v>
      </c>
    </row>
    <row r="20" spans="1:30" ht="15" x14ac:dyDescent="0.15">
      <c r="A20" s="24" t="s">
        <v>54</v>
      </c>
      <c r="B20" s="25" t="s">
        <v>176</v>
      </c>
      <c r="C20" s="110" t="s">
        <v>52</v>
      </c>
      <c r="D20" s="88"/>
      <c r="E20" s="24" t="s">
        <v>51</v>
      </c>
      <c r="F20" s="24"/>
      <c r="G20" s="24"/>
      <c r="H20" s="24" t="s">
        <v>50</v>
      </c>
      <c r="I20" s="24" t="s">
        <v>175</v>
      </c>
      <c r="J20" s="24" t="s">
        <v>174</v>
      </c>
      <c r="K20" s="25" t="s">
        <v>173</v>
      </c>
    </row>
    <row r="21" spans="1:30" s="103" customFormat="1" ht="15" x14ac:dyDescent="0.2">
      <c r="A21" s="58" t="s">
        <v>172</v>
      </c>
      <c r="B21" s="58" t="s">
        <v>171</v>
      </c>
      <c r="C21" s="85" t="s">
        <v>170</v>
      </c>
      <c r="D21" s="79" t="s">
        <v>169</v>
      </c>
      <c r="E21" s="38" t="s">
        <v>159</v>
      </c>
      <c r="F21" s="33">
        <f>H21-4</f>
        <v>46015</v>
      </c>
      <c r="G21" s="33">
        <f>H21-1</f>
        <v>46018</v>
      </c>
      <c r="H21" s="107">
        <v>46019</v>
      </c>
      <c r="I21" s="33">
        <f>H21+3</f>
        <v>46022</v>
      </c>
      <c r="J21" s="33">
        <f>I21+3</f>
        <v>46025</v>
      </c>
      <c r="K21" s="33">
        <f>J21+1</f>
        <v>46026</v>
      </c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</row>
    <row r="22" spans="1:30" ht="15" x14ac:dyDescent="0.2">
      <c r="A22" s="58" t="s">
        <v>161</v>
      </c>
      <c r="B22" s="58" t="s">
        <v>168</v>
      </c>
      <c r="C22" s="102">
        <v>97601</v>
      </c>
      <c r="D22" s="108"/>
      <c r="E22" s="38" t="s">
        <v>159</v>
      </c>
      <c r="F22" s="33">
        <f>H22-4</f>
        <v>46022</v>
      </c>
      <c r="G22" s="33">
        <f>H22-1</f>
        <v>46025</v>
      </c>
      <c r="H22" s="107">
        <v>46026</v>
      </c>
      <c r="I22" s="33">
        <f>H22+3</f>
        <v>46029</v>
      </c>
      <c r="J22" s="33">
        <f>I22+3</f>
        <v>46032</v>
      </c>
      <c r="K22" s="33">
        <f>J22+1</f>
        <v>46033</v>
      </c>
    </row>
    <row r="23" spans="1:30" s="103" customFormat="1" ht="15" x14ac:dyDescent="0.2">
      <c r="A23" s="105" t="s">
        <v>167</v>
      </c>
      <c r="B23" s="105" t="s">
        <v>165</v>
      </c>
      <c r="C23" s="104" t="s">
        <v>166</v>
      </c>
      <c r="D23" s="75"/>
      <c r="E23" s="74" t="s">
        <v>159</v>
      </c>
      <c r="F23" s="72">
        <f>H23-4</f>
        <v>46029</v>
      </c>
      <c r="G23" s="72">
        <f>H23-1</f>
        <v>46032</v>
      </c>
      <c r="H23" s="73">
        <v>46033</v>
      </c>
      <c r="I23" s="72">
        <f>H23+3</f>
        <v>46036</v>
      </c>
      <c r="J23" s="72">
        <f>I23+3</f>
        <v>46039</v>
      </c>
      <c r="K23" s="72">
        <f>J23+1</f>
        <v>46040</v>
      </c>
    </row>
    <row r="24" spans="1:30" s="103" customFormat="1" ht="15" x14ac:dyDescent="0.2">
      <c r="A24" s="58" t="s">
        <v>161</v>
      </c>
      <c r="B24" s="58" t="s">
        <v>165</v>
      </c>
      <c r="C24" s="106" t="s">
        <v>164</v>
      </c>
      <c r="D24" s="75"/>
      <c r="E24" s="74" t="s">
        <v>159</v>
      </c>
      <c r="F24" s="72">
        <f>H24-4</f>
        <v>46036</v>
      </c>
      <c r="G24" s="72">
        <f>H24-1</f>
        <v>46039</v>
      </c>
      <c r="H24" s="73">
        <v>46040</v>
      </c>
      <c r="I24" s="72">
        <f>H24+3</f>
        <v>46043</v>
      </c>
      <c r="J24" s="72">
        <f>I24+3</f>
        <v>46046</v>
      </c>
      <c r="K24" s="72">
        <f>J24+1</f>
        <v>46047</v>
      </c>
    </row>
    <row r="25" spans="1:30" s="103" customFormat="1" ht="15" x14ac:dyDescent="0.2">
      <c r="A25" s="105" t="s">
        <v>163</v>
      </c>
      <c r="B25" s="105" t="s">
        <v>160</v>
      </c>
      <c r="C25" s="104" t="s">
        <v>162</v>
      </c>
      <c r="D25" s="75"/>
      <c r="E25" s="74" t="s">
        <v>159</v>
      </c>
      <c r="F25" s="72">
        <f>H25-4</f>
        <v>46043</v>
      </c>
      <c r="G25" s="72">
        <f>H25-1</f>
        <v>46046</v>
      </c>
      <c r="H25" s="73">
        <v>46047</v>
      </c>
      <c r="I25" s="72">
        <f>H25+3</f>
        <v>46050</v>
      </c>
      <c r="J25" s="72">
        <f>I25+3</f>
        <v>46053</v>
      </c>
      <c r="K25" s="72">
        <f>J25+1</f>
        <v>46054</v>
      </c>
    </row>
    <row r="26" spans="1:30" s="17" customFormat="1" ht="15" x14ac:dyDescent="0.2">
      <c r="A26" s="58" t="s">
        <v>161</v>
      </c>
      <c r="B26" s="58" t="s">
        <v>160</v>
      </c>
      <c r="C26" s="102">
        <v>97603</v>
      </c>
      <c r="D26" s="101"/>
      <c r="E26" s="74" t="s">
        <v>159</v>
      </c>
      <c r="F26" s="72">
        <f>H26-4</f>
        <v>46050</v>
      </c>
      <c r="G26" s="72">
        <f>H26-1</f>
        <v>46053</v>
      </c>
      <c r="H26" s="73">
        <v>46054</v>
      </c>
      <c r="I26" s="72">
        <f>H26+3</f>
        <v>46057</v>
      </c>
      <c r="J26" s="72">
        <f>I26+3</f>
        <v>46060</v>
      </c>
      <c r="K26" s="72">
        <f>J26+1</f>
        <v>46061</v>
      </c>
    </row>
    <row r="27" spans="1:30" ht="15.75" x14ac:dyDescent="0.15">
      <c r="A27" s="100" t="s">
        <v>158</v>
      </c>
      <c r="B27" s="99"/>
      <c r="C27" s="99"/>
      <c r="D27" s="99"/>
      <c r="E27" s="99"/>
      <c r="F27" s="99"/>
      <c r="G27" s="99"/>
      <c r="H27" s="99"/>
      <c r="I27" s="98"/>
    </row>
    <row r="28" spans="1:30" ht="15" x14ac:dyDescent="0.15">
      <c r="A28" s="51" t="s">
        <v>157</v>
      </c>
      <c r="B28" s="50"/>
      <c r="C28" s="50"/>
      <c r="D28" s="50"/>
      <c r="E28" s="50"/>
      <c r="F28" s="50"/>
      <c r="G28" s="50"/>
      <c r="H28" s="50"/>
      <c r="I28" s="49"/>
    </row>
    <row r="29" spans="1:30" ht="15" x14ac:dyDescent="0.15">
      <c r="A29" s="44" t="s">
        <v>63</v>
      </c>
      <c r="B29" s="47" t="s">
        <v>62</v>
      </c>
      <c r="C29" s="45" t="s">
        <v>61</v>
      </c>
      <c r="D29" s="48" t="s">
        <v>60</v>
      </c>
      <c r="E29" s="47" t="s">
        <v>59</v>
      </c>
      <c r="F29" s="46" t="s">
        <v>58</v>
      </c>
      <c r="G29" s="46" t="s">
        <v>57</v>
      </c>
      <c r="H29" s="46" t="s">
        <v>103</v>
      </c>
      <c r="I29" s="46" t="s">
        <v>87</v>
      </c>
    </row>
    <row r="30" spans="1:30" ht="15" x14ac:dyDescent="0.15">
      <c r="A30" s="44" t="s">
        <v>54</v>
      </c>
      <c r="B30" s="46" t="s">
        <v>53</v>
      </c>
      <c r="C30" s="45" t="s">
        <v>52</v>
      </c>
      <c r="D30" s="88"/>
      <c r="E30" s="44" t="s">
        <v>51</v>
      </c>
      <c r="F30" s="44"/>
      <c r="G30" s="44"/>
      <c r="H30" s="44" t="s">
        <v>50</v>
      </c>
      <c r="I30" s="44" t="s">
        <v>138</v>
      </c>
    </row>
    <row r="31" spans="1:30" ht="13.9" customHeight="1" x14ac:dyDescent="0.2">
      <c r="A31" s="58" t="s">
        <v>156</v>
      </c>
      <c r="B31" s="58" t="s">
        <v>155</v>
      </c>
      <c r="C31" s="38" t="s">
        <v>154</v>
      </c>
      <c r="D31" s="65"/>
      <c r="E31" s="38" t="s">
        <v>143</v>
      </c>
      <c r="F31" s="33">
        <f>H31-4</f>
        <v>46014</v>
      </c>
      <c r="G31" s="33">
        <f>H31-2</f>
        <v>46016</v>
      </c>
      <c r="H31" s="33">
        <v>46018</v>
      </c>
      <c r="I31" s="33">
        <f>H31+6</f>
        <v>46024</v>
      </c>
      <c r="J31" s="97"/>
      <c r="K31" s="97"/>
    </row>
    <row r="32" spans="1:30" s="10" customFormat="1" ht="15" x14ac:dyDescent="0.2">
      <c r="A32" s="86" t="s">
        <v>146</v>
      </c>
      <c r="B32" s="86" t="s">
        <v>95</v>
      </c>
      <c r="C32" s="85" t="s">
        <v>153</v>
      </c>
      <c r="D32" s="56"/>
      <c r="E32" s="74" t="s">
        <v>143</v>
      </c>
      <c r="F32" s="72">
        <f>H32-4</f>
        <v>46021</v>
      </c>
      <c r="G32" s="72">
        <f>H32-2</f>
        <v>46023</v>
      </c>
      <c r="H32" s="72">
        <v>46025</v>
      </c>
      <c r="I32" s="72">
        <f>H32+6</f>
        <v>46031</v>
      </c>
    </row>
    <row r="33" spans="1:14" s="10" customFormat="1" ht="15" x14ac:dyDescent="0.2">
      <c r="A33" s="58" t="s">
        <v>149</v>
      </c>
      <c r="B33" s="58" t="s">
        <v>152</v>
      </c>
      <c r="C33" s="85" t="s">
        <v>151</v>
      </c>
      <c r="D33" s="56"/>
      <c r="E33" s="74" t="s">
        <v>143</v>
      </c>
      <c r="F33" s="72">
        <f>H33-4</f>
        <v>46028</v>
      </c>
      <c r="G33" s="72">
        <f>H33-2</f>
        <v>46030</v>
      </c>
      <c r="H33" s="72">
        <v>46032</v>
      </c>
      <c r="I33" s="72">
        <f>H33+6</f>
        <v>46038</v>
      </c>
    </row>
    <row r="34" spans="1:14" s="10" customFormat="1" ht="15" x14ac:dyDescent="0.2">
      <c r="A34" s="86" t="s">
        <v>146</v>
      </c>
      <c r="B34" s="86" t="s">
        <v>93</v>
      </c>
      <c r="C34" s="85" t="s">
        <v>150</v>
      </c>
      <c r="D34" s="56"/>
      <c r="E34" s="74" t="s">
        <v>143</v>
      </c>
      <c r="F34" s="72">
        <f>H34-4</f>
        <v>46035</v>
      </c>
      <c r="G34" s="72">
        <f>H34-2</f>
        <v>46037</v>
      </c>
      <c r="H34" s="72">
        <v>46039</v>
      </c>
      <c r="I34" s="72">
        <f>H34+6</f>
        <v>46045</v>
      </c>
    </row>
    <row r="35" spans="1:14" s="10" customFormat="1" ht="15" x14ac:dyDescent="0.2">
      <c r="A35" s="58" t="s">
        <v>149</v>
      </c>
      <c r="B35" s="58" t="s">
        <v>148</v>
      </c>
      <c r="C35" s="85" t="s">
        <v>147</v>
      </c>
      <c r="D35" s="56"/>
      <c r="E35" s="74" t="s">
        <v>143</v>
      </c>
      <c r="F35" s="72">
        <f>H35-4</f>
        <v>46042</v>
      </c>
      <c r="G35" s="72">
        <f>H35-2</f>
        <v>46044</v>
      </c>
      <c r="H35" s="72">
        <v>46046</v>
      </c>
      <c r="I35" s="72">
        <f>H35+6</f>
        <v>46052</v>
      </c>
    </row>
    <row r="36" spans="1:14" s="10" customFormat="1" ht="15" x14ac:dyDescent="0.2">
      <c r="A36" s="86" t="s">
        <v>146</v>
      </c>
      <c r="B36" s="86" t="s">
        <v>145</v>
      </c>
      <c r="C36" s="85" t="s">
        <v>144</v>
      </c>
      <c r="D36" s="56"/>
      <c r="E36" s="74" t="s">
        <v>143</v>
      </c>
      <c r="F36" s="72">
        <f>H36-4</f>
        <v>46049</v>
      </c>
      <c r="G36" s="72">
        <f>H36-2</f>
        <v>46051</v>
      </c>
      <c r="H36" s="72">
        <v>46053</v>
      </c>
      <c r="I36" s="72">
        <f>H36+6</f>
        <v>46059</v>
      </c>
    </row>
    <row r="37" spans="1:14" s="92" customFormat="1" ht="15.75" x14ac:dyDescent="0.15">
      <c r="A37" s="96" t="s">
        <v>142</v>
      </c>
      <c r="B37" s="95"/>
      <c r="C37" s="95"/>
      <c r="D37" s="95"/>
      <c r="E37" s="95"/>
      <c r="F37" s="95"/>
      <c r="G37" s="95"/>
      <c r="H37" s="95"/>
      <c r="I37" s="94"/>
      <c r="J37" s="93"/>
      <c r="K37" s="93"/>
    </row>
    <row r="38" spans="1:14" s="8" customFormat="1" ht="14.25" customHeight="1" x14ac:dyDescent="0.15">
      <c r="A38" s="91" t="s">
        <v>141</v>
      </c>
      <c r="B38" s="90"/>
      <c r="C38" s="90"/>
      <c r="D38" s="90"/>
      <c r="E38" s="90"/>
      <c r="F38" s="90"/>
      <c r="G38" s="90"/>
      <c r="H38" s="90"/>
      <c r="I38" s="89"/>
      <c r="J38"/>
      <c r="K38"/>
      <c r="L38"/>
      <c r="M38"/>
    </row>
    <row r="39" spans="1:14" s="8" customFormat="1" ht="14.25" customHeight="1" x14ac:dyDescent="0.15">
      <c r="A39" s="24" t="s">
        <v>63</v>
      </c>
      <c r="B39" s="29" t="s">
        <v>62</v>
      </c>
      <c r="C39" s="27" t="s">
        <v>61</v>
      </c>
      <c r="D39" s="30" t="s">
        <v>60</v>
      </c>
      <c r="E39" s="29" t="s">
        <v>59</v>
      </c>
      <c r="F39" s="25" t="s">
        <v>58</v>
      </c>
      <c r="G39" s="25" t="s">
        <v>57</v>
      </c>
      <c r="H39" s="25" t="s">
        <v>103</v>
      </c>
      <c r="I39" s="25" t="s">
        <v>55</v>
      </c>
      <c r="J39" s="25" t="s">
        <v>55</v>
      </c>
      <c r="K39"/>
      <c r="L39"/>
    </row>
    <row r="40" spans="1:14" s="8" customFormat="1" ht="14.25" customHeight="1" x14ac:dyDescent="0.15">
      <c r="A40" s="24" t="s">
        <v>140</v>
      </c>
      <c r="B40" s="25" t="s">
        <v>53</v>
      </c>
      <c r="C40" s="27" t="s">
        <v>52</v>
      </c>
      <c r="D40" s="88"/>
      <c r="E40" s="24" t="s">
        <v>51</v>
      </c>
      <c r="F40" s="24"/>
      <c r="G40" s="24"/>
      <c r="H40" s="24" t="s">
        <v>50</v>
      </c>
      <c r="I40" s="24" t="s">
        <v>139</v>
      </c>
      <c r="J40" s="24" t="s">
        <v>138</v>
      </c>
      <c r="K40"/>
      <c r="L40"/>
    </row>
    <row r="41" spans="1:14" s="9" customFormat="1" ht="16.149999999999999" customHeight="1" x14ac:dyDescent="0.2">
      <c r="A41" s="87" t="s">
        <v>129</v>
      </c>
      <c r="B41" s="61" t="s">
        <v>45</v>
      </c>
      <c r="C41" s="85" t="s">
        <v>137</v>
      </c>
      <c r="D41" s="75"/>
      <c r="E41" s="74" t="s">
        <v>127</v>
      </c>
      <c r="F41" s="72">
        <f>H41-4</f>
        <v>46012</v>
      </c>
      <c r="G41" s="72">
        <f>H41-1</f>
        <v>46015</v>
      </c>
      <c r="H41" s="73">
        <v>46016</v>
      </c>
      <c r="I41" s="72">
        <f>H41+4</f>
        <v>46020</v>
      </c>
    </row>
    <row r="42" spans="1:14" s="9" customFormat="1" ht="16.149999999999999" customHeight="1" x14ac:dyDescent="0.2">
      <c r="A42" s="87" t="s">
        <v>136</v>
      </c>
      <c r="B42" s="86" t="s">
        <v>135</v>
      </c>
      <c r="C42" s="85" t="s">
        <v>134</v>
      </c>
      <c r="D42" s="75"/>
      <c r="E42" s="74" t="s">
        <v>127</v>
      </c>
      <c r="F42" s="72">
        <f>H42-4</f>
        <v>46020</v>
      </c>
      <c r="G42" s="72">
        <f>H42-1</f>
        <v>46023</v>
      </c>
      <c r="H42" s="73">
        <v>46024</v>
      </c>
      <c r="I42" s="72">
        <f>H42+4</f>
        <v>46028</v>
      </c>
    </row>
    <row r="43" spans="1:14" s="9" customFormat="1" ht="16.149999999999999" customHeight="1" x14ac:dyDescent="0.2">
      <c r="A43" s="59" t="s">
        <v>133</v>
      </c>
      <c r="B43" s="86" t="s">
        <v>95</v>
      </c>
      <c r="C43" s="85" t="s">
        <v>132</v>
      </c>
      <c r="D43" s="75"/>
      <c r="E43" s="74" t="s">
        <v>127</v>
      </c>
      <c r="F43" s="72">
        <f>H43-4</f>
        <v>46028</v>
      </c>
      <c r="G43" s="72">
        <f>H43-1</f>
        <v>46031</v>
      </c>
      <c r="H43" s="73">
        <v>46032</v>
      </c>
      <c r="I43" s="72">
        <f>H43+4</f>
        <v>46036</v>
      </c>
    </row>
    <row r="44" spans="1:14" s="9" customFormat="1" ht="16.149999999999999" customHeight="1" x14ac:dyDescent="0.2">
      <c r="A44" s="87" t="s">
        <v>131</v>
      </c>
      <c r="B44" s="126" t="s">
        <v>37</v>
      </c>
      <c r="C44" s="127" t="s">
        <v>130</v>
      </c>
      <c r="D44" s="75"/>
      <c r="E44" s="74" t="s">
        <v>127</v>
      </c>
      <c r="F44" s="72">
        <f>H44-4</f>
        <v>46034</v>
      </c>
      <c r="G44" s="72">
        <f>H44-1</f>
        <v>46037</v>
      </c>
      <c r="H44" s="73">
        <v>46038</v>
      </c>
      <c r="I44" s="72">
        <f>H44+4</f>
        <v>46042</v>
      </c>
    </row>
    <row r="45" spans="1:14" s="9" customFormat="1" ht="16.149999999999999" customHeight="1" x14ac:dyDescent="0.2">
      <c r="A45" s="59" t="s">
        <v>129</v>
      </c>
      <c r="B45" s="86" t="s">
        <v>93</v>
      </c>
      <c r="C45" s="85" t="s">
        <v>128</v>
      </c>
      <c r="D45" s="75"/>
      <c r="E45" s="74" t="s">
        <v>127</v>
      </c>
      <c r="F45" s="72">
        <f>H45-4</f>
        <v>46042</v>
      </c>
      <c r="G45" s="72">
        <f>H45-1</f>
        <v>46045</v>
      </c>
      <c r="H45" s="73">
        <v>46046</v>
      </c>
      <c r="I45" s="72">
        <f>H45+4</f>
        <v>46050</v>
      </c>
    </row>
    <row r="46" spans="1:14" s="4" customFormat="1" ht="15.75" x14ac:dyDescent="0.15">
      <c r="A46" s="84" t="s">
        <v>126</v>
      </c>
      <c r="B46" s="83"/>
      <c r="C46" s="83"/>
      <c r="D46" s="83"/>
      <c r="E46" s="83"/>
      <c r="F46" s="83"/>
      <c r="G46" s="83"/>
      <c r="H46" s="83"/>
      <c r="I46" s="82"/>
      <c r="L46"/>
      <c r="M46"/>
      <c r="N46"/>
    </row>
    <row r="47" spans="1:14" ht="15" x14ac:dyDescent="0.15">
      <c r="A47" s="81" t="s">
        <v>125</v>
      </c>
      <c r="B47" s="81"/>
      <c r="C47" s="81"/>
      <c r="D47" s="81"/>
      <c r="E47" s="81"/>
      <c r="F47" s="81"/>
      <c r="G47" s="81"/>
      <c r="H47" s="81"/>
      <c r="I47" s="81"/>
      <c r="J47" s="4"/>
      <c r="K47" s="4"/>
      <c r="L47" s="4"/>
      <c r="M47" s="4"/>
    </row>
    <row r="48" spans="1:14" ht="15" x14ac:dyDescent="0.15">
      <c r="A48" s="44" t="s">
        <v>63</v>
      </c>
      <c r="B48" s="47" t="s">
        <v>62</v>
      </c>
      <c r="C48" s="45" t="s">
        <v>61</v>
      </c>
      <c r="D48" s="48" t="s">
        <v>60</v>
      </c>
      <c r="E48" s="47" t="s">
        <v>59</v>
      </c>
      <c r="F48" s="46" t="s">
        <v>58</v>
      </c>
      <c r="G48" s="46" t="s">
        <v>57</v>
      </c>
      <c r="H48" s="46" t="s">
        <v>88</v>
      </c>
      <c r="I48" s="46" t="s">
        <v>55</v>
      </c>
      <c r="J48" s="46" t="s">
        <v>55</v>
      </c>
      <c r="K48" s="4"/>
      <c r="L48" s="4"/>
      <c r="M48" s="4"/>
    </row>
    <row r="49" spans="1:14" ht="15" x14ac:dyDescent="0.15">
      <c r="A49" s="44" t="s">
        <v>54</v>
      </c>
      <c r="B49" s="46" t="s">
        <v>53</v>
      </c>
      <c r="C49" s="45" t="s">
        <v>52</v>
      </c>
      <c r="D49" s="80"/>
      <c r="E49" s="46" t="s">
        <v>51</v>
      </c>
      <c r="F49" s="44"/>
      <c r="G49" s="44"/>
      <c r="H49" s="44" t="s">
        <v>50</v>
      </c>
      <c r="I49" s="44" t="s">
        <v>48</v>
      </c>
      <c r="J49" s="44" t="s">
        <v>49</v>
      </c>
      <c r="K49" s="4"/>
      <c r="L49" s="4"/>
      <c r="M49" s="4"/>
    </row>
    <row r="50" spans="1:14" s="20" customFormat="1" ht="16.149999999999999" customHeight="1" x14ac:dyDescent="0.2">
      <c r="A50" s="43" t="s">
        <v>124</v>
      </c>
      <c r="B50" s="58" t="s">
        <v>123</v>
      </c>
      <c r="C50" s="38" t="s">
        <v>122</v>
      </c>
      <c r="D50" s="79"/>
      <c r="E50" s="38" t="s">
        <v>106</v>
      </c>
      <c r="F50" s="33">
        <f>SUM(H50-4)</f>
        <v>46013</v>
      </c>
      <c r="G50" s="33">
        <f>H50-2</f>
        <v>46015</v>
      </c>
      <c r="H50" s="73">
        <v>46017</v>
      </c>
      <c r="I50" s="72">
        <f>H50+11</f>
        <v>46028</v>
      </c>
      <c r="J50" s="33">
        <f>I50+2</f>
        <v>46030</v>
      </c>
    </row>
    <row r="51" spans="1:14" s="9" customFormat="1" ht="16.149999999999999" customHeight="1" x14ac:dyDescent="0.2">
      <c r="A51" s="78" t="s">
        <v>121</v>
      </c>
      <c r="B51" s="43" t="s">
        <v>120</v>
      </c>
      <c r="C51" s="40" t="s">
        <v>119</v>
      </c>
      <c r="D51" s="75"/>
      <c r="E51" s="74" t="s">
        <v>106</v>
      </c>
      <c r="F51" s="72">
        <f>SUM(H51-4)</f>
        <v>46020</v>
      </c>
      <c r="G51" s="72">
        <f>H51-2</f>
        <v>46022</v>
      </c>
      <c r="H51" s="73">
        <v>46024</v>
      </c>
      <c r="I51" s="72">
        <f>H51+11</f>
        <v>46035</v>
      </c>
      <c r="J51" s="72">
        <f>I51+2</f>
        <v>46037</v>
      </c>
    </row>
    <row r="52" spans="1:14" s="9" customFormat="1" ht="16.149999999999999" customHeight="1" x14ac:dyDescent="0.2">
      <c r="A52" s="78" t="s">
        <v>118</v>
      </c>
      <c r="B52" s="43" t="s">
        <v>117</v>
      </c>
      <c r="C52" s="40" t="s">
        <v>116</v>
      </c>
      <c r="D52" s="75"/>
      <c r="E52" s="74" t="s">
        <v>106</v>
      </c>
      <c r="F52" s="72">
        <f>SUM(H52-4)</f>
        <v>46027</v>
      </c>
      <c r="G52" s="72">
        <f>H52-2</f>
        <v>46029</v>
      </c>
      <c r="H52" s="73">
        <v>46031</v>
      </c>
      <c r="I52" s="72">
        <f>H52+11</f>
        <v>46042</v>
      </c>
      <c r="J52" s="72">
        <f>I52+2</f>
        <v>46044</v>
      </c>
    </row>
    <row r="53" spans="1:14" s="9" customFormat="1" ht="16.149999999999999" customHeight="1" x14ac:dyDescent="0.2">
      <c r="A53" s="77" t="s">
        <v>115</v>
      </c>
      <c r="B53" s="43" t="s">
        <v>114</v>
      </c>
      <c r="C53" s="128" t="s">
        <v>113</v>
      </c>
      <c r="D53" s="75"/>
      <c r="E53" s="74" t="s">
        <v>106</v>
      </c>
      <c r="F53" s="72">
        <f>SUM(H53-4)</f>
        <v>46034</v>
      </c>
      <c r="G53" s="72">
        <f>H53-2</f>
        <v>46036</v>
      </c>
      <c r="H53" s="73">
        <v>46038</v>
      </c>
      <c r="I53" s="72">
        <f>H53+11</f>
        <v>46049</v>
      </c>
      <c r="J53" s="72">
        <f>I53+2</f>
        <v>46051</v>
      </c>
    </row>
    <row r="54" spans="1:14" s="9" customFormat="1" ht="16.149999999999999" customHeight="1" x14ac:dyDescent="0.2">
      <c r="A54" s="76" t="s">
        <v>112</v>
      </c>
      <c r="B54" s="43" t="s">
        <v>111</v>
      </c>
      <c r="C54" s="128" t="s">
        <v>110</v>
      </c>
      <c r="D54" s="75"/>
      <c r="E54" s="74" t="s">
        <v>106</v>
      </c>
      <c r="F54" s="72">
        <f>SUM(H54-4)</f>
        <v>46041</v>
      </c>
      <c r="G54" s="72">
        <f>H54-2</f>
        <v>46043</v>
      </c>
      <c r="H54" s="73">
        <v>46045</v>
      </c>
      <c r="I54" s="72">
        <f>H54+11</f>
        <v>46056</v>
      </c>
      <c r="J54" s="72">
        <f>I54+2</f>
        <v>46058</v>
      </c>
    </row>
    <row r="55" spans="1:14" s="9" customFormat="1" ht="16.149999999999999" customHeight="1" x14ac:dyDescent="0.2">
      <c r="A55" s="42" t="s">
        <v>109</v>
      </c>
      <c r="B55" s="43" t="s">
        <v>108</v>
      </c>
      <c r="C55" s="38" t="s">
        <v>107</v>
      </c>
      <c r="D55" s="75"/>
      <c r="E55" s="74" t="s">
        <v>106</v>
      </c>
      <c r="F55" s="72">
        <f>SUM(H55-4)</f>
        <v>46048</v>
      </c>
      <c r="G55" s="72">
        <f>H55-2</f>
        <v>46050</v>
      </c>
      <c r="H55" s="73">
        <v>46052</v>
      </c>
      <c r="I55" s="72">
        <f>H55+11</f>
        <v>46063</v>
      </c>
      <c r="J55" s="72">
        <f>I55+2</f>
        <v>46065</v>
      </c>
    </row>
    <row r="56" spans="1:14" s="4" customFormat="1" ht="15.75" x14ac:dyDescent="0.15">
      <c r="A56" s="71" t="s">
        <v>105</v>
      </c>
      <c r="B56" s="70"/>
      <c r="C56" s="70"/>
      <c r="D56" s="70"/>
      <c r="E56" s="70"/>
      <c r="F56" s="70"/>
      <c r="G56" s="70"/>
      <c r="H56" s="70"/>
      <c r="I56" s="69"/>
      <c r="J56" s="68"/>
    </row>
    <row r="57" spans="1:14" s="4" customFormat="1" ht="15" x14ac:dyDescent="0.15">
      <c r="A57" s="31" t="s">
        <v>104</v>
      </c>
      <c r="B57" s="31"/>
      <c r="C57" s="31"/>
      <c r="D57" s="31"/>
      <c r="E57" s="31"/>
      <c r="F57" s="31"/>
      <c r="G57" s="31"/>
      <c r="H57" s="31"/>
      <c r="I57" s="31"/>
    </row>
    <row r="58" spans="1:14" s="4" customFormat="1" ht="15" x14ac:dyDescent="0.15">
      <c r="A58" s="67" t="s">
        <v>63</v>
      </c>
      <c r="B58" s="47" t="s">
        <v>62</v>
      </c>
      <c r="C58" s="45" t="s">
        <v>61</v>
      </c>
      <c r="D58" s="48" t="s">
        <v>60</v>
      </c>
      <c r="E58" s="47" t="s">
        <v>59</v>
      </c>
      <c r="F58" s="46" t="s">
        <v>58</v>
      </c>
      <c r="G58" s="46" t="s">
        <v>57</v>
      </c>
      <c r="H58" s="46" t="s">
        <v>103</v>
      </c>
      <c r="I58" s="46" t="s">
        <v>55</v>
      </c>
      <c r="J58" s="46" t="s">
        <v>55</v>
      </c>
      <c r="M58" s="8"/>
      <c r="N58" s="8"/>
    </row>
    <row r="59" spans="1:14" s="8" customFormat="1" ht="15" x14ac:dyDescent="0.15">
      <c r="A59" s="67" t="s">
        <v>54</v>
      </c>
      <c r="B59" s="46" t="s">
        <v>53</v>
      </c>
      <c r="C59" s="45" t="s">
        <v>52</v>
      </c>
      <c r="D59" s="66"/>
      <c r="E59" s="46" t="s">
        <v>51</v>
      </c>
      <c r="F59" s="44"/>
      <c r="G59" s="44"/>
      <c r="H59" s="44" t="s">
        <v>50</v>
      </c>
      <c r="I59" s="44" t="s">
        <v>102</v>
      </c>
      <c r="J59" s="44" t="s">
        <v>49</v>
      </c>
    </row>
    <row r="60" spans="1:14" s="64" customFormat="1" ht="15" x14ac:dyDescent="0.2">
      <c r="A60" s="62" t="s">
        <v>96</v>
      </c>
      <c r="B60" s="61" t="s">
        <v>101</v>
      </c>
      <c r="C60" s="60">
        <v>45517</v>
      </c>
      <c r="D60" s="65"/>
      <c r="E60" s="21" t="s">
        <v>91</v>
      </c>
      <c r="F60" s="21">
        <f>SUM(H60-4)</f>
        <v>46018</v>
      </c>
      <c r="G60" s="21">
        <f>H60-2</f>
        <v>46020</v>
      </c>
      <c r="H60" s="21">
        <v>46022</v>
      </c>
      <c r="I60" s="21">
        <f>H60+6</f>
        <v>46028</v>
      </c>
      <c r="J60" s="21">
        <f>I60+3</f>
        <v>46031</v>
      </c>
    </row>
    <row r="61" spans="1:14" s="55" customFormat="1" ht="15" x14ac:dyDescent="0.2">
      <c r="A61" s="59" t="s">
        <v>94</v>
      </c>
      <c r="B61" s="58" t="s">
        <v>95</v>
      </c>
      <c r="C61" s="63" t="s">
        <v>100</v>
      </c>
      <c r="D61" s="56"/>
      <c r="E61" s="11" t="s">
        <v>91</v>
      </c>
      <c r="F61" s="11">
        <f>SUM(H61-4)</f>
        <v>46025</v>
      </c>
      <c r="G61" s="11">
        <f>H61-2</f>
        <v>46027</v>
      </c>
      <c r="H61" s="11">
        <v>46029</v>
      </c>
      <c r="I61" s="11">
        <f>H61+6</f>
        <v>46035</v>
      </c>
      <c r="J61" s="11">
        <f>I61+3</f>
        <v>46038</v>
      </c>
    </row>
    <row r="62" spans="1:14" s="55" customFormat="1" ht="15" x14ac:dyDescent="0.15">
      <c r="A62" s="43" t="s">
        <v>99</v>
      </c>
      <c r="B62" s="41" t="s">
        <v>98</v>
      </c>
      <c r="C62" s="63">
        <v>67079</v>
      </c>
      <c r="D62" s="56" t="s">
        <v>97</v>
      </c>
      <c r="E62" s="11" t="s">
        <v>91</v>
      </c>
      <c r="F62" s="11">
        <f>SUM(H62-4)</f>
        <v>46032</v>
      </c>
      <c r="G62" s="11">
        <f>H62-2</f>
        <v>46034</v>
      </c>
      <c r="H62" s="11">
        <v>46036</v>
      </c>
      <c r="I62" s="11">
        <f>H62+6</f>
        <v>46042</v>
      </c>
      <c r="J62" s="11">
        <f>I62+3</f>
        <v>46045</v>
      </c>
    </row>
    <row r="63" spans="1:14" s="55" customFormat="1" ht="15" x14ac:dyDescent="0.2">
      <c r="A63" s="62" t="s">
        <v>96</v>
      </c>
      <c r="B63" s="61" t="s">
        <v>95</v>
      </c>
      <c r="C63" s="60">
        <v>45601</v>
      </c>
      <c r="D63" s="56"/>
      <c r="E63" s="11" t="s">
        <v>91</v>
      </c>
      <c r="F63" s="11">
        <f>SUM(H63-4)</f>
        <v>46039</v>
      </c>
      <c r="G63" s="11">
        <f>H63-2</f>
        <v>46041</v>
      </c>
      <c r="H63" s="11">
        <v>46043</v>
      </c>
      <c r="I63" s="11">
        <f>H63+6</f>
        <v>46049</v>
      </c>
      <c r="J63" s="11">
        <f>I63+3</f>
        <v>46052</v>
      </c>
    </row>
    <row r="64" spans="1:14" s="55" customFormat="1" ht="15" x14ac:dyDescent="0.2">
      <c r="A64" s="59" t="s">
        <v>94</v>
      </c>
      <c r="B64" s="58" t="s">
        <v>93</v>
      </c>
      <c r="C64" s="57" t="s">
        <v>92</v>
      </c>
      <c r="D64" s="56"/>
      <c r="E64" s="11" t="s">
        <v>91</v>
      </c>
      <c r="F64" s="11">
        <f>SUM(H64-4)</f>
        <v>46046</v>
      </c>
      <c r="G64" s="11">
        <f>H64-2</f>
        <v>46048</v>
      </c>
      <c r="H64" s="11">
        <v>46050</v>
      </c>
      <c r="I64" s="11">
        <f>H64+6</f>
        <v>46056</v>
      </c>
      <c r="J64" s="11">
        <f>I64+3</f>
        <v>46059</v>
      </c>
    </row>
    <row r="65" spans="1:14" s="4" customFormat="1" ht="15.75" x14ac:dyDescent="0.15">
      <c r="A65" s="54" t="s">
        <v>90</v>
      </c>
      <c r="B65" s="53"/>
      <c r="C65" s="53"/>
      <c r="D65" s="53"/>
      <c r="E65" s="53"/>
      <c r="F65" s="53"/>
      <c r="G65" s="53"/>
      <c r="H65" s="53"/>
      <c r="I65" s="52"/>
    </row>
    <row r="66" spans="1:14" s="4" customFormat="1" ht="15" x14ac:dyDescent="0.15">
      <c r="A66" s="51" t="s">
        <v>89</v>
      </c>
      <c r="B66" s="50"/>
      <c r="C66" s="50"/>
      <c r="D66" s="50"/>
      <c r="E66" s="50"/>
      <c r="F66" s="50"/>
      <c r="G66" s="50"/>
      <c r="H66" s="50"/>
      <c r="I66" s="49"/>
    </row>
    <row r="67" spans="1:14" s="4" customFormat="1" ht="15" x14ac:dyDescent="0.15">
      <c r="A67" s="44" t="s">
        <v>63</v>
      </c>
      <c r="B67" s="46" t="s">
        <v>62</v>
      </c>
      <c r="C67" s="45" t="s">
        <v>61</v>
      </c>
      <c r="D67" s="48" t="s">
        <v>60</v>
      </c>
      <c r="E67" s="47" t="s">
        <v>59</v>
      </c>
      <c r="F67" s="46" t="s">
        <v>58</v>
      </c>
      <c r="G67" s="46" t="s">
        <v>57</v>
      </c>
      <c r="H67" s="46" t="s">
        <v>88</v>
      </c>
      <c r="I67" s="46" t="s">
        <v>55</v>
      </c>
      <c r="J67" s="46" t="s">
        <v>87</v>
      </c>
      <c r="M67" s="8"/>
    </row>
    <row r="68" spans="1:14" ht="15" x14ac:dyDescent="0.15">
      <c r="A68" s="44" t="s">
        <v>54</v>
      </c>
      <c r="B68" s="46" t="s">
        <v>53</v>
      </c>
      <c r="C68" s="45" t="s">
        <v>52</v>
      </c>
      <c r="D68" s="44"/>
      <c r="E68" s="44" t="s">
        <v>51</v>
      </c>
      <c r="F68" s="44"/>
      <c r="G68" s="44"/>
      <c r="H68" s="44" t="s">
        <v>50</v>
      </c>
      <c r="I68" s="44" t="s">
        <v>86</v>
      </c>
      <c r="J68" s="44" t="s">
        <v>85</v>
      </c>
      <c r="K68" s="8"/>
      <c r="L68" s="8"/>
      <c r="M68" s="8"/>
    </row>
    <row r="69" spans="1:14" ht="15" x14ac:dyDescent="0.15">
      <c r="A69" s="43" t="s">
        <v>73</v>
      </c>
      <c r="B69" s="41" t="s">
        <v>84</v>
      </c>
      <c r="C69" s="40" t="s">
        <v>83</v>
      </c>
      <c r="D69" s="35" t="s">
        <v>70</v>
      </c>
      <c r="E69" s="34" t="s">
        <v>66</v>
      </c>
      <c r="F69" s="33">
        <f>H69-4</f>
        <v>46014</v>
      </c>
      <c r="G69" s="33">
        <f>H69-1</f>
        <v>46017</v>
      </c>
      <c r="H69" s="33">
        <v>46018</v>
      </c>
      <c r="I69" s="33">
        <f>H69+15</f>
        <v>46033</v>
      </c>
      <c r="J69" s="33">
        <f>I69+2</f>
        <v>46035</v>
      </c>
      <c r="K69" s="8"/>
      <c r="L69" s="8"/>
      <c r="M69" s="8"/>
    </row>
    <row r="70" spans="1:14" ht="15" x14ac:dyDescent="0.2">
      <c r="A70" s="42" t="s">
        <v>69</v>
      </c>
      <c r="B70" s="41" t="s">
        <v>82</v>
      </c>
      <c r="C70" s="40" t="s">
        <v>81</v>
      </c>
      <c r="D70" s="35"/>
      <c r="E70" s="34" t="s">
        <v>66</v>
      </c>
      <c r="F70" s="33">
        <f>H70-4</f>
        <v>46021</v>
      </c>
      <c r="G70" s="33">
        <f>H70-1</f>
        <v>46024</v>
      </c>
      <c r="H70" s="33">
        <v>46025</v>
      </c>
      <c r="I70" s="33">
        <f>H70+15</f>
        <v>46040</v>
      </c>
      <c r="J70" s="33">
        <f>I70+2</f>
        <v>46042</v>
      </c>
      <c r="K70" s="8"/>
      <c r="L70" s="8"/>
      <c r="M70" s="8"/>
    </row>
    <row r="71" spans="1:14" ht="15" x14ac:dyDescent="0.2">
      <c r="A71" s="42" t="s">
        <v>80</v>
      </c>
      <c r="B71" s="41" t="s">
        <v>79</v>
      </c>
      <c r="C71" s="40" t="s">
        <v>78</v>
      </c>
      <c r="D71" s="39" t="s">
        <v>77</v>
      </c>
      <c r="E71" s="34" t="s">
        <v>66</v>
      </c>
      <c r="F71" s="33">
        <f>H71-4</f>
        <v>46028</v>
      </c>
      <c r="G71" s="33">
        <f>H71-1</f>
        <v>46031</v>
      </c>
      <c r="H71" s="33">
        <v>46032</v>
      </c>
      <c r="I71" s="33">
        <f>H71+15</f>
        <v>46047</v>
      </c>
      <c r="J71" s="33">
        <f>I71+2</f>
        <v>46049</v>
      </c>
      <c r="K71" s="8"/>
      <c r="L71" s="8"/>
      <c r="M71" s="8"/>
    </row>
    <row r="72" spans="1:14" ht="15" x14ac:dyDescent="0.2">
      <c r="A72" s="23" t="s">
        <v>76</v>
      </c>
      <c r="B72" s="37" t="s">
        <v>75</v>
      </c>
      <c r="C72" s="38" t="s">
        <v>74</v>
      </c>
      <c r="D72" s="35"/>
      <c r="E72" s="34" t="s">
        <v>66</v>
      </c>
      <c r="F72" s="33">
        <f>H72-4</f>
        <v>46035</v>
      </c>
      <c r="G72" s="33">
        <f>H72-1</f>
        <v>46038</v>
      </c>
      <c r="H72" s="33">
        <v>46039</v>
      </c>
      <c r="I72" s="33">
        <f>H72+15</f>
        <v>46054</v>
      </c>
      <c r="J72" s="33">
        <f>I72+2</f>
        <v>46056</v>
      </c>
      <c r="K72" s="8"/>
      <c r="L72" s="8"/>
      <c r="M72" s="8"/>
    </row>
    <row r="73" spans="1:14" ht="15" x14ac:dyDescent="0.2">
      <c r="A73" s="23" t="s">
        <v>73</v>
      </c>
      <c r="B73" s="37" t="s">
        <v>72</v>
      </c>
      <c r="C73" s="36" t="s">
        <v>71</v>
      </c>
      <c r="D73" s="35" t="s">
        <v>70</v>
      </c>
      <c r="E73" s="34" t="s">
        <v>66</v>
      </c>
      <c r="F73" s="33">
        <f>H73-4</f>
        <v>46042</v>
      </c>
      <c r="G73" s="33">
        <f>H73-1</f>
        <v>46045</v>
      </c>
      <c r="H73" s="33">
        <v>46046</v>
      </c>
      <c r="I73" s="33">
        <f>H73+15</f>
        <v>46061</v>
      </c>
      <c r="J73" s="33">
        <f>I73+2</f>
        <v>46063</v>
      </c>
      <c r="K73" s="8"/>
      <c r="L73" s="8"/>
      <c r="M73" s="8"/>
    </row>
    <row r="74" spans="1:14" ht="15" x14ac:dyDescent="0.2">
      <c r="A74" s="23" t="s">
        <v>69</v>
      </c>
      <c r="B74" s="37" t="s">
        <v>68</v>
      </c>
      <c r="C74" s="36" t="s">
        <v>67</v>
      </c>
      <c r="D74" s="35"/>
      <c r="E74" s="34" t="s">
        <v>66</v>
      </c>
      <c r="F74" s="33">
        <f>H74-4</f>
        <v>46049</v>
      </c>
      <c r="G74" s="33">
        <f>H74-1</f>
        <v>46052</v>
      </c>
      <c r="H74" s="33">
        <v>46053</v>
      </c>
      <c r="I74" s="33">
        <f>H74+15</f>
        <v>46068</v>
      </c>
      <c r="J74" s="33">
        <f>I74+2</f>
        <v>46070</v>
      </c>
      <c r="K74" s="8"/>
      <c r="L74" s="8"/>
      <c r="M74" s="8"/>
    </row>
    <row r="75" spans="1:14" ht="15.75" x14ac:dyDescent="0.15">
      <c r="A75" s="32" t="s">
        <v>65</v>
      </c>
      <c r="B75" s="32"/>
      <c r="C75" s="32"/>
      <c r="D75" s="32"/>
      <c r="E75" s="32"/>
      <c r="F75" s="32"/>
      <c r="G75" s="32"/>
      <c r="H75" s="32"/>
      <c r="I75" s="32"/>
      <c r="J75" s="8"/>
      <c r="K75" s="8"/>
      <c r="L75" s="8"/>
      <c r="M75" s="8"/>
    </row>
    <row r="76" spans="1:14" ht="15" x14ac:dyDescent="0.15">
      <c r="A76" s="31" t="s">
        <v>64</v>
      </c>
      <c r="B76" s="31"/>
      <c r="C76" s="31"/>
      <c r="D76" s="31"/>
      <c r="E76" s="31"/>
      <c r="F76" s="31"/>
      <c r="G76" s="31"/>
      <c r="H76" s="31"/>
      <c r="I76" s="31"/>
      <c r="J76" s="8"/>
      <c r="K76" s="8"/>
      <c r="L76" s="8"/>
      <c r="M76" s="8"/>
    </row>
    <row r="77" spans="1:14" ht="15" x14ac:dyDescent="0.15">
      <c r="A77" s="28" t="s">
        <v>63</v>
      </c>
      <c r="B77" s="29" t="s">
        <v>62</v>
      </c>
      <c r="C77" s="27" t="s">
        <v>61</v>
      </c>
      <c r="D77" s="30" t="s">
        <v>60</v>
      </c>
      <c r="E77" s="29" t="s">
        <v>59</v>
      </c>
      <c r="F77" s="25" t="s">
        <v>58</v>
      </c>
      <c r="G77" s="25" t="s">
        <v>57</v>
      </c>
      <c r="H77" s="25" t="s">
        <v>56</v>
      </c>
      <c r="I77" s="25" t="s">
        <v>55</v>
      </c>
      <c r="J77" s="25" t="s">
        <v>55</v>
      </c>
      <c r="K77" s="8"/>
      <c r="L77" s="8"/>
      <c r="M77" s="8"/>
    </row>
    <row r="78" spans="1:14" ht="15" x14ac:dyDescent="0.15">
      <c r="A78" s="28" t="s">
        <v>54</v>
      </c>
      <c r="B78" s="25" t="s">
        <v>53</v>
      </c>
      <c r="C78" s="27" t="s">
        <v>52</v>
      </c>
      <c r="D78" s="26"/>
      <c r="E78" s="25" t="s">
        <v>51</v>
      </c>
      <c r="F78" s="24"/>
      <c r="G78" s="24"/>
      <c r="H78" s="24" t="s">
        <v>50</v>
      </c>
      <c r="I78" s="24" t="s">
        <v>49</v>
      </c>
      <c r="J78" s="24" t="s">
        <v>48</v>
      </c>
      <c r="K78" s="8"/>
      <c r="L78" s="8"/>
      <c r="M78" s="8"/>
      <c r="N78" s="8"/>
    </row>
    <row r="79" spans="1:14" ht="15" x14ac:dyDescent="0.2">
      <c r="A79" s="23" t="s">
        <v>41</v>
      </c>
      <c r="B79" s="14" t="s">
        <v>47</v>
      </c>
      <c r="C79" s="13" t="s">
        <v>46</v>
      </c>
      <c r="D79" s="22"/>
      <c r="E79" s="21" t="s">
        <v>35</v>
      </c>
      <c r="F79" s="21">
        <f>SUM(H79-4)</f>
        <v>46015</v>
      </c>
      <c r="G79" s="21">
        <f>H79-2</f>
        <v>46017</v>
      </c>
      <c r="H79" s="21">
        <v>46019</v>
      </c>
      <c r="I79" s="21">
        <f>H79+6</f>
        <v>46025</v>
      </c>
      <c r="J79" s="21">
        <f>I79+2</f>
        <v>46027</v>
      </c>
      <c r="K79" s="8"/>
      <c r="L79" s="8"/>
      <c r="M79" s="8"/>
      <c r="N79" s="8"/>
    </row>
    <row r="80" spans="1:14" s="20" customFormat="1" ht="15" x14ac:dyDescent="0.2">
      <c r="A80" s="23" t="s">
        <v>38</v>
      </c>
      <c r="B80" s="14" t="s">
        <v>45</v>
      </c>
      <c r="C80" s="13" t="s">
        <v>44</v>
      </c>
      <c r="D80" s="22"/>
      <c r="E80" s="21" t="s">
        <v>35</v>
      </c>
      <c r="F80" s="21">
        <f>SUM(H80-4)</f>
        <v>46022</v>
      </c>
      <c r="G80" s="21">
        <f>H80-2</f>
        <v>46024</v>
      </c>
      <c r="H80" s="21">
        <v>46026</v>
      </c>
      <c r="I80" s="21">
        <f>H80+6</f>
        <v>46032</v>
      </c>
      <c r="J80" s="21">
        <f>I80+2</f>
        <v>46034</v>
      </c>
      <c r="K80" s="8"/>
      <c r="L80" s="8"/>
      <c r="M80" s="8"/>
      <c r="N80" s="8"/>
    </row>
    <row r="81" spans="1:14" s="17" customFormat="1" ht="15" x14ac:dyDescent="0.2">
      <c r="A81" s="15" t="s">
        <v>43</v>
      </c>
      <c r="B81" s="19" t="s">
        <v>42</v>
      </c>
      <c r="C81" s="18">
        <v>86031</v>
      </c>
      <c r="D81" s="12"/>
      <c r="E81" s="11" t="s">
        <v>35</v>
      </c>
      <c r="F81" s="11">
        <f>SUM(H81-4)</f>
        <v>46029</v>
      </c>
      <c r="G81" s="11">
        <f>H81-2</f>
        <v>46031</v>
      </c>
      <c r="H81" s="11">
        <v>46033</v>
      </c>
      <c r="I81" s="11">
        <f>H81+6</f>
        <v>46039</v>
      </c>
      <c r="J81" s="11">
        <f>I81+2</f>
        <v>46041</v>
      </c>
      <c r="K81" s="8"/>
      <c r="L81" s="8"/>
      <c r="M81" s="10"/>
      <c r="N81" s="10"/>
    </row>
    <row r="82" spans="1:14" s="9" customFormat="1" ht="15" x14ac:dyDescent="0.2">
      <c r="A82" s="15" t="s">
        <v>41</v>
      </c>
      <c r="B82" s="14" t="s">
        <v>40</v>
      </c>
      <c r="C82" s="16" t="s">
        <v>39</v>
      </c>
      <c r="D82" s="12"/>
      <c r="E82" s="11" t="s">
        <v>35</v>
      </c>
      <c r="F82" s="11">
        <f>SUM(H82-4)</f>
        <v>46036</v>
      </c>
      <c r="G82" s="11">
        <f>H82-2</f>
        <v>46038</v>
      </c>
      <c r="H82" s="11">
        <v>46040</v>
      </c>
      <c r="I82" s="11">
        <f>H82+6</f>
        <v>46046</v>
      </c>
      <c r="J82" s="11">
        <f>I82+2</f>
        <v>46048</v>
      </c>
      <c r="K82" s="8"/>
      <c r="L82" s="8"/>
      <c r="M82" s="10"/>
      <c r="N82" s="10"/>
    </row>
    <row r="83" spans="1:14" s="9" customFormat="1" ht="15" x14ac:dyDescent="0.2">
      <c r="A83" s="15" t="s">
        <v>38</v>
      </c>
      <c r="B83" s="14" t="s">
        <v>37</v>
      </c>
      <c r="C83" s="13" t="s">
        <v>36</v>
      </c>
      <c r="D83" s="12"/>
      <c r="E83" s="11" t="s">
        <v>35</v>
      </c>
      <c r="F83" s="11">
        <f>SUM(H83-4)</f>
        <v>46043</v>
      </c>
      <c r="G83" s="11">
        <f>H83-2</f>
        <v>46045</v>
      </c>
      <c r="H83" s="11">
        <v>46047</v>
      </c>
      <c r="I83" s="11">
        <f>H83+6</f>
        <v>46053</v>
      </c>
      <c r="J83" s="11">
        <f>I83+2</f>
        <v>46055</v>
      </c>
      <c r="K83" s="8"/>
      <c r="L83" s="8"/>
      <c r="M83" s="10"/>
      <c r="N83" s="10"/>
    </row>
    <row r="84" spans="1:14" x14ac:dyDescent="0.15">
      <c r="L84" s="8"/>
      <c r="M84" s="8"/>
    </row>
    <row r="85" spans="1:14" x14ac:dyDescent="0.15">
      <c r="K85" s="4"/>
    </row>
    <row r="86" spans="1:14" ht="15" x14ac:dyDescent="0.15">
      <c r="A86" s="1" t="s">
        <v>34</v>
      </c>
      <c r="D86" s="1"/>
      <c r="F86" s="5"/>
      <c r="G86" s="5"/>
      <c r="H86" s="5"/>
      <c r="I86" s="5"/>
      <c r="J86" s="5"/>
      <c r="K86" s="4"/>
      <c r="L86" s="4"/>
      <c r="M86" s="4"/>
    </row>
    <row r="87" spans="1:14" ht="15" x14ac:dyDescent="0.15">
      <c r="A87" s="7" t="s">
        <v>33</v>
      </c>
      <c r="C87" s="6"/>
      <c r="D87" s="1"/>
      <c r="F87" s="5"/>
      <c r="G87" s="5"/>
      <c r="H87" s="5"/>
      <c r="I87" s="5"/>
      <c r="J87" s="5"/>
      <c r="K87" s="4"/>
      <c r="L87" s="4"/>
      <c r="M87" s="4"/>
    </row>
    <row r="88" spans="1:14" ht="15" x14ac:dyDescent="0.15">
      <c r="A88" s="7"/>
      <c r="C88" s="6"/>
      <c r="D88" s="1"/>
      <c r="F88" s="5"/>
      <c r="G88" s="5"/>
      <c r="H88" s="5"/>
      <c r="I88" s="5"/>
      <c r="J88" s="5"/>
      <c r="L88" s="4"/>
      <c r="M88" s="4"/>
    </row>
    <row r="89" spans="1:14" ht="15" x14ac:dyDescent="0.15">
      <c r="A89" s="3" t="s">
        <v>32</v>
      </c>
      <c r="B89" s="3"/>
      <c r="C89" s="3"/>
      <c r="D89" s="3"/>
      <c r="E89" s="3"/>
      <c r="F89" s="3"/>
      <c r="G89" s="3"/>
    </row>
    <row r="90" spans="1:14" ht="15" x14ac:dyDescent="0.15">
      <c r="A90" s="3" t="s">
        <v>31</v>
      </c>
      <c r="B90" s="3" t="s">
        <v>30</v>
      </c>
      <c r="C90" s="3"/>
      <c r="D90" s="3"/>
      <c r="E90" s="3"/>
      <c r="F90" s="3"/>
      <c r="G90" s="3"/>
    </row>
    <row r="91" spans="1:14" ht="15" x14ac:dyDescent="0.15">
      <c r="A91" s="3"/>
      <c r="B91" s="3"/>
      <c r="C91" s="3" t="s">
        <v>29</v>
      </c>
      <c r="D91" s="3"/>
      <c r="E91" s="3"/>
      <c r="F91" s="3"/>
    </row>
    <row r="92" spans="1:14" ht="15" x14ac:dyDescent="0.15">
      <c r="A92" s="3"/>
      <c r="B92" s="3"/>
      <c r="C92" s="3" t="s">
        <v>28</v>
      </c>
      <c r="D92" s="3"/>
      <c r="E92" s="3"/>
      <c r="F92" s="3"/>
    </row>
    <row r="93" spans="1:14" ht="15" x14ac:dyDescent="0.15">
      <c r="A93" s="3"/>
      <c r="B93" s="3"/>
      <c r="C93" s="3" t="s">
        <v>27</v>
      </c>
      <c r="D93" s="3"/>
      <c r="E93" s="3"/>
      <c r="F93" s="3"/>
    </row>
    <row r="94" spans="1:14" ht="15" x14ac:dyDescent="0.15">
      <c r="A94" s="3"/>
      <c r="B94" s="3"/>
      <c r="C94" s="3" t="s">
        <v>26</v>
      </c>
      <c r="D94" s="3" t="s">
        <v>25</v>
      </c>
      <c r="E94" s="3"/>
      <c r="F94" s="3"/>
    </row>
    <row r="95" spans="1:14" ht="15" x14ac:dyDescent="0.15">
      <c r="A95" s="3"/>
      <c r="B95" s="3"/>
      <c r="C95" s="3" t="s">
        <v>24</v>
      </c>
      <c r="D95" s="3"/>
      <c r="E95" s="3"/>
      <c r="F95" s="3"/>
    </row>
    <row r="96" spans="1:14" ht="15" x14ac:dyDescent="0.15">
      <c r="A96" s="3"/>
      <c r="B96" s="3" t="s">
        <v>23</v>
      </c>
      <c r="C96" s="3"/>
      <c r="D96" s="3"/>
      <c r="E96" s="3"/>
      <c r="F96" s="3"/>
      <c r="G96" s="3"/>
    </row>
    <row r="97" spans="1:9" ht="15" x14ac:dyDescent="0.15">
      <c r="A97" s="3"/>
      <c r="B97" s="3"/>
      <c r="C97" s="3" t="s">
        <v>22</v>
      </c>
      <c r="D97" s="3"/>
      <c r="E97" s="3"/>
      <c r="F97" s="3"/>
    </row>
    <row r="98" spans="1:9" ht="15" x14ac:dyDescent="0.15">
      <c r="A98" s="3"/>
      <c r="B98" s="3"/>
      <c r="C98" s="3" t="s">
        <v>21</v>
      </c>
      <c r="D98" s="3"/>
      <c r="E98" s="3"/>
      <c r="F98" s="3"/>
    </row>
    <row r="99" spans="1:9" ht="15" x14ac:dyDescent="0.15">
      <c r="A99" s="3"/>
      <c r="B99" s="3"/>
      <c r="C99" s="3" t="s">
        <v>20</v>
      </c>
      <c r="D99" s="3"/>
      <c r="E99" s="3"/>
      <c r="F99" s="3"/>
    </row>
    <row r="100" spans="1:9" ht="15" x14ac:dyDescent="0.15">
      <c r="A100" s="3"/>
      <c r="B100" s="3"/>
      <c r="C100" s="3" t="s">
        <v>19</v>
      </c>
      <c r="D100" s="3" t="s">
        <v>18</v>
      </c>
      <c r="E100" s="3"/>
      <c r="F100" s="3"/>
    </row>
    <row r="101" spans="1:9" ht="15" x14ac:dyDescent="0.15">
      <c r="A101" s="3"/>
      <c r="B101" s="3"/>
      <c r="C101" s="3" t="s">
        <v>17</v>
      </c>
      <c r="D101" s="3"/>
      <c r="E101" s="3"/>
      <c r="F101" s="3"/>
    </row>
    <row r="102" spans="1:9" ht="15" x14ac:dyDescent="0.15">
      <c r="A102" s="3" t="s">
        <v>16</v>
      </c>
      <c r="B102" s="3" t="s">
        <v>15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14</v>
      </c>
      <c r="B103" s="3" t="s">
        <v>13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12</v>
      </c>
      <c r="B104" s="3" t="s">
        <v>11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10</v>
      </c>
      <c r="B105" s="3" t="s">
        <v>9</v>
      </c>
      <c r="C105" s="3"/>
      <c r="D105" s="3"/>
      <c r="E105" s="3"/>
      <c r="F105" s="3"/>
      <c r="G105" s="3"/>
    </row>
    <row r="106" spans="1:9" ht="15" x14ac:dyDescent="0.15">
      <c r="A106" s="3" t="s">
        <v>8</v>
      </c>
      <c r="B106" s="3" t="s">
        <v>7</v>
      </c>
      <c r="C106" s="3"/>
      <c r="D106" s="3"/>
      <c r="E106" s="3"/>
      <c r="F106" s="3"/>
      <c r="G106" s="3"/>
    </row>
    <row r="107" spans="1:9" ht="15" x14ac:dyDescent="0.15">
      <c r="A107" s="2" t="s">
        <v>6</v>
      </c>
      <c r="B107" s="1" t="s">
        <v>5</v>
      </c>
      <c r="D107" s="3"/>
      <c r="F107" s="3"/>
    </row>
    <row r="108" spans="1:9" x14ac:dyDescent="0.15">
      <c r="C108" s="1" t="s">
        <v>4</v>
      </c>
    </row>
    <row r="109" spans="1:9" x14ac:dyDescent="0.15">
      <c r="A109" s="2" t="s">
        <v>3</v>
      </c>
      <c r="B109" s="1" t="s">
        <v>2</v>
      </c>
      <c r="C109" s="1" t="s">
        <v>1</v>
      </c>
      <c r="D109" s="2" t="s">
        <v>0</v>
      </c>
    </row>
  </sheetData>
  <mergeCells count="17">
    <mergeCell ref="A38:I38"/>
    <mergeCell ref="C1:I3"/>
    <mergeCell ref="C4:I4"/>
    <mergeCell ref="C5:I5"/>
    <mergeCell ref="C6:I6"/>
    <mergeCell ref="A8:I8"/>
    <mergeCell ref="A9:I9"/>
    <mergeCell ref="A47:I47"/>
    <mergeCell ref="A57:I57"/>
    <mergeCell ref="A65:I65"/>
    <mergeCell ref="A66:I66"/>
    <mergeCell ref="A76:I76"/>
    <mergeCell ref="A17:I17"/>
    <mergeCell ref="A18:I18"/>
    <mergeCell ref="A27:I27"/>
    <mergeCell ref="A28:I28"/>
    <mergeCell ref="A37:I3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2025-12-31T07:11:43Z</dcterms:created>
  <dcterms:modified xsi:type="dcterms:W3CDTF">2025-12-31T07:18:13Z</dcterms:modified>
</cp:coreProperties>
</file>