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412E632D-B2DB-4B34-ADF9-F44D29D4BDC9}" xr6:coauthVersionLast="47" xr6:coauthVersionMax="47" xr10:uidLastSave="{00000000-0000-0000-0000-000000000000}"/>
  <bookViews>
    <workbookView xWindow="-120" yWindow="-120" windowWidth="38640" windowHeight="21240" xr2:uid="{56C44A73-9BE6-4212-984F-2C5FCFD5B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F13" i="1"/>
  <c r="G13" i="1"/>
  <c r="I13" i="1"/>
  <c r="F14" i="1"/>
  <c r="G14" i="1"/>
  <c r="I14" i="1"/>
  <c r="F19" i="1"/>
  <c r="G19" i="1"/>
  <c r="I19" i="1"/>
  <c r="J19" i="1"/>
  <c r="K19" i="1" s="1"/>
  <c r="F20" i="1"/>
  <c r="G20" i="1"/>
  <c r="I20" i="1"/>
  <c r="J20" i="1" s="1"/>
  <c r="K20" i="1" s="1"/>
  <c r="F21" i="1"/>
  <c r="G21" i="1"/>
  <c r="I21" i="1"/>
  <c r="J21" i="1" s="1"/>
  <c r="K21" i="1" s="1"/>
  <c r="F22" i="1"/>
  <c r="G22" i="1"/>
  <c r="I22" i="1"/>
  <c r="J22" i="1" s="1"/>
  <c r="K22" i="1" s="1"/>
  <c r="F23" i="1"/>
  <c r="G23" i="1"/>
  <c r="I23" i="1"/>
  <c r="J23" i="1"/>
  <c r="K23" i="1" s="1"/>
  <c r="F24" i="1"/>
  <c r="G24" i="1"/>
  <c r="I24" i="1"/>
  <c r="J24" i="1" s="1"/>
  <c r="K24" i="1" s="1"/>
  <c r="F29" i="1"/>
  <c r="G29" i="1"/>
  <c r="I29" i="1"/>
  <c r="F30" i="1"/>
  <c r="G30" i="1"/>
  <c r="I30" i="1"/>
  <c r="F31" i="1"/>
  <c r="G31" i="1"/>
  <c r="I31" i="1"/>
  <c r="F32" i="1"/>
  <c r="G32" i="1"/>
  <c r="I32" i="1"/>
  <c r="F33" i="1"/>
  <c r="G33" i="1"/>
  <c r="I33" i="1"/>
  <c r="F34" i="1"/>
  <c r="G34" i="1"/>
  <c r="I34" i="1"/>
  <c r="F39" i="1"/>
  <c r="G39" i="1"/>
  <c r="I39" i="1"/>
  <c r="F40" i="1"/>
  <c r="G40" i="1"/>
  <c r="I40" i="1"/>
  <c r="F41" i="1"/>
  <c r="G41" i="1"/>
  <c r="I41" i="1"/>
  <c r="F42" i="1"/>
  <c r="G42" i="1"/>
  <c r="I42" i="1"/>
  <c r="F43" i="1"/>
  <c r="G43" i="1"/>
  <c r="I43" i="1"/>
  <c r="F48" i="1"/>
  <c r="G48" i="1"/>
  <c r="I48" i="1"/>
  <c r="J48" i="1" s="1"/>
  <c r="F49" i="1"/>
  <c r="G49" i="1"/>
  <c r="I49" i="1"/>
  <c r="J49" i="1" s="1"/>
  <c r="F50" i="1"/>
  <c r="G50" i="1"/>
  <c r="I50" i="1"/>
  <c r="J50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8" i="1"/>
  <c r="G58" i="1"/>
  <c r="I58" i="1"/>
  <c r="J58" i="1" s="1"/>
  <c r="F59" i="1"/>
  <c r="G59" i="1"/>
  <c r="I59" i="1"/>
  <c r="J59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7" i="1"/>
  <c r="G67" i="1"/>
  <c r="I67" i="1"/>
  <c r="J67" i="1" s="1"/>
  <c r="F68" i="1"/>
  <c r="G68" i="1"/>
  <c r="I68" i="1"/>
  <c r="J68" i="1" s="1"/>
  <c r="F69" i="1"/>
  <c r="G69" i="1"/>
  <c r="I69" i="1"/>
  <c r="J69" i="1"/>
  <c r="F70" i="1"/>
  <c r="G70" i="1"/>
  <c r="I70" i="1"/>
  <c r="J70" i="1" s="1"/>
  <c r="F71" i="1"/>
  <c r="G71" i="1"/>
  <c r="I71" i="1"/>
  <c r="J71" i="1"/>
  <c r="F72" i="1"/>
  <c r="G72" i="1"/>
  <c r="I72" i="1"/>
  <c r="J72" i="1" s="1"/>
  <c r="F77" i="1"/>
  <c r="G77" i="1"/>
  <c r="I77" i="1"/>
  <c r="J77" i="1"/>
  <c r="F78" i="1"/>
  <c r="G78" i="1"/>
  <c r="I78" i="1"/>
  <c r="J78" i="1" s="1"/>
  <c r="F79" i="1"/>
  <c r="G79" i="1"/>
  <c r="I79" i="1"/>
  <c r="J79" i="1"/>
  <c r="F80" i="1"/>
  <c r="G80" i="1"/>
  <c r="I80" i="1"/>
  <c r="J80" i="1" s="1"/>
  <c r="F81" i="1"/>
  <c r="G81" i="1"/>
  <c r="I81" i="1"/>
  <c r="J81" i="1" s="1"/>
</calcChain>
</file>

<file path=xl/sharedStrings.xml><?xml version="1.0" encoding="utf-8"?>
<sst xmlns="http://schemas.openxmlformats.org/spreadsheetml/2006/main" count="359" uniqueCount="196">
  <si>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</si>
  <si>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</si>
  <si>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</si>
  <si>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</si>
  <si>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</si>
  <si>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</si>
  <si>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</si>
  <si>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</si>
  <si>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</si>
  <si>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</si>
  <si>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</si>
  <si>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</si>
  <si>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</si>
  <si>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</si>
  <si>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</si>
  <si>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</si>
  <si>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</si>
  <si>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</si>
  <si>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</si>
  <si>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</si>
  <si>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</si>
  <si>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</si>
  <si>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</si>
  <si>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</si>
  <si>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</si>
  <si>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</si>
  <si>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</si>
  <si>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</si>
  <si>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</si>
  <si>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</si>
  <si>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</si>
  <si>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</si>
  <si>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</si>
  <si>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</si>
  <si>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</si>
  <si>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</si>
  <si>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1U602</t>
    <phoneticPr fontId="2" type="noConversion"/>
  </si>
  <si>
    <t>V.2602S</t>
    <phoneticPr fontId="12" type="noConversion"/>
  </si>
  <si>
    <t>CUL YANGPU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</si>
  <si>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</si>
  <si>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</si>
  <si>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</si>
  <si>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</si>
  <si>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</si>
  <si>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</si>
  <si>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</si>
  <si>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</si>
  <si>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</si>
  <si>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</si>
  <si>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</si>
  <si>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</si>
  <si>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</si>
  <si>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</si>
  <si>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</si>
  <si>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</si>
  <si>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</si>
  <si>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</si>
  <si>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</si>
  <si>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</si>
  <si>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</si>
  <si>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</si>
  <si>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</si>
  <si>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</si>
  <si>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</si>
  <si>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</si>
  <si>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</si>
  <si>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</si>
  <si>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L7L8S</t>
    <phoneticPr fontId="2" type="noConversion"/>
  </si>
  <si>
    <t>V.1QAL8S</t>
    <phoneticPr fontId="12" type="noConversion"/>
  </si>
  <si>
    <t>ZHONG GU FU ZHOU</t>
  </si>
  <si>
    <t>新盐田</t>
  </si>
  <si>
    <t>73113</t>
    <phoneticPr fontId="2" type="noConversion"/>
  </si>
  <si>
    <t>V.113S</t>
    <phoneticPr fontId="12" type="noConversion"/>
  </si>
  <si>
    <t>XIN YAN TIAN</t>
  </si>
  <si>
    <t xml:space="preserve"> CYL4S</t>
    <phoneticPr fontId="2" type="noConversion"/>
  </si>
  <si>
    <t>V.1QAL4S</t>
    <phoneticPr fontId="12" type="noConversion"/>
  </si>
  <si>
    <t>ZHONG GU JI NAN</t>
  </si>
  <si>
    <t>新烟台</t>
    <phoneticPr fontId="2" type="noConversion"/>
  </si>
  <si>
    <t>39266</t>
    <phoneticPr fontId="2" type="noConversion"/>
  </si>
  <si>
    <t>V.266S</t>
    <phoneticPr fontId="12" type="noConversion"/>
  </si>
  <si>
    <t>XIN YAN TAI</t>
  </si>
  <si>
    <t>L7L0S</t>
    <phoneticPr fontId="2" type="noConversion"/>
  </si>
  <si>
    <t>V.1QAL0S</t>
    <phoneticPr fontId="12" type="noConversion"/>
  </si>
  <si>
    <t>73112</t>
    <phoneticPr fontId="2" type="noConversion"/>
  </si>
  <si>
    <t>V.112S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</si>
  <si>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</si>
  <si>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</si>
  <si>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</si>
  <si>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</si>
  <si>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</si>
  <si>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</si>
  <si>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</si>
  <si>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</si>
  <si>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</si>
  <si>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</si>
  <si>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</si>
  <si>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</si>
  <si>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</si>
  <si>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</si>
  <si>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</si>
  <si>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</si>
  <si>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</si>
  <si>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</si>
  <si>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</si>
  <si>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</si>
  <si>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</si>
  <si>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</si>
  <si>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</si>
  <si>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</si>
  <si>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</si>
  <si>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E1P1S</t>
    <phoneticPr fontId="2" type="noConversion"/>
  </si>
  <si>
    <t>V.0XSP1S</t>
    <phoneticPr fontId="2" type="noConversion"/>
  </si>
  <si>
    <t>SEA OF LUCK</t>
  </si>
  <si>
    <t>9POZS</t>
    <phoneticPr fontId="2" type="noConversion"/>
  </si>
  <si>
    <t>V.0XSOZS</t>
    <phoneticPr fontId="2" type="noConversion"/>
  </si>
  <si>
    <t>CNC PLUTO</t>
  </si>
  <si>
    <t>R7OXS</t>
    <phoneticPr fontId="2" type="noConversion"/>
  </si>
  <si>
    <t>V.0XSOXS</t>
    <phoneticPr fontId="2" type="noConversion"/>
  </si>
  <si>
    <t>CNC MARS</t>
  </si>
  <si>
    <t>T2OVS</t>
    <phoneticPr fontId="2" type="noConversion"/>
  </si>
  <si>
    <t>V.0XSOVS</t>
    <phoneticPr fontId="2" type="noConversion"/>
  </si>
  <si>
    <t>ST. MARY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</si>
  <si>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</si>
  <si>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</si>
  <si>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</si>
  <si>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</si>
  <si>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</si>
  <si>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</si>
  <si>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A3602</t>
    <phoneticPr fontId="2" type="noConversion"/>
  </si>
  <si>
    <t>XIAN FENG JU HE</t>
  </si>
  <si>
    <t>F0601</t>
    <phoneticPr fontId="2" type="noConversion"/>
  </si>
  <si>
    <t>V.2601S</t>
    <phoneticPr fontId="12" type="noConversion"/>
  </si>
  <si>
    <t>UGL SHENZHEN</t>
    <phoneticPr fontId="12" type="noConversion"/>
  </si>
  <si>
    <t>A3601</t>
    <phoneticPr fontId="2" type="noConversion"/>
  </si>
  <si>
    <t>XIAN FENG JU HE</t>
    <phoneticPr fontId="2" type="noConversion"/>
  </si>
  <si>
    <t>F0552</t>
    <phoneticPr fontId="2" type="noConversion"/>
  </si>
  <si>
    <t>V.2552S</t>
    <phoneticPr fontId="12" type="noConversion"/>
  </si>
  <si>
    <t>UGL SHENZHEN</t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</si>
  <si>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</si>
  <si>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</si>
  <si>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</si>
  <si>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</si>
  <si>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</si>
  <si>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</si>
  <si>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</si>
  <si>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</si>
  <si>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V.2603S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</si>
  <si>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</si>
  <si>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</si>
  <si>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</si>
  <si>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</si>
  <si>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</si>
  <si>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</si>
  <si>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</si>
  <si>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</si>
  <si>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</si>
  <si>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</si>
  <si>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</si>
  <si>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</si>
  <si>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</si>
  <si>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HHX2</t>
  </si>
  <si>
    <t>V.2603W</t>
    <phoneticPr fontId="2" type="noConversion"/>
  </si>
  <si>
    <t>CA SAIGON</t>
  </si>
  <si>
    <t>89603</t>
    <phoneticPr fontId="2" type="noConversion"/>
  </si>
  <si>
    <t xml:space="preserve">CA KOBE </t>
  </si>
  <si>
    <t>97602</t>
    <phoneticPr fontId="2" type="noConversion"/>
  </si>
  <si>
    <t>V.2602W</t>
    <phoneticPr fontId="2" type="noConversion"/>
  </si>
  <si>
    <t>89602</t>
    <phoneticPr fontId="2" type="noConversion"/>
  </si>
  <si>
    <t>CA KOBE</t>
  </si>
  <si>
    <t>V.2601W</t>
    <phoneticPr fontId="12" type="noConversion"/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</si>
  <si>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</si>
  <si>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</si>
  <si>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</si>
  <si>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</si>
  <si>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</si>
  <si>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</si>
  <si>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</si>
  <si>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</si>
  <si>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</si>
  <si>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</si>
  <si>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</si>
  <si>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</si>
  <si>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CA  NAGOYA</t>
  </si>
  <si>
    <t>V.2601W</t>
    <phoneticPr fontId="2" type="noConversion"/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</si>
  <si>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</si>
  <si>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</si>
  <si>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</si>
  <si>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</si>
  <si>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</si>
  <si>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</si>
  <si>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</si>
  <si>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</si>
  <si>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</si>
  <si>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</si>
  <si>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</si>
  <si>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亚海航运上海口岸船期表2026-01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</si>
</sst>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177" fontId="7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9" fillId="2" borderId="0" xfId="0" applyFont="1" applyFill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/>
    </xf>
    <xf numFmtId="0" fontId="1" fillId="0" borderId="0" xfId="0" applyFont="1"/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3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8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177" fontId="11" fillId="0" borderId="1" xfId="3" applyFont="1" applyBorder="1" applyAlignment="1">
      <alignment horizontal="center"/>
    </xf>
    <xf numFmtId="177" fontId="14" fillId="0" borderId="1" xfId="3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6" fillId="5" borderId="5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8" fillId="0" borderId="0" xfId="0" applyFont="1"/>
    <xf numFmtId="0" fontId="22" fillId="5" borderId="6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32" fillId="5" borderId="8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3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3" fillId="0" borderId="0" xfId="0" applyFont="1"/>
    <xf numFmtId="0" fontId="9" fillId="4" borderId="1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</cellXfs>
  <cellStyles count="4">
    <cellStyle name="常规" xfId="0" builtinId="0"/>
    <cellStyle name="常规_Sheet1" xfId="2" xr:uid="{026FDA84-90D9-48C7-BEA5-47F6846C466D}"/>
    <cellStyle name="一般_2005-03-01 Long Term Schedule-China-1" xfId="1" xr:uid="{CE76825C-5CB9-4F51-8DF0-F791B80A4879}"/>
    <cellStyle name="一般_2005-03-01 Long Term Schedule-China-1 2" xfId="3" xr:uid="{F6F058AD-0D75-4B99-B636-6DFE558E2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01922DB-E74F-4B27-A651-A669ACA4B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328D-59A0-4D50-B75D-64C26CA1AAAB}">
  <dimension ref="A1:AD107"/>
  <sheetViews>
    <sheetView tabSelected="1" topLeftCell="A52" zoomScale="130" zoomScaleNormal="130" workbookViewId="0">
      <selection activeCell="D83" sqref="D83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30" ht="14.45" customHeight="1" x14ac:dyDescent="0.15">
      <c r="C1" s="124" t="s">
        <v>195</v>
      </c>
      <c r="D1" s="124"/>
      <c r="E1" s="124"/>
      <c r="F1" s="124"/>
      <c r="G1" s="124"/>
      <c r="H1" s="124"/>
      <c r="I1" s="124"/>
    </row>
    <row r="2" spans="1:30" ht="17.45" customHeight="1" x14ac:dyDescent="0.15">
      <c r="B2" s="122" t="s">
        <v>194</v>
      </c>
      <c r="C2" s="124"/>
      <c r="D2" s="124"/>
      <c r="E2" s="124"/>
      <c r="F2" s="124"/>
      <c r="G2" s="124"/>
      <c r="H2" s="124"/>
      <c r="I2" s="124"/>
    </row>
    <row r="3" spans="1:30" ht="17.45" customHeight="1" x14ac:dyDescent="0.15">
      <c r="B3" s="122" t="s">
        <v>193</v>
      </c>
      <c r="C3" s="124"/>
      <c r="D3" s="124"/>
      <c r="E3" s="124"/>
      <c r="F3" s="124"/>
      <c r="G3" s="124"/>
      <c r="H3" s="124"/>
      <c r="I3" s="124"/>
    </row>
    <row r="4" spans="1:30" ht="18.75" x14ac:dyDescent="0.15">
      <c r="B4" s="122" t="s">
        <v>192</v>
      </c>
      <c r="C4" s="123" t="s">
        <v>191</v>
      </c>
      <c r="D4" s="123"/>
      <c r="E4" s="123"/>
      <c r="F4" s="123"/>
      <c r="G4" s="123"/>
      <c r="H4" s="123"/>
      <c r="I4" s="123"/>
    </row>
    <row r="5" spans="1:30" ht="18.75" x14ac:dyDescent="0.15">
      <c r="B5" s="122" t="s">
        <v>190</v>
      </c>
      <c r="C5" s="121" t="s">
        <v>189</v>
      </c>
      <c r="D5" s="121"/>
      <c r="E5" s="121"/>
      <c r="F5" s="121"/>
      <c r="G5" s="121"/>
      <c r="H5" s="121"/>
      <c r="I5" s="121"/>
    </row>
    <row r="6" spans="1:30" x14ac:dyDescent="0.15">
      <c r="C6" s="120" t="s">
        <v>188</v>
      </c>
      <c r="D6" s="120"/>
      <c r="E6" s="120"/>
      <c r="F6" s="120"/>
      <c r="G6" s="120"/>
      <c r="H6" s="120"/>
      <c r="I6" s="120"/>
    </row>
    <row r="7" spans="1:30" ht="15.75" x14ac:dyDescent="0.15">
      <c r="C7" s="119"/>
      <c r="D7" s="119"/>
      <c r="E7" s="119"/>
      <c r="F7" s="119"/>
      <c r="G7" s="119"/>
      <c r="H7" s="119"/>
      <c r="I7" s="119"/>
    </row>
    <row r="8" spans="1:30" ht="15.75" x14ac:dyDescent="0.15">
      <c r="A8" s="95" t="s">
        <v>187</v>
      </c>
      <c r="B8" s="94"/>
      <c r="C8" s="94"/>
      <c r="D8" s="94"/>
      <c r="E8" s="94"/>
      <c r="F8" s="94"/>
      <c r="G8" s="94"/>
      <c r="H8" s="94"/>
      <c r="I8" s="93"/>
    </row>
    <row r="9" spans="1:30" ht="15" x14ac:dyDescent="0.15">
      <c r="A9" s="90" t="s">
        <v>186</v>
      </c>
      <c r="B9" s="89"/>
      <c r="C9" s="89"/>
      <c r="D9" s="89"/>
      <c r="E9" s="89"/>
      <c r="F9" s="89"/>
      <c r="G9" s="89"/>
      <c r="H9" s="89"/>
      <c r="I9" s="88"/>
    </row>
    <row r="10" spans="1:30" ht="15" x14ac:dyDescent="0.15">
      <c r="A10" s="24" t="s">
        <v>63</v>
      </c>
      <c r="B10" s="29" t="s">
        <v>62</v>
      </c>
      <c r="C10" s="109" t="s">
        <v>185</v>
      </c>
      <c r="D10" s="30" t="s">
        <v>60</v>
      </c>
      <c r="E10" s="29" t="s">
        <v>59</v>
      </c>
      <c r="F10" s="25" t="s">
        <v>58</v>
      </c>
      <c r="G10" s="25" t="s">
        <v>57</v>
      </c>
      <c r="H10" s="25" t="s">
        <v>103</v>
      </c>
      <c r="I10" s="25" t="s">
        <v>178</v>
      </c>
      <c r="J10" s="25" t="s">
        <v>178</v>
      </c>
    </row>
    <row r="11" spans="1:30" ht="15" x14ac:dyDescent="0.15">
      <c r="A11" s="24" t="s">
        <v>54</v>
      </c>
      <c r="B11" s="25" t="s">
        <v>53</v>
      </c>
      <c r="C11" s="109" t="s">
        <v>52</v>
      </c>
      <c r="D11" s="87"/>
      <c r="E11" s="24" t="s">
        <v>51</v>
      </c>
      <c r="F11" s="24"/>
      <c r="G11" s="24"/>
      <c r="H11" s="24" t="s">
        <v>50</v>
      </c>
      <c r="I11" s="24" t="s">
        <v>175</v>
      </c>
      <c r="J11" s="24" t="s">
        <v>174</v>
      </c>
    </row>
    <row r="12" spans="1:30" s="9" customFormat="1" ht="15" customHeight="1" x14ac:dyDescent="0.15">
      <c r="A12" s="43" t="s">
        <v>182</v>
      </c>
      <c r="B12" s="118" t="s">
        <v>184</v>
      </c>
      <c r="C12" s="117">
        <v>84543</v>
      </c>
      <c r="D12" s="75"/>
      <c r="E12" s="113" t="s">
        <v>181</v>
      </c>
      <c r="F12" s="111">
        <f>H12-4</f>
        <v>46013</v>
      </c>
      <c r="G12" s="111">
        <f>H12-1</f>
        <v>46016</v>
      </c>
      <c r="H12" s="112">
        <v>46017</v>
      </c>
      <c r="I12" s="111">
        <v>46022</v>
      </c>
      <c r="J12" s="111">
        <v>46021</v>
      </c>
      <c r="K12" s="116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17" customFormat="1" ht="16.149999999999999" customHeight="1" x14ac:dyDescent="0.25">
      <c r="A13" s="43" t="s">
        <v>182</v>
      </c>
      <c r="B13" s="115" t="s">
        <v>183</v>
      </c>
      <c r="C13" s="114">
        <v>84601</v>
      </c>
      <c r="D13" s="75"/>
      <c r="E13" s="113" t="s">
        <v>181</v>
      </c>
      <c r="F13" s="111">
        <f>H13-4</f>
        <v>46027</v>
      </c>
      <c r="G13" s="111">
        <f>H13-1</f>
        <v>46030</v>
      </c>
      <c r="H13" s="112">
        <v>46031</v>
      </c>
      <c r="I13" s="111">
        <f>H13+5</f>
        <v>46036</v>
      </c>
      <c r="J13" s="111">
        <v>46035</v>
      </c>
      <c r="K13" s="110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7" customFormat="1" ht="16.149999999999999" customHeight="1" x14ac:dyDescent="0.25">
      <c r="A14" s="43" t="s">
        <v>182</v>
      </c>
      <c r="B14" s="115" t="s">
        <v>166</v>
      </c>
      <c r="C14" s="114">
        <v>84602</v>
      </c>
      <c r="D14" s="75"/>
      <c r="E14" s="113" t="s">
        <v>181</v>
      </c>
      <c r="F14" s="111">
        <f>H14-4</f>
        <v>46041</v>
      </c>
      <c r="G14" s="111">
        <f>H14-1</f>
        <v>46044</v>
      </c>
      <c r="H14" s="112">
        <v>46045</v>
      </c>
      <c r="I14" s="111">
        <f>H14+5</f>
        <v>46050</v>
      </c>
      <c r="J14" s="111">
        <v>46049</v>
      </c>
      <c r="K14" s="110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5.75" x14ac:dyDescent="0.15">
      <c r="A15" s="95" t="s">
        <v>180</v>
      </c>
      <c r="B15" s="94"/>
      <c r="C15" s="94"/>
      <c r="D15" s="94"/>
      <c r="E15" s="94"/>
      <c r="F15" s="94"/>
      <c r="G15" s="94"/>
      <c r="H15" s="94"/>
      <c r="I15" s="93"/>
    </row>
    <row r="16" spans="1:30" ht="15" x14ac:dyDescent="0.15">
      <c r="A16" s="90" t="s">
        <v>179</v>
      </c>
      <c r="B16" s="89"/>
      <c r="C16" s="89"/>
      <c r="D16" s="89"/>
      <c r="E16" s="89"/>
      <c r="F16" s="89"/>
      <c r="G16" s="89"/>
      <c r="H16" s="89"/>
      <c r="I16" s="88"/>
    </row>
    <row r="17" spans="1:30" ht="15" x14ac:dyDescent="0.15">
      <c r="A17" s="24" t="s">
        <v>63</v>
      </c>
      <c r="B17" s="25" t="s">
        <v>62</v>
      </c>
      <c r="C17" s="109" t="s">
        <v>61</v>
      </c>
      <c r="D17" s="30" t="s">
        <v>60</v>
      </c>
      <c r="E17" s="29" t="s">
        <v>59</v>
      </c>
      <c r="F17" s="25" t="s">
        <v>58</v>
      </c>
      <c r="G17" s="25" t="s">
        <v>57</v>
      </c>
      <c r="H17" s="25" t="s">
        <v>103</v>
      </c>
      <c r="I17" s="25" t="s">
        <v>55</v>
      </c>
      <c r="J17" s="25" t="s">
        <v>178</v>
      </c>
      <c r="K17" s="25" t="s">
        <v>178</v>
      </c>
    </row>
    <row r="18" spans="1:30" ht="15" x14ac:dyDescent="0.15">
      <c r="A18" s="24" t="s">
        <v>54</v>
      </c>
      <c r="B18" s="25" t="s">
        <v>177</v>
      </c>
      <c r="C18" s="109" t="s">
        <v>52</v>
      </c>
      <c r="D18" s="87"/>
      <c r="E18" s="24" t="s">
        <v>51</v>
      </c>
      <c r="F18" s="24"/>
      <c r="G18" s="24"/>
      <c r="H18" s="24" t="s">
        <v>50</v>
      </c>
      <c r="I18" s="24" t="s">
        <v>176</v>
      </c>
      <c r="J18" s="24" t="s">
        <v>175</v>
      </c>
      <c r="K18" s="25" t="s">
        <v>174</v>
      </c>
    </row>
    <row r="19" spans="1:30" s="102" customFormat="1" ht="15" x14ac:dyDescent="0.2">
      <c r="A19" s="58" t="s">
        <v>173</v>
      </c>
      <c r="B19" s="58" t="s">
        <v>172</v>
      </c>
      <c r="C19" s="84" t="s">
        <v>171</v>
      </c>
      <c r="D19" s="78" t="s">
        <v>170</v>
      </c>
      <c r="E19" s="38" t="s">
        <v>160</v>
      </c>
      <c r="F19" s="33">
        <f>H19-4</f>
        <v>46015</v>
      </c>
      <c r="G19" s="33">
        <f>H19-1</f>
        <v>46018</v>
      </c>
      <c r="H19" s="106">
        <v>46019</v>
      </c>
      <c r="I19" s="33">
        <f>H19+3</f>
        <v>46022</v>
      </c>
      <c r="J19" s="33">
        <f>I19+3</f>
        <v>46025</v>
      </c>
      <c r="K19" s="33">
        <f>J19+1</f>
        <v>46026</v>
      </c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</row>
    <row r="20" spans="1:30" ht="15" x14ac:dyDescent="0.2">
      <c r="A20" s="58" t="s">
        <v>162</v>
      </c>
      <c r="B20" s="58" t="s">
        <v>169</v>
      </c>
      <c r="C20" s="101">
        <v>97601</v>
      </c>
      <c r="D20" s="107"/>
      <c r="E20" s="38" t="s">
        <v>160</v>
      </c>
      <c r="F20" s="33">
        <f>H20-4</f>
        <v>46022</v>
      </c>
      <c r="G20" s="33">
        <f>H20-1</f>
        <v>46025</v>
      </c>
      <c r="H20" s="106">
        <v>46026</v>
      </c>
      <c r="I20" s="33">
        <f>H20+3</f>
        <v>46029</v>
      </c>
      <c r="J20" s="33">
        <f>I20+3</f>
        <v>46032</v>
      </c>
      <c r="K20" s="33">
        <f>J20+1</f>
        <v>46033</v>
      </c>
    </row>
    <row r="21" spans="1:30" s="102" customFormat="1" ht="15" x14ac:dyDescent="0.2">
      <c r="A21" s="104" t="s">
        <v>168</v>
      </c>
      <c r="B21" s="104" t="s">
        <v>166</v>
      </c>
      <c r="C21" s="103" t="s">
        <v>167</v>
      </c>
      <c r="D21" s="75"/>
      <c r="E21" s="74" t="s">
        <v>160</v>
      </c>
      <c r="F21" s="72">
        <f>H21-4</f>
        <v>46029</v>
      </c>
      <c r="G21" s="72">
        <f>H21-1</f>
        <v>46032</v>
      </c>
      <c r="H21" s="73">
        <v>46033</v>
      </c>
      <c r="I21" s="72">
        <f>H21+3</f>
        <v>46036</v>
      </c>
      <c r="J21" s="72">
        <f>I21+3</f>
        <v>46039</v>
      </c>
      <c r="K21" s="72">
        <f>J21+1</f>
        <v>46040</v>
      </c>
    </row>
    <row r="22" spans="1:30" s="102" customFormat="1" ht="15" x14ac:dyDescent="0.2">
      <c r="A22" s="58" t="s">
        <v>162</v>
      </c>
      <c r="B22" s="58" t="s">
        <v>166</v>
      </c>
      <c r="C22" s="105" t="s">
        <v>165</v>
      </c>
      <c r="D22" s="75"/>
      <c r="E22" s="74" t="s">
        <v>160</v>
      </c>
      <c r="F22" s="72">
        <f>H22-4</f>
        <v>46036</v>
      </c>
      <c r="G22" s="72">
        <f>H22-1</f>
        <v>46039</v>
      </c>
      <c r="H22" s="73">
        <v>46040</v>
      </c>
      <c r="I22" s="72">
        <f>H22+3</f>
        <v>46043</v>
      </c>
      <c r="J22" s="72">
        <f>I22+3</f>
        <v>46046</v>
      </c>
      <c r="K22" s="72">
        <f>J22+1</f>
        <v>46047</v>
      </c>
    </row>
    <row r="23" spans="1:30" s="102" customFormat="1" ht="15" x14ac:dyDescent="0.2">
      <c r="A23" s="104" t="s">
        <v>164</v>
      </c>
      <c r="B23" s="104" t="s">
        <v>161</v>
      </c>
      <c r="C23" s="103" t="s">
        <v>163</v>
      </c>
      <c r="D23" s="75"/>
      <c r="E23" s="74" t="s">
        <v>160</v>
      </c>
      <c r="F23" s="72">
        <f>H23-4</f>
        <v>46043</v>
      </c>
      <c r="G23" s="72">
        <f>H23-1</f>
        <v>46046</v>
      </c>
      <c r="H23" s="73">
        <v>46047</v>
      </c>
      <c r="I23" s="72">
        <f>H23+3</f>
        <v>46050</v>
      </c>
      <c r="J23" s="72">
        <f>I23+3</f>
        <v>46053</v>
      </c>
      <c r="K23" s="72">
        <f>J23+1</f>
        <v>46054</v>
      </c>
    </row>
    <row r="24" spans="1:30" s="17" customFormat="1" ht="15" x14ac:dyDescent="0.2">
      <c r="A24" s="58" t="s">
        <v>162</v>
      </c>
      <c r="B24" s="58" t="s">
        <v>161</v>
      </c>
      <c r="C24" s="101">
        <v>97603</v>
      </c>
      <c r="D24" s="100"/>
      <c r="E24" s="74" t="s">
        <v>160</v>
      </c>
      <c r="F24" s="72">
        <f>H24-4</f>
        <v>46050</v>
      </c>
      <c r="G24" s="72">
        <f>H24-1</f>
        <v>46053</v>
      </c>
      <c r="H24" s="73">
        <v>46054</v>
      </c>
      <c r="I24" s="72">
        <f>H24+3</f>
        <v>46057</v>
      </c>
      <c r="J24" s="72">
        <f>I24+3</f>
        <v>46060</v>
      </c>
      <c r="K24" s="72">
        <f>J24+1</f>
        <v>46061</v>
      </c>
    </row>
    <row r="25" spans="1:30" ht="15.75" x14ac:dyDescent="0.15">
      <c r="A25" s="99" t="s">
        <v>159</v>
      </c>
      <c r="B25" s="98"/>
      <c r="C25" s="98"/>
      <c r="D25" s="98"/>
      <c r="E25" s="98"/>
      <c r="F25" s="98"/>
      <c r="G25" s="98"/>
      <c r="H25" s="98"/>
      <c r="I25" s="97"/>
    </row>
    <row r="26" spans="1:30" ht="15" x14ac:dyDescent="0.15">
      <c r="A26" s="51" t="s">
        <v>158</v>
      </c>
      <c r="B26" s="50"/>
      <c r="C26" s="50"/>
      <c r="D26" s="50"/>
      <c r="E26" s="50"/>
      <c r="F26" s="50"/>
      <c r="G26" s="50"/>
      <c r="H26" s="50"/>
      <c r="I26" s="49"/>
    </row>
    <row r="27" spans="1:30" ht="15" x14ac:dyDescent="0.15">
      <c r="A27" s="44" t="s">
        <v>63</v>
      </c>
      <c r="B27" s="47" t="s">
        <v>62</v>
      </c>
      <c r="C27" s="45" t="s">
        <v>61</v>
      </c>
      <c r="D27" s="48" t="s">
        <v>60</v>
      </c>
      <c r="E27" s="47" t="s">
        <v>59</v>
      </c>
      <c r="F27" s="46" t="s">
        <v>58</v>
      </c>
      <c r="G27" s="46" t="s">
        <v>57</v>
      </c>
      <c r="H27" s="46" t="s">
        <v>103</v>
      </c>
      <c r="I27" s="46" t="s">
        <v>87</v>
      </c>
    </row>
    <row r="28" spans="1:30" ht="15" x14ac:dyDescent="0.15">
      <c r="A28" s="44" t="s">
        <v>54</v>
      </c>
      <c r="B28" s="46" t="s">
        <v>53</v>
      </c>
      <c r="C28" s="45" t="s">
        <v>52</v>
      </c>
      <c r="D28" s="87"/>
      <c r="E28" s="44" t="s">
        <v>51</v>
      </c>
      <c r="F28" s="44"/>
      <c r="G28" s="44"/>
      <c r="H28" s="44" t="s">
        <v>50</v>
      </c>
      <c r="I28" s="44" t="s">
        <v>139</v>
      </c>
    </row>
    <row r="29" spans="1:30" ht="13.9" customHeight="1" x14ac:dyDescent="0.2">
      <c r="A29" s="58" t="s">
        <v>157</v>
      </c>
      <c r="B29" s="58" t="s">
        <v>156</v>
      </c>
      <c r="C29" s="38" t="s">
        <v>155</v>
      </c>
      <c r="D29" s="65"/>
      <c r="E29" s="38" t="s">
        <v>144</v>
      </c>
      <c r="F29" s="33">
        <f>H29-4</f>
        <v>46014</v>
      </c>
      <c r="G29" s="33">
        <f>H29-2</f>
        <v>46016</v>
      </c>
      <c r="H29" s="33">
        <v>46018</v>
      </c>
      <c r="I29" s="33">
        <f>H29+6</f>
        <v>46024</v>
      </c>
      <c r="J29" s="96"/>
      <c r="K29" s="96"/>
    </row>
    <row r="30" spans="1:30" s="10" customFormat="1" ht="15" x14ac:dyDescent="0.2">
      <c r="A30" s="85" t="s">
        <v>147</v>
      </c>
      <c r="B30" s="85" t="s">
        <v>95</v>
      </c>
      <c r="C30" s="84" t="s">
        <v>154</v>
      </c>
      <c r="D30" s="56"/>
      <c r="E30" s="74" t="s">
        <v>144</v>
      </c>
      <c r="F30" s="72">
        <f>H30-4</f>
        <v>46021</v>
      </c>
      <c r="G30" s="72">
        <f>H30-2</f>
        <v>46023</v>
      </c>
      <c r="H30" s="72">
        <v>46025</v>
      </c>
      <c r="I30" s="72">
        <f>H30+6</f>
        <v>46031</v>
      </c>
    </row>
    <row r="31" spans="1:30" s="10" customFormat="1" ht="15" x14ac:dyDescent="0.2">
      <c r="A31" s="58" t="s">
        <v>150</v>
      </c>
      <c r="B31" s="58" t="s">
        <v>153</v>
      </c>
      <c r="C31" s="84" t="s">
        <v>152</v>
      </c>
      <c r="D31" s="56"/>
      <c r="E31" s="74" t="s">
        <v>144</v>
      </c>
      <c r="F31" s="72">
        <f>H31-4</f>
        <v>46028</v>
      </c>
      <c r="G31" s="72">
        <f>H31-2</f>
        <v>46030</v>
      </c>
      <c r="H31" s="72">
        <v>46032</v>
      </c>
      <c r="I31" s="72">
        <f>H31+6</f>
        <v>46038</v>
      </c>
    </row>
    <row r="32" spans="1:30" s="10" customFormat="1" ht="15" x14ac:dyDescent="0.2">
      <c r="A32" s="85" t="s">
        <v>147</v>
      </c>
      <c r="B32" s="85" t="s">
        <v>93</v>
      </c>
      <c r="C32" s="84" t="s">
        <v>151</v>
      </c>
      <c r="D32" s="56"/>
      <c r="E32" s="74" t="s">
        <v>144</v>
      </c>
      <c r="F32" s="72">
        <f>H32-4</f>
        <v>46035</v>
      </c>
      <c r="G32" s="72">
        <f>H32-2</f>
        <v>46037</v>
      </c>
      <c r="H32" s="72">
        <v>46039</v>
      </c>
      <c r="I32" s="72">
        <f>H32+6</f>
        <v>46045</v>
      </c>
    </row>
    <row r="33" spans="1:14" s="10" customFormat="1" ht="15" x14ac:dyDescent="0.2">
      <c r="A33" s="58" t="s">
        <v>150</v>
      </c>
      <c r="B33" s="58" t="s">
        <v>149</v>
      </c>
      <c r="C33" s="84" t="s">
        <v>148</v>
      </c>
      <c r="D33" s="56"/>
      <c r="E33" s="74" t="s">
        <v>144</v>
      </c>
      <c r="F33" s="72">
        <f>H33-4</f>
        <v>46042</v>
      </c>
      <c r="G33" s="72">
        <f>H33-2</f>
        <v>46044</v>
      </c>
      <c r="H33" s="72">
        <v>46046</v>
      </c>
      <c r="I33" s="72">
        <f>H33+6</f>
        <v>46052</v>
      </c>
    </row>
    <row r="34" spans="1:14" s="10" customFormat="1" ht="15" x14ac:dyDescent="0.2">
      <c r="A34" s="85" t="s">
        <v>147</v>
      </c>
      <c r="B34" s="85" t="s">
        <v>146</v>
      </c>
      <c r="C34" s="84" t="s">
        <v>145</v>
      </c>
      <c r="D34" s="56"/>
      <c r="E34" s="74" t="s">
        <v>144</v>
      </c>
      <c r="F34" s="72">
        <f>H34-4</f>
        <v>46049</v>
      </c>
      <c r="G34" s="72">
        <f>H34-2</f>
        <v>46051</v>
      </c>
      <c r="H34" s="72">
        <v>46053</v>
      </c>
      <c r="I34" s="72">
        <f>H34+6</f>
        <v>46059</v>
      </c>
    </row>
    <row r="35" spans="1:14" s="91" customFormat="1" ht="15.75" x14ac:dyDescent="0.15">
      <c r="A35" s="95" t="s">
        <v>143</v>
      </c>
      <c r="B35" s="94"/>
      <c r="C35" s="94"/>
      <c r="D35" s="94"/>
      <c r="E35" s="94"/>
      <c r="F35" s="94"/>
      <c r="G35" s="94"/>
      <c r="H35" s="94"/>
      <c r="I35" s="93"/>
      <c r="J35" s="92"/>
      <c r="K35" s="92"/>
    </row>
    <row r="36" spans="1:14" s="8" customFormat="1" ht="14.25" customHeight="1" x14ac:dyDescent="0.15">
      <c r="A36" s="90" t="s">
        <v>142</v>
      </c>
      <c r="B36" s="89"/>
      <c r="C36" s="89"/>
      <c r="D36" s="89"/>
      <c r="E36" s="89"/>
      <c r="F36" s="89"/>
      <c r="G36" s="89"/>
      <c r="H36" s="89"/>
      <c r="I36" s="88"/>
      <c r="J36"/>
      <c r="K36"/>
      <c r="L36"/>
      <c r="M36"/>
    </row>
    <row r="37" spans="1:14" s="8" customFormat="1" ht="14.25" customHeight="1" x14ac:dyDescent="0.15">
      <c r="A37" s="24" t="s">
        <v>63</v>
      </c>
      <c r="B37" s="29" t="s">
        <v>62</v>
      </c>
      <c r="C37" s="27" t="s">
        <v>61</v>
      </c>
      <c r="D37" s="30" t="s">
        <v>60</v>
      </c>
      <c r="E37" s="29" t="s">
        <v>59</v>
      </c>
      <c r="F37" s="25" t="s">
        <v>58</v>
      </c>
      <c r="G37" s="25" t="s">
        <v>57</v>
      </c>
      <c r="H37" s="25" t="s">
        <v>103</v>
      </c>
      <c r="I37" s="25" t="s">
        <v>55</v>
      </c>
      <c r="J37" s="25" t="s">
        <v>55</v>
      </c>
      <c r="K37"/>
      <c r="L37"/>
    </row>
    <row r="38" spans="1:14" s="8" customFormat="1" ht="14.25" customHeight="1" x14ac:dyDescent="0.15">
      <c r="A38" s="24" t="s">
        <v>141</v>
      </c>
      <c r="B38" s="25" t="s">
        <v>53</v>
      </c>
      <c r="C38" s="27" t="s">
        <v>52</v>
      </c>
      <c r="D38" s="87"/>
      <c r="E38" s="24" t="s">
        <v>51</v>
      </c>
      <c r="F38" s="24"/>
      <c r="G38" s="24"/>
      <c r="H38" s="24" t="s">
        <v>50</v>
      </c>
      <c r="I38" s="24" t="s">
        <v>140</v>
      </c>
      <c r="J38" s="24" t="s">
        <v>139</v>
      </c>
      <c r="K38"/>
      <c r="L38"/>
    </row>
    <row r="39" spans="1:14" s="9" customFormat="1" ht="16.149999999999999" customHeight="1" x14ac:dyDescent="0.2">
      <c r="A39" s="86" t="s">
        <v>129</v>
      </c>
      <c r="B39" s="61" t="s">
        <v>45</v>
      </c>
      <c r="C39" s="84" t="s">
        <v>138</v>
      </c>
      <c r="D39" s="75"/>
      <c r="E39" s="74" t="s">
        <v>127</v>
      </c>
      <c r="F39" s="72">
        <f>H39-4</f>
        <v>46012</v>
      </c>
      <c r="G39" s="72">
        <f>H39-1</f>
        <v>46015</v>
      </c>
      <c r="H39" s="73">
        <v>46016</v>
      </c>
      <c r="I39" s="72">
        <f>H39+4</f>
        <v>46020</v>
      </c>
    </row>
    <row r="40" spans="1:14" s="9" customFormat="1" ht="16.149999999999999" customHeight="1" x14ac:dyDescent="0.2">
      <c r="A40" s="86" t="s">
        <v>137</v>
      </c>
      <c r="B40" s="85" t="s">
        <v>136</v>
      </c>
      <c r="C40" s="84" t="s">
        <v>135</v>
      </c>
      <c r="D40" s="75"/>
      <c r="E40" s="74" t="s">
        <v>127</v>
      </c>
      <c r="F40" s="72">
        <f>H40-4</f>
        <v>46020</v>
      </c>
      <c r="G40" s="72">
        <f>H40-1</f>
        <v>46023</v>
      </c>
      <c r="H40" s="73">
        <v>46024</v>
      </c>
      <c r="I40" s="72">
        <f>H40+4</f>
        <v>46028</v>
      </c>
    </row>
    <row r="41" spans="1:14" s="9" customFormat="1" ht="16.149999999999999" customHeight="1" x14ac:dyDescent="0.2">
      <c r="A41" s="59" t="s">
        <v>134</v>
      </c>
      <c r="B41" s="85" t="s">
        <v>95</v>
      </c>
      <c r="C41" s="84" t="s">
        <v>133</v>
      </c>
      <c r="D41" s="75"/>
      <c r="E41" s="74" t="s">
        <v>127</v>
      </c>
      <c r="F41" s="72">
        <f>H41-4</f>
        <v>46028</v>
      </c>
      <c r="G41" s="72">
        <f>H41-1</f>
        <v>46031</v>
      </c>
      <c r="H41" s="73">
        <v>46032</v>
      </c>
      <c r="I41" s="72">
        <f>H41+4</f>
        <v>46036</v>
      </c>
    </row>
    <row r="42" spans="1:14" s="9" customFormat="1" ht="16.149999999999999" customHeight="1" x14ac:dyDescent="0.2">
      <c r="A42" s="86" t="s">
        <v>132</v>
      </c>
      <c r="B42" s="85" t="s">
        <v>131</v>
      </c>
      <c r="C42" s="84" t="s">
        <v>130</v>
      </c>
      <c r="D42" s="75"/>
      <c r="E42" s="74" t="s">
        <v>127</v>
      </c>
      <c r="F42" s="72">
        <f>H42-4</f>
        <v>46034</v>
      </c>
      <c r="G42" s="72">
        <f>H42-1</f>
        <v>46037</v>
      </c>
      <c r="H42" s="73">
        <v>46038</v>
      </c>
      <c r="I42" s="72">
        <f>H42+4</f>
        <v>46042</v>
      </c>
    </row>
    <row r="43" spans="1:14" s="9" customFormat="1" ht="16.149999999999999" customHeight="1" x14ac:dyDescent="0.2">
      <c r="A43" s="59" t="s">
        <v>129</v>
      </c>
      <c r="B43" s="85" t="s">
        <v>93</v>
      </c>
      <c r="C43" s="84" t="s">
        <v>128</v>
      </c>
      <c r="D43" s="75"/>
      <c r="E43" s="74" t="s">
        <v>127</v>
      </c>
      <c r="F43" s="72">
        <f>H43-4</f>
        <v>46042</v>
      </c>
      <c r="G43" s="72">
        <f>H43-1</f>
        <v>46045</v>
      </c>
      <c r="H43" s="73">
        <v>46046</v>
      </c>
      <c r="I43" s="72">
        <f>H43+4</f>
        <v>46050</v>
      </c>
    </row>
    <row r="44" spans="1:14" s="4" customFormat="1" ht="15.75" x14ac:dyDescent="0.15">
      <c r="A44" s="83" t="s">
        <v>126</v>
      </c>
      <c r="B44" s="82"/>
      <c r="C44" s="82"/>
      <c r="D44" s="82"/>
      <c r="E44" s="82"/>
      <c r="F44" s="82"/>
      <c r="G44" s="82"/>
      <c r="H44" s="82"/>
      <c r="I44" s="81"/>
      <c r="L44"/>
      <c r="M44"/>
      <c r="N44"/>
    </row>
    <row r="45" spans="1:14" ht="15" x14ac:dyDescent="0.15">
      <c r="A45" s="80" t="s">
        <v>125</v>
      </c>
      <c r="B45" s="80"/>
      <c r="C45" s="80"/>
      <c r="D45" s="80"/>
      <c r="E45" s="80"/>
      <c r="F45" s="80"/>
      <c r="G45" s="80"/>
      <c r="H45" s="80"/>
      <c r="I45" s="80"/>
      <c r="J45" s="4"/>
      <c r="K45" s="4"/>
      <c r="L45" s="4"/>
      <c r="M45" s="4"/>
    </row>
    <row r="46" spans="1:14" ht="15" x14ac:dyDescent="0.15">
      <c r="A46" s="44" t="s">
        <v>63</v>
      </c>
      <c r="B46" s="47" t="s">
        <v>62</v>
      </c>
      <c r="C46" s="45" t="s">
        <v>61</v>
      </c>
      <c r="D46" s="48" t="s">
        <v>60</v>
      </c>
      <c r="E46" s="47" t="s">
        <v>59</v>
      </c>
      <c r="F46" s="46" t="s">
        <v>58</v>
      </c>
      <c r="G46" s="46" t="s">
        <v>57</v>
      </c>
      <c r="H46" s="46" t="s">
        <v>88</v>
      </c>
      <c r="I46" s="46" t="s">
        <v>55</v>
      </c>
      <c r="J46" s="46" t="s">
        <v>55</v>
      </c>
      <c r="K46" s="4"/>
      <c r="L46" s="4"/>
      <c r="M46" s="4"/>
    </row>
    <row r="47" spans="1:14" ht="15" x14ac:dyDescent="0.15">
      <c r="A47" s="44" t="s">
        <v>54</v>
      </c>
      <c r="B47" s="46" t="s">
        <v>53</v>
      </c>
      <c r="C47" s="45" t="s">
        <v>52</v>
      </c>
      <c r="D47" s="79"/>
      <c r="E47" s="46" t="s">
        <v>51</v>
      </c>
      <c r="F47" s="44"/>
      <c r="G47" s="44"/>
      <c r="H47" s="44" t="s">
        <v>50</v>
      </c>
      <c r="I47" s="44" t="s">
        <v>48</v>
      </c>
      <c r="J47" s="44" t="s">
        <v>49</v>
      </c>
      <c r="K47" s="4"/>
      <c r="L47" s="4"/>
      <c r="M47" s="4"/>
    </row>
    <row r="48" spans="1:14" s="20" customFormat="1" ht="16.149999999999999" customHeight="1" x14ac:dyDescent="0.2">
      <c r="A48" s="43" t="s">
        <v>124</v>
      </c>
      <c r="B48" s="58" t="s">
        <v>123</v>
      </c>
      <c r="C48" s="38" t="s">
        <v>122</v>
      </c>
      <c r="D48" s="78"/>
      <c r="E48" s="38" t="s">
        <v>106</v>
      </c>
      <c r="F48" s="33">
        <f>SUM(H48-4)</f>
        <v>46013</v>
      </c>
      <c r="G48" s="33">
        <f>H48-2</f>
        <v>46015</v>
      </c>
      <c r="H48" s="73">
        <v>46017</v>
      </c>
      <c r="I48" s="72">
        <f>H48+11</f>
        <v>46028</v>
      </c>
      <c r="J48" s="33">
        <f>I48+2</f>
        <v>46030</v>
      </c>
    </row>
    <row r="49" spans="1:14" s="9" customFormat="1" ht="16.149999999999999" customHeight="1" x14ac:dyDescent="0.2">
      <c r="A49" s="77" t="s">
        <v>121</v>
      </c>
      <c r="B49" s="43" t="s">
        <v>120</v>
      </c>
      <c r="C49" s="40" t="s">
        <v>119</v>
      </c>
      <c r="D49" s="75"/>
      <c r="E49" s="74" t="s">
        <v>106</v>
      </c>
      <c r="F49" s="72">
        <f>SUM(H49-4)</f>
        <v>46020</v>
      </c>
      <c r="G49" s="72">
        <f>H49-2</f>
        <v>46022</v>
      </c>
      <c r="H49" s="73">
        <v>46024</v>
      </c>
      <c r="I49" s="72">
        <f>H49+11</f>
        <v>46035</v>
      </c>
      <c r="J49" s="72">
        <f>I49+2</f>
        <v>46037</v>
      </c>
    </row>
    <row r="50" spans="1:14" s="9" customFormat="1" ht="16.149999999999999" customHeight="1" x14ac:dyDescent="0.2">
      <c r="A50" s="77" t="s">
        <v>118</v>
      </c>
      <c r="B50" s="43" t="s">
        <v>117</v>
      </c>
      <c r="C50" s="40" t="s">
        <v>116</v>
      </c>
      <c r="D50" s="75"/>
      <c r="E50" s="74" t="s">
        <v>106</v>
      </c>
      <c r="F50" s="72">
        <f>SUM(H50-4)</f>
        <v>46027</v>
      </c>
      <c r="G50" s="72">
        <f>H50-2</f>
        <v>46029</v>
      </c>
      <c r="H50" s="73">
        <v>46031</v>
      </c>
      <c r="I50" s="72">
        <f>H50+11</f>
        <v>46042</v>
      </c>
      <c r="J50" s="72">
        <f>I50+2</f>
        <v>46044</v>
      </c>
    </row>
    <row r="51" spans="1:14" s="9" customFormat="1" ht="16.149999999999999" customHeight="1" x14ac:dyDescent="0.2">
      <c r="A51" s="76" t="s">
        <v>115</v>
      </c>
      <c r="B51" s="43" t="s">
        <v>114</v>
      </c>
      <c r="C51" s="40" t="s">
        <v>113</v>
      </c>
      <c r="D51" s="75"/>
      <c r="E51" s="74" t="s">
        <v>106</v>
      </c>
      <c r="F51" s="72">
        <f>SUM(H51-4)</f>
        <v>46034</v>
      </c>
      <c r="G51" s="72">
        <f>H51-2</f>
        <v>46036</v>
      </c>
      <c r="H51" s="73">
        <v>46038</v>
      </c>
      <c r="I51" s="72">
        <f>H51+11</f>
        <v>46049</v>
      </c>
      <c r="J51" s="72">
        <f>I51+2</f>
        <v>46051</v>
      </c>
    </row>
    <row r="52" spans="1:14" s="9" customFormat="1" ht="16.149999999999999" customHeight="1" x14ac:dyDescent="0.2">
      <c r="A52" s="42" t="s">
        <v>112</v>
      </c>
      <c r="B52" s="43" t="s">
        <v>111</v>
      </c>
      <c r="C52" s="40" t="s">
        <v>110</v>
      </c>
      <c r="D52" s="75"/>
      <c r="E52" s="74" t="s">
        <v>106</v>
      </c>
      <c r="F52" s="72">
        <f>SUM(H52-4)</f>
        <v>46041</v>
      </c>
      <c r="G52" s="72">
        <f>H52-2</f>
        <v>46043</v>
      </c>
      <c r="H52" s="73">
        <v>46045</v>
      </c>
      <c r="I52" s="72">
        <f>H52+11</f>
        <v>46056</v>
      </c>
      <c r="J52" s="72">
        <f>I52+2</f>
        <v>46058</v>
      </c>
    </row>
    <row r="53" spans="1:14" s="9" customFormat="1" ht="16.149999999999999" customHeight="1" x14ac:dyDescent="0.2">
      <c r="A53" s="42" t="s">
        <v>109</v>
      </c>
      <c r="B53" s="43" t="s">
        <v>108</v>
      </c>
      <c r="C53" s="38" t="s">
        <v>107</v>
      </c>
      <c r="D53" s="75"/>
      <c r="E53" s="74" t="s">
        <v>106</v>
      </c>
      <c r="F53" s="72">
        <f>SUM(H53-4)</f>
        <v>46048</v>
      </c>
      <c r="G53" s="72">
        <f>H53-2</f>
        <v>46050</v>
      </c>
      <c r="H53" s="73">
        <v>46052</v>
      </c>
      <c r="I53" s="72">
        <f>H53+11</f>
        <v>46063</v>
      </c>
      <c r="J53" s="72">
        <f>I53+2</f>
        <v>46065</v>
      </c>
    </row>
    <row r="54" spans="1:14" s="4" customFormat="1" ht="15.75" x14ac:dyDescent="0.15">
      <c r="A54" s="71" t="s">
        <v>105</v>
      </c>
      <c r="B54" s="70"/>
      <c r="C54" s="70"/>
      <c r="D54" s="70"/>
      <c r="E54" s="70"/>
      <c r="F54" s="70"/>
      <c r="G54" s="70"/>
      <c r="H54" s="70"/>
      <c r="I54" s="69"/>
      <c r="J54" s="68"/>
    </row>
    <row r="55" spans="1:14" s="4" customFormat="1" ht="15" x14ac:dyDescent="0.15">
      <c r="A55" s="31" t="s">
        <v>104</v>
      </c>
      <c r="B55" s="31"/>
      <c r="C55" s="31"/>
      <c r="D55" s="31"/>
      <c r="E55" s="31"/>
      <c r="F55" s="31"/>
      <c r="G55" s="31"/>
      <c r="H55" s="31"/>
      <c r="I55" s="31"/>
    </row>
    <row r="56" spans="1:14" s="4" customFormat="1" ht="15" x14ac:dyDescent="0.15">
      <c r="A56" s="67" t="s">
        <v>63</v>
      </c>
      <c r="B56" s="47" t="s">
        <v>62</v>
      </c>
      <c r="C56" s="45" t="s">
        <v>61</v>
      </c>
      <c r="D56" s="48" t="s">
        <v>60</v>
      </c>
      <c r="E56" s="47" t="s">
        <v>59</v>
      </c>
      <c r="F56" s="46" t="s">
        <v>58</v>
      </c>
      <c r="G56" s="46" t="s">
        <v>57</v>
      </c>
      <c r="H56" s="46" t="s">
        <v>103</v>
      </c>
      <c r="I56" s="46" t="s">
        <v>55</v>
      </c>
      <c r="J56" s="46" t="s">
        <v>55</v>
      </c>
      <c r="M56" s="8"/>
      <c r="N56" s="8"/>
    </row>
    <row r="57" spans="1:14" s="8" customFormat="1" ht="15" x14ac:dyDescent="0.15">
      <c r="A57" s="67" t="s">
        <v>54</v>
      </c>
      <c r="B57" s="46" t="s">
        <v>53</v>
      </c>
      <c r="C57" s="45" t="s">
        <v>52</v>
      </c>
      <c r="D57" s="66"/>
      <c r="E57" s="46" t="s">
        <v>51</v>
      </c>
      <c r="F57" s="44"/>
      <c r="G57" s="44"/>
      <c r="H57" s="44" t="s">
        <v>50</v>
      </c>
      <c r="I57" s="44" t="s">
        <v>102</v>
      </c>
      <c r="J57" s="44" t="s">
        <v>49</v>
      </c>
    </row>
    <row r="58" spans="1:14" s="64" customFormat="1" ht="15" x14ac:dyDescent="0.2">
      <c r="A58" s="62" t="s">
        <v>96</v>
      </c>
      <c r="B58" s="61" t="s">
        <v>101</v>
      </c>
      <c r="C58" s="60">
        <v>45517</v>
      </c>
      <c r="D58" s="65"/>
      <c r="E58" s="21" t="s">
        <v>91</v>
      </c>
      <c r="F58" s="21">
        <f>SUM(H58-4)</f>
        <v>46018</v>
      </c>
      <c r="G58" s="21">
        <f>H58-2</f>
        <v>46020</v>
      </c>
      <c r="H58" s="21">
        <v>46022</v>
      </c>
      <c r="I58" s="21">
        <f>H58+6</f>
        <v>46028</v>
      </c>
      <c r="J58" s="21">
        <f>I58+3</f>
        <v>46031</v>
      </c>
    </row>
    <row r="59" spans="1:14" s="55" customFormat="1" ht="15" x14ac:dyDescent="0.2">
      <c r="A59" s="59" t="s">
        <v>94</v>
      </c>
      <c r="B59" s="58" t="s">
        <v>95</v>
      </c>
      <c r="C59" s="63" t="s">
        <v>100</v>
      </c>
      <c r="D59" s="56"/>
      <c r="E59" s="11" t="s">
        <v>91</v>
      </c>
      <c r="F59" s="11">
        <f>SUM(H59-4)</f>
        <v>46025</v>
      </c>
      <c r="G59" s="11">
        <f>H59-2</f>
        <v>46027</v>
      </c>
      <c r="H59" s="11">
        <v>46029</v>
      </c>
      <c r="I59" s="11">
        <f>H59+6</f>
        <v>46035</v>
      </c>
      <c r="J59" s="11">
        <f>I59+3</f>
        <v>46038</v>
      </c>
    </row>
    <row r="60" spans="1:14" s="55" customFormat="1" ht="15" x14ac:dyDescent="0.15">
      <c r="A60" s="43" t="s">
        <v>99</v>
      </c>
      <c r="B60" s="41" t="s">
        <v>98</v>
      </c>
      <c r="C60" s="63">
        <v>67079</v>
      </c>
      <c r="D60" s="56" t="s">
        <v>97</v>
      </c>
      <c r="E60" s="11" t="s">
        <v>91</v>
      </c>
      <c r="F60" s="11">
        <f>SUM(H60-4)</f>
        <v>46032</v>
      </c>
      <c r="G60" s="11">
        <f>H60-2</f>
        <v>46034</v>
      </c>
      <c r="H60" s="11">
        <v>46036</v>
      </c>
      <c r="I60" s="11">
        <f>H60+6</f>
        <v>46042</v>
      </c>
      <c r="J60" s="11">
        <f>I60+3</f>
        <v>46045</v>
      </c>
    </row>
    <row r="61" spans="1:14" s="55" customFormat="1" ht="15" x14ac:dyDescent="0.2">
      <c r="A61" s="62" t="s">
        <v>96</v>
      </c>
      <c r="B61" s="61" t="s">
        <v>95</v>
      </c>
      <c r="C61" s="60">
        <v>45601</v>
      </c>
      <c r="D61" s="56"/>
      <c r="E61" s="11" t="s">
        <v>91</v>
      </c>
      <c r="F61" s="11">
        <f>SUM(H61-4)</f>
        <v>46039</v>
      </c>
      <c r="G61" s="11">
        <f>H61-2</f>
        <v>46041</v>
      </c>
      <c r="H61" s="11">
        <v>46043</v>
      </c>
      <c r="I61" s="11">
        <f>H61+6</f>
        <v>46049</v>
      </c>
      <c r="J61" s="11">
        <f>I61+3</f>
        <v>46052</v>
      </c>
    </row>
    <row r="62" spans="1:14" s="55" customFormat="1" ht="15" x14ac:dyDescent="0.2">
      <c r="A62" s="59" t="s">
        <v>94</v>
      </c>
      <c r="B62" s="58" t="s">
        <v>93</v>
      </c>
      <c r="C62" s="57" t="s">
        <v>92</v>
      </c>
      <c r="D62" s="56"/>
      <c r="E62" s="11" t="s">
        <v>91</v>
      </c>
      <c r="F62" s="11">
        <f>SUM(H62-4)</f>
        <v>46046</v>
      </c>
      <c r="G62" s="11">
        <f>H62-2</f>
        <v>46048</v>
      </c>
      <c r="H62" s="11">
        <v>46050</v>
      </c>
      <c r="I62" s="11">
        <f>H62+6</f>
        <v>46056</v>
      </c>
      <c r="J62" s="11">
        <f>I62+3</f>
        <v>46059</v>
      </c>
    </row>
    <row r="63" spans="1:14" s="4" customFormat="1" ht="15.75" x14ac:dyDescent="0.15">
      <c r="A63" s="54" t="s">
        <v>90</v>
      </c>
      <c r="B63" s="53"/>
      <c r="C63" s="53"/>
      <c r="D63" s="53"/>
      <c r="E63" s="53"/>
      <c r="F63" s="53"/>
      <c r="G63" s="53"/>
      <c r="H63" s="53"/>
      <c r="I63" s="52"/>
    </row>
    <row r="64" spans="1:14" s="4" customFormat="1" ht="15" x14ac:dyDescent="0.15">
      <c r="A64" s="51" t="s">
        <v>89</v>
      </c>
      <c r="B64" s="50"/>
      <c r="C64" s="50"/>
      <c r="D64" s="50"/>
      <c r="E64" s="50"/>
      <c r="F64" s="50"/>
      <c r="G64" s="50"/>
      <c r="H64" s="50"/>
      <c r="I64" s="49"/>
    </row>
    <row r="65" spans="1:14" s="4" customFormat="1" ht="15" x14ac:dyDescent="0.15">
      <c r="A65" s="44" t="s">
        <v>63</v>
      </c>
      <c r="B65" s="46" t="s">
        <v>62</v>
      </c>
      <c r="C65" s="45" t="s">
        <v>61</v>
      </c>
      <c r="D65" s="48" t="s">
        <v>60</v>
      </c>
      <c r="E65" s="47" t="s">
        <v>59</v>
      </c>
      <c r="F65" s="46" t="s">
        <v>58</v>
      </c>
      <c r="G65" s="46" t="s">
        <v>57</v>
      </c>
      <c r="H65" s="46" t="s">
        <v>88</v>
      </c>
      <c r="I65" s="46" t="s">
        <v>55</v>
      </c>
      <c r="J65" s="46" t="s">
        <v>87</v>
      </c>
      <c r="M65" s="8"/>
    </row>
    <row r="66" spans="1:14" ht="15" x14ac:dyDescent="0.15">
      <c r="A66" s="44" t="s">
        <v>54</v>
      </c>
      <c r="B66" s="46" t="s">
        <v>53</v>
      </c>
      <c r="C66" s="45" t="s">
        <v>52</v>
      </c>
      <c r="D66" s="44"/>
      <c r="E66" s="44" t="s">
        <v>51</v>
      </c>
      <c r="F66" s="44"/>
      <c r="G66" s="44"/>
      <c r="H66" s="44" t="s">
        <v>50</v>
      </c>
      <c r="I66" s="44" t="s">
        <v>86</v>
      </c>
      <c r="J66" s="44" t="s">
        <v>85</v>
      </c>
      <c r="K66" s="8"/>
      <c r="L66" s="8"/>
      <c r="M66" s="8"/>
    </row>
    <row r="67" spans="1:14" ht="15" x14ac:dyDescent="0.15">
      <c r="A67" s="43" t="s">
        <v>73</v>
      </c>
      <c r="B67" s="41" t="s">
        <v>84</v>
      </c>
      <c r="C67" s="40" t="s">
        <v>83</v>
      </c>
      <c r="D67" s="35" t="s">
        <v>70</v>
      </c>
      <c r="E67" s="34" t="s">
        <v>66</v>
      </c>
      <c r="F67" s="33">
        <f>H67-4</f>
        <v>46014</v>
      </c>
      <c r="G67" s="33">
        <f>H67-1</f>
        <v>46017</v>
      </c>
      <c r="H67" s="33">
        <v>46018</v>
      </c>
      <c r="I67" s="33">
        <f>H67+15</f>
        <v>46033</v>
      </c>
      <c r="J67" s="33">
        <f>I67+2</f>
        <v>46035</v>
      </c>
      <c r="K67" s="8"/>
      <c r="L67" s="8"/>
      <c r="M67" s="8"/>
    </row>
    <row r="68" spans="1:14" ht="15" x14ac:dyDescent="0.2">
      <c r="A68" s="42" t="s">
        <v>69</v>
      </c>
      <c r="B68" s="41" t="s">
        <v>82</v>
      </c>
      <c r="C68" s="40" t="s">
        <v>81</v>
      </c>
      <c r="D68" s="35"/>
      <c r="E68" s="34" t="s">
        <v>66</v>
      </c>
      <c r="F68" s="33">
        <f>H68-4</f>
        <v>46021</v>
      </c>
      <c r="G68" s="33">
        <f>H68-1</f>
        <v>46024</v>
      </c>
      <c r="H68" s="33">
        <v>46025</v>
      </c>
      <c r="I68" s="33">
        <f>H68+15</f>
        <v>46040</v>
      </c>
      <c r="J68" s="33">
        <f>I68+2</f>
        <v>46042</v>
      </c>
      <c r="K68" s="8"/>
      <c r="L68" s="8"/>
      <c r="M68" s="8"/>
    </row>
    <row r="69" spans="1:14" ht="15" x14ac:dyDescent="0.2">
      <c r="A69" s="42" t="s">
        <v>80</v>
      </c>
      <c r="B69" s="41" t="s">
        <v>79</v>
      </c>
      <c r="C69" s="40" t="s">
        <v>78</v>
      </c>
      <c r="D69" s="39" t="s">
        <v>77</v>
      </c>
      <c r="E69" s="34" t="s">
        <v>66</v>
      </c>
      <c r="F69" s="33">
        <f>H69-4</f>
        <v>46028</v>
      </c>
      <c r="G69" s="33">
        <f>H69-1</f>
        <v>46031</v>
      </c>
      <c r="H69" s="33">
        <v>46032</v>
      </c>
      <c r="I69" s="33">
        <f>H69+15</f>
        <v>46047</v>
      </c>
      <c r="J69" s="33">
        <f>I69+2</f>
        <v>46049</v>
      </c>
      <c r="K69" s="8"/>
      <c r="L69" s="8"/>
      <c r="M69" s="8"/>
    </row>
    <row r="70" spans="1:14" ht="15" x14ac:dyDescent="0.2">
      <c r="A70" s="23" t="s">
        <v>76</v>
      </c>
      <c r="B70" s="37" t="s">
        <v>75</v>
      </c>
      <c r="C70" s="38" t="s">
        <v>74</v>
      </c>
      <c r="D70" s="35"/>
      <c r="E70" s="34" t="s">
        <v>66</v>
      </c>
      <c r="F70" s="33">
        <f>H70-4</f>
        <v>46035</v>
      </c>
      <c r="G70" s="33">
        <f>H70-1</f>
        <v>46038</v>
      </c>
      <c r="H70" s="33">
        <v>46039</v>
      </c>
      <c r="I70" s="33">
        <f>H70+15</f>
        <v>46054</v>
      </c>
      <c r="J70" s="33">
        <f>I70+2</f>
        <v>46056</v>
      </c>
      <c r="K70" s="8"/>
      <c r="L70" s="8"/>
      <c r="M70" s="8"/>
    </row>
    <row r="71" spans="1:14" ht="15" x14ac:dyDescent="0.2">
      <c r="A71" s="23" t="s">
        <v>73</v>
      </c>
      <c r="B71" s="37" t="s">
        <v>72</v>
      </c>
      <c r="C71" s="36" t="s">
        <v>71</v>
      </c>
      <c r="D71" s="35" t="s">
        <v>70</v>
      </c>
      <c r="E71" s="34" t="s">
        <v>66</v>
      </c>
      <c r="F71" s="33">
        <f>H71-4</f>
        <v>46042</v>
      </c>
      <c r="G71" s="33">
        <f>H71-1</f>
        <v>46045</v>
      </c>
      <c r="H71" s="33">
        <v>46046</v>
      </c>
      <c r="I71" s="33">
        <f>H71+15</f>
        <v>46061</v>
      </c>
      <c r="J71" s="33">
        <f>I71+2</f>
        <v>46063</v>
      </c>
      <c r="K71" s="8"/>
      <c r="L71" s="8"/>
      <c r="M71" s="8"/>
    </row>
    <row r="72" spans="1:14" ht="15" x14ac:dyDescent="0.2">
      <c r="A72" s="23" t="s">
        <v>69</v>
      </c>
      <c r="B72" s="37" t="s">
        <v>68</v>
      </c>
      <c r="C72" s="36" t="s">
        <v>67</v>
      </c>
      <c r="D72" s="35"/>
      <c r="E72" s="34" t="s">
        <v>66</v>
      </c>
      <c r="F72" s="33">
        <f>H72-4</f>
        <v>46049</v>
      </c>
      <c r="G72" s="33">
        <f>H72-1</f>
        <v>46052</v>
      </c>
      <c r="H72" s="33">
        <v>46053</v>
      </c>
      <c r="I72" s="33">
        <f>H72+15</f>
        <v>46068</v>
      </c>
      <c r="J72" s="33">
        <f>I72+2</f>
        <v>46070</v>
      </c>
      <c r="K72" s="8"/>
      <c r="L72" s="8"/>
      <c r="M72" s="8"/>
    </row>
    <row r="73" spans="1:14" ht="15.75" x14ac:dyDescent="0.15">
      <c r="A73" s="32" t="s">
        <v>65</v>
      </c>
      <c r="B73" s="32"/>
      <c r="C73" s="32"/>
      <c r="D73" s="32"/>
      <c r="E73" s="32"/>
      <c r="F73" s="32"/>
      <c r="G73" s="32"/>
      <c r="H73" s="32"/>
      <c r="I73" s="32"/>
      <c r="J73" s="8"/>
      <c r="K73" s="8"/>
      <c r="L73" s="8"/>
      <c r="M73" s="8"/>
    </row>
    <row r="74" spans="1:14" ht="15" x14ac:dyDescent="0.15">
      <c r="A74" s="31" t="s">
        <v>64</v>
      </c>
      <c r="B74" s="31"/>
      <c r="C74" s="31"/>
      <c r="D74" s="31"/>
      <c r="E74" s="31"/>
      <c r="F74" s="31"/>
      <c r="G74" s="31"/>
      <c r="H74" s="31"/>
      <c r="I74" s="31"/>
      <c r="J74" s="8"/>
      <c r="K74" s="8"/>
      <c r="L74" s="8"/>
      <c r="M74" s="8"/>
    </row>
    <row r="75" spans="1:14" ht="15" x14ac:dyDescent="0.15">
      <c r="A75" s="28" t="s">
        <v>63</v>
      </c>
      <c r="B75" s="29" t="s">
        <v>62</v>
      </c>
      <c r="C75" s="27" t="s">
        <v>61</v>
      </c>
      <c r="D75" s="30" t="s">
        <v>60</v>
      </c>
      <c r="E75" s="29" t="s">
        <v>59</v>
      </c>
      <c r="F75" s="25" t="s">
        <v>58</v>
      </c>
      <c r="G75" s="25" t="s">
        <v>57</v>
      </c>
      <c r="H75" s="25" t="s">
        <v>56</v>
      </c>
      <c r="I75" s="25" t="s">
        <v>55</v>
      </c>
      <c r="J75" s="25" t="s">
        <v>55</v>
      </c>
      <c r="K75" s="8"/>
      <c r="L75" s="8"/>
      <c r="M75" s="8"/>
    </row>
    <row r="76" spans="1:14" ht="15" x14ac:dyDescent="0.15">
      <c r="A76" s="28" t="s">
        <v>54</v>
      </c>
      <c r="B76" s="25" t="s">
        <v>53</v>
      </c>
      <c r="C76" s="27" t="s">
        <v>52</v>
      </c>
      <c r="D76" s="26"/>
      <c r="E76" s="25" t="s">
        <v>51</v>
      </c>
      <c r="F76" s="24"/>
      <c r="G76" s="24"/>
      <c r="H76" s="24" t="s">
        <v>50</v>
      </c>
      <c r="I76" s="24" t="s">
        <v>49</v>
      </c>
      <c r="J76" s="24" t="s">
        <v>48</v>
      </c>
      <c r="K76" s="8"/>
      <c r="L76" s="8"/>
      <c r="M76" s="8"/>
      <c r="N76" s="8"/>
    </row>
    <row r="77" spans="1:14" ht="15" x14ac:dyDescent="0.2">
      <c r="A77" s="23" t="s">
        <v>41</v>
      </c>
      <c r="B77" s="14" t="s">
        <v>47</v>
      </c>
      <c r="C77" s="13" t="s">
        <v>46</v>
      </c>
      <c r="D77" s="22"/>
      <c r="E77" s="21" t="s">
        <v>35</v>
      </c>
      <c r="F77" s="21">
        <f>SUM(H77-4)</f>
        <v>46015</v>
      </c>
      <c r="G77" s="21">
        <f>H77-2</f>
        <v>46017</v>
      </c>
      <c r="H77" s="21">
        <v>46019</v>
      </c>
      <c r="I77" s="21">
        <f>H77+6</f>
        <v>46025</v>
      </c>
      <c r="J77" s="21">
        <f>I77+2</f>
        <v>46027</v>
      </c>
      <c r="K77" s="8"/>
      <c r="L77" s="8"/>
      <c r="M77" s="8"/>
      <c r="N77" s="8"/>
    </row>
    <row r="78" spans="1:14" s="20" customFormat="1" ht="15" x14ac:dyDescent="0.2">
      <c r="A78" s="23" t="s">
        <v>38</v>
      </c>
      <c r="B78" s="14" t="s">
        <v>45</v>
      </c>
      <c r="C78" s="13" t="s">
        <v>44</v>
      </c>
      <c r="D78" s="22"/>
      <c r="E78" s="21" t="s">
        <v>35</v>
      </c>
      <c r="F78" s="21">
        <f>SUM(H78-4)</f>
        <v>46022</v>
      </c>
      <c r="G78" s="21">
        <f>H78-2</f>
        <v>46024</v>
      </c>
      <c r="H78" s="21">
        <v>46026</v>
      </c>
      <c r="I78" s="21">
        <f>H78+6</f>
        <v>46032</v>
      </c>
      <c r="J78" s="21">
        <f>I78+2</f>
        <v>46034</v>
      </c>
      <c r="K78" s="8"/>
      <c r="L78" s="8"/>
      <c r="M78" s="8"/>
      <c r="N78" s="8"/>
    </row>
    <row r="79" spans="1:14" s="17" customFormat="1" ht="15" x14ac:dyDescent="0.2">
      <c r="A79" s="15" t="s">
        <v>43</v>
      </c>
      <c r="B79" s="19" t="s">
        <v>42</v>
      </c>
      <c r="C79" s="18">
        <v>86031</v>
      </c>
      <c r="D79" s="12"/>
      <c r="E79" s="11" t="s">
        <v>35</v>
      </c>
      <c r="F79" s="11">
        <f>SUM(H79-4)</f>
        <v>46029</v>
      </c>
      <c r="G79" s="11">
        <f>H79-2</f>
        <v>46031</v>
      </c>
      <c r="H79" s="11">
        <v>46033</v>
      </c>
      <c r="I79" s="11">
        <f>H79+6</f>
        <v>46039</v>
      </c>
      <c r="J79" s="11">
        <f>I79+2</f>
        <v>46041</v>
      </c>
      <c r="K79" s="8"/>
      <c r="L79" s="8"/>
      <c r="M79" s="10"/>
      <c r="N79" s="10"/>
    </row>
    <row r="80" spans="1:14" s="9" customFormat="1" ht="15" x14ac:dyDescent="0.2">
      <c r="A80" s="15" t="s">
        <v>41</v>
      </c>
      <c r="B80" s="14" t="s">
        <v>40</v>
      </c>
      <c r="C80" s="16" t="s">
        <v>39</v>
      </c>
      <c r="D80" s="12"/>
      <c r="E80" s="11" t="s">
        <v>35</v>
      </c>
      <c r="F80" s="11">
        <f>SUM(H80-4)</f>
        <v>46036</v>
      </c>
      <c r="G80" s="11">
        <f>H80-2</f>
        <v>46038</v>
      </c>
      <c r="H80" s="11">
        <v>46040</v>
      </c>
      <c r="I80" s="11">
        <f>H80+6</f>
        <v>46046</v>
      </c>
      <c r="J80" s="11">
        <f>I80+2</f>
        <v>46048</v>
      </c>
      <c r="K80" s="8"/>
      <c r="L80" s="8"/>
      <c r="M80" s="10"/>
      <c r="N80" s="10"/>
    </row>
    <row r="81" spans="1:14" s="9" customFormat="1" ht="15" x14ac:dyDescent="0.2">
      <c r="A81" s="15" t="s">
        <v>38</v>
      </c>
      <c r="B81" s="14" t="s">
        <v>37</v>
      </c>
      <c r="C81" s="13" t="s">
        <v>36</v>
      </c>
      <c r="D81" s="12"/>
      <c r="E81" s="11" t="s">
        <v>35</v>
      </c>
      <c r="F81" s="11">
        <f>SUM(H81-4)</f>
        <v>46043</v>
      </c>
      <c r="G81" s="11">
        <f>H81-2</f>
        <v>46045</v>
      </c>
      <c r="H81" s="11">
        <v>46047</v>
      </c>
      <c r="I81" s="11">
        <f>H81+6</f>
        <v>46053</v>
      </c>
      <c r="J81" s="11">
        <f>I81+2</f>
        <v>46055</v>
      </c>
      <c r="K81" s="8"/>
      <c r="L81" s="8"/>
      <c r="M81" s="10"/>
      <c r="N81" s="10"/>
    </row>
    <row r="82" spans="1:14" x14ac:dyDescent="0.15">
      <c r="L82" s="8"/>
      <c r="M82" s="8"/>
    </row>
    <row r="83" spans="1:14" x14ac:dyDescent="0.15">
      <c r="K83" s="4"/>
    </row>
    <row r="84" spans="1:14" ht="15" x14ac:dyDescent="0.15">
      <c r="A84" s="1" t="s">
        <v>34</v>
      </c>
      <c r="D84" s="1"/>
      <c r="F84" s="5"/>
      <c r="G84" s="5"/>
      <c r="H84" s="5"/>
      <c r="I84" s="5"/>
      <c r="J84" s="5"/>
      <c r="K84" s="4"/>
      <c r="L84" s="4"/>
      <c r="M84" s="4"/>
    </row>
    <row r="85" spans="1:14" ht="15" x14ac:dyDescent="0.15">
      <c r="A85" s="7" t="s">
        <v>33</v>
      </c>
      <c r="C85" s="6"/>
      <c r="D85" s="1"/>
      <c r="F85" s="5"/>
      <c r="G85" s="5"/>
      <c r="H85" s="5"/>
      <c r="I85" s="5"/>
      <c r="J85" s="5"/>
      <c r="K85" s="4"/>
      <c r="L85" s="4"/>
      <c r="M85" s="4"/>
    </row>
    <row r="86" spans="1:14" ht="15" x14ac:dyDescent="0.15">
      <c r="A86" s="7"/>
      <c r="C86" s="6"/>
      <c r="D86" s="1"/>
      <c r="F86" s="5"/>
      <c r="G86" s="5"/>
      <c r="H86" s="5"/>
      <c r="I86" s="5"/>
      <c r="J86" s="5"/>
      <c r="L86" s="4"/>
      <c r="M86" s="4"/>
    </row>
    <row r="87" spans="1:14" ht="15" x14ac:dyDescent="0.15">
      <c r="A87" s="3" t="s">
        <v>32</v>
      </c>
      <c r="B87" s="3"/>
      <c r="C87" s="3"/>
      <c r="D87" s="3"/>
      <c r="E87" s="3"/>
      <c r="F87" s="3"/>
      <c r="G87" s="3"/>
    </row>
    <row r="88" spans="1:14" ht="15" x14ac:dyDescent="0.15">
      <c r="A88" s="3" t="s">
        <v>31</v>
      </c>
      <c r="B88" s="3" t="s">
        <v>30</v>
      </c>
      <c r="C88" s="3"/>
      <c r="D88" s="3"/>
      <c r="E88" s="3"/>
      <c r="F88" s="3"/>
      <c r="G88" s="3"/>
    </row>
    <row r="89" spans="1:14" ht="15" x14ac:dyDescent="0.15">
      <c r="A89" s="3"/>
      <c r="B89" s="3"/>
      <c r="C89" s="3" t="s">
        <v>29</v>
      </c>
      <c r="D89" s="3"/>
      <c r="E89" s="3"/>
      <c r="F89" s="3"/>
    </row>
    <row r="90" spans="1:14" ht="15" x14ac:dyDescent="0.15">
      <c r="A90" s="3"/>
      <c r="B90" s="3"/>
      <c r="C90" s="3" t="s">
        <v>28</v>
      </c>
      <c r="D90" s="3"/>
      <c r="E90" s="3"/>
      <c r="F90" s="3"/>
    </row>
    <row r="91" spans="1:14" ht="15" x14ac:dyDescent="0.15">
      <c r="A91" s="3"/>
      <c r="B91" s="3"/>
      <c r="C91" s="3" t="s">
        <v>27</v>
      </c>
      <c r="D91" s="3"/>
      <c r="E91" s="3"/>
      <c r="F91" s="3"/>
    </row>
    <row r="92" spans="1:14" ht="15" x14ac:dyDescent="0.15">
      <c r="A92" s="3"/>
      <c r="B92" s="3"/>
      <c r="C92" s="3" t="s">
        <v>26</v>
      </c>
      <c r="D92" s="3" t="s">
        <v>25</v>
      </c>
      <c r="E92" s="3"/>
      <c r="F92" s="3"/>
    </row>
    <row r="93" spans="1:14" ht="15" x14ac:dyDescent="0.15">
      <c r="A93" s="3"/>
      <c r="B93" s="3"/>
      <c r="C93" s="3" t="s">
        <v>24</v>
      </c>
      <c r="D93" s="3"/>
      <c r="E93" s="3"/>
      <c r="F93" s="3"/>
    </row>
    <row r="94" spans="1:14" ht="15" x14ac:dyDescent="0.15">
      <c r="A94" s="3"/>
      <c r="B94" s="3" t="s">
        <v>23</v>
      </c>
      <c r="C94" s="3"/>
      <c r="D94" s="3"/>
      <c r="E94" s="3"/>
      <c r="F94" s="3"/>
      <c r="G94" s="3"/>
    </row>
    <row r="95" spans="1:14" ht="15" x14ac:dyDescent="0.15">
      <c r="A95" s="3"/>
      <c r="B95" s="3"/>
      <c r="C95" s="3" t="s">
        <v>22</v>
      </c>
      <c r="D95" s="3"/>
      <c r="E95" s="3"/>
      <c r="F95" s="3"/>
    </row>
    <row r="96" spans="1:14" ht="15" x14ac:dyDescent="0.15">
      <c r="A96" s="3"/>
      <c r="B96" s="3"/>
      <c r="C96" s="3" t="s">
        <v>21</v>
      </c>
      <c r="D96" s="3"/>
      <c r="E96" s="3"/>
      <c r="F96" s="3"/>
    </row>
    <row r="97" spans="1:9" ht="15" x14ac:dyDescent="0.15">
      <c r="A97" s="3"/>
      <c r="B97" s="3"/>
      <c r="C97" s="3" t="s">
        <v>20</v>
      </c>
      <c r="D97" s="3"/>
      <c r="E97" s="3"/>
      <c r="F97" s="3"/>
    </row>
    <row r="98" spans="1:9" ht="15" x14ac:dyDescent="0.15">
      <c r="A98" s="3"/>
      <c r="B98" s="3"/>
      <c r="C98" s="3" t="s">
        <v>19</v>
      </c>
      <c r="D98" s="3" t="s">
        <v>18</v>
      </c>
      <c r="E98" s="3"/>
      <c r="F98" s="3"/>
    </row>
    <row r="99" spans="1:9" ht="15" x14ac:dyDescent="0.15">
      <c r="A99" s="3"/>
      <c r="B99" s="3"/>
      <c r="C99" s="3" t="s">
        <v>17</v>
      </c>
      <c r="D99" s="3"/>
      <c r="E99" s="3"/>
      <c r="F99" s="3"/>
    </row>
    <row r="100" spans="1:9" ht="15" x14ac:dyDescent="0.15">
      <c r="A100" s="3" t="s">
        <v>16</v>
      </c>
      <c r="B100" s="3" t="s">
        <v>15</v>
      </c>
      <c r="C100" s="3"/>
      <c r="D100" s="3"/>
      <c r="E100" s="3"/>
      <c r="F100" s="3"/>
      <c r="G100" s="3"/>
      <c r="H100" s="3"/>
      <c r="I100" s="3"/>
    </row>
    <row r="101" spans="1:9" ht="15" x14ac:dyDescent="0.15">
      <c r="A101" s="3" t="s">
        <v>14</v>
      </c>
      <c r="B101" s="3" t="s">
        <v>13</v>
      </c>
      <c r="C101" s="3"/>
      <c r="D101" s="3"/>
      <c r="E101" s="3"/>
      <c r="F101" s="3"/>
      <c r="G101" s="3"/>
      <c r="H101" s="3"/>
      <c r="I101" s="3"/>
    </row>
    <row r="102" spans="1:9" ht="15" x14ac:dyDescent="0.15">
      <c r="A102" s="3" t="s">
        <v>12</v>
      </c>
      <c r="B102" s="3" t="s">
        <v>11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10</v>
      </c>
      <c r="B103" s="3" t="s">
        <v>9</v>
      </c>
      <c r="C103" s="3"/>
      <c r="D103" s="3"/>
      <c r="E103" s="3"/>
      <c r="F103" s="3"/>
      <c r="G103" s="3"/>
    </row>
    <row r="104" spans="1:9" ht="15" x14ac:dyDescent="0.15">
      <c r="A104" s="3" t="s">
        <v>8</v>
      </c>
      <c r="B104" s="3" t="s">
        <v>7</v>
      </c>
      <c r="C104" s="3"/>
      <c r="D104" s="3"/>
      <c r="E104" s="3"/>
      <c r="F104" s="3"/>
      <c r="G104" s="3"/>
    </row>
    <row r="105" spans="1:9" ht="15" x14ac:dyDescent="0.15">
      <c r="A105" s="2" t="s">
        <v>6</v>
      </c>
      <c r="B105" s="1" t="s">
        <v>5</v>
      </c>
      <c r="D105" s="3"/>
      <c r="F105" s="3"/>
    </row>
    <row r="106" spans="1:9" x14ac:dyDescent="0.15">
      <c r="C106" s="1" t="s">
        <v>4</v>
      </c>
    </row>
    <row r="107" spans="1:9" x14ac:dyDescent="0.15">
      <c r="A107" s="2" t="s">
        <v>3</v>
      </c>
      <c r="B107" s="1" t="s">
        <v>2</v>
      </c>
      <c r="C107" s="1" t="s">
        <v>1</v>
      </c>
      <c r="D107" s="2" t="s">
        <v>0</v>
      </c>
    </row>
  </sheetData>
  <mergeCells count="17">
    <mergeCell ref="A36:I36"/>
    <mergeCell ref="C1:I3"/>
    <mergeCell ref="C4:I4"/>
    <mergeCell ref="C5:I5"/>
    <mergeCell ref="C6:I6"/>
    <mergeCell ref="A8:I8"/>
    <mergeCell ref="A9:I9"/>
    <mergeCell ref="A45:I45"/>
    <mergeCell ref="A55:I55"/>
    <mergeCell ref="A63:I63"/>
    <mergeCell ref="A64:I64"/>
    <mergeCell ref="A74:I74"/>
    <mergeCell ref="A15:I15"/>
    <mergeCell ref="A16:I16"/>
    <mergeCell ref="A25:I25"/>
    <mergeCell ref="A26:I26"/>
    <mergeCell ref="A35:I3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2025-12-25T07:22:48Z</dcterms:created>
  <dcterms:modified xsi:type="dcterms:W3CDTF">2025-12-25T07:23:25Z</dcterms:modified>
</cp:coreProperties>
</file>