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34420F86-F619-41BF-8315-9A98B03D3316}" xr6:coauthVersionLast="47" xr6:coauthVersionMax="47" xr10:uidLastSave="{00000000-0000-0000-0000-000000000000}"/>
  <bookViews>
    <workbookView xWindow="945" yWindow="3210" windowWidth="31995" windowHeight="9165" xr2:uid="{3113CE42-30F2-4B3F-B603-325FB0D5DF4F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2" l="1"/>
  <c r="I17" i="2"/>
  <c r="I16" i="2"/>
  <c r="I15" i="2"/>
  <c r="I46" i="2"/>
  <c r="I44" i="2"/>
  <c r="G46" i="2"/>
  <c r="F46" i="2"/>
  <c r="G44" i="2"/>
  <c r="F44" i="2"/>
  <c r="G14" i="2"/>
  <c r="F14" i="2"/>
  <c r="I76" i="2"/>
  <c r="J76" i="2" s="1"/>
  <c r="G76" i="2"/>
  <c r="F76" i="2"/>
  <c r="I75" i="2"/>
  <c r="J75" i="2" s="1"/>
  <c r="G75" i="2"/>
  <c r="F75" i="2"/>
  <c r="I74" i="2"/>
  <c r="J74" i="2" s="1"/>
  <c r="G74" i="2"/>
  <c r="F74" i="2"/>
  <c r="I73" i="2"/>
  <c r="J73" i="2" s="1"/>
  <c r="G73" i="2"/>
  <c r="F73" i="2"/>
  <c r="I72" i="2"/>
  <c r="J72" i="2" s="1"/>
  <c r="G72" i="2"/>
  <c r="F72" i="2"/>
  <c r="I71" i="2"/>
  <c r="J71" i="2" s="1"/>
  <c r="G71" i="2"/>
  <c r="F71" i="2"/>
  <c r="I84" i="2"/>
  <c r="J84" i="2" s="1"/>
  <c r="G84" i="2"/>
  <c r="F84" i="2"/>
  <c r="I83" i="2"/>
  <c r="J83" i="2" s="1"/>
  <c r="G83" i="2"/>
  <c r="F83" i="2"/>
  <c r="I82" i="2"/>
  <c r="J82" i="2" s="1"/>
  <c r="G82" i="2"/>
  <c r="F82" i="2"/>
  <c r="I81" i="2"/>
  <c r="J81" i="2" s="1"/>
  <c r="G81" i="2"/>
  <c r="F81" i="2"/>
  <c r="I66" i="2"/>
  <c r="J66" i="2" s="1"/>
  <c r="G66" i="2"/>
  <c r="F66" i="2"/>
  <c r="I65" i="2"/>
  <c r="J65" i="2" s="1"/>
  <c r="G65" i="2"/>
  <c r="F65" i="2"/>
  <c r="I64" i="2"/>
  <c r="J64" i="2" s="1"/>
  <c r="G64" i="2"/>
  <c r="F64" i="2"/>
  <c r="I63" i="2"/>
  <c r="J63" i="2" s="1"/>
  <c r="G63" i="2"/>
  <c r="F63" i="2"/>
  <c r="I62" i="2"/>
  <c r="J62" i="2" s="1"/>
  <c r="G62" i="2"/>
  <c r="F62" i="2"/>
  <c r="I57" i="2"/>
  <c r="J57" i="2" s="1"/>
  <c r="G57" i="2"/>
  <c r="F57" i="2"/>
  <c r="I56" i="2"/>
  <c r="J56" i="2" s="1"/>
  <c r="G56" i="2"/>
  <c r="F56" i="2"/>
  <c r="I55" i="2"/>
  <c r="J55" i="2" s="1"/>
  <c r="G55" i="2"/>
  <c r="F55" i="2"/>
  <c r="I54" i="2"/>
  <c r="J54" i="2" s="1"/>
  <c r="G54" i="2"/>
  <c r="F54" i="2"/>
  <c r="I53" i="2"/>
  <c r="J53" i="2" s="1"/>
  <c r="G53" i="2"/>
  <c r="F53" i="2"/>
  <c r="I52" i="2"/>
  <c r="J52" i="2" s="1"/>
  <c r="G52" i="2"/>
  <c r="F52" i="2"/>
  <c r="I47" i="2"/>
  <c r="G47" i="2"/>
  <c r="F47" i="2"/>
  <c r="I45" i="2"/>
  <c r="G45" i="2"/>
  <c r="F45" i="2"/>
  <c r="I43" i="2"/>
  <c r="G43" i="2"/>
  <c r="F43" i="2"/>
  <c r="I38" i="2"/>
  <c r="G38" i="2"/>
  <c r="F38" i="2"/>
  <c r="I37" i="2"/>
  <c r="G37" i="2"/>
  <c r="F37" i="2"/>
  <c r="I36" i="2"/>
  <c r="G36" i="2"/>
  <c r="F36" i="2"/>
  <c r="I35" i="2"/>
  <c r="G35" i="2"/>
  <c r="F35" i="2"/>
  <c r="I34" i="2"/>
  <c r="G34" i="2"/>
  <c r="F34" i="2"/>
  <c r="I33" i="2"/>
  <c r="G33" i="2"/>
  <c r="F33" i="2"/>
  <c r="I28" i="2"/>
  <c r="J28" i="2" s="1"/>
  <c r="K28" i="2" s="1"/>
  <c r="G28" i="2"/>
  <c r="F28" i="2"/>
  <c r="I27" i="2"/>
  <c r="J27" i="2" s="1"/>
  <c r="K27" i="2" s="1"/>
  <c r="G27" i="2"/>
  <c r="F27" i="2"/>
  <c r="I26" i="2"/>
  <c r="J26" i="2" s="1"/>
  <c r="K26" i="2" s="1"/>
  <c r="G26" i="2"/>
  <c r="F26" i="2"/>
  <c r="I25" i="2"/>
  <c r="J25" i="2" s="1"/>
  <c r="K25" i="2" s="1"/>
  <c r="G25" i="2"/>
  <c r="F25" i="2"/>
  <c r="I24" i="2"/>
  <c r="J24" i="2" s="1"/>
  <c r="K24" i="2" s="1"/>
  <c r="G24" i="2"/>
  <c r="F24" i="2"/>
  <c r="I23" i="2"/>
  <c r="J23" i="2" s="1"/>
  <c r="K23" i="2" s="1"/>
  <c r="G23" i="2"/>
  <c r="F23" i="2"/>
  <c r="G18" i="2"/>
  <c r="F18" i="2"/>
  <c r="G17" i="2"/>
  <c r="F17" i="2"/>
  <c r="G16" i="2"/>
  <c r="F16" i="2"/>
  <c r="G15" i="2"/>
  <c r="F15" i="2"/>
  <c r="I13" i="2"/>
  <c r="J13" i="2" s="1"/>
  <c r="G13" i="2"/>
  <c r="F13" i="2"/>
  <c r="I12" i="2"/>
  <c r="J12" i="2" s="1"/>
  <c r="G12" i="2"/>
  <c r="F12" i="2"/>
</calcChain>
</file>

<file path=xl/sharedStrings.xml><?xml version="1.0" encoding="utf-8"?>
<sst xmlns="http://schemas.openxmlformats.org/spreadsheetml/2006/main" count="368" uniqueCount="197">
  <si>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</si>
  <si>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</si>
  <si>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</si>
  <si>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</si>
  <si>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</si>
  <si>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</si>
  <si>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</si>
  <si>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</si>
  <si>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</si>
  <si>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</si>
  <si>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</si>
  <si>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</si>
  <si>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</si>
  <si>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</si>
  <si>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</si>
  <si>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</si>
  <si>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</si>
  <si>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</si>
  <si>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</si>
  <si>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</si>
  <si>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</si>
  <si>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</si>
  <si>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</si>
  <si>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</si>
  <si>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</si>
  <si>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</si>
  <si>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</si>
  <si>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</si>
  <si>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</si>
  <si>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</si>
  <si>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</si>
  <si>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</si>
  <si>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</si>
  <si>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</si>
  <si>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</si>
  <si>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</si>
  <si>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4K074</t>
    <phoneticPr fontId="2" type="noConversion"/>
  </si>
  <si>
    <t>V.074S</t>
    <phoneticPr fontId="2" type="noConversion"/>
  </si>
  <si>
    <t>KHUNA BHUM</t>
  </si>
  <si>
    <t>V.031S</t>
    <phoneticPr fontId="2" type="noConversion"/>
  </si>
  <si>
    <t>LITTLE WARRIOR</t>
  </si>
  <si>
    <t>1U552</t>
    <phoneticPr fontId="2" type="noConversion"/>
  </si>
  <si>
    <t>V.2552S</t>
    <phoneticPr fontId="2" type="noConversion"/>
  </si>
  <si>
    <t>CUL YANGPU</t>
  </si>
  <si>
    <t>4K073</t>
    <phoneticPr fontId="2" type="noConversion"/>
  </si>
  <si>
    <t>V.073S</t>
    <phoneticPr fontId="2" type="noConversion"/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</si>
  <si>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</si>
  <si>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</si>
  <si>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</si>
  <si>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</si>
  <si>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</si>
  <si>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</si>
  <si>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</si>
  <si>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</si>
  <si>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</si>
  <si>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</si>
  <si>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</si>
  <si>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</si>
  <si>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</si>
  <si>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</si>
  <si>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</si>
  <si>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</si>
  <si>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</si>
  <si>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</si>
  <si>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</si>
  <si>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新盐田</t>
  </si>
  <si>
    <t>73112</t>
    <phoneticPr fontId="2" type="noConversion"/>
  </si>
  <si>
    <t>V.112S</t>
    <phoneticPr fontId="2" type="noConversion"/>
  </si>
  <si>
    <t>XIN YAN TIAN</t>
  </si>
  <si>
    <t>XIN YAN TAI</t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</si>
  <si>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</si>
  <si>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</si>
  <si>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</si>
  <si>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</si>
  <si>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</si>
  <si>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</si>
  <si>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</si>
  <si>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3D602</t>
    <phoneticPr fontId="2" type="noConversion"/>
  </si>
  <si>
    <t>V.2602S</t>
    <phoneticPr fontId="2" type="noConversion"/>
  </si>
  <si>
    <t>REN JIAN 6</t>
  </si>
  <si>
    <t>V.2601S</t>
    <phoneticPr fontId="2" type="noConversion"/>
  </si>
  <si>
    <t>ASL QINGDAO</t>
  </si>
  <si>
    <t>泛奥升曼谷</t>
  </si>
  <si>
    <t>V.1079S</t>
    <phoneticPr fontId="2" type="noConversion"/>
  </si>
  <si>
    <t>POS BANGKOK</t>
  </si>
  <si>
    <t>3D601</t>
    <phoneticPr fontId="2" type="noConversion"/>
  </si>
  <si>
    <t>V.2517S</t>
    <phoneticPr fontId="2" type="noConversion"/>
  </si>
  <si>
    <t>HO CHI MINH</t>
  </si>
  <si>
    <t>离港 ETD</t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</si>
  <si>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</si>
  <si>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</si>
  <si>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3KP3S</t>
    <phoneticPr fontId="2" type="noConversion"/>
  </si>
  <si>
    <t>V.0XSP3S</t>
    <phoneticPr fontId="2" type="noConversion"/>
  </si>
  <si>
    <t>KUO LONG</t>
  </si>
  <si>
    <t>E1P1S</t>
    <phoneticPr fontId="2" type="noConversion"/>
  </si>
  <si>
    <t>V.0XSP1S</t>
    <phoneticPr fontId="2" type="noConversion"/>
  </si>
  <si>
    <t>SEA OF LUCK</t>
  </si>
  <si>
    <t>9POZS</t>
    <phoneticPr fontId="2" type="noConversion"/>
  </si>
  <si>
    <t>V.0XSOZS</t>
    <phoneticPr fontId="2" type="noConversion"/>
  </si>
  <si>
    <t>CNC PLUTO</t>
  </si>
  <si>
    <t>T2OXS</t>
    <phoneticPr fontId="2" type="noConversion"/>
  </si>
  <si>
    <t>V.0XSOXS</t>
    <phoneticPr fontId="2" type="noConversion"/>
  </si>
  <si>
    <t>ST. MARY</t>
  </si>
  <si>
    <t>R7OVS</t>
    <phoneticPr fontId="2" type="noConversion"/>
  </si>
  <si>
    <t>V.0XSOVS</t>
    <phoneticPr fontId="2" type="noConversion"/>
  </si>
  <si>
    <t>CNC MARS</t>
  </si>
  <si>
    <t>3KOTS</t>
    <phoneticPr fontId="2" type="noConversion"/>
  </si>
  <si>
    <t>V.0XSOTS</t>
    <phoneticPr fontId="2" type="noConversion"/>
  </si>
  <si>
    <t>KUO LONG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</si>
  <si>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</si>
  <si>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</si>
  <si>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</si>
  <si>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V.2603S</t>
    <phoneticPr fontId="2" type="noConversion"/>
  </si>
  <si>
    <t>XIAN FENG JU HE</t>
  </si>
  <si>
    <t>A3602</t>
    <phoneticPr fontId="2" type="noConversion"/>
  </si>
  <si>
    <t>A3601</t>
    <phoneticPr fontId="2" type="noConversion"/>
  </si>
  <si>
    <t>XIAN FENG JU HE</t>
    <phoneticPr fontId="2" type="noConversion"/>
  </si>
  <si>
    <t>A3552</t>
    <phoneticPr fontId="2" type="noConversion"/>
  </si>
  <si>
    <t>MANILA(N)</t>
  </si>
  <si>
    <t>MANILA(S)</t>
  </si>
  <si>
    <t>VESSEL</t>
    <phoneticPr fontId="2" type="noConversion"/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</si>
  <si>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</si>
  <si>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</si>
  <si>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</si>
  <si>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 xml:space="preserve"> L0603</t>
    <phoneticPr fontId="2" type="noConversion"/>
  </si>
  <si>
    <t>BIG BREEZY</t>
  </si>
  <si>
    <t>O366S</t>
    <phoneticPr fontId="2" type="noConversion"/>
  </si>
  <si>
    <t>V.66S</t>
    <phoneticPr fontId="2" type="noConversion"/>
  </si>
  <si>
    <t>OPHELIA</t>
  </si>
  <si>
    <t xml:space="preserve"> L0602</t>
    <phoneticPr fontId="2" type="noConversion"/>
  </si>
  <si>
    <t>O365S</t>
    <phoneticPr fontId="2" type="noConversion"/>
  </si>
  <si>
    <t>V.65S</t>
    <phoneticPr fontId="2" type="noConversion"/>
  </si>
  <si>
    <t xml:space="preserve"> L0601</t>
    <phoneticPr fontId="2" type="noConversion"/>
  </si>
  <si>
    <t>O364S</t>
    <phoneticPr fontId="2" type="noConversion"/>
  </si>
  <si>
    <t>V.64S</t>
    <phoneticPr fontId="2" type="noConversion"/>
  </si>
  <si>
    <t>OPHELIA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</si>
  <si>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</si>
  <si>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</si>
  <si>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t>HHX2</t>
  </si>
  <si>
    <t>V.2603W</t>
    <phoneticPr fontId="2" type="noConversion"/>
  </si>
  <si>
    <t>CA SAIGON</t>
  </si>
  <si>
    <t>亚海广州</t>
    <phoneticPr fontId="2" type="noConversion"/>
  </si>
  <si>
    <t>V.2602W</t>
    <phoneticPr fontId="2" type="noConversion"/>
  </si>
  <si>
    <t xml:space="preserve">CA GUANGZHOU </t>
  </si>
  <si>
    <t>97602</t>
    <phoneticPr fontId="2" type="noConversion"/>
  </si>
  <si>
    <t>V.2601W</t>
    <phoneticPr fontId="2" type="noConversion"/>
  </si>
  <si>
    <t>V.2601W</t>
    <phoneticPr fontId="29" type="noConversion"/>
  </si>
  <si>
    <t>83522</t>
    <phoneticPr fontId="2" type="noConversion"/>
  </si>
  <si>
    <t>V.2522W</t>
    <phoneticPr fontId="2" type="noConversion"/>
  </si>
  <si>
    <t>DA NANG</t>
  </si>
  <si>
    <t>HAIPHONG</t>
  </si>
  <si>
    <t>HONGKONG</t>
  </si>
  <si>
    <t>VOY</t>
    <phoneticPr fontId="2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</si>
  <si>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</si>
  <si>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</si>
  <si>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</si>
  <si>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</si>
  <si>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>CA KOBE</t>
  </si>
  <si>
    <t>CA  NAGOYA</t>
  </si>
  <si>
    <t>V.2530W</t>
    <phoneticPr fontId="2" type="noConversion"/>
  </si>
  <si>
    <t>V.2543W</t>
    <phoneticPr fontId="2" type="noConversion"/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</si>
  <si>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</si>
  <si>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</si>
  <si>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</si>
  <si>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</si>
  <si>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</si>
  <si>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</si>
  <si>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</si>
  <si>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</si>
  <si>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</si>
  <si>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</si>
  <si>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CA OSAKA</t>
  </si>
  <si>
    <t>ASL TAIPEI</t>
    <phoneticPr fontId="29" type="noConversion"/>
  </si>
  <si>
    <t>UGL SHENZHEN</t>
  </si>
  <si>
    <t>UGL SHENZHEN</t>
    <phoneticPr fontId="29" type="noConversion"/>
  </si>
  <si>
    <t>V.2552S</t>
    <phoneticPr fontId="29" type="noConversion"/>
  </si>
  <si>
    <t>V.2601S</t>
    <phoneticPr fontId="29" type="noConversion"/>
  </si>
  <si>
    <t>ZHONG GU FU ZHOU</t>
  </si>
  <si>
    <t>ZHONG GU JI NAN</t>
  </si>
  <si>
    <t>39266</t>
    <phoneticPr fontId="2" type="noConversion"/>
  </si>
  <si>
    <t>73113</t>
    <phoneticPr fontId="2" type="noConversion"/>
  </si>
  <si>
    <t>L7L0S</t>
    <phoneticPr fontId="2" type="noConversion"/>
  </si>
  <si>
    <t>L7L8S</t>
    <phoneticPr fontId="2" type="noConversion"/>
  </si>
  <si>
    <t>V.1QAL0S</t>
    <phoneticPr fontId="29" type="noConversion"/>
  </si>
  <si>
    <t>V.266S</t>
    <phoneticPr fontId="29" type="noConversion"/>
  </si>
  <si>
    <t>V.1QAL4S</t>
    <phoneticPr fontId="29" type="noConversion"/>
  </si>
  <si>
    <t>V.113S</t>
    <phoneticPr fontId="29" type="noConversion"/>
  </si>
  <si>
    <t>V.1QAL8S</t>
    <phoneticPr fontId="29" type="noConversion"/>
  </si>
  <si>
    <t xml:space="preserve"> CYL4S</t>
    <phoneticPr fontId="2" type="noConversion"/>
  </si>
  <si>
    <t>新烟台</t>
    <phoneticPr fontId="2" type="noConversion"/>
  </si>
  <si>
    <t>F0552</t>
    <phoneticPr fontId="2" type="noConversion"/>
  </si>
  <si>
    <t>F0601</t>
    <phoneticPr fontId="2" type="noConversion"/>
  </si>
  <si>
    <t>8U601</t>
    <phoneticPr fontId="2" type="noConversion"/>
  </si>
  <si>
    <t>8U602</t>
    <phoneticPr fontId="2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</si>
  <si>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</si>
  <si>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t>亚海航运上海口岸船期表2026-01</t>
    <phoneticPr fontId="2" type="noConversion"/>
  </si>
  <si>
    <t>7-JAN/HCM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</si>
</sst>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39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00B0F0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10" fillId="0" borderId="0"/>
    <xf numFmtId="177" fontId="7" fillId="0" borderId="0"/>
    <xf numFmtId="177" fontId="10" fillId="0" borderId="0">
      <alignment vertical="center"/>
    </xf>
  </cellStyleXfs>
  <cellXfs count="13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2" borderId="0" xfId="0" applyFont="1" applyFill="1"/>
    <xf numFmtId="0" fontId="9" fillId="2" borderId="0" xfId="0" applyFont="1" applyFill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0" fillId="2" borderId="0" xfId="0" applyFill="1"/>
    <xf numFmtId="0" fontId="3" fillId="2" borderId="2" xfId="0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/>
    </xf>
    <xf numFmtId="0" fontId="1" fillId="0" borderId="0" xfId="0" applyFont="1"/>
    <xf numFmtId="16" fontId="3" fillId="3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177" fontId="12" fillId="2" borderId="1" xfId="3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14" fillId="5" borderId="1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3" borderId="4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  <xf numFmtId="0" fontId="20" fillId="5" borderId="5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center"/>
    </xf>
    <xf numFmtId="0" fontId="26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7" fillId="0" borderId="0" xfId="0" applyFont="1"/>
    <xf numFmtId="0" fontId="20" fillId="5" borderId="6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left" vertical="center"/>
    </xf>
    <xf numFmtId="0" fontId="28" fillId="5" borderId="8" xfId="0" applyFont="1" applyFill="1" applyBorder="1" applyAlignment="1">
      <alignment horizontal="left" vertical="center"/>
    </xf>
    <xf numFmtId="178" fontId="3" fillId="2" borderId="1" xfId="0" applyNumberFormat="1" applyFont="1" applyFill="1" applyBorder="1" applyAlignment="1">
      <alignment horizontal="center" vertical="center"/>
    </xf>
    <xf numFmtId="16" fontId="3" fillId="2" borderId="1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/>
    </xf>
    <xf numFmtId="177" fontId="11" fillId="2" borderId="1" xfId="3" applyFont="1" applyFill="1" applyBorder="1" applyAlignment="1">
      <alignment horizontal="center"/>
    </xf>
    <xf numFmtId="176" fontId="9" fillId="0" borderId="1" xfId="0" applyNumberFormat="1" applyFont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49" fontId="6" fillId="2" borderId="1" xfId="0" applyNumberFormat="1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30" fillId="0" borderId="0" xfId="0" applyFont="1"/>
    <xf numFmtId="0" fontId="31" fillId="0" borderId="0" xfId="0" applyFont="1"/>
    <xf numFmtId="0" fontId="8" fillId="0" borderId="0" xfId="0" applyFont="1"/>
    <xf numFmtId="0" fontId="0" fillId="2" borderId="1" xfId="0" applyFill="1" applyBorder="1" applyAlignment="1">
      <alignment vertical="center" shrinkToFit="1"/>
    </xf>
    <xf numFmtId="0" fontId="32" fillId="2" borderId="0" xfId="0" applyFont="1" applyFill="1"/>
    <xf numFmtId="16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12" fillId="0" borderId="1" xfId="2" applyFont="1" applyBorder="1" applyAlignment="1">
      <alignment horizontal="center"/>
    </xf>
    <xf numFmtId="0" fontId="32" fillId="0" borderId="0" xfId="0" applyFont="1"/>
    <xf numFmtId="49" fontId="6" fillId="0" borderId="1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 shrinkToFit="1"/>
    </xf>
    <xf numFmtId="178" fontId="6" fillId="2" borderId="1" xfId="0" applyNumberFormat="1" applyFont="1" applyFill="1" applyBorder="1" applyAlignment="1">
      <alignment horizontal="center" vertical="center"/>
    </xf>
    <xf numFmtId="1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/>
    </xf>
    <xf numFmtId="0" fontId="12" fillId="2" borderId="3" xfId="2" applyFont="1" applyFill="1" applyBorder="1" applyAlignment="1">
      <alignment horizontal="center"/>
    </xf>
    <xf numFmtId="0" fontId="6" fillId="2" borderId="1" xfId="0" quotePrefix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76" fontId="9" fillId="0" borderId="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 shrinkToFit="1"/>
    </xf>
    <xf numFmtId="178" fontId="6" fillId="0" borderId="1" xfId="0" applyNumberFormat="1" applyFont="1" applyFill="1" applyBorder="1" applyAlignment="1">
      <alignment horizontal="center" vertical="center"/>
    </xf>
    <xf numFmtId="16" fontId="6" fillId="0" borderId="1" xfId="2" applyNumberFormat="1" applyFont="1" applyFill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0" fillId="0" borderId="0" xfId="0" applyFill="1"/>
  </cellXfs>
  <cellStyles count="5">
    <cellStyle name="常规" xfId="0" builtinId="0"/>
    <cellStyle name="常规 2 2" xfId="4" xr:uid="{D03350E9-985E-458E-9573-D39A5566A72F}"/>
    <cellStyle name="常规_Sheet1" xfId="2" xr:uid="{1CB47B70-644E-4E02-A606-6A3544E0D4FE}"/>
    <cellStyle name="一般_2005-03-01 Long Term Schedule-China-1" xfId="1" xr:uid="{9C2FDD1A-87A5-41CA-BE78-773AD2F8603C}"/>
    <cellStyle name="一般_2005-03-01 Long Term Schedule-China-1 2" xfId="3" xr:uid="{0480D765-3AF1-4D6D-A425-CF5914D490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B19C2AF4-B7E4-4C40-9257-0BC597C5D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2148840" cy="1197413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D33F-99C0-4B9B-A9FE-1A0AC1DDC1E4}">
  <dimension ref="A1:AD110"/>
  <sheetViews>
    <sheetView tabSelected="1" topLeftCell="A8" zoomScale="110" zoomScaleNormal="110" workbookViewId="0">
      <selection activeCell="A14" sqref="A14:XFD14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1" max="11" width="14.625" customWidth="1"/>
    <col min="12" max="12" width="17.875" customWidth="1"/>
    <col min="13" max="13" width="13.875" customWidth="1"/>
  </cols>
  <sheetData>
    <row r="1" spans="1:30" ht="14.45" customHeight="1" x14ac:dyDescent="0.15">
      <c r="C1" s="119" t="s">
        <v>195</v>
      </c>
      <c r="D1" s="119"/>
      <c r="E1" s="119"/>
      <c r="F1" s="119"/>
      <c r="G1" s="119"/>
      <c r="H1" s="119"/>
      <c r="I1" s="119"/>
    </row>
    <row r="2" spans="1:30" ht="17.45" customHeight="1" x14ac:dyDescent="0.15">
      <c r="B2" s="100" t="s">
        <v>170</v>
      </c>
      <c r="C2" s="119"/>
      <c r="D2" s="119"/>
      <c r="E2" s="119"/>
      <c r="F2" s="119"/>
      <c r="G2" s="119"/>
      <c r="H2" s="119"/>
      <c r="I2" s="119"/>
    </row>
    <row r="3" spans="1:30" ht="17.45" customHeight="1" x14ac:dyDescent="0.15">
      <c r="B3" s="100" t="s">
        <v>169</v>
      </c>
      <c r="C3" s="119"/>
      <c r="D3" s="119"/>
      <c r="E3" s="119"/>
      <c r="F3" s="119"/>
      <c r="G3" s="119"/>
      <c r="H3" s="119"/>
      <c r="I3" s="119"/>
    </row>
    <row r="4" spans="1:30" ht="18.75" x14ac:dyDescent="0.15">
      <c r="B4" s="100" t="s">
        <v>168</v>
      </c>
      <c r="C4" s="120" t="s">
        <v>167</v>
      </c>
      <c r="D4" s="120"/>
      <c r="E4" s="120"/>
      <c r="F4" s="120"/>
      <c r="G4" s="120"/>
      <c r="H4" s="120"/>
      <c r="I4" s="120"/>
    </row>
    <row r="5" spans="1:30" ht="18.75" x14ac:dyDescent="0.15">
      <c r="B5" s="100" t="s">
        <v>166</v>
      </c>
      <c r="C5" s="121" t="s">
        <v>165</v>
      </c>
      <c r="D5" s="121"/>
      <c r="E5" s="121"/>
      <c r="F5" s="121"/>
      <c r="G5" s="121"/>
      <c r="H5" s="121"/>
      <c r="I5" s="121"/>
    </row>
    <row r="6" spans="1:30" x14ac:dyDescent="0.15">
      <c r="C6" s="122" t="s">
        <v>164</v>
      </c>
      <c r="D6" s="122"/>
      <c r="E6" s="122"/>
      <c r="F6" s="122"/>
      <c r="G6" s="122"/>
      <c r="H6" s="122"/>
      <c r="I6" s="122"/>
    </row>
    <row r="7" spans="1:30" ht="15.75" x14ac:dyDescent="0.15">
      <c r="C7" s="99"/>
      <c r="D7" s="99"/>
      <c r="E7" s="99"/>
      <c r="F7" s="99"/>
      <c r="G7" s="99"/>
      <c r="H7" s="99"/>
      <c r="I7" s="99"/>
    </row>
    <row r="8" spans="1:30" ht="15.75" x14ac:dyDescent="0.15">
      <c r="A8" s="123" t="s">
        <v>163</v>
      </c>
      <c r="B8" s="124"/>
      <c r="C8" s="124"/>
      <c r="D8" s="124"/>
      <c r="E8" s="124"/>
      <c r="F8" s="124"/>
      <c r="G8" s="124"/>
      <c r="H8" s="124"/>
      <c r="I8" s="125"/>
    </row>
    <row r="9" spans="1:30" ht="15" x14ac:dyDescent="0.15">
      <c r="A9" s="116" t="s">
        <v>162</v>
      </c>
      <c r="B9" s="117"/>
      <c r="C9" s="117"/>
      <c r="D9" s="117"/>
      <c r="E9" s="117"/>
      <c r="F9" s="117"/>
      <c r="G9" s="117"/>
      <c r="H9" s="117"/>
      <c r="I9" s="118"/>
    </row>
    <row r="10" spans="1:30" ht="15" x14ac:dyDescent="0.15">
      <c r="A10" s="25" t="s">
        <v>61</v>
      </c>
      <c r="B10" s="30" t="s">
        <v>60</v>
      </c>
      <c r="C10" s="90" t="s">
        <v>161</v>
      </c>
      <c r="D10" s="31" t="s">
        <v>58</v>
      </c>
      <c r="E10" s="30" t="s">
        <v>57</v>
      </c>
      <c r="F10" s="26" t="s">
        <v>56</v>
      </c>
      <c r="G10" s="26" t="s">
        <v>55</v>
      </c>
      <c r="H10" s="26" t="s">
        <v>88</v>
      </c>
      <c r="I10" s="26" t="s">
        <v>153</v>
      </c>
      <c r="J10" s="26" t="s">
        <v>153</v>
      </c>
    </row>
    <row r="11" spans="1:30" ht="15" x14ac:dyDescent="0.15">
      <c r="A11" s="25" t="s">
        <v>52</v>
      </c>
      <c r="B11" s="26" t="s">
        <v>51</v>
      </c>
      <c r="C11" s="90" t="s">
        <v>50</v>
      </c>
      <c r="D11" s="79"/>
      <c r="E11" s="25" t="s">
        <v>49</v>
      </c>
      <c r="F11" s="25"/>
      <c r="G11" s="25"/>
      <c r="H11" s="25" t="s">
        <v>48</v>
      </c>
      <c r="I11" s="25" t="s">
        <v>150</v>
      </c>
      <c r="J11" s="25" t="s">
        <v>149</v>
      </c>
    </row>
    <row r="12" spans="1:30" s="9" customFormat="1" ht="15" customHeight="1" x14ac:dyDescent="0.15">
      <c r="A12" s="15" t="s">
        <v>158</v>
      </c>
      <c r="B12" s="98" t="s">
        <v>160</v>
      </c>
      <c r="C12" s="97">
        <v>84543</v>
      </c>
      <c r="D12" s="71"/>
      <c r="E12" s="93" t="s">
        <v>156</v>
      </c>
      <c r="F12" s="91">
        <f t="shared" ref="F12:F18" si="0">H12-4</f>
        <v>46013</v>
      </c>
      <c r="G12" s="91">
        <f t="shared" ref="G12:G18" si="1">H12-1</f>
        <v>46016</v>
      </c>
      <c r="H12" s="92">
        <v>46017</v>
      </c>
      <c r="I12" s="91">
        <f t="shared" ref="I12:I18" si="2">H12+6</f>
        <v>46023</v>
      </c>
      <c r="J12" s="91">
        <f t="shared" ref="J12:J18" si="3">I12+1</f>
        <v>46024</v>
      </c>
      <c r="K12" s="102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spans="1:30" s="16" customFormat="1" ht="16.149999999999999" customHeight="1" x14ac:dyDescent="0.2">
      <c r="A13" s="15" t="s">
        <v>157</v>
      </c>
      <c r="B13" s="50" t="s">
        <v>159</v>
      </c>
      <c r="C13" s="96">
        <v>89530</v>
      </c>
      <c r="D13" s="71"/>
      <c r="E13" s="93" t="s">
        <v>156</v>
      </c>
      <c r="F13" s="91">
        <f t="shared" si="0"/>
        <v>46020</v>
      </c>
      <c r="G13" s="91">
        <f t="shared" si="1"/>
        <v>46023</v>
      </c>
      <c r="H13" s="92">
        <v>46024</v>
      </c>
      <c r="I13" s="91">
        <f t="shared" si="2"/>
        <v>46030</v>
      </c>
      <c r="J13" s="91">
        <f t="shared" si="3"/>
        <v>46031</v>
      </c>
      <c r="K13" s="101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136" customFormat="1" ht="16.149999999999999" customHeight="1" x14ac:dyDescent="0.2">
      <c r="A14" s="129" t="s">
        <v>171</v>
      </c>
      <c r="B14" s="130" t="s">
        <v>146</v>
      </c>
      <c r="C14" s="131">
        <v>66601</v>
      </c>
      <c r="D14" s="132"/>
      <c r="E14" s="131" t="s">
        <v>156</v>
      </c>
      <c r="F14" s="133">
        <f t="shared" ref="F14" si="4">H14-4</f>
        <v>46019</v>
      </c>
      <c r="G14" s="133">
        <f t="shared" ref="G14" si="5">H14-1</f>
        <v>46022</v>
      </c>
      <c r="H14" s="134">
        <v>46023</v>
      </c>
      <c r="I14" s="133" t="s">
        <v>196</v>
      </c>
      <c r="J14" s="133">
        <v>46031</v>
      </c>
      <c r="K14" s="135"/>
    </row>
    <row r="15" spans="1:30" s="16" customFormat="1" ht="16.149999999999999" customHeight="1" x14ac:dyDescent="0.25">
      <c r="A15" s="15" t="s">
        <v>158</v>
      </c>
      <c r="B15" s="95" t="s">
        <v>145</v>
      </c>
      <c r="C15" s="94">
        <v>84601</v>
      </c>
      <c r="D15" s="71"/>
      <c r="E15" s="93" t="s">
        <v>156</v>
      </c>
      <c r="F15" s="91">
        <f t="shared" si="0"/>
        <v>46027</v>
      </c>
      <c r="G15" s="91">
        <f t="shared" si="1"/>
        <v>46030</v>
      </c>
      <c r="H15" s="92">
        <v>46031</v>
      </c>
      <c r="I15" s="91">
        <f>H15+5</f>
        <v>46036</v>
      </c>
      <c r="J15" s="91">
        <v>46035</v>
      </c>
      <c r="K15" s="101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0" s="16" customFormat="1" ht="16.149999999999999" customHeight="1" x14ac:dyDescent="0.2">
      <c r="A16" s="15" t="s">
        <v>157</v>
      </c>
      <c r="B16" s="50" t="s">
        <v>145</v>
      </c>
      <c r="C16" s="93">
        <v>89601</v>
      </c>
      <c r="D16" s="71"/>
      <c r="E16" s="93" t="s">
        <v>156</v>
      </c>
      <c r="F16" s="91">
        <f t="shared" si="0"/>
        <v>46034</v>
      </c>
      <c r="G16" s="91">
        <f t="shared" si="1"/>
        <v>46037</v>
      </c>
      <c r="H16" s="92">
        <v>46038</v>
      </c>
      <c r="I16" s="91">
        <f t="shared" ref="I16:I18" si="6">H16+5</f>
        <v>46043</v>
      </c>
      <c r="J16" s="91">
        <v>46042</v>
      </c>
      <c r="K16" s="101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16" customFormat="1" ht="16.149999999999999" customHeight="1" x14ac:dyDescent="0.25">
      <c r="A17" s="15" t="s">
        <v>158</v>
      </c>
      <c r="B17" s="95" t="s">
        <v>142</v>
      </c>
      <c r="C17" s="94">
        <v>84602</v>
      </c>
      <c r="D17" s="71"/>
      <c r="E17" s="93" t="s">
        <v>156</v>
      </c>
      <c r="F17" s="91">
        <f t="shared" si="0"/>
        <v>46041</v>
      </c>
      <c r="G17" s="91">
        <f t="shared" si="1"/>
        <v>46044</v>
      </c>
      <c r="H17" s="92">
        <v>46045</v>
      </c>
      <c r="I17" s="91">
        <f t="shared" si="6"/>
        <v>46050</v>
      </c>
      <c r="J17" s="91">
        <v>46049</v>
      </c>
      <c r="K17" s="101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s="16" customFormat="1" ht="15" x14ac:dyDescent="0.2">
      <c r="A18" s="15" t="s">
        <v>157</v>
      </c>
      <c r="B18" s="50" t="s">
        <v>142</v>
      </c>
      <c r="C18" s="93">
        <v>89602</v>
      </c>
      <c r="D18" s="83"/>
      <c r="E18" s="93" t="s">
        <v>156</v>
      </c>
      <c r="F18" s="91">
        <f t="shared" si="0"/>
        <v>46048</v>
      </c>
      <c r="G18" s="91">
        <f t="shared" si="1"/>
        <v>46051</v>
      </c>
      <c r="H18" s="92">
        <v>46052</v>
      </c>
      <c r="I18" s="91">
        <f t="shared" si="6"/>
        <v>46057</v>
      </c>
      <c r="J18" s="91">
        <v>46056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ht="15.75" x14ac:dyDescent="0.15">
      <c r="A19" s="123" t="s">
        <v>155</v>
      </c>
      <c r="B19" s="124"/>
      <c r="C19" s="124"/>
      <c r="D19" s="124"/>
      <c r="E19" s="124"/>
      <c r="F19" s="124"/>
      <c r="G19" s="124"/>
      <c r="H19" s="124"/>
      <c r="I19" s="125"/>
    </row>
    <row r="20" spans="1:30" ht="15" x14ac:dyDescent="0.15">
      <c r="A20" s="116" t="s">
        <v>154</v>
      </c>
      <c r="B20" s="117"/>
      <c r="C20" s="117"/>
      <c r="D20" s="117"/>
      <c r="E20" s="117"/>
      <c r="F20" s="117"/>
      <c r="G20" s="117"/>
      <c r="H20" s="117"/>
      <c r="I20" s="118"/>
    </row>
    <row r="21" spans="1:30" ht="15" x14ac:dyDescent="0.15">
      <c r="A21" s="25" t="s">
        <v>61</v>
      </c>
      <c r="B21" s="26" t="s">
        <v>60</v>
      </c>
      <c r="C21" s="90" t="s">
        <v>59</v>
      </c>
      <c r="D21" s="31" t="s">
        <v>58</v>
      </c>
      <c r="E21" s="30" t="s">
        <v>57</v>
      </c>
      <c r="F21" s="26" t="s">
        <v>56</v>
      </c>
      <c r="G21" s="26" t="s">
        <v>55</v>
      </c>
      <c r="H21" s="26" t="s">
        <v>88</v>
      </c>
      <c r="I21" s="26" t="s">
        <v>53</v>
      </c>
      <c r="J21" s="26" t="s">
        <v>153</v>
      </c>
      <c r="K21" s="26" t="s">
        <v>153</v>
      </c>
    </row>
    <row r="22" spans="1:30" ht="15" x14ac:dyDescent="0.15">
      <c r="A22" s="25" t="s">
        <v>52</v>
      </c>
      <c r="B22" s="26" t="s">
        <v>152</v>
      </c>
      <c r="C22" s="90" t="s">
        <v>50</v>
      </c>
      <c r="D22" s="79"/>
      <c r="E22" s="25" t="s">
        <v>49</v>
      </c>
      <c r="F22" s="25"/>
      <c r="G22" s="25"/>
      <c r="H22" s="25" t="s">
        <v>48</v>
      </c>
      <c r="I22" s="25" t="s">
        <v>151</v>
      </c>
      <c r="J22" s="25" t="s">
        <v>150</v>
      </c>
      <c r="K22" s="26" t="s">
        <v>149</v>
      </c>
    </row>
    <row r="23" spans="1:30" s="84" customFormat="1" ht="15" x14ac:dyDescent="0.2">
      <c r="A23" s="87" t="s">
        <v>143</v>
      </c>
      <c r="B23" s="87" t="s">
        <v>148</v>
      </c>
      <c r="C23" s="89" t="s">
        <v>147</v>
      </c>
      <c r="D23" s="74" t="s">
        <v>141</v>
      </c>
      <c r="E23" s="61" t="s">
        <v>138</v>
      </c>
      <c r="F23" s="33">
        <f t="shared" ref="F23:F28" si="7">H23-4</f>
        <v>46015</v>
      </c>
      <c r="G23" s="33">
        <f t="shared" ref="G23:G28" si="8">H23-1</f>
        <v>46018</v>
      </c>
      <c r="H23" s="85">
        <v>46019</v>
      </c>
      <c r="I23" s="33">
        <f t="shared" ref="I23:J28" si="9">H23+3</f>
        <v>46022</v>
      </c>
      <c r="J23" s="33">
        <f t="shared" si="9"/>
        <v>46025</v>
      </c>
      <c r="K23" s="33">
        <f t="shared" ref="K23:K28" si="10">J23+1</f>
        <v>46026</v>
      </c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</row>
    <row r="24" spans="1:30" ht="15" x14ac:dyDescent="0.2">
      <c r="A24" s="87" t="s">
        <v>140</v>
      </c>
      <c r="B24" s="87" t="s">
        <v>146</v>
      </c>
      <c r="C24" s="24">
        <v>97601</v>
      </c>
      <c r="D24" s="86"/>
      <c r="E24" s="61" t="s">
        <v>138</v>
      </c>
      <c r="F24" s="33">
        <f t="shared" si="7"/>
        <v>46022</v>
      </c>
      <c r="G24" s="33">
        <f t="shared" si="8"/>
        <v>46025</v>
      </c>
      <c r="H24" s="85">
        <v>46026</v>
      </c>
      <c r="I24" s="33">
        <f t="shared" si="9"/>
        <v>46029</v>
      </c>
      <c r="J24" s="33">
        <f t="shared" si="9"/>
        <v>46032</v>
      </c>
      <c r="K24" s="33">
        <f t="shared" si="10"/>
        <v>46033</v>
      </c>
    </row>
    <row r="25" spans="1:30" s="84" customFormat="1" ht="15" x14ac:dyDescent="0.2">
      <c r="A25" s="59" t="s">
        <v>172</v>
      </c>
      <c r="B25" s="87" t="s">
        <v>145</v>
      </c>
      <c r="C25" s="107" t="s">
        <v>192</v>
      </c>
      <c r="D25" s="71"/>
      <c r="E25" s="70" t="s">
        <v>138</v>
      </c>
      <c r="F25" s="68">
        <f t="shared" si="7"/>
        <v>46029</v>
      </c>
      <c r="G25" s="68">
        <f t="shared" si="8"/>
        <v>46032</v>
      </c>
      <c r="H25" s="69">
        <v>46033</v>
      </c>
      <c r="I25" s="68">
        <f t="shared" si="9"/>
        <v>46036</v>
      </c>
      <c r="J25" s="68">
        <f t="shared" si="9"/>
        <v>46039</v>
      </c>
      <c r="K25" s="68">
        <f t="shared" si="10"/>
        <v>46040</v>
      </c>
    </row>
    <row r="26" spans="1:30" s="84" customFormat="1" ht="15" x14ac:dyDescent="0.2">
      <c r="A26" s="87" t="s">
        <v>140</v>
      </c>
      <c r="B26" s="87" t="s">
        <v>142</v>
      </c>
      <c r="C26" s="107" t="s">
        <v>144</v>
      </c>
      <c r="D26" s="71"/>
      <c r="E26" s="70" t="s">
        <v>138</v>
      </c>
      <c r="F26" s="68">
        <f t="shared" si="7"/>
        <v>46036</v>
      </c>
      <c r="G26" s="68">
        <f t="shared" si="8"/>
        <v>46039</v>
      </c>
      <c r="H26" s="69">
        <v>46040</v>
      </c>
      <c r="I26" s="68">
        <f t="shared" si="9"/>
        <v>46043</v>
      </c>
      <c r="J26" s="68">
        <f t="shared" si="9"/>
        <v>46046</v>
      </c>
      <c r="K26" s="68">
        <f t="shared" si="10"/>
        <v>46047</v>
      </c>
    </row>
    <row r="27" spans="1:30" s="84" customFormat="1" ht="15" x14ac:dyDescent="0.2">
      <c r="A27" s="59" t="s">
        <v>172</v>
      </c>
      <c r="B27" s="87" t="s">
        <v>142</v>
      </c>
      <c r="C27" s="107" t="s">
        <v>193</v>
      </c>
      <c r="D27" s="71"/>
      <c r="E27" s="70" t="s">
        <v>138</v>
      </c>
      <c r="F27" s="68">
        <f t="shared" si="7"/>
        <v>46043</v>
      </c>
      <c r="G27" s="68">
        <f t="shared" si="8"/>
        <v>46046</v>
      </c>
      <c r="H27" s="69">
        <v>46047</v>
      </c>
      <c r="I27" s="68">
        <f t="shared" si="9"/>
        <v>46050</v>
      </c>
      <c r="J27" s="68">
        <f t="shared" si="9"/>
        <v>46053</v>
      </c>
      <c r="K27" s="68">
        <f t="shared" si="10"/>
        <v>46054</v>
      </c>
    </row>
    <row r="28" spans="1:30" s="16" customFormat="1" ht="15" x14ac:dyDescent="0.2">
      <c r="A28" s="50" t="s">
        <v>140</v>
      </c>
      <c r="B28" s="50" t="s">
        <v>139</v>
      </c>
      <c r="C28" s="17">
        <v>97603</v>
      </c>
      <c r="D28" s="83"/>
      <c r="E28" s="70" t="s">
        <v>138</v>
      </c>
      <c r="F28" s="68">
        <f t="shared" si="7"/>
        <v>46050</v>
      </c>
      <c r="G28" s="68">
        <f t="shared" si="8"/>
        <v>46053</v>
      </c>
      <c r="H28" s="69">
        <v>46054</v>
      </c>
      <c r="I28" s="68">
        <f t="shared" si="9"/>
        <v>46057</v>
      </c>
      <c r="J28" s="68">
        <f t="shared" si="9"/>
        <v>46060</v>
      </c>
      <c r="K28" s="68">
        <f t="shared" si="10"/>
        <v>46061</v>
      </c>
    </row>
    <row r="29" spans="1:30" ht="15.75" x14ac:dyDescent="0.15">
      <c r="A29" s="126" t="s">
        <v>137</v>
      </c>
      <c r="B29" s="127"/>
      <c r="C29" s="127"/>
      <c r="D29" s="127"/>
      <c r="E29" s="127"/>
      <c r="F29" s="127"/>
      <c r="G29" s="127"/>
      <c r="H29" s="127"/>
      <c r="I29" s="128"/>
    </row>
    <row r="30" spans="1:30" ht="15" x14ac:dyDescent="0.15">
      <c r="A30" s="113" t="s">
        <v>136</v>
      </c>
      <c r="B30" s="114"/>
      <c r="C30" s="114"/>
      <c r="D30" s="114"/>
      <c r="E30" s="114"/>
      <c r="F30" s="114"/>
      <c r="G30" s="114"/>
      <c r="H30" s="114"/>
      <c r="I30" s="115"/>
    </row>
    <row r="31" spans="1:30" ht="15" x14ac:dyDescent="0.15">
      <c r="A31" s="39" t="s">
        <v>61</v>
      </c>
      <c r="B31" s="42" t="s">
        <v>60</v>
      </c>
      <c r="C31" s="40" t="s">
        <v>59</v>
      </c>
      <c r="D31" s="43" t="s">
        <v>58</v>
      </c>
      <c r="E31" s="42" t="s">
        <v>57</v>
      </c>
      <c r="F31" s="41" t="s">
        <v>56</v>
      </c>
      <c r="G31" s="41" t="s">
        <v>55</v>
      </c>
      <c r="H31" s="41" t="s">
        <v>88</v>
      </c>
      <c r="I31" s="41" t="s">
        <v>72</v>
      </c>
    </row>
    <row r="32" spans="1:30" ht="15" x14ac:dyDescent="0.15">
      <c r="A32" s="39" t="s">
        <v>52</v>
      </c>
      <c r="B32" s="41" t="s">
        <v>51</v>
      </c>
      <c r="C32" s="40" t="s">
        <v>50</v>
      </c>
      <c r="D32" s="79"/>
      <c r="E32" s="39" t="s">
        <v>49</v>
      </c>
      <c r="F32" s="39"/>
      <c r="G32" s="39"/>
      <c r="H32" s="39" t="s">
        <v>48</v>
      </c>
      <c r="I32" s="39" t="s">
        <v>118</v>
      </c>
    </row>
    <row r="33" spans="1:14" ht="13.9" customHeight="1" x14ac:dyDescent="0.2">
      <c r="A33" s="50" t="s">
        <v>135</v>
      </c>
      <c r="B33" s="50" t="s">
        <v>134</v>
      </c>
      <c r="C33" s="61" t="s">
        <v>133</v>
      </c>
      <c r="D33" s="57"/>
      <c r="E33" s="61" t="s">
        <v>123</v>
      </c>
      <c r="F33" s="33">
        <f t="shared" ref="F33:F38" si="11">H33-4</f>
        <v>46014</v>
      </c>
      <c r="G33" s="33">
        <f t="shared" ref="G33:G38" si="12">H33-2</f>
        <v>46016</v>
      </c>
      <c r="H33" s="33">
        <v>46018</v>
      </c>
      <c r="I33" s="33">
        <f t="shared" ref="I33:I38" si="13">H33+6</f>
        <v>46024</v>
      </c>
      <c r="J33" s="82"/>
      <c r="K33" s="82"/>
    </row>
    <row r="34" spans="1:14" s="10" customFormat="1" ht="15" x14ac:dyDescent="0.2">
      <c r="A34" s="77" t="s">
        <v>125</v>
      </c>
      <c r="B34" s="77" t="s">
        <v>80</v>
      </c>
      <c r="C34" s="76" t="s">
        <v>132</v>
      </c>
      <c r="D34" s="48"/>
      <c r="E34" s="70" t="s">
        <v>123</v>
      </c>
      <c r="F34" s="68">
        <f t="shared" si="11"/>
        <v>46021</v>
      </c>
      <c r="G34" s="68">
        <f t="shared" si="12"/>
        <v>46023</v>
      </c>
      <c r="H34" s="68">
        <v>46025</v>
      </c>
      <c r="I34" s="68">
        <f t="shared" si="13"/>
        <v>46031</v>
      </c>
    </row>
    <row r="35" spans="1:14" s="10" customFormat="1" ht="15" x14ac:dyDescent="0.2">
      <c r="A35" s="50" t="s">
        <v>128</v>
      </c>
      <c r="B35" s="50" t="s">
        <v>131</v>
      </c>
      <c r="C35" s="76" t="s">
        <v>130</v>
      </c>
      <c r="D35" s="48"/>
      <c r="E35" s="70" t="s">
        <v>123</v>
      </c>
      <c r="F35" s="68">
        <f t="shared" si="11"/>
        <v>46028</v>
      </c>
      <c r="G35" s="68">
        <f t="shared" si="12"/>
        <v>46030</v>
      </c>
      <c r="H35" s="68">
        <v>46032</v>
      </c>
      <c r="I35" s="68">
        <f t="shared" si="13"/>
        <v>46038</v>
      </c>
    </row>
    <row r="36" spans="1:14" s="10" customFormat="1" ht="15" x14ac:dyDescent="0.2">
      <c r="A36" s="77" t="s">
        <v>125</v>
      </c>
      <c r="B36" s="77" t="s">
        <v>78</v>
      </c>
      <c r="C36" s="76" t="s">
        <v>129</v>
      </c>
      <c r="D36" s="48"/>
      <c r="E36" s="70" t="s">
        <v>123</v>
      </c>
      <c r="F36" s="68">
        <f t="shared" si="11"/>
        <v>46035</v>
      </c>
      <c r="G36" s="68">
        <f t="shared" si="12"/>
        <v>46037</v>
      </c>
      <c r="H36" s="68">
        <v>46039</v>
      </c>
      <c r="I36" s="68">
        <f t="shared" si="13"/>
        <v>46045</v>
      </c>
    </row>
    <row r="37" spans="1:14" s="10" customFormat="1" ht="15" x14ac:dyDescent="0.2">
      <c r="A37" s="50" t="s">
        <v>128</v>
      </c>
      <c r="B37" s="50" t="s">
        <v>127</v>
      </c>
      <c r="C37" s="76" t="s">
        <v>126</v>
      </c>
      <c r="D37" s="48"/>
      <c r="E37" s="70" t="s">
        <v>123</v>
      </c>
      <c r="F37" s="68">
        <f t="shared" si="11"/>
        <v>46042</v>
      </c>
      <c r="G37" s="68">
        <f t="shared" si="12"/>
        <v>46044</v>
      </c>
      <c r="H37" s="68">
        <v>46046</v>
      </c>
      <c r="I37" s="68">
        <f t="shared" si="13"/>
        <v>46052</v>
      </c>
    </row>
    <row r="38" spans="1:14" s="10" customFormat="1" ht="15" x14ac:dyDescent="0.2">
      <c r="A38" s="77" t="s">
        <v>125</v>
      </c>
      <c r="B38" s="77" t="s">
        <v>112</v>
      </c>
      <c r="C38" s="76" t="s">
        <v>124</v>
      </c>
      <c r="D38" s="48"/>
      <c r="E38" s="70" t="s">
        <v>123</v>
      </c>
      <c r="F38" s="68">
        <f t="shared" si="11"/>
        <v>46049</v>
      </c>
      <c r="G38" s="68">
        <f t="shared" si="12"/>
        <v>46051</v>
      </c>
      <c r="H38" s="68">
        <v>46053</v>
      </c>
      <c r="I38" s="68">
        <f t="shared" si="13"/>
        <v>46059</v>
      </c>
    </row>
    <row r="39" spans="1:14" s="80" customFormat="1" ht="15.75" x14ac:dyDescent="0.15">
      <c r="A39" s="123" t="s">
        <v>122</v>
      </c>
      <c r="B39" s="124"/>
      <c r="C39" s="124"/>
      <c r="D39" s="124"/>
      <c r="E39" s="124"/>
      <c r="F39" s="124"/>
      <c r="G39" s="124"/>
      <c r="H39" s="124"/>
      <c r="I39" s="125"/>
      <c r="J39" s="81"/>
      <c r="K39" s="81"/>
    </row>
    <row r="40" spans="1:14" s="8" customFormat="1" ht="14.25" customHeight="1" x14ac:dyDescent="0.15">
      <c r="A40" s="116" t="s">
        <v>121</v>
      </c>
      <c r="B40" s="117"/>
      <c r="C40" s="117"/>
      <c r="D40" s="117"/>
      <c r="E40" s="117"/>
      <c r="F40" s="117"/>
      <c r="G40" s="117"/>
      <c r="H40" s="117"/>
      <c r="I40" s="118"/>
      <c r="J40"/>
      <c r="K40"/>
      <c r="L40"/>
      <c r="M40"/>
    </row>
    <row r="41" spans="1:14" s="8" customFormat="1" ht="14.25" customHeight="1" x14ac:dyDescent="0.15">
      <c r="A41" s="25" t="s">
        <v>61</v>
      </c>
      <c r="B41" s="30" t="s">
        <v>60</v>
      </c>
      <c r="C41" s="28" t="s">
        <v>59</v>
      </c>
      <c r="D41" s="31" t="s">
        <v>58</v>
      </c>
      <c r="E41" s="30" t="s">
        <v>57</v>
      </c>
      <c r="F41" s="26" t="s">
        <v>56</v>
      </c>
      <c r="G41" s="26" t="s">
        <v>55</v>
      </c>
      <c r="H41" s="26" t="s">
        <v>88</v>
      </c>
      <c r="I41" s="26" t="s">
        <v>53</v>
      </c>
      <c r="J41" s="26" t="s">
        <v>53</v>
      </c>
      <c r="K41"/>
      <c r="L41"/>
    </row>
    <row r="42" spans="1:14" s="8" customFormat="1" ht="14.25" customHeight="1" x14ac:dyDescent="0.15">
      <c r="A42" s="25" t="s">
        <v>120</v>
      </c>
      <c r="B42" s="26" t="s">
        <v>51</v>
      </c>
      <c r="C42" s="28" t="s">
        <v>50</v>
      </c>
      <c r="D42" s="79"/>
      <c r="E42" s="25" t="s">
        <v>49</v>
      </c>
      <c r="F42" s="25"/>
      <c r="G42" s="25"/>
      <c r="H42" s="25" t="s">
        <v>48</v>
      </c>
      <c r="I42" s="25" t="s">
        <v>119</v>
      </c>
      <c r="J42" s="25" t="s">
        <v>118</v>
      </c>
      <c r="K42"/>
      <c r="L42"/>
    </row>
    <row r="43" spans="1:14" s="9" customFormat="1" ht="16.149999999999999" customHeight="1" x14ac:dyDescent="0.2">
      <c r="A43" s="78" t="s">
        <v>113</v>
      </c>
      <c r="B43" s="53" t="s">
        <v>42</v>
      </c>
      <c r="C43" s="76" t="s">
        <v>117</v>
      </c>
      <c r="D43" s="71"/>
      <c r="E43" s="70" t="s">
        <v>111</v>
      </c>
      <c r="F43" s="68">
        <f>H43-4</f>
        <v>46012</v>
      </c>
      <c r="G43" s="68">
        <f>H43-1</f>
        <v>46015</v>
      </c>
      <c r="H43" s="69">
        <v>46016</v>
      </c>
      <c r="I43" s="68">
        <f>H43+4</f>
        <v>46020</v>
      </c>
    </row>
    <row r="44" spans="1:14" s="9" customFormat="1" ht="16.149999999999999" customHeight="1" x14ac:dyDescent="0.2">
      <c r="A44" s="104" t="s">
        <v>173</v>
      </c>
      <c r="B44" s="105" t="s">
        <v>175</v>
      </c>
      <c r="C44" s="89" t="s">
        <v>190</v>
      </c>
      <c r="D44" s="71"/>
      <c r="E44" s="70" t="s">
        <v>111</v>
      </c>
      <c r="F44" s="68">
        <f>H44-4</f>
        <v>46020</v>
      </c>
      <c r="G44" s="68">
        <f>H44-1</f>
        <v>46023</v>
      </c>
      <c r="H44" s="69">
        <v>46024</v>
      </c>
      <c r="I44" s="68">
        <f>H44+4</f>
        <v>46028</v>
      </c>
    </row>
    <row r="45" spans="1:14" s="9" customFormat="1" ht="16.149999999999999" customHeight="1" x14ac:dyDescent="0.2">
      <c r="A45" s="106" t="s">
        <v>116</v>
      </c>
      <c r="B45" s="105" t="s">
        <v>80</v>
      </c>
      <c r="C45" s="76" t="s">
        <v>115</v>
      </c>
      <c r="D45" s="71"/>
      <c r="E45" s="70" t="s">
        <v>111</v>
      </c>
      <c r="F45" s="68">
        <f>H45-4</f>
        <v>46028</v>
      </c>
      <c r="G45" s="68">
        <f>H45-1</f>
        <v>46031</v>
      </c>
      <c r="H45" s="69">
        <v>46032</v>
      </c>
      <c r="I45" s="68">
        <f>H45+4</f>
        <v>46036</v>
      </c>
    </row>
    <row r="46" spans="1:14" s="9" customFormat="1" ht="16.149999999999999" customHeight="1" x14ac:dyDescent="0.2">
      <c r="A46" s="104" t="s">
        <v>174</v>
      </c>
      <c r="B46" s="105" t="s">
        <v>176</v>
      </c>
      <c r="C46" s="89" t="s">
        <v>191</v>
      </c>
      <c r="D46" s="71"/>
      <c r="E46" s="70" t="s">
        <v>111</v>
      </c>
      <c r="F46" s="68">
        <f>H46-4</f>
        <v>46034</v>
      </c>
      <c r="G46" s="68">
        <f>H46-1</f>
        <v>46037</v>
      </c>
      <c r="H46" s="69">
        <v>46038</v>
      </c>
      <c r="I46" s="68">
        <f>H46+4</f>
        <v>46042</v>
      </c>
    </row>
    <row r="47" spans="1:14" s="9" customFormat="1" ht="16.149999999999999" customHeight="1" x14ac:dyDescent="0.2">
      <c r="A47" s="51" t="s">
        <v>113</v>
      </c>
      <c r="B47" s="77" t="s">
        <v>78</v>
      </c>
      <c r="C47" s="76" t="s">
        <v>114</v>
      </c>
      <c r="D47" s="71"/>
      <c r="E47" s="70" t="s">
        <v>111</v>
      </c>
      <c r="F47" s="68">
        <f>H47-4</f>
        <v>46042</v>
      </c>
      <c r="G47" s="68">
        <f>H47-1</f>
        <v>46045</v>
      </c>
      <c r="H47" s="69">
        <v>46046</v>
      </c>
      <c r="I47" s="68">
        <f>H47+4</f>
        <v>46050</v>
      </c>
    </row>
    <row r="48" spans="1:14" s="4" customFormat="1" ht="15.75" x14ac:dyDescent="0.15">
      <c r="A48" s="46" t="s">
        <v>110</v>
      </c>
      <c r="B48" s="45"/>
      <c r="C48" s="45"/>
      <c r="D48" s="45"/>
      <c r="E48" s="45"/>
      <c r="F48" s="45"/>
      <c r="G48" s="45"/>
      <c r="H48" s="45"/>
      <c r="I48" s="44"/>
      <c r="L48"/>
      <c r="M48"/>
      <c r="N48"/>
    </row>
    <row r="49" spans="1:14" ht="15" x14ac:dyDescent="0.15">
      <c r="A49" s="108" t="s">
        <v>109</v>
      </c>
      <c r="B49" s="108"/>
      <c r="C49" s="108"/>
      <c r="D49" s="108"/>
      <c r="E49" s="108"/>
      <c r="F49" s="108"/>
      <c r="G49" s="108"/>
      <c r="H49" s="108"/>
      <c r="I49" s="108"/>
      <c r="J49" s="4"/>
      <c r="K49" s="4"/>
      <c r="L49" s="4"/>
      <c r="M49" s="4"/>
    </row>
    <row r="50" spans="1:14" ht="15" x14ac:dyDescent="0.15">
      <c r="A50" s="39" t="s">
        <v>61</v>
      </c>
      <c r="B50" s="42" t="s">
        <v>60</v>
      </c>
      <c r="C50" s="40" t="s">
        <v>59</v>
      </c>
      <c r="D50" s="43" t="s">
        <v>58</v>
      </c>
      <c r="E50" s="42" t="s">
        <v>57</v>
      </c>
      <c r="F50" s="41" t="s">
        <v>56</v>
      </c>
      <c r="G50" s="41" t="s">
        <v>55</v>
      </c>
      <c r="H50" s="41" t="s">
        <v>73</v>
      </c>
      <c r="I50" s="41" t="s">
        <v>53</v>
      </c>
      <c r="J50" s="41" t="s">
        <v>53</v>
      </c>
      <c r="K50" s="4"/>
      <c r="L50" s="4"/>
      <c r="M50" s="4"/>
    </row>
    <row r="51" spans="1:14" ht="15" x14ac:dyDescent="0.15">
      <c r="A51" s="39" t="s">
        <v>52</v>
      </c>
      <c r="B51" s="41" t="s">
        <v>51</v>
      </c>
      <c r="C51" s="40" t="s">
        <v>50</v>
      </c>
      <c r="D51" s="75"/>
      <c r="E51" s="41" t="s">
        <v>49</v>
      </c>
      <c r="F51" s="39"/>
      <c r="G51" s="39"/>
      <c r="H51" s="39" t="s">
        <v>48</v>
      </c>
      <c r="I51" s="39" t="s">
        <v>46</v>
      </c>
      <c r="J51" s="39" t="s">
        <v>47</v>
      </c>
      <c r="K51" s="4"/>
      <c r="L51" s="4"/>
      <c r="M51" s="4"/>
    </row>
    <row r="52" spans="1:14" s="19" customFormat="1" ht="16.149999999999999" customHeight="1" x14ac:dyDescent="0.2">
      <c r="A52" s="15" t="s">
        <v>108</v>
      </c>
      <c r="B52" s="50" t="s">
        <v>107</v>
      </c>
      <c r="C52" s="61" t="s">
        <v>106</v>
      </c>
      <c r="D52" s="74"/>
      <c r="E52" s="61" t="s">
        <v>90</v>
      </c>
      <c r="F52" s="33">
        <f t="shared" ref="F52:F57" si="14">SUM(H52-4)</f>
        <v>46013</v>
      </c>
      <c r="G52" s="33">
        <f t="shared" ref="G52:G57" si="15">H52-2</f>
        <v>46015</v>
      </c>
      <c r="H52" s="69">
        <v>46017</v>
      </c>
      <c r="I52" s="68">
        <f t="shared" ref="I52:I57" si="16">H52+11</f>
        <v>46028</v>
      </c>
      <c r="J52" s="33">
        <f t="shared" ref="J52:J57" si="17">I52+2</f>
        <v>46030</v>
      </c>
    </row>
    <row r="53" spans="1:14" s="9" customFormat="1" ht="16.149999999999999" customHeight="1" x14ac:dyDescent="0.2">
      <c r="A53" s="23" t="s">
        <v>105</v>
      </c>
      <c r="B53" s="15" t="s">
        <v>104</v>
      </c>
      <c r="C53" s="72" t="s">
        <v>103</v>
      </c>
      <c r="D53" s="71"/>
      <c r="E53" s="70" t="s">
        <v>90</v>
      </c>
      <c r="F53" s="68">
        <f t="shared" si="14"/>
        <v>46020</v>
      </c>
      <c r="G53" s="68">
        <f t="shared" si="15"/>
        <v>46022</v>
      </c>
      <c r="H53" s="69">
        <v>46024</v>
      </c>
      <c r="I53" s="68">
        <f t="shared" si="16"/>
        <v>46035</v>
      </c>
      <c r="J53" s="68">
        <f t="shared" si="17"/>
        <v>46037</v>
      </c>
    </row>
    <row r="54" spans="1:14" s="9" customFormat="1" ht="16.149999999999999" customHeight="1" x14ac:dyDescent="0.2">
      <c r="A54" s="73" t="s">
        <v>102</v>
      </c>
      <c r="B54" s="15" t="s">
        <v>101</v>
      </c>
      <c r="C54" s="72" t="s">
        <v>100</v>
      </c>
      <c r="D54" s="71"/>
      <c r="E54" s="70" t="s">
        <v>90</v>
      </c>
      <c r="F54" s="68">
        <f t="shared" si="14"/>
        <v>46027</v>
      </c>
      <c r="G54" s="68">
        <f t="shared" si="15"/>
        <v>46029</v>
      </c>
      <c r="H54" s="69">
        <v>46031</v>
      </c>
      <c r="I54" s="68">
        <f t="shared" si="16"/>
        <v>46042</v>
      </c>
      <c r="J54" s="68">
        <f t="shared" si="17"/>
        <v>46044</v>
      </c>
    </row>
    <row r="55" spans="1:14" s="9" customFormat="1" ht="16.149999999999999" customHeight="1" x14ac:dyDescent="0.2">
      <c r="A55" s="73" t="s">
        <v>99</v>
      </c>
      <c r="B55" s="15" t="s">
        <v>98</v>
      </c>
      <c r="C55" s="72" t="s">
        <v>97</v>
      </c>
      <c r="D55" s="71"/>
      <c r="E55" s="70" t="s">
        <v>90</v>
      </c>
      <c r="F55" s="68">
        <f t="shared" si="14"/>
        <v>46034</v>
      </c>
      <c r="G55" s="68">
        <f t="shared" si="15"/>
        <v>46036</v>
      </c>
      <c r="H55" s="69">
        <v>46038</v>
      </c>
      <c r="I55" s="68">
        <f t="shared" si="16"/>
        <v>46049</v>
      </c>
      <c r="J55" s="68">
        <f t="shared" si="17"/>
        <v>46051</v>
      </c>
    </row>
    <row r="56" spans="1:14" s="9" customFormat="1" ht="16.149999999999999" customHeight="1" x14ac:dyDescent="0.2">
      <c r="A56" s="23" t="s">
        <v>96</v>
      </c>
      <c r="B56" s="15" t="s">
        <v>95</v>
      </c>
      <c r="C56" s="72" t="s">
        <v>94</v>
      </c>
      <c r="D56" s="71"/>
      <c r="E56" s="70" t="s">
        <v>90</v>
      </c>
      <c r="F56" s="68">
        <f t="shared" si="14"/>
        <v>46041</v>
      </c>
      <c r="G56" s="68">
        <f t="shared" si="15"/>
        <v>46043</v>
      </c>
      <c r="H56" s="69">
        <v>46045</v>
      </c>
      <c r="I56" s="68">
        <f t="shared" si="16"/>
        <v>46056</v>
      </c>
      <c r="J56" s="68">
        <f t="shared" si="17"/>
        <v>46058</v>
      </c>
    </row>
    <row r="57" spans="1:14" s="9" customFormat="1" ht="16.149999999999999" customHeight="1" x14ac:dyDescent="0.2">
      <c r="A57" s="23" t="s">
        <v>93</v>
      </c>
      <c r="B57" s="15" t="s">
        <v>92</v>
      </c>
      <c r="C57" s="70" t="s">
        <v>91</v>
      </c>
      <c r="D57" s="71"/>
      <c r="E57" s="70" t="s">
        <v>90</v>
      </c>
      <c r="F57" s="68">
        <f t="shared" si="14"/>
        <v>46048</v>
      </c>
      <c r="G57" s="68">
        <f t="shared" si="15"/>
        <v>46050</v>
      </c>
      <c r="H57" s="69">
        <v>46052</v>
      </c>
      <c r="I57" s="68">
        <f t="shared" si="16"/>
        <v>46063</v>
      </c>
      <c r="J57" s="68">
        <f t="shared" si="17"/>
        <v>46065</v>
      </c>
    </row>
    <row r="58" spans="1:14" s="4" customFormat="1" ht="15.75" x14ac:dyDescent="0.15">
      <c r="A58" s="67" t="s">
        <v>89</v>
      </c>
      <c r="B58" s="66"/>
      <c r="C58" s="66"/>
      <c r="D58" s="66"/>
      <c r="E58" s="66"/>
      <c r="F58" s="66"/>
      <c r="G58" s="66"/>
      <c r="H58" s="66"/>
      <c r="I58" s="65"/>
      <c r="J58" s="64"/>
    </row>
    <row r="59" spans="1:14" s="4" customFormat="1" ht="15" x14ac:dyDescent="0.15">
      <c r="A59" s="109" t="s">
        <v>194</v>
      </c>
      <c r="B59" s="109"/>
      <c r="C59" s="109"/>
      <c r="D59" s="109"/>
      <c r="E59" s="109"/>
      <c r="F59" s="109"/>
      <c r="G59" s="109"/>
      <c r="H59" s="109"/>
      <c r="I59" s="109"/>
    </row>
    <row r="60" spans="1:14" s="4" customFormat="1" ht="15" x14ac:dyDescent="0.15">
      <c r="A60" s="63" t="s">
        <v>61</v>
      </c>
      <c r="B60" s="42" t="s">
        <v>60</v>
      </c>
      <c r="C60" s="40" t="s">
        <v>59</v>
      </c>
      <c r="D60" s="43" t="s">
        <v>58</v>
      </c>
      <c r="E60" s="42" t="s">
        <v>57</v>
      </c>
      <c r="F60" s="41" t="s">
        <v>56</v>
      </c>
      <c r="G60" s="41" t="s">
        <v>55</v>
      </c>
      <c r="H60" s="41" t="s">
        <v>88</v>
      </c>
      <c r="I60" s="41" t="s">
        <v>53</v>
      </c>
      <c r="J60" s="41" t="s">
        <v>53</v>
      </c>
      <c r="M60" s="8"/>
      <c r="N60" s="8"/>
    </row>
    <row r="61" spans="1:14" s="8" customFormat="1" ht="15" x14ac:dyDescent="0.15">
      <c r="A61" s="63" t="s">
        <v>52</v>
      </c>
      <c r="B61" s="41" t="s">
        <v>51</v>
      </c>
      <c r="C61" s="40" t="s">
        <v>50</v>
      </c>
      <c r="D61" s="62"/>
      <c r="E61" s="41" t="s">
        <v>49</v>
      </c>
      <c r="F61" s="39"/>
      <c r="G61" s="39"/>
      <c r="H61" s="39" t="s">
        <v>48</v>
      </c>
      <c r="I61" s="39" t="s">
        <v>87</v>
      </c>
      <c r="J61" s="39" t="s">
        <v>47</v>
      </c>
    </row>
    <row r="62" spans="1:14" s="56" customFormat="1" ht="15" x14ac:dyDescent="0.2">
      <c r="A62" s="60" t="s">
        <v>81</v>
      </c>
      <c r="B62" s="59" t="s">
        <v>86</v>
      </c>
      <c r="C62" s="58">
        <v>45517</v>
      </c>
      <c r="D62" s="57"/>
      <c r="E62" s="20" t="s">
        <v>76</v>
      </c>
      <c r="F62" s="20">
        <f t="shared" ref="F62:F66" si="18">SUM(H62-4)</f>
        <v>46018</v>
      </c>
      <c r="G62" s="20">
        <f t="shared" ref="G62:G66" si="19">H62-2</f>
        <v>46020</v>
      </c>
      <c r="H62" s="20">
        <v>46022</v>
      </c>
      <c r="I62" s="20">
        <f t="shared" ref="I62:I66" si="20">H62+6</f>
        <v>46028</v>
      </c>
      <c r="J62" s="20">
        <f t="shared" ref="J62:J66" si="21">I62+3</f>
        <v>46031</v>
      </c>
    </row>
    <row r="63" spans="1:14" s="47" customFormat="1" ht="15" x14ac:dyDescent="0.2">
      <c r="A63" s="51" t="s">
        <v>79</v>
      </c>
      <c r="B63" s="50" t="s">
        <v>80</v>
      </c>
      <c r="C63" s="55" t="s">
        <v>85</v>
      </c>
      <c r="D63" s="48"/>
      <c r="E63" s="11" t="s">
        <v>76</v>
      </c>
      <c r="F63" s="11">
        <f t="shared" si="18"/>
        <v>46025</v>
      </c>
      <c r="G63" s="11">
        <f t="shared" si="19"/>
        <v>46027</v>
      </c>
      <c r="H63" s="11">
        <v>46029</v>
      </c>
      <c r="I63" s="11">
        <f t="shared" si="20"/>
        <v>46035</v>
      </c>
      <c r="J63" s="11">
        <f t="shared" si="21"/>
        <v>46038</v>
      </c>
    </row>
    <row r="64" spans="1:14" s="47" customFormat="1" ht="15" x14ac:dyDescent="0.15">
      <c r="A64" s="15" t="s">
        <v>84</v>
      </c>
      <c r="B64" s="37" t="s">
        <v>83</v>
      </c>
      <c r="C64" s="55">
        <v>67079</v>
      </c>
      <c r="D64" s="48" t="s">
        <v>82</v>
      </c>
      <c r="E64" s="11" t="s">
        <v>76</v>
      </c>
      <c r="F64" s="11">
        <f t="shared" si="18"/>
        <v>46032</v>
      </c>
      <c r="G64" s="11">
        <f t="shared" si="19"/>
        <v>46034</v>
      </c>
      <c r="H64" s="11">
        <v>46036</v>
      </c>
      <c r="I64" s="11">
        <f t="shared" si="20"/>
        <v>46042</v>
      </c>
      <c r="J64" s="11">
        <f t="shared" si="21"/>
        <v>46045</v>
      </c>
    </row>
    <row r="65" spans="1:14" s="47" customFormat="1" ht="15" x14ac:dyDescent="0.2">
      <c r="A65" s="54" t="s">
        <v>81</v>
      </c>
      <c r="B65" s="53" t="s">
        <v>80</v>
      </c>
      <c r="C65" s="52">
        <v>45601</v>
      </c>
      <c r="D65" s="48"/>
      <c r="E65" s="11" t="s">
        <v>76</v>
      </c>
      <c r="F65" s="11">
        <f t="shared" si="18"/>
        <v>46039</v>
      </c>
      <c r="G65" s="11">
        <f t="shared" si="19"/>
        <v>46041</v>
      </c>
      <c r="H65" s="11">
        <v>46043</v>
      </c>
      <c r="I65" s="11">
        <f t="shared" si="20"/>
        <v>46049</v>
      </c>
      <c r="J65" s="11">
        <f t="shared" si="21"/>
        <v>46052</v>
      </c>
    </row>
    <row r="66" spans="1:14" s="47" customFormat="1" ht="15" x14ac:dyDescent="0.2">
      <c r="A66" s="51" t="s">
        <v>79</v>
      </c>
      <c r="B66" s="50" t="s">
        <v>78</v>
      </c>
      <c r="C66" s="49" t="s">
        <v>77</v>
      </c>
      <c r="D66" s="48"/>
      <c r="E66" s="11" t="s">
        <v>76</v>
      </c>
      <c r="F66" s="11">
        <f t="shared" si="18"/>
        <v>46046</v>
      </c>
      <c r="G66" s="11">
        <f t="shared" si="19"/>
        <v>46048</v>
      </c>
      <c r="H66" s="11">
        <v>46050</v>
      </c>
      <c r="I66" s="11">
        <f t="shared" si="20"/>
        <v>46056</v>
      </c>
      <c r="J66" s="11">
        <f t="shared" si="21"/>
        <v>46059</v>
      </c>
    </row>
    <row r="67" spans="1:14" s="4" customFormat="1" ht="15.75" x14ac:dyDescent="0.15">
      <c r="A67" s="110" t="s">
        <v>75</v>
      </c>
      <c r="B67" s="111"/>
      <c r="C67" s="111"/>
      <c r="D67" s="111"/>
      <c r="E67" s="111"/>
      <c r="F67" s="111"/>
      <c r="G67" s="111"/>
      <c r="H67" s="111"/>
      <c r="I67" s="112"/>
    </row>
    <row r="68" spans="1:14" s="4" customFormat="1" ht="15" x14ac:dyDescent="0.15">
      <c r="A68" s="113" t="s">
        <v>74</v>
      </c>
      <c r="B68" s="114"/>
      <c r="C68" s="114"/>
      <c r="D68" s="114"/>
      <c r="E68" s="114"/>
      <c r="F68" s="114"/>
      <c r="G68" s="114"/>
      <c r="H68" s="114"/>
      <c r="I68" s="115"/>
    </row>
    <row r="69" spans="1:14" s="4" customFormat="1" ht="15" x14ac:dyDescent="0.15">
      <c r="A69" s="39" t="s">
        <v>61</v>
      </c>
      <c r="B69" s="41" t="s">
        <v>60</v>
      </c>
      <c r="C69" s="40" t="s">
        <v>59</v>
      </c>
      <c r="D69" s="43" t="s">
        <v>58</v>
      </c>
      <c r="E69" s="42" t="s">
        <v>57</v>
      </c>
      <c r="F69" s="41" t="s">
        <v>56</v>
      </c>
      <c r="G69" s="41" t="s">
        <v>55</v>
      </c>
      <c r="H69" s="41" t="s">
        <v>73</v>
      </c>
      <c r="I69" s="41" t="s">
        <v>53</v>
      </c>
      <c r="J69" s="41" t="s">
        <v>72</v>
      </c>
      <c r="M69" s="8"/>
    </row>
    <row r="70" spans="1:14" ht="15" x14ac:dyDescent="0.15">
      <c r="A70" s="39" t="s">
        <v>52</v>
      </c>
      <c r="B70" s="41" t="s">
        <v>51</v>
      </c>
      <c r="C70" s="40" t="s">
        <v>50</v>
      </c>
      <c r="D70" s="39"/>
      <c r="E70" s="39" t="s">
        <v>49</v>
      </c>
      <c r="F70" s="39"/>
      <c r="G70" s="39"/>
      <c r="H70" s="39" t="s">
        <v>48</v>
      </c>
      <c r="I70" s="39" t="s">
        <v>71</v>
      </c>
      <c r="J70" s="39" t="s">
        <v>70</v>
      </c>
      <c r="K70" s="8"/>
      <c r="L70" s="8"/>
      <c r="M70" s="8"/>
    </row>
    <row r="71" spans="1:14" ht="15" x14ac:dyDescent="0.15">
      <c r="A71" s="38" t="s">
        <v>68</v>
      </c>
      <c r="B71" s="37" t="s">
        <v>67</v>
      </c>
      <c r="C71" s="36" t="s">
        <v>66</v>
      </c>
      <c r="D71" s="35" t="s">
        <v>65</v>
      </c>
      <c r="E71" s="34" t="s">
        <v>64</v>
      </c>
      <c r="F71" s="33">
        <f>H71-4</f>
        <v>46014</v>
      </c>
      <c r="G71" s="33">
        <f>H71-1</f>
        <v>46017</v>
      </c>
      <c r="H71" s="33">
        <v>46018</v>
      </c>
      <c r="I71" s="33">
        <f>H71+15</f>
        <v>46033</v>
      </c>
      <c r="J71" s="33">
        <f>I71+2</f>
        <v>46035</v>
      </c>
      <c r="K71" s="8"/>
      <c r="L71" s="8"/>
      <c r="M71" s="8"/>
    </row>
    <row r="72" spans="1:14" ht="15" x14ac:dyDescent="0.2">
      <c r="A72" s="23" t="s">
        <v>177</v>
      </c>
      <c r="B72" s="37" t="s">
        <v>183</v>
      </c>
      <c r="C72" s="36" t="s">
        <v>181</v>
      </c>
      <c r="D72" s="35"/>
      <c r="E72" s="34" t="s">
        <v>64</v>
      </c>
      <c r="F72" s="33">
        <f t="shared" ref="F72:F76" si="22">H72-4</f>
        <v>46021</v>
      </c>
      <c r="G72" s="33">
        <f t="shared" ref="G72:G76" si="23">H72-1</f>
        <v>46024</v>
      </c>
      <c r="H72" s="33">
        <v>46025</v>
      </c>
      <c r="I72" s="33">
        <f t="shared" ref="I72:I76" si="24">H72+15</f>
        <v>46040</v>
      </c>
      <c r="J72" s="33">
        <f t="shared" ref="J72:J76" si="25">I72+2</f>
        <v>46042</v>
      </c>
      <c r="K72" s="8"/>
      <c r="L72" s="8"/>
      <c r="M72" s="8"/>
    </row>
    <row r="73" spans="1:14" ht="15" x14ac:dyDescent="0.2">
      <c r="A73" s="23" t="s">
        <v>69</v>
      </c>
      <c r="B73" s="37" t="s">
        <v>184</v>
      </c>
      <c r="C73" s="36" t="s">
        <v>179</v>
      </c>
      <c r="D73" s="103" t="s">
        <v>189</v>
      </c>
      <c r="E73" s="34" t="s">
        <v>64</v>
      </c>
      <c r="F73" s="33">
        <f t="shared" si="22"/>
        <v>46028</v>
      </c>
      <c r="G73" s="33">
        <f t="shared" si="23"/>
        <v>46031</v>
      </c>
      <c r="H73" s="33">
        <v>46032</v>
      </c>
      <c r="I73" s="33">
        <f t="shared" si="24"/>
        <v>46047</v>
      </c>
      <c r="J73" s="33">
        <f t="shared" si="25"/>
        <v>46049</v>
      </c>
      <c r="K73" s="8"/>
      <c r="L73" s="8"/>
      <c r="M73" s="8"/>
    </row>
    <row r="74" spans="1:14" ht="15" x14ac:dyDescent="0.2">
      <c r="A74" s="23" t="s">
        <v>178</v>
      </c>
      <c r="B74" s="37" t="s">
        <v>185</v>
      </c>
      <c r="C74" s="61" t="s">
        <v>188</v>
      </c>
      <c r="D74" s="35"/>
      <c r="E74" s="34" t="s">
        <v>64</v>
      </c>
      <c r="F74" s="33">
        <f t="shared" si="22"/>
        <v>46035</v>
      </c>
      <c r="G74" s="33">
        <f t="shared" si="23"/>
        <v>46038</v>
      </c>
      <c r="H74" s="33">
        <v>46039</v>
      </c>
      <c r="I74" s="33">
        <f t="shared" si="24"/>
        <v>46054</v>
      </c>
      <c r="J74" s="33">
        <f t="shared" si="25"/>
        <v>46056</v>
      </c>
      <c r="K74" s="8"/>
      <c r="L74" s="8"/>
      <c r="M74" s="8"/>
    </row>
    <row r="75" spans="1:14" ht="15" x14ac:dyDescent="0.2">
      <c r="A75" s="23" t="s">
        <v>68</v>
      </c>
      <c r="B75" s="37" t="s">
        <v>186</v>
      </c>
      <c r="C75" s="36" t="s">
        <v>180</v>
      </c>
      <c r="D75" s="35" t="s">
        <v>65</v>
      </c>
      <c r="E75" s="34" t="s">
        <v>64</v>
      </c>
      <c r="F75" s="33">
        <f t="shared" si="22"/>
        <v>46042</v>
      </c>
      <c r="G75" s="33">
        <f t="shared" si="23"/>
        <v>46045</v>
      </c>
      <c r="H75" s="33">
        <v>46046</v>
      </c>
      <c r="I75" s="33">
        <f t="shared" si="24"/>
        <v>46061</v>
      </c>
      <c r="J75" s="33">
        <f t="shared" si="25"/>
        <v>46063</v>
      </c>
      <c r="K75" s="8"/>
      <c r="L75" s="8"/>
      <c r="M75" s="8"/>
    </row>
    <row r="76" spans="1:14" ht="15" x14ac:dyDescent="0.2">
      <c r="A76" s="23" t="s">
        <v>177</v>
      </c>
      <c r="B76" s="37" t="s">
        <v>187</v>
      </c>
      <c r="C76" s="36" t="s">
        <v>182</v>
      </c>
      <c r="D76" s="35"/>
      <c r="E76" s="34" t="s">
        <v>64</v>
      </c>
      <c r="F76" s="33">
        <f t="shared" si="22"/>
        <v>46049</v>
      </c>
      <c r="G76" s="33">
        <f t="shared" si="23"/>
        <v>46052</v>
      </c>
      <c r="H76" s="33">
        <v>46053</v>
      </c>
      <c r="I76" s="33">
        <f t="shared" si="24"/>
        <v>46068</v>
      </c>
      <c r="J76" s="33">
        <f t="shared" si="25"/>
        <v>46070</v>
      </c>
      <c r="K76" s="8"/>
      <c r="L76" s="8"/>
      <c r="M76" s="8"/>
    </row>
    <row r="77" spans="1:14" ht="15.75" x14ac:dyDescent="0.15">
      <c r="A77" s="32" t="s">
        <v>63</v>
      </c>
      <c r="B77" s="32"/>
      <c r="C77" s="32"/>
      <c r="D77" s="32"/>
      <c r="E77" s="32"/>
      <c r="F77" s="32"/>
      <c r="G77" s="32"/>
      <c r="H77" s="32"/>
      <c r="I77" s="32"/>
      <c r="J77" s="8"/>
      <c r="K77" s="8"/>
      <c r="L77" s="8"/>
      <c r="M77" s="8"/>
    </row>
    <row r="78" spans="1:14" ht="15" x14ac:dyDescent="0.15">
      <c r="A78" s="109" t="s">
        <v>62</v>
      </c>
      <c r="B78" s="109"/>
      <c r="C78" s="109"/>
      <c r="D78" s="109"/>
      <c r="E78" s="109"/>
      <c r="F78" s="109"/>
      <c r="G78" s="109"/>
      <c r="H78" s="109"/>
      <c r="I78" s="109"/>
      <c r="J78" s="8"/>
      <c r="K78" s="8"/>
      <c r="L78" s="8"/>
      <c r="M78" s="8"/>
    </row>
    <row r="79" spans="1:14" ht="15" x14ac:dyDescent="0.15">
      <c r="A79" s="29" t="s">
        <v>61</v>
      </c>
      <c r="B79" s="30" t="s">
        <v>60</v>
      </c>
      <c r="C79" s="28" t="s">
        <v>59</v>
      </c>
      <c r="D79" s="31" t="s">
        <v>58</v>
      </c>
      <c r="E79" s="30" t="s">
        <v>57</v>
      </c>
      <c r="F79" s="26" t="s">
        <v>56</v>
      </c>
      <c r="G79" s="26" t="s">
        <v>55</v>
      </c>
      <c r="H79" s="26" t="s">
        <v>54</v>
      </c>
      <c r="I79" s="26" t="s">
        <v>53</v>
      </c>
      <c r="J79" s="26" t="s">
        <v>53</v>
      </c>
      <c r="K79" s="8"/>
      <c r="L79" s="8"/>
      <c r="M79" s="8"/>
    </row>
    <row r="80" spans="1:14" ht="15" x14ac:dyDescent="0.15">
      <c r="A80" s="29" t="s">
        <v>52</v>
      </c>
      <c r="B80" s="26" t="s">
        <v>51</v>
      </c>
      <c r="C80" s="28" t="s">
        <v>50</v>
      </c>
      <c r="D80" s="27"/>
      <c r="E80" s="26" t="s">
        <v>49</v>
      </c>
      <c r="F80" s="25"/>
      <c r="G80" s="25"/>
      <c r="H80" s="25" t="s">
        <v>48</v>
      </c>
      <c r="I80" s="25" t="s">
        <v>47</v>
      </c>
      <c r="J80" s="25" t="s">
        <v>46</v>
      </c>
      <c r="K80" s="8"/>
      <c r="L80" s="8"/>
      <c r="M80" s="8"/>
      <c r="N80" s="8"/>
    </row>
    <row r="81" spans="1:14" ht="15" x14ac:dyDescent="0.2">
      <c r="A81" s="23" t="s">
        <v>38</v>
      </c>
      <c r="B81" s="14" t="s">
        <v>45</v>
      </c>
      <c r="C81" s="22" t="s">
        <v>44</v>
      </c>
      <c r="D81" s="21"/>
      <c r="E81" s="20" t="s">
        <v>35</v>
      </c>
      <c r="F81" s="20">
        <f t="shared" ref="F81:F84" si="26">SUM(H81-4)</f>
        <v>46015</v>
      </c>
      <c r="G81" s="20">
        <f t="shared" ref="G81:G84" si="27">H81-2</f>
        <v>46017</v>
      </c>
      <c r="H81" s="20">
        <v>46019</v>
      </c>
      <c r="I81" s="20">
        <f t="shared" ref="I81:I84" si="28">H81+6</f>
        <v>46025</v>
      </c>
      <c r="J81" s="20">
        <f t="shared" ref="J81:J84" si="29">I81+2</f>
        <v>46027</v>
      </c>
      <c r="K81" s="8"/>
      <c r="L81" s="8"/>
      <c r="M81" s="8"/>
      <c r="N81" s="8"/>
    </row>
    <row r="82" spans="1:14" s="19" customFormat="1" ht="15" x14ac:dyDescent="0.2">
      <c r="A82" s="23" t="s">
        <v>43</v>
      </c>
      <c r="B82" s="14" t="s">
        <v>42</v>
      </c>
      <c r="C82" s="22" t="s">
        <v>41</v>
      </c>
      <c r="D82" s="21"/>
      <c r="E82" s="20" t="s">
        <v>35</v>
      </c>
      <c r="F82" s="20">
        <f t="shared" si="26"/>
        <v>46022</v>
      </c>
      <c r="G82" s="20">
        <f t="shared" si="27"/>
        <v>46024</v>
      </c>
      <c r="H82" s="20">
        <v>46026</v>
      </c>
      <c r="I82" s="20">
        <f t="shared" si="28"/>
        <v>46032</v>
      </c>
      <c r="J82" s="20">
        <f t="shared" si="29"/>
        <v>46034</v>
      </c>
      <c r="K82" s="8"/>
      <c r="L82" s="8"/>
      <c r="M82" s="8"/>
      <c r="N82" s="8"/>
    </row>
    <row r="83" spans="1:14" s="16" customFormat="1" ht="15" x14ac:dyDescent="0.2">
      <c r="A83" s="15" t="s">
        <v>40</v>
      </c>
      <c r="B83" s="18" t="s">
        <v>39</v>
      </c>
      <c r="C83" s="17">
        <v>86031</v>
      </c>
      <c r="D83" s="12"/>
      <c r="E83" s="11" t="s">
        <v>35</v>
      </c>
      <c r="F83" s="11">
        <f t="shared" si="26"/>
        <v>46029</v>
      </c>
      <c r="G83" s="11">
        <f t="shared" si="27"/>
        <v>46031</v>
      </c>
      <c r="H83" s="11">
        <v>46033</v>
      </c>
      <c r="I83" s="11">
        <f t="shared" si="28"/>
        <v>46039</v>
      </c>
      <c r="J83" s="11">
        <f t="shared" si="29"/>
        <v>46041</v>
      </c>
      <c r="K83" s="10"/>
      <c r="L83" s="10"/>
      <c r="M83" s="10"/>
      <c r="N83" s="10"/>
    </row>
    <row r="84" spans="1:14" s="9" customFormat="1" ht="15" x14ac:dyDescent="0.2">
      <c r="A84" s="15" t="s">
        <v>38</v>
      </c>
      <c r="B84" s="14" t="s">
        <v>37</v>
      </c>
      <c r="C84" s="13" t="s">
        <v>36</v>
      </c>
      <c r="D84" s="12"/>
      <c r="E84" s="11" t="s">
        <v>35</v>
      </c>
      <c r="F84" s="11">
        <f t="shared" si="26"/>
        <v>46036</v>
      </c>
      <c r="G84" s="11">
        <f t="shared" si="27"/>
        <v>46038</v>
      </c>
      <c r="H84" s="11">
        <v>46040</v>
      </c>
      <c r="I84" s="11">
        <f t="shared" si="28"/>
        <v>46046</v>
      </c>
      <c r="J84" s="11">
        <f t="shared" si="29"/>
        <v>46048</v>
      </c>
      <c r="K84" s="10"/>
      <c r="L84" s="10"/>
      <c r="M84" s="10"/>
      <c r="N84" s="10"/>
    </row>
    <row r="85" spans="1:14" x14ac:dyDescent="0.15">
      <c r="L85" s="8"/>
      <c r="M85" s="8"/>
    </row>
    <row r="86" spans="1:14" x14ac:dyDescent="0.15">
      <c r="K86" s="4"/>
    </row>
    <row r="87" spans="1:14" ht="15" x14ac:dyDescent="0.15">
      <c r="A87" s="1" t="s">
        <v>34</v>
      </c>
      <c r="D87" s="1"/>
      <c r="F87" s="5"/>
      <c r="G87" s="5"/>
      <c r="H87" s="5"/>
      <c r="I87" s="5"/>
      <c r="J87" s="5"/>
      <c r="K87" s="4"/>
      <c r="L87" s="4"/>
      <c r="M87" s="4"/>
    </row>
    <row r="88" spans="1:14" ht="15" x14ac:dyDescent="0.15">
      <c r="A88" s="7" t="s">
        <v>33</v>
      </c>
      <c r="C88" s="6"/>
      <c r="D88" s="1"/>
      <c r="F88" s="5"/>
      <c r="G88" s="5"/>
      <c r="H88" s="5"/>
      <c r="I88" s="5"/>
      <c r="J88" s="5"/>
      <c r="K88" s="4"/>
      <c r="L88" s="4"/>
      <c r="M88" s="4"/>
    </row>
    <row r="89" spans="1:14" ht="15" x14ac:dyDescent="0.15">
      <c r="A89" s="7"/>
      <c r="C89" s="6"/>
      <c r="D89" s="1"/>
      <c r="F89" s="5"/>
      <c r="G89" s="5"/>
      <c r="H89" s="5"/>
      <c r="I89" s="5"/>
      <c r="J89" s="5"/>
      <c r="L89" s="4"/>
      <c r="M89" s="4"/>
    </row>
    <row r="90" spans="1:14" ht="15" x14ac:dyDescent="0.15">
      <c r="A90" s="3" t="s">
        <v>32</v>
      </c>
      <c r="B90" s="3"/>
      <c r="C90" s="3"/>
      <c r="D90" s="3"/>
      <c r="E90" s="3"/>
      <c r="F90" s="3"/>
      <c r="G90" s="3"/>
    </row>
    <row r="91" spans="1:14" ht="15" x14ac:dyDescent="0.15">
      <c r="A91" s="3" t="s">
        <v>31</v>
      </c>
      <c r="B91" s="3" t="s">
        <v>30</v>
      </c>
      <c r="C91" s="3"/>
      <c r="D91" s="3"/>
      <c r="E91" s="3"/>
      <c r="F91" s="3"/>
      <c r="G91" s="3"/>
    </row>
    <row r="92" spans="1:14" ht="15" x14ac:dyDescent="0.15">
      <c r="A92" s="3"/>
      <c r="B92" s="3"/>
      <c r="C92" s="3" t="s">
        <v>29</v>
      </c>
      <c r="D92" s="3"/>
      <c r="E92" s="3"/>
      <c r="F92" s="3"/>
    </row>
    <row r="93" spans="1:14" ht="15" x14ac:dyDescent="0.15">
      <c r="A93" s="3"/>
      <c r="B93" s="3"/>
      <c r="C93" s="3" t="s">
        <v>28</v>
      </c>
      <c r="D93" s="3"/>
      <c r="E93" s="3"/>
      <c r="F93" s="3"/>
    </row>
    <row r="94" spans="1:14" ht="15" x14ac:dyDescent="0.15">
      <c r="A94" s="3"/>
      <c r="B94" s="3"/>
      <c r="C94" s="3" t="s">
        <v>27</v>
      </c>
      <c r="D94" s="3"/>
      <c r="E94" s="3"/>
      <c r="F94" s="3"/>
    </row>
    <row r="95" spans="1:14" ht="15" x14ac:dyDescent="0.15">
      <c r="A95" s="3"/>
      <c r="B95" s="3"/>
      <c r="C95" s="3" t="s">
        <v>26</v>
      </c>
      <c r="D95" s="3" t="s">
        <v>25</v>
      </c>
      <c r="E95" s="3"/>
      <c r="F95" s="3"/>
    </row>
    <row r="96" spans="1:14" ht="15" x14ac:dyDescent="0.15">
      <c r="A96" s="3"/>
      <c r="B96" s="3"/>
      <c r="C96" s="3" t="s">
        <v>24</v>
      </c>
      <c r="D96" s="3"/>
      <c r="E96" s="3"/>
      <c r="F96" s="3"/>
    </row>
    <row r="97" spans="1:9" ht="15" x14ac:dyDescent="0.15">
      <c r="A97" s="3"/>
      <c r="B97" s="3" t="s">
        <v>23</v>
      </c>
      <c r="C97" s="3"/>
      <c r="D97" s="3"/>
      <c r="E97" s="3"/>
      <c r="F97" s="3"/>
      <c r="G97" s="3"/>
    </row>
    <row r="98" spans="1:9" ht="15" x14ac:dyDescent="0.15">
      <c r="A98" s="3"/>
      <c r="B98" s="3"/>
      <c r="C98" s="3" t="s">
        <v>22</v>
      </c>
      <c r="D98" s="3"/>
      <c r="E98" s="3"/>
      <c r="F98" s="3"/>
    </row>
    <row r="99" spans="1:9" ht="15" x14ac:dyDescent="0.15">
      <c r="A99" s="3"/>
      <c r="B99" s="3"/>
      <c r="C99" s="3" t="s">
        <v>21</v>
      </c>
      <c r="D99" s="3"/>
      <c r="E99" s="3"/>
      <c r="F99" s="3"/>
    </row>
    <row r="100" spans="1:9" ht="15" x14ac:dyDescent="0.15">
      <c r="A100" s="3"/>
      <c r="B100" s="3"/>
      <c r="C100" s="3" t="s">
        <v>20</v>
      </c>
      <c r="D100" s="3"/>
      <c r="E100" s="3"/>
      <c r="F100" s="3"/>
    </row>
    <row r="101" spans="1:9" ht="15" x14ac:dyDescent="0.15">
      <c r="A101" s="3"/>
      <c r="B101" s="3"/>
      <c r="C101" s="3" t="s">
        <v>19</v>
      </c>
      <c r="D101" s="3" t="s">
        <v>18</v>
      </c>
      <c r="E101" s="3"/>
      <c r="F101" s="3"/>
    </row>
    <row r="102" spans="1:9" ht="15" x14ac:dyDescent="0.15">
      <c r="A102" s="3"/>
      <c r="B102" s="3"/>
      <c r="C102" s="3" t="s">
        <v>17</v>
      </c>
      <c r="D102" s="3"/>
      <c r="E102" s="3"/>
      <c r="F102" s="3"/>
    </row>
    <row r="103" spans="1:9" ht="15" x14ac:dyDescent="0.15">
      <c r="A103" s="3" t="s">
        <v>16</v>
      </c>
      <c r="B103" s="3" t="s">
        <v>15</v>
      </c>
      <c r="C103" s="3"/>
      <c r="D103" s="3"/>
      <c r="E103" s="3"/>
      <c r="F103" s="3"/>
      <c r="G103" s="3"/>
      <c r="H103" s="3"/>
      <c r="I103" s="3"/>
    </row>
    <row r="104" spans="1:9" ht="15" x14ac:dyDescent="0.15">
      <c r="A104" s="3" t="s">
        <v>14</v>
      </c>
      <c r="B104" s="3" t="s">
        <v>13</v>
      </c>
      <c r="C104" s="3"/>
      <c r="D104" s="3"/>
      <c r="E104" s="3"/>
      <c r="F104" s="3"/>
      <c r="G104" s="3"/>
      <c r="H104" s="3"/>
      <c r="I104" s="3"/>
    </row>
    <row r="105" spans="1:9" ht="15" x14ac:dyDescent="0.15">
      <c r="A105" s="3" t="s">
        <v>12</v>
      </c>
      <c r="B105" s="3" t="s">
        <v>11</v>
      </c>
      <c r="C105" s="3"/>
      <c r="D105" s="3"/>
      <c r="E105" s="3"/>
      <c r="F105" s="3"/>
      <c r="G105" s="3"/>
      <c r="H105" s="3"/>
      <c r="I105" s="3"/>
    </row>
    <row r="106" spans="1:9" ht="15" x14ac:dyDescent="0.15">
      <c r="A106" s="3" t="s">
        <v>10</v>
      </c>
      <c r="B106" s="3" t="s">
        <v>9</v>
      </c>
      <c r="C106" s="3"/>
      <c r="D106" s="3"/>
      <c r="E106" s="3"/>
      <c r="F106" s="3"/>
      <c r="G106" s="3"/>
    </row>
    <row r="107" spans="1:9" ht="15" x14ac:dyDescent="0.15">
      <c r="A107" s="3" t="s">
        <v>8</v>
      </c>
      <c r="B107" s="3" t="s">
        <v>7</v>
      </c>
      <c r="C107" s="3"/>
      <c r="D107" s="3"/>
      <c r="E107" s="3"/>
      <c r="F107" s="3"/>
      <c r="G107" s="3"/>
    </row>
    <row r="108" spans="1:9" ht="15" x14ac:dyDescent="0.15">
      <c r="A108" s="2" t="s">
        <v>6</v>
      </c>
      <c r="B108" s="1" t="s">
        <v>5</v>
      </c>
      <c r="D108" s="3"/>
      <c r="F108" s="3"/>
    </row>
    <row r="109" spans="1:9" x14ac:dyDescent="0.15">
      <c r="C109" s="1" t="s">
        <v>4</v>
      </c>
    </row>
    <row r="110" spans="1:9" x14ac:dyDescent="0.15">
      <c r="A110" s="2" t="s">
        <v>3</v>
      </c>
      <c r="B110" s="1" t="s">
        <v>2</v>
      </c>
      <c r="C110" s="1" t="s">
        <v>1</v>
      </c>
      <c r="D110" s="2" t="s">
        <v>0</v>
      </c>
    </row>
  </sheetData>
  <mergeCells count="17">
    <mergeCell ref="A40:I40"/>
    <mergeCell ref="C1:I3"/>
    <mergeCell ref="C4:I4"/>
    <mergeCell ref="C5:I5"/>
    <mergeCell ref="C6:I6"/>
    <mergeCell ref="A8:I8"/>
    <mergeCell ref="A9:I9"/>
    <mergeCell ref="A19:I19"/>
    <mergeCell ref="A20:I20"/>
    <mergeCell ref="A29:I29"/>
    <mergeCell ref="A30:I30"/>
    <mergeCell ref="A39:I39"/>
    <mergeCell ref="A49:I49"/>
    <mergeCell ref="A59:I59"/>
    <mergeCell ref="A67:I67"/>
    <mergeCell ref="A68:I68"/>
    <mergeCell ref="A78:I78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2025-12-12T07:41:07Z</dcterms:created>
  <dcterms:modified xsi:type="dcterms:W3CDTF">2025-12-19T08:42:10Z</dcterms:modified>
</cp:coreProperties>
</file>