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1D4018AD-586F-43BE-95AB-189B18CC3DBB}" xr6:coauthVersionLast="47" xr6:coauthVersionMax="47" xr10:uidLastSave="{00000000-0000-0000-0000-000000000000}"/>
  <bookViews>
    <workbookView xWindow="-120" yWindow="-120" windowWidth="38640" windowHeight="21240" xr2:uid="{D1EB569E-B27D-4875-9B68-AB9D7DA77A56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J52" i="1" s="1"/>
  <c r="G52" i="1"/>
  <c r="F52" i="1"/>
  <c r="I35" i="1"/>
  <c r="G35" i="1"/>
  <c r="F35" i="1"/>
  <c r="F12" i="1"/>
  <c r="G12" i="1"/>
  <c r="I12" i="1"/>
  <c r="J12" i="1" s="1"/>
  <c r="F13" i="1"/>
  <c r="G13" i="1"/>
  <c r="I13" i="1"/>
  <c r="J13" i="1" s="1"/>
  <c r="F14" i="1"/>
  <c r="G14" i="1"/>
  <c r="I14" i="1"/>
  <c r="J14" i="1" s="1"/>
  <c r="F15" i="1"/>
  <c r="G15" i="1"/>
  <c r="F16" i="1"/>
  <c r="G16" i="1"/>
  <c r="I16" i="1"/>
  <c r="J16" i="1" s="1"/>
  <c r="F17" i="1"/>
  <c r="G17" i="1"/>
  <c r="I17" i="1"/>
  <c r="J17" i="1" s="1"/>
  <c r="F22" i="1"/>
  <c r="G22" i="1"/>
  <c r="I22" i="1"/>
  <c r="J22" i="1" s="1"/>
  <c r="K22" i="1" s="1"/>
  <c r="F23" i="1"/>
  <c r="G23" i="1"/>
  <c r="I23" i="1"/>
  <c r="J23" i="1" s="1"/>
  <c r="K23" i="1" s="1"/>
  <c r="F24" i="1"/>
  <c r="G24" i="1"/>
  <c r="I24" i="1"/>
  <c r="J24" i="1" s="1"/>
  <c r="K24" i="1" s="1"/>
  <c r="F25" i="1"/>
  <c r="G25" i="1"/>
  <c r="I25" i="1"/>
  <c r="J25" i="1" s="1"/>
  <c r="K25" i="1" s="1"/>
  <c r="F26" i="1"/>
  <c r="G26" i="1"/>
  <c r="I26" i="1"/>
  <c r="J26" i="1" s="1"/>
  <c r="K26" i="1" s="1"/>
  <c r="F31" i="1"/>
  <c r="G31" i="1"/>
  <c r="I31" i="1"/>
  <c r="F32" i="1"/>
  <c r="G32" i="1"/>
  <c r="I32" i="1"/>
  <c r="F33" i="1"/>
  <c r="G33" i="1"/>
  <c r="I33" i="1"/>
  <c r="F34" i="1"/>
  <c r="G34" i="1"/>
  <c r="I34" i="1"/>
  <c r="F36" i="1"/>
  <c r="G36" i="1"/>
  <c r="I36" i="1"/>
  <c r="F41" i="1"/>
  <c r="G41" i="1"/>
  <c r="I41" i="1"/>
  <c r="F42" i="1"/>
  <c r="G42" i="1"/>
  <c r="I42" i="1"/>
  <c r="F43" i="1"/>
  <c r="G43" i="1"/>
  <c r="I43" i="1"/>
  <c r="F44" i="1"/>
  <c r="G44" i="1"/>
  <c r="I44" i="1"/>
  <c r="F49" i="1"/>
  <c r="G49" i="1"/>
  <c r="I49" i="1"/>
  <c r="J49" i="1" s="1"/>
  <c r="F50" i="1"/>
  <c r="G50" i="1"/>
  <c r="I50" i="1"/>
  <c r="J50" i="1" s="1"/>
  <c r="F51" i="1"/>
  <c r="G51" i="1"/>
  <c r="I51" i="1"/>
  <c r="J51" i="1" s="1"/>
  <c r="F53" i="1"/>
  <c r="G53" i="1"/>
  <c r="I53" i="1"/>
  <c r="J53" i="1" s="1"/>
  <c r="F58" i="1"/>
  <c r="G58" i="1"/>
  <c r="I58" i="1"/>
  <c r="J58" i="1" s="1"/>
  <c r="F59" i="1"/>
  <c r="G59" i="1"/>
  <c r="I59" i="1"/>
  <c r="J59" i="1" s="1"/>
  <c r="F60" i="1"/>
  <c r="G60" i="1"/>
  <c r="I60" i="1"/>
  <c r="J60" i="1" s="1"/>
  <c r="F61" i="1"/>
  <c r="G61" i="1"/>
  <c r="I61" i="1"/>
  <c r="J61" i="1" s="1"/>
  <c r="F62" i="1"/>
  <c r="G62" i="1"/>
  <c r="I62" i="1"/>
  <c r="J62" i="1" s="1"/>
  <c r="F63" i="1"/>
  <c r="G63" i="1"/>
  <c r="I63" i="1"/>
  <c r="J63" i="1" s="1"/>
  <c r="F64" i="1"/>
  <c r="G64" i="1"/>
  <c r="I64" i="1"/>
  <c r="J64" i="1" s="1"/>
  <c r="F69" i="1"/>
  <c r="G69" i="1"/>
  <c r="I69" i="1"/>
  <c r="J69" i="1" s="1"/>
  <c r="F70" i="1"/>
  <c r="G70" i="1"/>
  <c r="I70" i="1"/>
  <c r="J70" i="1" s="1"/>
  <c r="F71" i="1"/>
  <c r="G71" i="1"/>
  <c r="I71" i="1"/>
  <c r="J71" i="1" s="1"/>
  <c r="F72" i="1"/>
  <c r="G72" i="1"/>
  <c r="I72" i="1"/>
  <c r="J72" i="1" s="1"/>
  <c r="F73" i="1"/>
  <c r="G73" i="1"/>
  <c r="I73" i="1"/>
  <c r="J73" i="1" s="1"/>
  <c r="F78" i="1"/>
  <c r="G78" i="1"/>
  <c r="I78" i="1"/>
  <c r="J78" i="1" s="1"/>
  <c r="F79" i="1"/>
  <c r="G79" i="1"/>
  <c r="I79" i="1"/>
  <c r="J79" i="1" s="1"/>
  <c r="F80" i="1"/>
  <c r="G80" i="1"/>
  <c r="I80" i="1"/>
  <c r="J80" i="1" s="1"/>
  <c r="F81" i="1"/>
  <c r="G81" i="1"/>
  <c r="I81" i="1"/>
  <c r="J81" i="1" s="1"/>
  <c r="F82" i="1"/>
  <c r="G82" i="1"/>
  <c r="I82" i="1"/>
  <c r="J82" i="1" s="1"/>
</calcChain>
</file>

<file path=xl/sharedStrings.xml><?xml version="1.0" encoding="utf-8"?>
<sst xmlns="http://schemas.openxmlformats.org/spreadsheetml/2006/main" count="363" uniqueCount="208">
  <si>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</si>
  <si>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</si>
  <si>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</si>
  <si>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</si>
  <si>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</si>
  <si>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</si>
  <si>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</si>
  <si>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</si>
  <si>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</si>
  <si>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</si>
  <si>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</si>
  <si>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</si>
  <si>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</si>
  <si>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</si>
  <si>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</si>
  <si>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</si>
  <si>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</si>
  <si>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</si>
  <si>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</si>
  <si>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</si>
  <si>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</si>
  <si>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</si>
  <si>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</si>
  <si>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</si>
  <si>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</si>
  <si>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</si>
  <si>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</si>
  <si>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</si>
  <si>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</si>
  <si>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</si>
  <si>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</si>
  <si>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</si>
  <si>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</si>
  <si>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</si>
  <si>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</si>
  <si>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</si>
  <si>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1U552</t>
    <phoneticPr fontId="2" type="noConversion"/>
  </si>
  <si>
    <t>V.2552S</t>
    <phoneticPr fontId="2" type="noConversion"/>
  </si>
  <si>
    <t>CUL YANGPU</t>
  </si>
  <si>
    <t>4K073</t>
    <phoneticPr fontId="2" type="noConversion"/>
  </si>
  <si>
    <t>V.073S</t>
    <phoneticPr fontId="2" type="noConversion"/>
  </si>
  <si>
    <t>KHUNA BHUM</t>
  </si>
  <si>
    <t>V.030S</t>
    <phoneticPr fontId="2" type="noConversion"/>
  </si>
  <si>
    <t>LITTLE WARRIOR</t>
  </si>
  <si>
    <t>1U549</t>
    <phoneticPr fontId="2" type="noConversion"/>
  </si>
  <si>
    <t>V.2549S</t>
    <phoneticPr fontId="2" type="noConversion"/>
  </si>
  <si>
    <t>4K072</t>
    <phoneticPr fontId="2" type="noConversion"/>
  </si>
  <si>
    <t>V.072S</t>
    <phoneticPr fontId="2" type="noConversion"/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</si>
  <si>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</si>
  <si>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</si>
  <si>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</si>
  <si>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</si>
  <si>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</si>
  <si>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</si>
  <si>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</si>
  <si>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</si>
  <si>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</si>
  <si>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</si>
  <si>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</si>
  <si>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</si>
  <si>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</si>
  <si>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</si>
  <si>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</si>
  <si>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</si>
  <si>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</si>
  <si>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</si>
  <si>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</si>
  <si>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新盐田</t>
  </si>
  <si>
    <t>73112</t>
    <phoneticPr fontId="2" type="noConversion"/>
  </si>
  <si>
    <t>V.112S</t>
    <phoneticPr fontId="2" type="noConversion"/>
  </si>
  <si>
    <t>XIN YAN TIAN</t>
  </si>
  <si>
    <t xml:space="preserve">         CYKWS</t>
    <phoneticPr fontId="2" type="noConversion"/>
  </si>
  <si>
    <t>V.1QAKWS</t>
    <phoneticPr fontId="2" type="noConversion"/>
  </si>
  <si>
    <t>ZHONG GU JI NAN</t>
    <phoneticPr fontId="2" type="noConversion"/>
  </si>
  <si>
    <t>新烟台</t>
  </si>
  <si>
    <t>39265</t>
    <phoneticPr fontId="2" type="noConversion"/>
  </si>
  <si>
    <t>V.265S</t>
    <phoneticPr fontId="2" type="noConversion"/>
  </si>
  <si>
    <t>XIN YAN TAI</t>
  </si>
  <si>
    <t>L7KSS</t>
    <phoneticPr fontId="2" type="noConversion"/>
  </si>
  <si>
    <t>V.1QAKSS</t>
    <phoneticPr fontId="2" type="noConversion"/>
  </si>
  <si>
    <t>ZHONG GU FU ZHOU</t>
    <phoneticPr fontId="2" type="noConversion"/>
  </si>
  <si>
    <t>73111</t>
    <phoneticPr fontId="2" type="noConversion"/>
  </si>
  <si>
    <t>V.111S</t>
    <phoneticPr fontId="2" type="noConversion"/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</si>
  <si>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</si>
  <si>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</si>
  <si>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</si>
  <si>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</si>
  <si>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</si>
  <si>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</si>
  <si>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</si>
  <si>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3D601</t>
    <phoneticPr fontId="2" type="noConversion"/>
  </si>
  <si>
    <t>V.2601S</t>
    <phoneticPr fontId="2" type="noConversion"/>
  </si>
  <si>
    <t>REN JIAN 6</t>
    <phoneticPr fontId="2" type="noConversion"/>
  </si>
  <si>
    <t>V.2517S</t>
    <phoneticPr fontId="2" type="noConversion"/>
  </si>
  <si>
    <t>ASL QINGDAO</t>
  </si>
  <si>
    <t>泛奥升曼谷</t>
  </si>
  <si>
    <t>V.1078S</t>
    <phoneticPr fontId="2" type="noConversion"/>
  </si>
  <si>
    <t>POS BANGKOK</t>
  </si>
  <si>
    <t>3D516</t>
    <phoneticPr fontId="2" type="noConversion"/>
  </si>
  <si>
    <t>V.2516S</t>
    <phoneticPr fontId="2" type="noConversion"/>
  </si>
  <si>
    <t>REN JIAN 6</t>
  </si>
  <si>
    <t>V.2548S</t>
    <phoneticPr fontId="2" type="noConversion"/>
  </si>
  <si>
    <t>CA MANILA</t>
  </si>
  <si>
    <t>V.1077S</t>
    <phoneticPr fontId="2" type="noConversion"/>
  </si>
  <si>
    <t>3D515</t>
    <phoneticPr fontId="2" type="noConversion"/>
  </si>
  <si>
    <t>V.2515S</t>
    <phoneticPr fontId="2" type="noConversion"/>
  </si>
  <si>
    <t>HO CHI MINH</t>
  </si>
  <si>
    <t>离港 ETD</t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</si>
  <si>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>CAT LAI</t>
    </r>
    <r>
      <rPr>
        <sz val="11"/>
        <color theme="1"/>
        <rFont val="微软雅黑"/>
        <family val="1"/>
        <charset val="134"/>
      </rPr>
      <t>（</t>
    </r>
    <r>
      <rPr>
        <sz val="11"/>
        <color theme="1"/>
        <rFont val="Times New Roman"/>
        <family val="1"/>
      </rPr>
      <t xml:space="preserve">POS BKK 1077S </t>
    </r>
    <r>
      <rPr>
        <sz val="11"/>
        <color theme="1"/>
        <rFont val="微软雅黑"/>
        <family val="1"/>
        <charset val="134"/>
      </rPr>
      <t>起挂</t>
    </r>
    <r>
      <rPr>
        <sz val="11"/>
        <color theme="1"/>
        <rFont val="Times New Roman"/>
        <family val="1"/>
      </rPr>
      <t xml:space="preserve">SPITC)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</si>
  <si>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</si>
  <si>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</si>
  <si>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3KOTS</t>
    <phoneticPr fontId="2" type="noConversion"/>
  </si>
  <si>
    <t>V.0XSOTS</t>
    <phoneticPr fontId="2" type="noConversion"/>
  </si>
  <si>
    <t>KUO LONG</t>
    <phoneticPr fontId="2" type="noConversion"/>
  </si>
  <si>
    <t>E1ORS</t>
    <phoneticPr fontId="2" type="noConversion"/>
  </si>
  <si>
    <t>V.0XSORS</t>
    <phoneticPr fontId="2" type="noConversion"/>
  </si>
  <si>
    <t>SEA OF LUCK</t>
  </si>
  <si>
    <t>9POPS</t>
    <phoneticPr fontId="2" type="noConversion"/>
  </si>
  <si>
    <t>V.0XSOPS</t>
    <phoneticPr fontId="2" type="noConversion"/>
  </si>
  <si>
    <t>CNC PLUTO</t>
    <phoneticPr fontId="2" type="noConversion"/>
  </si>
  <si>
    <t>T2SON</t>
    <phoneticPr fontId="2" type="noConversion"/>
  </si>
  <si>
    <t>V.0XSONS</t>
    <phoneticPr fontId="31" type="noConversion"/>
  </si>
  <si>
    <t>ST. MARY</t>
    <phoneticPr fontId="3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</si>
  <si>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</si>
  <si>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</si>
  <si>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</si>
  <si>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A3601</t>
    <phoneticPr fontId="2" type="noConversion"/>
  </si>
  <si>
    <t>XIAN FENG JU HE</t>
    <phoneticPr fontId="2" type="noConversion"/>
  </si>
  <si>
    <t>F0552</t>
    <phoneticPr fontId="2" type="noConversion"/>
  </si>
  <si>
    <t>V.2552S</t>
    <phoneticPr fontId="31" type="noConversion"/>
  </si>
  <si>
    <t>UGL SHENZHEN</t>
    <phoneticPr fontId="2" type="noConversion"/>
  </si>
  <si>
    <t>A3552</t>
    <phoneticPr fontId="2" type="noConversion"/>
  </si>
  <si>
    <t>V.2527S</t>
    <phoneticPr fontId="2" type="noConversion"/>
  </si>
  <si>
    <t>CA OSAKA</t>
    <phoneticPr fontId="2" type="noConversion"/>
  </si>
  <si>
    <t>MANILA(N)</t>
  </si>
  <si>
    <t>MANILA(S)</t>
  </si>
  <si>
    <t>VESSEL</t>
    <phoneticPr fontId="2" type="noConversion"/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</si>
  <si>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</si>
  <si>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</si>
  <si>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</si>
  <si>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>O364S</t>
    <phoneticPr fontId="2" type="noConversion"/>
  </si>
  <si>
    <t>V.64S</t>
    <phoneticPr fontId="2" type="noConversion"/>
  </si>
  <si>
    <t>OPHELIA</t>
    <phoneticPr fontId="2" type="noConversion"/>
  </si>
  <si>
    <t xml:space="preserve"> L0551</t>
    <phoneticPr fontId="2" type="noConversion"/>
  </si>
  <si>
    <t>V.2551S</t>
    <phoneticPr fontId="2" type="noConversion"/>
  </si>
  <si>
    <t>BIG BREEZY</t>
  </si>
  <si>
    <t>O363S</t>
    <phoneticPr fontId="2" type="noConversion"/>
  </si>
  <si>
    <t>V.63S</t>
    <phoneticPr fontId="2" type="noConversion"/>
  </si>
  <si>
    <t>OPHELIA</t>
  </si>
  <si>
    <t xml:space="preserve"> L0550</t>
    <phoneticPr fontId="2" type="noConversion"/>
  </si>
  <si>
    <t>V.2550S</t>
    <phoneticPr fontId="2" type="noConversion"/>
  </si>
  <si>
    <t>BIG BREEZY</t>
    <phoneticPr fontId="2" type="noConversion"/>
  </si>
  <si>
    <t>O362S</t>
    <phoneticPr fontId="2" type="noConversion"/>
  </si>
  <si>
    <t>V.62S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</si>
  <si>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</si>
  <si>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</si>
  <si>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t>HHX2</t>
  </si>
  <si>
    <t>V.2601W</t>
    <phoneticPr fontId="31" type="noConversion"/>
  </si>
  <si>
    <t>CA SAIGON</t>
  </si>
  <si>
    <t>亚海广州</t>
    <phoneticPr fontId="2" type="noConversion"/>
  </si>
  <si>
    <t>83522</t>
    <phoneticPr fontId="2" type="noConversion"/>
  </si>
  <si>
    <t>V.2522W</t>
    <phoneticPr fontId="2" type="noConversion"/>
  </si>
  <si>
    <t xml:space="preserve">CA GUANGZHOU </t>
  </si>
  <si>
    <t>V.2526W</t>
    <phoneticPr fontId="2" type="noConversion"/>
  </si>
  <si>
    <t>CA SAIGON</t>
    <phoneticPr fontId="2" type="noConversion"/>
  </si>
  <si>
    <t>亚海广州</t>
  </si>
  <si>
    <t>83521</t>
    <phoneticPr fontId="2" type="noConversion"/>
  </si>
  <si>
    <t>V.2521W</t>
    <phoneticPr fontId="2" type="noConversion"/>
  </si>
  <si>
    <t>A3549</t>
    <phoneticPr fontId="2" type="noConversion"/>
  </si>
  <si>
    <t>V.2549W</t>
    <phoneticPr fontId="2" type="noConversion"/>
  </si>
  <si>
    <t>BIG BREEZY</t>
    <phoneticPr fontId="31" type="noConversion"/>
  </si>
  <si>
    <t>DA NANG</t>
  </si>
  <si>
    <t>HAIPHONG</t>
  </si>
  <si>
    <t>HONGKONG</t>
  </si>
  <si>
    <t>VOY</t>
    <phoneticPr fontId="2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</si>
  <si>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</si>
  <si>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</si>
  <si>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</si>
  <si>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</si>
  <si>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>V.2530W</t>
    <phoneticPr fontId="2" type="noConversion"/>
  </si>
  <si>
    <t>CA KOBE</t>
    <phoneticPr fontId="2" type="noConversion"/>
  </si>
  <si>
    <t>V.2543W</t>
    <phoneticPr fontId="2" type="noConversion"/>
  </si>
  <si>
    <t>CA  NAGOYA</t>
  </si>
  <si>
    <t>23/Dec MNS</t>
  </si>
  <si>
    <t xml:space="preserve">OMIT </t>
    <phoneticPr fontId="2" type="noConversion"/>
  </si>
  <si>
    <t>Q0550</t>
    <phoneticPr fontId="2" type="noConversion"/>
  </si>
  <si>
    <t>V.2550W</t>
    <phoneticPr fontId="2" type="noConversion"/>
  </si>
  <si>
    <t>HOPE C</t>
  </si>
  <si>
    <t>V.2529W</t>
    <phoneticPr fontId="2" type="noConversion"/>
  </si>
  <si>
    <t xml:space="preserve">CA KOBE </t>
    <phoneticPr fontId="2" type="noConversion"/>
  </si>
  <si>
    <t>V.2542W</t>
    <phoneticPr fontId="2" type="noConversion"/>
  </si>
  <si>
    <t>V.2528W</t>
    <phoneticPr fontId="2" type="noConversion"/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</si>
  <si>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</si>
  <si>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</si>
  <si>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</si>
  <si>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</si>
  <si>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</si>
  <si>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</si>
  <si>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</si>
  <si>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</si>
  <si>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</si>
  <si>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</si>
  <si>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亚海航运上海口岸船期表2025-12</t>
    <phoneticPr fontId="2" type="noConversion"/>
  </si>
  <si>
    <t xml:space="preserve"> L0601</t>
    <phoneticPr fontId="2" type="noConversion"/>
  </si>
  <si>
    <t>CNC MARS</t>
    <phoneticPr fontId="2" type="noConversion"/>
  </si>
  <si>
    <t>新盐田</t>
    <phoneticPr fontId="2" type="noConversion"/>
  </si>
  <si>
    <t>R7OVS</t>
    <phoneticPr fontId="2" type="noConversion"/>
  </si>
  <si>
    <t>V.0XSOVS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</si>
</sst>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7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B05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00B0F0"/>
      <name val="Times New Roman"/>
      <family val="1"/>
    </font>
    <font>
      <sz val="11"/>
      <color theme="1"/>
      <name val="微软雅黑"/>
      <family val="1"/>
      <charset val="134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9"/>
      <name val="宋体"/>
      <family val="3"/>
      <charset val="134"/>
    </font>
    <font>
      <b/>
      <sz val="9"/>
      <color theme="3" tint="0.39991454817346722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FF3300"/>
      <name val="Times New Roman"/>
      <family val="1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9"/>
      <color rgb="FFFF3300"/>
      <name val="Times New Roman"/>
      <family val="1"/>
    </font>
    <font>
      <sz val="11"/>
      <color theme="1"/>
      <name val="等线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rgb="FF7030A0"/>
      <name val="Times New Roman"/>
      <family val="1"/>
    </font>
    <font>
      <b/>
      <sz val="9"/>
      <color rgb="FF7030A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10" fillId="0" borderId="0"/>
    <xf numFmtId="177" fontId="7" fillId="0" borderId="0"/>
    <xf numFmtId="177" fontId="10" fillId="0" borderId="0">
      <alignment vertical="center"/>
    </xf>
  </cellStyleXfs>
  <cellXfs count="1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0" borderId="0" xfId="0" applyFont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3" borderId="3" xfId="2" applyFont="1" applyFill="1" applyBorder="1" applyAlignment="1">
      <alignment horizontal="center"/>
    </xf>
    <xf numFmtId="177" fontId="12" fillId="3" borderId="1" xfId="3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3" fillId="3" borderId="3" xfId="2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2" fillId="3" borderId="1" xfId="4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12" fillId="3" borderId="1" xfId="2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3" fillId="3" borderId="1" xfId="2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9" fillId="0" borderId="0" xfId="0" applyFont="1"/>
    <xf numFmtId="0" fontId="21" fillId="5" borderId="6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30" fillId="5" borderId="8" xfId="0" applyFont="1" applyFill="1" applyBorder="1" applyAlignment="1">
      <alignment horizontal="left" vertical="center"/>
    </xf>
    <xf numFmtId="178" fontId="3" fillId="3" borderId="1" xfId="0" applyNumberFormat="1" applyFont="1" applyFill="1" applyBorder="1" applyAlignment="1">
      <alignment horizontal="center" vertical="center"/>
    </xf>
    <xf numFmtId="16" fontId="3" fillId="3" borderId="1" xfId="2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/>
    </xf>
    <xf numFmtId="177" fontId="13" fillId="3" borderId="1" xfId="3" applyFont="1" applyFill="1" applyBorder="1" applyAlignment="1">
      <alignment horizontal="center" vertical="center"/>
    </xf>
    <xf numFmtId="0" fontId="1" fillId="3" borderId="0" xfId="0" applyFont="1" applyFill="1"/>
    <xf numFmtId="178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3" fillId="0" borderId="0" xfId="0" applyFont="1"/>
    <xf numFmtId="0" fontId="34" fillId="0" borderId="0" xfId="0" applyFont="1"/>
    <xf numFmtId="0" fontId="16" fillId="5" borderId="5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left" vertical="center"/>
    </xf>
    <xf numFmtId="0" fontId="8" fillId="0" borderId="0" xfId="0" applyFont="1"/>
    <xf numFmtId="49" fontId="35" fillId="3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7" fontId="12" fillId="3" borderId="1" xfId="2" applyNumberFormat="1" applyFont="1" applyFill="1" applyBorder="1" applyAlignment="1">
      <alignment horizontal="center" vertical="center"/>
    </xf>
    <xf numFmtId="177" fontId="12" fillId="0" borderId="1" xfId="2" applyNumberFormat="1" applyFont="1" applyBorder="1" applyAlignment="1">
      <alignment horizontal="center" vertical="center"/>
    </xf>
    <xf numFmtId="0" fontId="22" fillId="5" borderId="6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16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6" fillId="3" borderId="0" xfId="0" applyFont="1" applyFill="1"/>
    <xf numFmtId="0" fontId="36" fillId="0" borderId="0" xfId="0" applyFont="1"/>
    <xf numFmtId="176" fontId="37" fillId="0" borderId="1" xfId="0" applyNumberFormat="1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/>
    </xf>
    <xf numFmtId="178" fontId="6" fillId="0" borderId="1" xfId="0" applyNumberFormat="1" applyFont="1" applyBorder="1" applyAlignment="1">
      <alignment horizontal="center" vertical="center"/>
    </xf>
    <xf numFmtId="16" fontId="6" fillId="0" borderId="1" xfId="2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38" fillId="0" borderId="1" xfId="2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 shrinkToFit="1"/>
    </xf>
    <xf numFmtId="0" fontId="40" fillId="0" borderId="0" xfId="0" applyFont="1" applyAlignment="1">
      <alignment horizontal="center"/>
    </xf>
    <xf numFmtId="16" fontId="6" fillId="3" borderId="1" xfId="2" applyNumberFormat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16" fontId="6" fillId="0" borderId="9" xfId="2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 wrapText="1" shrinkToFit="1"/>
    </xf>
    <xf numFmtId="0" fontId="41" fillId="0" borderId="3" xfId="2" applyFont="1" applyBorder="1" applyAlignment="1">
      <alignment horizontal="center"/>
    </xf>
    <xf numFmtId="0" fontId="42" fillId="0" borderId="3" xfId="2" applyFont="1" applyBorder="1" applyAlignment="1">
      <alignment horizontal="center"/>
    </xf>
    <xf numFmtId="0" fontId="42" fillId="0" borderId="1" xfId="0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 wrapText="1" shrinkToFit="1"/>
    </xf>
    <xf numFmtId="0" fontId="11" fillId="3" borderId="1" xfId="2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11" fillId="0" borderId="1" xfId="2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177" fontId="12" fillId="0" borderId="1" xfId="3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 2" xfId="4" xr:uid="{EBAED735-1083-4E76-9DF7-F65082E7922E}"/>
    <cellStyle name="常规_Sheet1" xfId="2" xr:uid="{B4FE7F92-E375-40DD-B263-D8F30A81FFC7}"/>
    <cellStyle name="一般_2005-03-01 Long Term Schedule-China-1" xfId="1" xr:uid="{82D4F404-1E29-4B25-9231-67482B929885}"/>
    <cellStyle name="一般_2005-03-01 Long Term Schedule-China-1 2" xfId="3" xr:uid="{BE524B4D-0721-47D2-9256-EE9D3B90F2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FC59245F-57C0-4557-9047-A9EEB198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9A77-ADD1-431A-98F2-142B54C01F5F}">
  <dimension ref="A1:AD108"/>
  <sheetViews>
    <sheetView tabSelected="1" zoomScaleNormal="100" workbookViewId="0">
      <selection activeCell="D51" sqref="D51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1" max="11" width="14.625" customWidth="1"/>
    <col min="12" max="12" width="17.875" customWidth="1"/>
    <col min="13" max="13" width="13.875" customWidth="1"/>
  </cols>
  <sheetData>
    <row r="1" spans="1:11" ht="14.45" customHeight="1" x14ac:dyDescent="0.15">
      <c r="C1" s="140" t="s">
        <v>202</v>
      </c>
      <c r="D1" s="140"/>
      <c r="E1" s="140"/>
      <c r="F1" s="140"/>
      <c r="G1" s="140"/>
      <c r="H1" s="140"/>
      <c r="I1" s="140"/>
    </row>
    <row r="2" spans="1:11" ht="17.45" customHeight="1" x14ac:dyDescent="0.15">
      <c r="B2" s="138" t="s">
        <v>201</v>
      </c>
      <c r="C2" s="140"/>
      <c r="D2" s="140"/>
      <c r="E2" s="140"/>
      <c r="F2" s="140"/>
      <c r="G2" s="140"/>
      <c r="H2" s="140"/>
      <c r="I2" s="140"/>
    </row>
    <row r="3" spans="1:11" ht="17.45" customHeight="1" x14ac:dyDescent="0.15">
      <c r="B3" s="138" t="s">
        <v>200</v>
      </c>
      <c r="C3" s="140"/>
      <c r="D3" s="140"/>
      <c r="E3" s="140"/>
      <c r="F3" s="140"/>
      <c r="G3" s="140"/>
      <c r="H3" s="140"/>
      <c r="I3" s="140"/>
    </row>
    <row r="4" spans="1:11" ht="18.75" x14ac:dyDescent="0.15">
      <c r="B4" s="138" t="s">
        <v>199</v>
      </c>
      <c r="C4" s="139" t="s">
        <v>198</v>
      </c>
      <c r="D4" s="139"/>
      <c r="E4" s="139"/>
      <c r="F4" s="139"/>
      <c r="G4" s="139"/>
      <c r="H4" s="139"/>
      <c r="I4" s="139"/>
    </row>
    <row r="5" spans="1:11" ht="18.75" x14ac:dyDescent="0.15">
      <c r="B5" s="138" t="s">
        <v>197</v>
      </c>
      <c r="C5" s="137" t="s">
        <v>196</v>
      </c>
      <c r="D5" s="137"/>
      <c r="E5" s="137"/>
      <c r="F5" s="137"/>
      <c r="G5" s="137"/>
      <c r="H5" s="137"/>
      <c r="I5" s="137"/>
    </row>
    <row r="6" spans="1:11" x14ac:dyDescent="0.15">
      <c r="C6" s="136" t="s">
        <v>195</v>
      </c>
      <c r="D6" s="136"/>
      <c r="E6" s="136"/>
      <c r="F6" s="136"/>
      <c r="G6" s="136"/>
      <c r="H6" s="136"/>
      <c r="I6" s="136"/>
    </row>
    <row r="7" spans="1:11" ht="15.75" x14ac:dyDescent="0.15">
      <c r="C7" s="135"/>
      <c r="D7" s="135"/>
      <c r="E7" s="135"/>
      <c r="F7" s="135"/>
      <c r="G7" s="135"/>
      <c r="H7" s="135"/>
      <c r="I7" s="135"/>
    </row>
    <row r="8" spans="1:11" ht="15.75" x14ac:dyDescent="0.15">
      <c r="A8" s="98" t="s">
        <v>194</v>
      </c>
      <c r="B8" s="97"/>
      <c r="C8" s="97"/>
      <c r="D8" s="97"/>
      <c r="E8" s="97"/>
      <c r="F8" s="97"/>
      <c r="G8" s="97"/>
      <c r="H8" s="97"/>
      <c r="I8" s="96"/>
    </row>
    <row r="9" spans="1:11" ht="15" x14ac:dyDescent="0.15">
      <c r="A9" s="93" t="s">
        <v>193</v>
      </c>
      <c r="B9" s="92"/>
      <c r="C9" s="92"/>
      <c r="D9" s="92"/>
      <c r="E9" s="92"/>
      <c r="F9" s="92"/>
      <c r="G9" s="92"/>
      <c r="H9" s="92"/>
      <c r="I9" s="91"/>
    </row>
    <row r="10" spans="1:11" ht="15" x14ac:dyDescent="0.15">
      <c r="A10" s="20" t="s">
        <v>63</v>
      </c>
      <c r="B10" s="25" t="s">
        <v>62</v>
      </c>
      <c r="C10" s="117" t="s">
        <v>192</v>
      </c>
      <c r="D10" s="26" t="s">
        <v>60</v>
      </c>
      <c r="E10" s="25" t="s">
        <v>59</v>
      </c>
      <c r="F10" s="21" t="s">
        <v>58</v>
      </c>
      <c r="G10" s="21" t="s">
        <v>57</v>
      </c>
      <c r="H10" s="21" t="s">
        <v>107</v>
      </c>
      <c r="I10" s="21" t="s">
        <v>175</v>
      </c>
      <c r="J10" s="21" t="s">
        <v>175</v>
      </c>
    </row>
    <row r="11" spans="1:11" ht="15" x14ac:dyDescent="0.15">
      <c r="A11" s="20" t="s">
        <v>54</v>
      </c>
      <c r="B11" s="21" t="s">
        <v>53</v>
      </c>
      <c r="C11" s="117" t="s">
        <v>52</v>
      </c>
      <c r="D11" s="90"/>
      <c r="E11" s="20" t="s">
        <v>51</v>
      </c>
      <c r="F11" s="20"/>
      <c r="G11" s="20"/>
      <c r="H11" s="20" t="s">
        <v>50</v>
      </c>
      <c r="I11" s="20" t="s">
        <v>172</v>
      </c>
      <c r="J11" s="20" t="s">
        <v>171</v>
      </c>
    </row>
    <row r="12" spans="1:11" s="110" customFormat="1" ht="16.149999999999999" customHeight="1" x14ac:dyDescent="0.2">
      <c r="A12" s="59" t="s">
        <v>180</v>
      </c>
      <c r="B12" s="134" t="s">
        <v>191</v>
      </c>
      <c r="C12" s="88">
        <v>89528</v>
      </c>
      <c r="D12" s="133"/>
      <c r="E12" s="88" t="s">
        <v>178</v>
      </c>
      <c r="F12" s="113">
        <f>H12-4</f>
        <v>45985</v>
      </c>
      <c r="G12" s="113">
        <f>H12-1</f>
        <v>45988</v>
      </c>
      <c r="H12" s="119">
        <v>45989</v>
      </c>
      <c r="I12" s="113">
        <f>H12+6</f>
        <v>45995</v>
      </c>
      <c r="J12" s="113">
        <f>I12+1</f>
        <v>45996</v>
      </c>
    </row>
    <row r="13" spans="1:11" ht="16.149999999999999" customHeight="1" x14ac:dyDescent="0.15">
      <c r="A13" s="37" t="s">
        <v>182</v>
      </c>
      <c r="B13" s="132" t="s">
        <v>190</v>
      </c>
      <c r="C13" s="122">
        <v>84542</v>
      </c>
      <c r="D13" s="72"/>
      <c r="E13" s="63" t="s">
        <v>178</v>
      </c>
      <c r="F13" s="29">
        <f>H13-4</f>
        <v>45992</v>
      </c>
      <c r="G13" s="29">
        <f>H13-1</f>
        <v>45995</v>
      </c>
      <c r="H13" s="119">
        <v>45996</v>
      </c>
      <c r="I13" s="113">
        <f>H13+6</f>
        <v>46002</v>
      </c>
      <c r="J13" s="113">
        <f>I13+1</f>
        <v>46003</v>
      </c>
    </row>
    <row r="14" spans="1:11" ht="17.25" customHeight="1" x14ac:dyDescent="0.15">
      <c r="A14" s="59" t="s">
        <v>189</v>
      </c>
      <c r="B14" s="131" t="s">
        <v>188</v>
      </c>
      <c r="C14" s="120">
        <v>89529</v>
      </c>
      <c r="D14" s="125"/>
      <c r="E14" s="130" t="s">
        <v>178</v>
      </c>
      <c r="F14" s="129">
        <f>H14-4</f>
        <v>45999</v>
      </c>
      <c r="G14" s="129">
        <f>H14-1</f>
        <v>46002</v>
      </c>
      <c r="H14" s="124">
        <v>46003</v>
      </c>
      <c r="I14" s="113">
        <f>H14+6</f>
        <v>46009</v>
      </c>
      <c r="J14" s="113">
        <f>I14+1</f>
        <v>46010</v>
      </c>
      <c r="K14" s="60"/>
    </row>
    <row r="15" spans="1:11" ht="16.149999999999999" customHeight="1" x14ac:dyDescent="0.25">
      <c r="A15" s="128" t="s">
        <v>187</v>
      </c>
      <c r="B15" s="127" t="s">
        <v>186</v>
      </c>
      <c r="C15" s="126" t="s">
        <v>185</v>
      </c>
      <c r="D15" s="125"/>
      <c r="E15" s="63" t="s">
        <v>178</v>
      </c>
      <c r="F15" s="29">
        <f>H15-4</f>
        <v>46003</v>
      </c>
      <c r="G15" s="29">
        <f>H15-1</f>
        <v>46006</v>
      </c>
      <c r="H15" s="124">
        <v>46007</v>
      </c>
      <c r="I15" s="113" t="s">
        <v>184</v>
      </c>
      <c r="J15" s="113">
        <v>46012</v>
      </c>
      <c r="K15" s="118" t="s">
        <v>183</v>
      </c>
    </row>
    <row r="16" spans="1:11" s="9" customFormat="1" ht="15" customHeight="1" x14ac:dyDescent="0.15">
      <c r="A16" s="34" t="s">
        <v>182</v>
      </c>
      <c r="B16" s="123" t="s">
        <v>181</v>
      </c>
      <c r="C16" s="122">
        <v>84543</v>
      </c>
      <c r="D16" s="72"/>
      <c r="E16" s="88" t="s">
        <v>178</v>
      </c>
      <c r="F16" s="113">
        <f>H16-4</f>
        <v>46013</v>
      </c>
      <c r="G16" s="113">
        <f>H16-1</f>
        <v>46016</v>
      </c>
      <c r="H16" s="119">
        <v>46017</v>
      </c>
      <c r="I16" s="113">
        <f>H16+6</f>
        <v>46023</v>
      </c>
      <c r="J16" s="113">
        <f>I16+1</f>
        <v>46024</v>
      </c>
      <c r="K16" s="121"/>
    </row>
    <row r="17" spans="1:30" ht="16.149999999999999" customHeight="1" x14ac:dyDescent="0.2">
      <c r="A17" s="34" t="s">
        <v>180</v>
      </c>
      <c r="B17" s="53" t="s">
        <v>179</v>
      </c>
      <c r="C17" s="120">
        <v>89530</v>
      </c>
      <c r="D17" s="72"/>
      <c r="E17" s="88" t="s">
        <v>178</v>
      </c>
      <c r="F17" s="113">
        <f>H17-4</f>
        <v>46020</v>
      </c>
      <c r="G17" s="113">
        <f>H17-1</f>
        <v>46023</v>
      </c>
      <c r="H17" s="119">
        <v>46024</v>
      </c>
      <c r="I17" s="113">
        <f>H17+6</f>
        <v>46030</v>
      </c>
      <c r="J17" s="113">
        <f>I17+1</f>
        <v>46031</v>
      </c>
      <c r="K17" s="118"/>
    </row>
    <row r="18" spans="1:30" ht="15.75" x14ac:dyDescent="0.15">
      <c r="A18" s="98" t="s">
        <v>177</v>
      </c>
      <c r="B18" s="97"/>
      <c r="C18" s="97"/>
      <c r="D18" s="97"/>
      <c r="E18" s="97"/>
      <c r="F18" s="97"/>
      <c r="G18" s="97"/>
      <c r="H18" s="97"/>
      <c r="I18" s="96"/>
    </row>
    <row r="19" spans="1:30" ht="15" x14ac:dyDescent="0.15">
      <c r="A19" s="93" t="s">
        <v>176</v>
      </c>
      <c r="B19" s="92"/>
      <c r="C19" s="92"/>
      <c r="D19" s="92"/>
      <c r="E19" s="92"/>
      <c r="F19" s="92"/>
      <c r="G19" s="92"/>
      <c r="H19" s="92"/>
      <c r="I19" s="91"/>
    </row>
    <row r="20" spans="1:30" ht="15" x14ac:dyDescent="0.15">
      <c r="A20" s="20" t="s">
        <v>63</v>
      </c>
      <c r="B20" s="21" t="s">
        <v>62</v>
      </c>
      <c r="C20" s="117" t="s">
        <v>61</v>
      </c>
      <c r="D20" s="26" t="s">
        <v>60</v>
      </c>
      <c r="E20" s="25" t="s">
        <v>59</v>
      </c>
      <c r="F20" s="21" t="s">
        <v>58</v>
      </c>
      <c r="G20" s="21" t="s">
        <v>57</v>
      </c>
      <c r="H20" s="21" t="s">
        <v>107</v>
      </c>
      <c r="I20" s="21" t="s">
        <v>55</v>
      </c>
      <c r="J20" s="21" t="s">
        <v>175</v>
      </c>
      <c r="K20" s="21" t="s">
        <v>175</v>
      </c>
    </row>
    <row r="21" spans="1:30" ht="15" x14ac:dyDescent="0.15">
      <c r="A21" s="20" t="s">
        <v>54</v>
      </c>
      <c r="B21" s="21" t="s">
        <v>174</v>
      </c>
      <c r="C21" s="117" t="s">
        <v>52</v>
      </c>
      <c r="D21" s="90"/>
      <c r="E21" s="20" t="s">
        <v>51</v>
      </c>
      <c r="F21" s="20"/>
      <c r="G21" s="20"/>
      <c r="H21" s="20" t="s">
        <v>50</v>
      </c>
      <c r="I21" s="20" t="s">
        <v>173</v>
      </c>
      <c r="J21" s="20" t="s">
        <v>172</v>
      </c>
      <c r="K21" s="21" t="s">
        <v>171</v>
      </c>
    </row>
    <row r="22" spans="1:30" s="110" customFormat="1" ht="15" x14ac:dyDescent="0.2">
      <c r="A22" s="56" t="s">
        <v>170</v>
      </c>
      <c r="B22" s="116" t="s">
        <v>169</v>
      </c>
      <c r="C22" s="115" t="s">
        <v>168</v>
      </c>
      <c r="D22" s="111"/>
      <c r="E22" s="88" t="s">
        <v>156</v>
      </c>
      <c r="F22" s="113">
        <f>H22-4</f>
        <v>45987</v>
      </c>
      <c r="G22" s="113">
        <f>H22-1</f>
        <v>45990</v>
      </c>
      <c r="H22" s="114">
        <v>45991</v>
      </c>
      <c r="I22" s="113">
        <f>H22+3</f>
        <v>45994</v>
      </c>
      <c r="J22" s="29">
        <f>I22+3</f>
        <v>45997</v>
      </c>
      <c r="K22" s="29">
        <f>J22+1</f>
        <v>45998</v>
      </c>
    </row>
    <row r="23" spans="1:30" ht="15" x14ac:dyDescent="0.2">
      <c r="A23" s="58" t="s">
        <v>162</v>
      </c>
      <c r="B23" s="53" t="s">
        <v>167</v>
      </c>
      <c r="C23" s="73" t="s">
        <v>166</v>
      </c>
      <c r="D23" s="72" t="s">
        <v>165</v>
      </c>
      <c r="E23" s="63" t="s">
        <v>156</v>
      </c>
      <c r="F23" s="29">
        <f>H23-4</f>
        <v>46001</v>
      </c>
      <c r="G23" s="29">
        <f>H23-1</f>
        <v>46004</v>
      </c>
      <c r="H23" s="107">
        <v>46005</v>
      </c>
      <c r="I23" s="29">
        <f>H23+3</f>
        <v>46008</v>
      </c>
      <c r="J23" s="29">
        <f>I23+3</f>
        <v>46011</v>
      </c>
      <c r="K23" s="29">
        <f>J23+1</f>
        <v>46012</v>
      </c>
    </row>
    <row r="24" spans="1:30" s="109" customFormat="1" ht="15" x14ac:dyDescent="0.2">
      <c r="A24" s="112" t="s">
        <v>164</v>
      </c>
      <c r="B24" s="112" t="s">
        <v>163</v>
      </c>
      <c r="C24" s="15">
        <v>97526</v>
      </c>
      <c r="D24" s="111"/>
      <c r="E24" s="63" t="s">
        <v>156</v>
      </c>
      <c r="F24" s="29">
        <f>H24-4</f>
        <v>46008</v>
      </c>
      <c r="G24" s="29">
        <f>H24-1</f>
        <v>46011</v>
      </c>
      <c r="H24" s="107">
        <v>46012</v>
      </c>
      <c r="I24" s="29">
        <f>H24+3</f>
        <v>46015</v>
      </c>
      <c r="J24" s="29">
        <f>I24+3</f>
        <v>46018</v>
      </c>
      <c r="K24" s="29">
        <f>J24+1</f>
        <v>46019</v>
      </c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</row>
    <row r="25" spans="1:30" s="109" customFormat="1" ht="15" x14ac:dyDescent="0.2">
      <c r="A25" s="53" t="s">
        <v>162</v>
      </c>
      <c r="B25" s="53" t="s">
        <v>161</v>
      </c>
      <c r="C25" s="84" t="s">
        <v>160</v>
      </c>
      <c r="D25" s="72" t="s">
        <v>159</v>
      </c>
      <c r="E25" s="63" t="s">
        <v>156</v>
      </c>
      <c r="F25" s="29">
        <f>H25-4</f>
        <v>46015</v>
      </c>
      <c r="G25" s="29">
        <f>H25-1</f>
        <v>46018</v>
      </c>
      <c r="H25" s="107">
        <v>46019</v>
      </c>
      <c r="I25" s="29">
        <f>H25+3</f>
        <v>46022</v>
      </c>
      <c r="J25" s="29">
        <f>I25+3</f>
        <v>46025</v>
      </c>
      <c r="K25" s="29">
        <f>J25+1</f>
        <v>46026</v>
      </c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</row>
    <row r="26" spans="1:30" ht="15" x14ac:dyDescent="0.2">
      <c r="A26" s="53" t="s">
        <v>158</v>
      </c>
      <c r="B26" s="53" t="s">
        <v>157</v>
      </c>
      <c r="C26" s="15">
        <v>97601</v>
      </c>
      <c r="D26" s="108"/>
      <c r="E26" s="63" t="s">
        <v>156</v>
      </c>
      <c r="F26" s="29">
        <f>H26-4</f>
        <v>46022</v>
      </c>
      <c r="G26" s="29">
        <f>H26-1</f>
        <v>46025</v>
      </c>
      <c r="H26" s="107">
        <v>46026</v>
      </c>
      <c r="I26" s="29">
        <f>H26+3</f>
        <v>46029</v>
      </c>
      <c r="J26" s="29">
        <f>I26+3</f>
        <v>46032</v>
      </c>
      <c r="K26" s="29">
        <f>J26+1</f>
        <v>46033</v>
      </c>
    </row>
    <row r="27" spans="1:30" ht="15.75" x14ac:dyDescent="0.15">
      <c r="A27" s="106" t="s">
        <v>155</v>
      </c>
      <c r="B27" s="105"/>
      <c r="C27" s="105"/>
      <c r="D27" s="105"/>
      <c r="E27" s="105"/>
      <c r="F27" s="105"/>
      <c r="G27" s="105"/>
      <c r="H27" s="105"/>
      <c r="I27" s="104"/>
    </row>
    <row r="28" spans="1:30" ht="15" x14ac:dyDescent="0.15">
      <c r="A28" s="46" t="s">
        <v>154</v>
      </c>
      <c r="B28" s="45"/>
      <c r="C28" s="45"/>
      <c r="D28" s="45"/>
      <c r="E28" s="45"/>
      <c r="F28" s="45"/>
      <c r="G28" s="45"/>
      <c r="H28" s="45"/>
      <c r="I28" s="44"/>
    </row>
    <row r="29" spans="1:30" ht="15" x14ac:dyDescent="0.15">
      <c r="A29" s="39" t="s">
        <v>63</v>
      </c>
      <c r="B29" s="42" t="s">
        <v>62</v>
      </c>
      <c r="C29" s="40" t="s">
        <v>61</v>
      </c>
      <c r="D29" s="43" t="s">
        <v>60</v>
      </c>
      <c r="E29" s="42" t="s">
        <v>59</v>
      </c>
      <c r="F29" s="41" t="s">
        <v>58</v>
      </c>
      <c r="G29" s="41" t="s">
        <v>57</v>
      </c>
      <c r="H29" s="41" t="s">
        <v>107</v>
      </c>
      <c r="I29" s="41" t="s">
        <v>85</v>
      </c>
    </row>
    <row r="30" spans="1:30" ht="15" x14ac:dyDescent="0.15">
      <c r="A30" s="39" t="s">
        <v>54</v>
      </c>
      <c r="B30" s="41" t="s">
        <v>53</v>
      </c>
      <c r="C30" s="40" t="s">
        <v>52</v>
      </c>
      <c r="D30" s="90"/>
      <c r="E30" s="39" t="s">
        <v>51</v>
      </c>
      <c r="F30" s="39"/>
      <c r="G30" s="39"/>
      <c r="H30" s="39" t="s">
        <v>50</v>
      </c>
      <c r="I30" s="39" t="s">
        <v>134</v>
      </c>
    </row>
    <row r="31" spans="1:30" ht="13.9" customHeight="1" x14ac:dyDescent="0.15">
      <c r="A31" s="103" t="s">
        <v>148</v>
      </c>
      <c r="B31" s="102" t="s">
        <v>153</v>
      </c>
      <c r="C31" s="63" t="s">
        <v>152</v>
      </c>
      <c r="D31" s="51"/>
      <c r="E31" s="101" t="s">
        <v>139</v>
      </c>
      <c r="F31" s="29">
        <f>H31-4</f>
        <v>45986</v>
      </c>
      <c r="G31" s="29">
        <f>H31-2</f>
        <v>45988</v>
      </c>
      <c r="H31" s="29">
        <v>45990</v>
      </c>
      <c r="I31" s="29">
        <f>H31+6</f>
        <v>45996</v>
      </c>
      <c r="J31" s="99"/>
      <c r="K31" s="99"/>
    </row>
    <row r="32" spans="1:30" ht="15" x14ac:dyDescent="0.2">
      <c r="A32" s="62" t="s">
        <v>151</v>
      </c>
      <c r="B32" s="62" t="s">
        <v>150</v>
      </c>
      <c r="C32" s="100" t="s">
        <v>149</v>
      </c>
      <c r="D32" s="51"/>
      <c r="E32" s="63" t="s">
        <v>139</v>
      </c>
      <c r="F32" s="29">
        <f>H32-4</f>
        <v>45993</v>
      </c>
      <c r="G32" s="29">
        <f>H32-2</f>
        <v>45995</v>
      </c>
      <c r="H32" s="29">
        <v>45997</v>
      </c>
      <c r="I32" s="29">
        <f>H32+6</f>
        <v>46003</v>
      </c>
    </row>
    <row r="33" spans="1:14" ht="15" x14ac:dyDescent="0.2">
      <c r="A33" s="58" t="s">
        <v>148</v>
      </c>
      <c r="B33" s="58" t="s">
        <v>147</v>
      </c>
      <c r="C33" s="77" t="s">
        <v>146</v>
      </c>
      <c r="D33" s="51"/>
      <c r="E33" s="63" t="s">
        <v>139</v>
      </c>
      <c r="F33" s="29">
        <f>H33-4</f>
        <v>46000</v>
      </c>
      <c r="G33" s="29">
        <f>H33-2</f>
        <v>46002</v>
      </c>
      <c r="H33" s="29">
        <v>46004</v>
      </c>
      <c r="I33" s="29">
        <f>H33+6</f>
        <v>46010</v>
      </c>
    </row>
    <row r="34" spans="1:14" s="8" customFormat="1" ht="15" x14ac:dyDescent="0.2">
      <c r="A34" s="62" t="s">
        <v>145</v>
      </c>
      <c r="B34" s="62" t="s">
        <v>144</v>
      </c>
      <c r="C34" s="100" t="s">
        <v>143</v>
      </c>
      <c r="D34" s="51"/>
      <c r="E34" s="63" t="s">
        <v>139</v>
      </c>
      <c r="F34" s="29">
        <f>H34-4</f>
        <v>46007</v>
      </c>
      <c r="G34" s="29">
        <f>H34-2</f>
        <v>46009</v>
      </c>
      <c r="H34" s="29">
        <v>46011</v>
      </c>
      <c r="I34" s="29">
        <f>H34+6</f>
        <v>46017</v>
      </c>
    </row>
    <row r="35" spans="1:14" ht="13.9" customHeight="1" x14ac:dyDescent="0.2">
      <c r="A35" s="58" t="s">
        <v>142</v>
      </c>
      <c r="B35" s="58" t="s">
        <v>141</v>
      </c>
      <c r="C35" s="63" t="s">
        <v>140</v>
      </c>
      <c r="D35" s="51"/>
      <c r="E35" s="63" t="s">
        <v>139</v>
      </c>
      <c r="F35" s="29">
        <f>H35-4</f>
        <v>46014</v>
      </c>
      <c r="G35" s="29">
        <f>H35-2</f>
        <v>46016</v>
      </c>
      <c r="H35" s="29">
        <v>46018</v>
      </c>
      <c r="I35" s="29">
        <f>H35+6</f>
        <v>46024</v>
      </c>
      <c r="J35" s="99"/>
      <c r="K35" s="99"/>
    </row>
    <row r="36" spans="1:14" ht="13.9" customHeight="1" x14ac:dyDescent="0.2">
      <c r="A36" s="141" t="s">
        <v>145</v>
      </c>
      <c r="B36" s="141" t="s">
        <v>91</v>
      </c>
      <c r="C36" s="142" t="s">
        <v>203</v>
      </c>
      <c r="D36" s="51"/>
      <c r="E36" s="63" t="s">
        <v>139</v>
      </c>
      <c r="F36" s="29">
        <f>H36-4</f>
        <v>46021</v>
      </c>
      <c r="G36" s="29">
        <f>H36-2</f>
        <v>46023</v>
      </c>
      <c r="H36" s="29">
        <v>46025</v>
      </c>
      <c r="I36" s="29">
        <f>H36+6</f>
        <v>46031</v>
      </c>
      <c r="J36" s="99"/>
      <c r="K36" s="99"/>
    </row>
    <row r="37" spans="1:14" s="94" customFormat="1" ht="15.75" x14ac:dyDescent="0.15">
      <c r="A37" s="98" t="s">
        <v>138</v>
      </c>
      <c r="B37" s="97"/>
      <c r="C37" s="97"/>
      <c r="D37" s="97"/>
      <c r="E37" s="97"/>
      <c r="F37" s="97"/>
      <c r="G37" s="97"/>
      <c r="H37" s="97"/>
      <c r="I37" s="96"/>
      <c r="J37" s="95"/>
      <c r="K37" s="95"/>
    </row>
    <row r="38" spans="1:14" s="8" customFormat="1" ht="14.25" customHeight="1" x14ac:dyDescent="0.15">
      <c r="A38" s="93" t="s">
        <v>137</v>
      </c>
      <c r="B38" s="92"/>
      <c r="C38" s="92"/>
      <c r="D38" s="92"/>
      <c r="E38" s="92"/>
      <c r="F38" s="92"/>
      <c r="G38" s="92"/>
      <c r="H38" s="92"/>
      <c r="I38" s="91"/>
      <c r="J38"/>
      <c r="K38"/>
      <c r="L38"/>
      <c r="M38"/>
    </row>
    <row r="39" spans="1:14" s="8" customFormat="1" ht="14.25" customHeight="1" x14ac:dyDescent="0.15">
      <c r="A39" s="20" t="s">
        <v>63</v>
      </c>
      <c r="B39" s="25" t="s">
        <v>62</v>
      </c>
      <c r="C39" s="23" t="s">
        <v>61</v>
      </c>
      <c r="D39" s="26" t="s">
        <v>60</v>
      </c>
      <c r="E39" s="25" t="s">
        <v>59</v>
      </c>
      <c r="F39" s="21" t="s">
        <v>58</v>
      </c>
      <c r="G39" s="21" t="s">
        <v>57</v>
      </c>
      <c r="H39" s="21" t="s">
        <v>107</v>
      </c>
      <c r="I39" s="21" t="s">
        <v>55</v>
      </c>
      <c r="J39" s="21" t="s">
        <v>55</v>
      </c>
      <c r="K39"/>
      <c r="L39"/>
    </row>
    <row r="40" spans="1:14" s="8" customFormat="1" ht="14.25" customHeight="1" x14ac:dyDescent="0.15">
      <c r="A40" s="20" t="s">
        <v>136</v>
      </c>
      <c r="B40" s="21" t="s">
        <v>53</v>
      </c>
      <c r="C40" s="23" t="s">
        <v>52</v>
      </c>
      <c r="D40" s="90"/>
      <c r="E40" s="20" t="s">
        <v>51</v>
      </c>
      <c r="F40" s="20"/>
      <c r="G40" s="20"/>
      <c r="H40" s="20" t="s">
        <v>50</v>
      </c>
      <c r="I40" s="20" t="s">
        <v>135</v>
      </c>
      <c r="J40" s="20" t="s">
        <v>134</v>
      </c>
      <c r="K40"/>
      <c r="L40"/>
    </row>
    <row r="41" spans="1:14" s="8" customFormat="1" ht="14.25" customHeight="1" x14ac:dyDescent="0.2">
      <c r="A41" s="89" t="s">
        <v>133</v>
      </c>
      <c r="B41" s="58" t="s">
        <v>132</v>
      </c>
      <c r="C41" s="88">
        <v>66527</v>
      </c>
      <c r="D41" s="72"/>
      <c r="E41" s="63" t="s">
        <v>125</v>
      </c>
      <c r="F41" s="29">
        <f>H41-4</f>
        <v>46001</v>
      </c>
      <c r="G41" s="29">
        <f>H41-1</f>
        <v>46004</v>
      </c>
      <c r="H41" s="71">
        <v>46005</v>
      </c>
      <c r="I41" s="29">
        <f>H41+4</f>
        <v>46009</v>
      </c>
      <c r="J41" s="87"/>
      <c r="K41"/>
      <c r="L41"/>
    </row>
    <row r="42" spans="1:14" s="9" customFormat="1" ht="16.149999999999999" customHeight="1" x14ac:dyDescent="0.2">
      <c r="A42" s="56" t="s">
        <v>127</v>
      </c>
      <c r="B42" s="56" t="s">
        <v>37</v>
      </c>
      <c r="C42" s="84" t="s">
        <v>131</v>
      </c>
      <c r="D42" s="72"/>
      <c r="E42" s="63" t="s">
        <v>125</v>
      </c>
      <c r="F42" s="29">
        <f>H42-4</f>
        <v>46012</v>
      </c>
      <c r="G42" s="29">
        <f>H42-1</f>
        <v>46015</v>
      </c>
      <c r="H42" s="71">
        <v>46016</v>
      </c>
      <c r="I42" s="29">
        <f>H42+4</f>
        <v>46020</v>
      </c>
    </row>
    <row r="43" spans="1:14" s="9" customFormat="1" ht="16.149999999999999" customHeight="1" x14ac:dyDescent="0.2">
      <c r="A43" s="86" t="s">
        <v>130</v>
      </c>
      <c r="B43" s="85" t="s">
        <v>129</v>
      </c>
      <c r="C43" s="84" t="s">
        <v>128</v>
      </c>
      <c r="D43" s="72"/>
      <c r="E43" s="63" t="s">
        <v>125</v>
      </c>
      <c r="F43" s="29">
        <f>H43-4</f>
        <v>46020</v>
      </c>
      <c r="G43" s="29">
        <f>H43-1</f>
        <v>46023</v>
      </c>
      <c r="H43" s="71">
        <v>46024</v>
      </c>
      <c r="I43" s="29">
        <f>H43+4</f>
        <v>46028</v>
      </c>
    </row>
    <row r="44" spans="1:14" s="9" customFormat="1" ht="16.149999999999999" customHeight="1" x14ac:dyDescent="0.2">
      <c r="A44" s="85" t="s">
        <v>127</v>
      </c>
      <c r="B44" s="85" t="s">
        <v>91</v>
      </c>
      <c r="C44" s="84" t="s">
        <v>126</v>
      </c>
      <c r="D44" s="72"/>
      <c r="E44" s="63" t="s">
        <v>125</v>
      </c>
      <c r="F44" s="29">
        <f>H44-4</f>
        <v>46020</v>
      </c>
      <c r="G44" s="29">
        <f>H44-1</f>
        <v>46023</v>
      </c>
      <c r="H44" s="71">
        <v>46024</v>
      </c>
      <c r="I44" s="29">
        <f>H44+4</f>
        <v>46028</v>
      </c>
    </row>
    <row r="45" spans="1:14" s="4" customFormat="1" ht="15.75" x14ac:dyDescent="0.15">
      <c r="A45" s="83" t="s">
        <v>124</v>
      </c>
      <c r="B45" s="82"/>
      <c r="C45" s="82"/>
      <c r="D45" s="82"/>
      <c r="E45" s="82"/>
      <c r="F45" s="82"/>
      <c r="G45" s="82"/>
      <c r="H45" s="82"/>
      <c r="I45" s="81"/>
      <c r="L45"/>
      <c r="M45"/>
      <c r="N45"/>
    </row>
    <row r="46" spans="1:14" ht="15" x14ac:dyDescent="0.15">
      <c r="A46" s="80" t="s">
        <v>123</v>
      </c>
      <c r="B46" s="80"/>
      <c r="C46" s="80"/>
      <c r="D46" s="80"/>
      <c r="E46" s="80"/>
      <c r="F46" s="80"/>
      <c r="G46" s="80"/>
      <c r="H46" s="80"/>
      <c r="I46" s="80"/>
      <c r="J46" s="4"/>
      <c r="K46" s="4"/>
      <c r="L46" s="4"/>
      <c r="M46" s="4"/>
    </row>
    <row r="47" spans="1:14" ht="15" x14ac:dyDescent="0.15">
      <c r="A47" s="39" t="s">
        <v>63</v>
      </c>
      <c r="B47" s="42" t="s">
        <v>62</v>
      </c>
      <c r="C47" s="40" t="s">
        <v>61</v>
      </c>
      <c r="D47" s="43" t="s">
        <v>60</v>
      </c>
      <c r="E47" s="42" t="s">
        <v>59</v>
      </c>
      <c r="F47" s="41" t="s">
        <v>58</v>
      </c>
      <c r="G47" s="41" t="s">
        <v>57</v>
      </c>
      <c r="H47" s="41" t="s">
        <v>86</v>
      </c>
      <c r="I47" s="41" t="s">
        <v>55</v>
      </c>
      <c r="J47" s="41" t="s">
        <v>55</v>
      </c>
      <c r="K47" s="4"/>
      <c r="L47" s="4"/>
      <c r="M47" s="4"/>
    </row>
    <row r="48" spans="1:14" ht="15" x14ac:dyDescent="0.15">
      <c r="A48" s="39" t="s">
        <v>54</v>
      </c>
      <c r="B48" s="41" t="s">
        <v>53</v>
      </c>
      <c r="C48" s="40" t="s">
        <v>52</v>
      </c>
      <c r="D48" s="79"/>
      <c r="E48" s="41" t="s">
        <v>51</v>
      </c>
      <c r="F48" s="39"/>
      <c r="G48" s="39"/>
      <c r="H48" s="39" t="s">
        <v>50</v>
      </c>
      <c r="I48" s="39" t="s">
        <v>48</v>
      </c>
      <c r="J48" s="39" t="s">
        <v>49</v>
      </c>
      <c r="K48" s="4"/>
      <c r="L48" s="4"/>
      <c r="M48" s="4"/>
    </row>
    <row r="49" spans="1:30" s="75" customFormat="1" ht="16.149999999999999" customHeight="1" x14ac:dyDescent="0.25">
      <c r="A49" s="74" t="s">
        <v>122</v>
      </c>
      <c r="B49" s="37" t="s">
        <v>121</v>
      </c>
      <c r="C49" s="77" t="s">
        <v>120</v>
      </c>
      <c r="D49" s="78"/>
      <c r="E49" s="77" t="s">
        <v>110</v>
      </c>
      <c r="F49" s="70">
        <f>SUM(H49-4)</f>
        <v>45992</v>
      </c>
      <c r="G49" s="70">
        <f>H49-2</f>
        <v>45994</v>
      </c>
      <c r="H49" s="71">
        <v>45996</v>
      </c>
      <c r="I49" s="70">
        <f>H49+11</f>
        <v>46007</v>
      </c>
      <c r="J49" s="76">
        <f>I49+2</f>
        <v>46009</v>
      </c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</row>
    <row r="50" spans="1:30" s="9" customFormat="1" ht="16.149999999999999" customHeight="1" x14ac:dyDescent="0.15">
      <c r="A50" s="74" t="s">
        <v>119</v>
      </c>
      <c r="B50" s="37" t="s">
        <v>118</v>
      </c>
      <c r="C50" s="73" t="s">
        <v>117</v>
      </c>
      <c r="D50" s="72"/>
      <c r="E50" s="63" t="s">
        <v>110</v>
      </c>
      <c r="F50" s="29">
        <f>SUM(H50-4)</f>
        <v>45999</v>
      </c>
      <c r="G50" s="29">
        <f>H50-2</f>
        <v>46001</v>
      </c>
      <c r="H50" s="71">
        <v>46003</v>
      </c>
      <c r="I50" s="70">
        <f>H50+11</f>
        <v>46014</v>
      </c>
      <c r="J50" s="29">
        <f>I50+2</f>
        <v>46016</v>
      </c>
    </row>
    <row r="51" spans="1:30" s="9" customFormat="1" ht="16.149999999999999" customHeight="1" x14ac:dyDescent="0.2">
      <c r="A51" s="37" t="s">
        <v>116</v>
      </c>
      <c r="B51" s="58" t="s">
        <v>115</v>
      </c>
      <c r="C51" s="73" t="s">
        <v>114</v>
      </c>
      <c r="D51" s="72"/>
      <c r="E51" s="63" t="s">
        <v>110</v>
      </c>
      <c r="F51" s="29">
        <f>SUM(H51-4)</f>
        <v>46006</v>
      </c>
      <c r="G51" s="29">
        <f>H51-2</f>
        <v>46008</v>
      </c>
      <c r="H51" s="71">
        <v>46010</v>
      </c>
      <c r="I51" s="70">
        <f>H51+11</f>
        <v>46021</v>
      </c>
      <c r="J51" s="29">
        <f>I51+2</f>
        <v>46023</v>
      </c>
    </row>
    <row r="52" spans="1:30" s="9" customFormat="1" ht="16.149999999999999" customHeight="1" x14ac:dyDescent="0.2">
      <c r="A52" s="37" t="s">
        <v>113</v>
      </c>
      <c r="B52" s="58" t="s">
        <v>112</v>
      </c>
      <c r="C52" s="63" t="s">
        <v>111</v>
      </c>
      <c r="D52" s="72"/>
      <c r="E52" s="63" t="s">
        <v>110</v>
      </c>
      <c r="F52" s="29">
        <f>SUM(H52-4)</f>
        <v>46013</v>
      </c>
      <c r="G52" s="29">
        <f>H52-2</f>
        <v>46015</v>
      </c>
      <c r="H52" s="71">
        <v>46017</v>
      </c>
      <c r="I52" s="70">
        <f>H52+11</f>
        <v>46028</v>
      </c>
      <c r="J52" s="29">
        <f>I52+2</f>
        <v>46030</v>
      </c>
    </row>
    <row r="53" spans="1:30" s="9" customFormat="1" ht="16.149999999999999" customHeight="1" x14ac:dyDescent="0.2">
      <c r="A53" s="143" t="s">
        <v>204</v>
      </c>
      <c r="B53" s="144" t="s">
        <v>207</v>
      </c>
      <c r="C53" s="145" t="s">
        <v>206</v>
      </c>
      <c r="D53" s="72"/>
      <c r="E53" s="63" t="s">
        <v>110</v>
      </c>
      <c r="F53" s="29">
        <f>SUM(H53-4)</f>
        <v>46020</v>
      </c>
      <c r="G53" s="29">
        <f>H53-2</f>
        <v>46022</v>
      </c>
      <c r="H53" s="71">
        <v>46024</v>
      </c>
      <c r="I53" s="70">
        <f>H53+11</f>
        <v>46035</v>
      </c>
      <c r="J53" s="29">
        <f>I53+2</f>
        <v>46037</v>
      </c>
    </row>
    <row r="54" spans="1:30" s="4" customFormat="1" ht="15.75" x14ac:dyDescent="0.15">
      <c r="A54" s="69" t="s">
        <v>109</v>
      </c>
      <c r="B54" s="68"/>
      <c r="C54" s="68"/>
      <c r="D54" s="68"/>
      <c r="E54" s="68"/>
      <c r="F54" s="68"/>
      <c r="G54" s="68"/>
      <c r="H54" s="68"/>
      <c r="I54" s="67"/>
      <c r="J54" s="66"/>
    </row>
    <row r="55" spans="1:30" s="4" customFormat="1" ht="16.5" x14ac:dyDescent="0.15">
      <c r="A55" s="27" t="s">
        <v>108</v>
      </c>
      <c r="B55" s="27"/>
      <c r="C55" s="27"/>
      <c r="D55" s="27"/>
      <c r="E55" s="27"/>
      <c r="F55" s="27"/>
      <c r="G55" s="27"/>
      <c r="H55" s="27"/>
      <c r="I55" s="27"/>
    </row>
    <row r="56" spans="1:30" s="4" customFormat="1" ht="15" x14ac:dyDescent="0.15">
      <c r="A56" s="65" t="s">
        <v>63</v>
      </c>
      <c r="B56" s="42" t="s">
        <v>62</v>
      </c>
      <c r="C56" s="40" t="s">
        <v>61</v>
      </c>
      <c r="D56" s="43" t="s">
        <v>60</v>
      </c>
      <c r="E56" s="42" t="s">
        <v>59</v>
      </c>
      <c r="F56" s="41" t="s">
        <v>58</v>
      </c>
      <c r="G56" s="41" t="s">
        <v>57</v>
      </c>
      <c r="H56" s="41" t="s">
        <v>107</v>
      </c>
      <c r="I56" s="41" t="s">
        <v>55</v>
      </c>
      <c r="J56" s="41" t="s">
        <v>55</v>
      </c>
      <c r="M56" s="8"/>
      <c r="N56" s="8"/>
    </row>
    <row r="57" spans="1:30" s="8" customFormat="1" ht="15" x14ac:dyDescent="0.15">
      <c r="A57" s="65" t="s">
        <v>54</v>
      </c>
      <c r="B57" s="41" t="s">
        <v>53</v>
      </c>
      <c r="C57" s="40" t="s">
        <v>52</v>
      </c>
      <c r="D57" s="64"/>
      <c r="E57" s="41" t="s">
        <v>51</v>
      </c>
      <c r="F57" s="39"/>
      <c r="G57" s="39"/>
      <c r="H57" s="39" t="s">
        <v>50</v>
      </c>
      <c r="I57" s="39" t="s">
        <v>106</v>
      </c>
      <c r="J57" s="39" t="s">
        <v>49</v>
      </c>
    </row>
    <row r="58" spans="1:30" s="8" customFormat="1" ht="15" x14ac:dyDescent="0.15">
      <c r="A58" s="34" t="s">
        <v>100</v>
      </c>
      <c r="B58" s="37" t="s">
        <v>105</v>
      </c>
      <c r="C58" s="63" t="s">
        <v>104</v>
      </c>
      <c r="D58" s="51"/>
      <c r="E58" s="10" t="s">
        <v>89</v>
      </c>
      <c r="F58" s="10">
        <f>SUM(H58-4)</f>
        <v>45983</v>
      </c>
      <c r="G58" s="10">
        <f>H58-2</f>
        <v>45985</v>
      </c>
      <c r="H58" s="10">
        <v>45987</v>
      </c>
      <c r="I58" s="10">
        <f>H58+6</f>
        <v>45993</v>
      </c>
      <c r="J58" s="10">
        <f>I58+3</f>
        <v>45996</v>
      </c>
    </row>
    <row r="59" spans="1:30" s="50" customFormat="1" ht="15" x14ac:dyDescent="0.15">
      <c r="A59" s="37" t="s">
        <v>97</v>
      </c>
      <c r="B59" s="33" t="s">
        <v>103</v>
      </c>
      <c r="C59" s="52">
        <v>67077</v>
      </c>
      <c r="D59" s="51" t="s">
        <v>95</v>
      </c>
      <c r="E59" s="10" t="s">
        <v>89</v>
      </c>
      <c r="F59" s="10">
        <f>SUM(H59-4)</f>
        <v>45990</v>
      </c>
      <c r="G59" s="10">
        <f>H59-2</f>
        <v>45992</v>
      </c>
      <c r="H59" s="10">
        <v>45994</v>
      </c>
      <c r="I59" s="10">
        <f>H59+6</f>
        <v>46000</v>
      </c>
      <c r="J59" s="10">
        <f>I59+3</f>
        <v>46003</v>
      </c>
    </row>
    <row r="60" spans="1:30" s="60" customFormat="1" ht="15" x14ac:dyDescent="0.2">
      <c r="A60" s="62" t="s">
        <v>102</v>
      </c>
      <c r="B60" s="62" t="s">
        <v>101</v>
      </c>
      <c r="C60" s="52">
        <v>90548</v>
      </c>
      <c r="D60" s="51"/>
      <c r="E60" s="10" t="s">
        <v>89</v>
      </c>
      <c r="F60" s="10">
        <f>SUM(H60-4)</f>
        <v>45997</v>
      </c>
      <c r="G60" s="10">
        <f>H60-2</f>
        <v>45999</v>
      </c>
      <c r="H60" s="10">
        <v>46001</v>
      </c>
      <c r="I60" s="10">
        <f>H60+6</f>
        <v>46007</v>
      </c>
      <c r="J60" s="10">
        <f>I60+3</f>
        <v>46010</v>
      </c>
      <c r="K60" s="61"/>
      <c r="L60" s="50"/>
      <c r="M60" s="50"/>
    </row>
    <row r="61" spans="1:30" s="50" customFormat="1" ht="15" x14ac:dyDescent="0.2">
      <c r="A61" s="59" t="s">
        <v>100</v>
      </c>
      <c r="B61" s="58" t="s">
        <v>99</v>
      </c>
      <c r="C61" s="52" t="s">
        <v>98</v>
      </c>
      <c r="D61" s="51"/>
      <c r="E61" s="10" t="s">
        <v>89</v>
      </c>
      <c r="F61" s="10">
        <f>SUM(H61-4)</f>
        <v>46004</v>
      </c>
      <c r="G61" s="10">
        <f>H61-2</f>
        <v>46006</v>
      </c>
      <c r="H61" s="10">
        <v>46008</v>
      </c>
      <c r="I61" s="10">
        <f>H61+6</f>
        <v>46014</v>
      </c>
      <c r="J61" s="10">
        <f>I61+3</f>
        <v>46017</v>
      </c>
    </row>
    <row r="62" spans="1:30" s="50" customFormat="1" ht="15" x14ac:dyDescent="0.15">
      <c r="A62" s="37" t="s">
        <v>97</v>
      </c>
      <c r="B62" s="33" t="s">
        <v>96</v>
      </c>
      <c r="C62" s="52">
        <v>67078</v>
      </c>
      <c r="D62" s="51" t="s">
        <v>95</v>
      </c>
      <c r="E62" s="10" t="s">
        <v>89</v>
      </c>
      <c r="F62" s="10">
        <f>SUM(H62-4)</f>
        <v>46011</v>
      </c>
      <c r="G62" s="10">
        <f>H62-2</f>
        <v>46013</v>
      </c>
      <c r="H62" s="10">
        <v>46015</v>
      </c>
      <c r="I62" s="10">
        <f>H62+6</f>
        <v>46021</v>
      </c>
      <c r="J62" s="10">
        <f>I62+3</f>
        <v>46024</v>
      </c>
    </row>
    <row r="63" spans="1:30" s="50" customFormat="1" ht="15" x14ac:dyDescent="0.2">
      <c r="A63" s="57" t="s">
        <v>94</v>
      </c>
      <c r="B63" s="56" t="s">
        <v>93</v>
      </c>
      <c r="C63" s="55">
        <v>45517</v>
      </c>
      <c r="D63" s="51"/>
      <c r="E63" s="10" t="s">
        <v>89</v>
      </c>
      <c r="F63" s="10">
        <f>SUM(H63-4)</f>
        <v>46018</v>
      </c>
      <c r="G63" s="10">
        <f>H63-2</f>
        <v>46020</v>
      </c>
      <c r="H63" s="10">
        <v>46022</v>
      </c>
      <c r="I63" s="10">
        <f>H63+6</f>
        <v>46028</v>
      </c>
      <c r="J63" s="10">
        <f>I63+3</f>
        <v>46031</v>
      </c>
    </row>
    <row r="64" spans="1:30" s="50" customFormat="1" ht="15" x14ac:dyDescent="0.2">
      <c r="A64" s="54" t="s">
        <v>92</v>
      </c>
      <c r="B64" s="53" t="s">
        <v>91</v>
      </c>
      <c r="C64" s="52" t="s">
        <v>90</v>
      </c>
      <c r="D64" s="51"/>
      <c r="E64" s="10" t="s">
        <v>89</v>
      </c>
      <c r="F64" s="10">
        <f>SUM(H64-4)</f>
        <v>46025</v>
      </c>
      <c r="G64" s="10">
        <f>H64-2</f>
        <v>46027</v>
      </c>
      <c r="H64" s="10">
        <v>46029</v>
      </c>
      <c r="I64" s="10">
        <f>H64+6</f>
        <v>46035</v>
      </c>
      <c r="J64" s="10">
        <f>I64+3</f>
        <v>46038</v>
      </c>
    </row>
    <row r="65" spans="1:14" s="4" customFormat="1" ht="15.75" x14ac:dyDescent="0.15">
      <c r="A65" s="49" t="s">
        <v>88</v>
      </c>
      <c r="B65" s="48"/>
      <c r="C65" s="48"/>
      <c r="D65" s="48"/>
      <c r="E65" s="48"/>
      <c r="F65" s="48"/>
      <c r="G65" s="48"/>
      <c r="H65" s="48"/>
      <c r="I65" s="47"/>
    </row>
    <row r="66" spans="1:14" s="4" customFormat="1" ht="15" x14ac:dyDescent="0.15">
      <c r="A66" s="46" t="s">
        <v>87</v>
      </c>
      <c r="B66" s="45"/>
      <c r="C66" s="45"/>
      <c r="D66" s="45"/>
      <c r="E66" s="45"/>
      <c r="F66" s="45"/>
      <c r="G66" s="45"/>
      <c r="H66" s="45"/>
      <c r="I66" s="44"/>
    </row>
    <row r="67" spans="1:14" s="4" customFormat="1" ht="15" x14ac:dyDescent="0.15">
      <c r="A67" s="39" t="s">
        <v>63</v>
      </c>
      <c r="B67" s="41" t="s">
        <v>62</v>
      </c>
      <c r="C67" s="40" t="s">
        <v>61</v>
      </c>
      <c r="D67" s="43" t="s">
        <v>60</v>
      </c>
      <c r="E67" s="42" t="s">
        <v>59</v>
      </c>
      <c r="F67" s="41" t="s">
        <v>58</v>
      </c>
      <c r="G67" s="41" t="s">
        <v>57</v>
      </c>
      <c r="H67" s="41" t="s">
        <v>86</v>
      </c>
      <c r="I67" s="41" t="s">
        <v>55</v>
      </c>
      <c r="J67" s="41" t="s">
        <v>85</v>
      </c>
      <c r="M67" s="8"/>
    </row>
    <row r="68" spans="1:14" ht="15" x14ac:dyDescent="0.15">
      <c r="A68" s="39" t="s">
        <v>54</v>
      </c>
      <c r="B68" s="41" t="s">
        <v>53</v>
      </c>
      <c r="C68" s="40" t="s">
        <v>52</v>
      </c>
      <c r="D68" s="39"/>
      <c r="E68" s="39" t="s">
        <v>51</v>
      </c>
      <c r="F68" s="39"/>
      <c r="G68" s="39"/>
      <c r="H68" s="39" t="s">
        <v>50</v>
      </c>
      <c r="I68" s="39" t="s">
        <v>84</v>
      </c>
      <c r="J68" s="39" t="s">
        <v>83</v>
      </c>
      <c r="K68" s="8"/>
      <c r="L68" s="8"/>
      <c r="M68" s="8"/>
    </row>
    <row r="69" spans="1:14" s="9" customFormat="1" ht="15" x14ac:dyDescent="0.15">
      <c r="A69" s="34" t="s">
        <v>70</v>
      </c>
      <c r="B69" s="33" t="s">
        <v>82</v>
      </c>
      <c r="C69" s="32" t="s">
        <v>81</v>
      </c>
      <c r="D69" s="31" t="s">
        <v>205</v>
      </c>
      <c r="E69" s="30" t="s">
        <v>66</v>
      </c>
      <c r="F69" s="29">
        <f>H69-4</f>
        <v>45986</v>
      </c>
      <c r="G69" s="29">
        <f>H69-1</f>
        <v>45989</v>
      </c>
      <c r="H69" s="29">
        <v>45990</v>
      </c>
      <c r="I69" s="29">
        <f>H69+15</f>
        <v>46005</v>
      </c>
      <c r="J69" s="29">
        <f>I69+2</f>
        <v>46007</v>
      </c>
      <c r="K69" s="8"/>
      <c r="L69" s="8"/>
      <c r="M69" s="8"/>
    </row>
    <row r="70" spans="1:14" s="9" customFormat="1" ht="15" x14ac:dyDescent="0.15">
      <c r="A70" s="38" t="s">
        <v>80</v>
      </c>
      <c r="B70" s="37" t="s">
        <v>79</v>
      </c>
      <c r="C70" s="32" t="s">
        <v>78</v>
      </c>
      <c r="D70" s="36"/>
      <c r="E70" s="30" t="s">
        <v>66</v>
      </c>
      <c r="F70" s="29">
        <f>H70-4</f>
        <v>45993</v>
      </c>
      <c r="G70" s="29">
        <f>H70-1</f>
        <v>45996</v>
      </c>
      <c r="H70" s="29">
        <v>45997</v>
      </c>
      <c r="I70" s="29">
        <f>H70+15</f>
        <v>46012</v>
      </c>
      <c r="J70" s="29">
        <f>I70+2</f>
        <v>46014</v>
      </c>
      <c r="K70" s="8"/>
      <c r="L70" s="8"/>
      <c r="M70" s="8"/>
    </row>
    <row r="71" spans="1:14" s="9" customFormat="1" ht="15" x14ac:dyDescent="0.15">
      <c r="A71" s="34" t="s">
        <v>77</v>
      </c>
      <c r="B71" s="33" t="s">
        <v>76</v>
      </c>
      <c r="C71" s="32" t="s">
        <v>75</v>
      </c>
      <c r="D71" s="31" t="s">
        <v>74</v>
      </c>
      <c r="E71" s="30" t="s">
        <v>66</v>
      </c>
      <c r="F71" s="29">
        <f>H71-4</f>
        <v>46000</v>
      </c>
      <c r="G71" s="29">
        <f>H71-1</f>
        <v>46003</v>
      </c>
      <c r="H71" s="29">
        <v>46004</v>
      </c>
      <c r="I71" s="29">
        <f>H71+15</f>
        <v>46019</v>
      </c>
      <c r="J71" s="29">
        <f>I71+2</f>
        <v>46021</v>
      </c>
      <c r="K71" s="8"/>
      <c r="L71" s="8"/>
      <c r="M71" s="8"/>
    </row>
    <row r="72" spans="1:14" ht="15" x14ac:dyDescent="0.15">
      <c r="A72" s="34" t="s">
        <v>73</v>
      </c>
      <c r="B72" s="33" t="s">
        <v>72</v>
      </c>
      <c r="C72" s="35" t="s">
        <v>71</v>
      </c>
      <c r="D72" s="31"/>
      <c r="E72" s="30" t="s">
        <v>66</v>
      </c>
      <c r="F72" s="29">
        <f>H72-4</f>
        <v>46007</v>
      </c>
      <c r="G72" s="29">
        <f>H72-1</f>
        <v>46010</v>
      </c>
      <c r="H72" s="29">
        <v>46011</v>
      </c>
      <c r="I72" s="29">
        <f>H72+15</f>
        <v>46026</v>
      </c>
      <c r="J72" s="29">
        <f>I72+2</f>
        <v>46028</v>
      </c>
      <c r="K72" s="8"/>
      <c r="L72" s="8"/>
      <c r="M72" s="8"/>
    </row>
    <row r="73" spans="1:14" ht="15" x14ac:dyDescent="0.15">
      <c r="A73" s="34" t="s">
        <v>70</v>
      </c>
      <c r="B73" s="33" t="s">
        <v>69</v>
      </c>
      <c r="C73" s="32" t="s">
        <v>68</v>
      </c>
      <c r="D73" s="31" t="s">
        <v>67</v>
      </c>
      <c r="E73" s="30" t="s">
        <v>66</v>
      </c>
      <c r="F73" s="29">
        <f>H73-4</f>
        <v>46014</v>
      </c>
      <c r="G73" s="29">
        <f>H73-1</f>
        <v>46017</v>
      </c>
      <c r="H73" s="29">
        <v>46018</v>
      </c>
      <c r="I73" s="29">
        <f>H73+15</f>
        <v>46033</v>
      </c>
      <c r="J73" s="29">
        <f>I73+2</f>
        <v>46035</v>
      </c>
      <c r="K73" s="8"/>
      <c r="L73" s="8"/>
      <c r="M73" s="8"/>
    </row>
    <row r="74" spans="1:14" ht="15.75" x14ac:dyDescent="0.15">
      <c r="A74" s="28" t="s">
        <v>65</v>
      </c>
      <c r="B74" s="28"/>
      <c r="C74" s="28"/>
      <c r="D74" s="28"/>
      <c r="E74" s="28"/>
      <c r="F74" s="28"/>
      <c r="G74" s="28"/>
      <c r="H74" s="28"/>
      <c r="I74" s="28"/>
      <c r="J74" s="8"/>
      <c r="K74" s="8"/>
      <c r="L74" s="8"/>
      <c r="M74" s="8"/>
    </row>
    <row r="75" spans="1:14" ht="15" x14ac:dyDescent="0.15">
      <c r="A75" s="27" t="s">
        <v>64</v>
      </c>
      <c r="B75" s="27"/>
      <c r="C75" s="27"/>
      <c r="D75" s="27"/>
      <c r="E75" s="27"/>
      <c r="F75" s="27"/>
      <c r="G75" s="27"/>
      <c r="H75" s="27"/>
      <c r="I75" s="27"/>
      <c r="J75" s="8"/>
      <c r="K75" s="8"/>
      <c r="L75" s="8"/>
      <c r="M75" s="8"/>
    </row>
    <row r="76" spans="1:14" ht="15" x14ac:dyDescent="0.15">
      <c r="A76" s="24" t="s">
        <v>63</v>
      </c>
      <c r="B76" s="25" t="s">
        <v>62</v>
      </c>
      <c r="C76" s="23" t="s">
        <v>61</v>
      </c>
      <c r="D76" s="26" t="s">
        <v>60</v>
      </c>
      <c r="E76" s="25" t="s">
        <v>59</v>
      </c>
      <c r="F76" s="21" t="s">
        <v>58</v>
      </c>
      <c r="G76" s="21" t="s">
        <v>57</v>
      </c>
      <c r="H76" s="21" t="s">
        <v>56</v>
      </c>
      <c r="I76" s="21" t="s">
        <v>55</v>
      </c>
      <c r="J76" s="21" t="s">
        <v>55</v>
      </c>
      <c r="K76" s="8"/>
      <c r="L76" s="8"/>
      <c r="M76" s="8"/>
    </row>
    <row r="77" spans="1:14" ht="15" x14ac:dyDescent="0.15">
      <c r="A77" s="24" t="s">
        <v>54</v>
      </c>
      <c r="B77" s="21" t="s">
        <v>53</v>
      </c>
      <c r="C77" s="23" t="s">
        <v>52</v>
      </c>
      <c r="D77" s="22"/>
      <c r="E77" s="21" t="s">
        <v>51</v>
      </c>
      <c r="F77" s="20"/>
      <c r="G77" s="20"/>
      <c r="H77" s="20" t="s">
        <v>50</v>
      </c>
      <c r="I77" s="20" t="s">
        <v>49</v>
      </c>
      <c r="J77" s="20" t="s">
        <v>48</v>
      </c>
      <c r="K77" s="8"/>
      <c r="L77" s="8"/>
      <c r="M77" s="8"/>
      <c r="N77" s="8"/>
    </row>
    <row r="78" spans="1:14" ht="15" x14ac:dyDescent="0.2">
      <c r="A78" s="14" t="s">
        <v>41</v>
      </c>
      <c r="B78" s="19" t="s">
        <v>47</v>
      </c>
      <c r="C78" s="12" t="s">
        <v>46</v>
      </c>
      <c r="D78" s="11"/>
      <c r="E78" s="10" t="s">
        <v>35</v>
      </c>
      <c r="F78" s="10">
        <f>SUM(H78-4)</f>
        <v>45994</v>
      </c>
      <c r="G78" s="10">
        <f>H78-2</f>
        <v>45996</v>
      </c>
      <c r="H78" s="10">
        <v>45998</v>
      </c>
      <c r="I78" s="10">
        <f>H78+6</f>
        <v>46004</v>
      </c>
      <c r="J78" s="10">
        <f>I78+2</f>
        <v>46006</v>
      </c>
      <c r="K78" s="8"/>
      <c r="L78" s="18"/>
      <c r="M78" s="8"/>
      <c r="N78" s="8"/>
    </row>
    <row r="79" spans="1:14" ht="15" x14ac:dyDescent="0.2">
      <c r="A79" s="17" t="s">
        <v>38</v>
      </c>
      <c r="B79" s="13" t="s">
        <v>45</v>
      </c>
      <c r="C79" s="12" t="s">
        <v>44</v>
      </c>
      <c r="D79" s="11"/>
      <c r="E79" s="10" t="s">
        <v>35</v>
      </c>
      <c r="F79" s="10">
        <f>SUM(H79-4)</f>
        <v>46001</v>
      </c>
      <c r="G79" s="10">
        <f>H79-2</f>
        <v>46003</v>
      </c>
      <c r="H79" s="10">
        <v>46005</v>
      </c>
      <c r="I79" s="10">
        <f>H79+6</f>
        <v>46011</v>
      </c>
      <c r="J79" s="10">
        <f>I79+2</f>
        <v>46013</v>
      </c>
      <c r="K79" s="8"/>
      <c r="L79" s="8"/>
      <c r="M79" s="8"/>
      <c r="N79" s="8"/>
    </row>
    <row r="80" spans="1:14" ht="15" x14ac:dyDescent="0.2">
      <c r="A80" s="14" t="s">
        <v>43</v>
      </c>
      <c r="B80" s="16" t="s">
        <v>42</v>
      </c>
      <c r="C80" s="15">
        <v>86030</v>
      </c>
      <c r="D80" s="11"/>
      <c r="E80" s="10" t="s">
        <v>35</v>
      </c>
      <c r="F80" s="10">
        <f>SUM(H80-4)</f>
        <v>46008</v>
      </c>
      <c r="G80" s="10">
        <f>H80-2</f>
        <v>46010</v>
      </c>
      <c r="H80" s="10">
        <v>46012</v>
      </c>
      <c r="I80" s="10">
        <f>H80+6</f>
        <v>46018</v>
      </c>
      <c r="J80" s="10">
        <f>I80+2</f>
        <v>46020</v>
      </c>
    </row>
    <row r="81" spans="1:14" ht="15" x14ac:dyDescent="0.2">
      <c r="A81" s="14" t="s">
        <v>41</v>
      </c>
      <c r="B81" s="13" t="s">
        <v>40</v>
      </c>
      <c r="C81" s="12" t="s">
        <v>39</v>
      </c>
      <c r="D81" s="11"/>
      <c r="E81" s="10" t="s">
        <v>35</v>
      </c>
      <c r="F81" s="10">
        <f>SUM(H81-4)</f>
        <v>46015</v>
      </c>
      <c r="G81" s="10">
        <f>H81-2</f>
        <v>46017</v>
      </c>
      <c r="H81" s="10">
        <v>46019</v>
      </c>
      <c r="I81" s="10">
        <f>H81+6</f>
        <v>46025</v>
      </c>
      <c r="J81" s="10">
        <f>I81+2</f>
        <v>46027</v>
      </c>
      <c r="K81" s="8"/>
      <c r="L81" s="8"/>
      <c r="M81" s="8"/>
      <c r="N81" s="8"/>
    </row>
    <row r="82" spans="1:14" s="9" customFormat="1" ht="15" x14ac:dyDescent="0.2">
      <c r="A82" s="14" t="s">
        <v>38</v>
      </c>
      <c r="B82" s="13" t="s">
        <v>37</v>
      </c>
      <c r="C82" s="12" t="s">
        <v>36</v>
      </c>
      <c r="D82" s="11"/>
      <c r="E82" s="10" t="s">
        <v>35</v>
      </c>
      <c r="F82" s="10">
        <f>SUM(H82-4)</f>
        <v>46022</v>
      </c>
      <c r="G82" s="10">
        <f>H82-2</f>
        <v>46024</v>
      </c>
      <c r="H82" s="10">
        <v>46026</v>
      </c>
      <c r="I82" s="10">
        <f>H82+6</f>
        <v>46032</v>
      </c>
      <c r="J82" s="10">
        <f>I82+2</f>
        <v>46034</v>
      </c>
      <c r="K82" s="8"/>
      <c r="L82" s="8"/>
      <c r="M82" s="8"/>
      <c r="N82" s="8"/>
    </row>
    <row r="83" spans="1:14" x14ac:dyDescent="0.15">
      <c r="L83" s="8"/>
      <c r="M83" s="8"/>
    </row>
    <row r="84" spans="1:14" x14ac:dyDescent="0.15">
      <c r="K84" s="4"/>
    </row>
    <row r="85" spans="1:14" ht="15" x14ac:dyDescent="0.15">
      <c r="A85" s="1" t="s">
        <v>34</v>
      </c>
      <c r="D85" s="1"/>
      <c r="F85" s="5"/>
      <c r="G85" s="5"/>
      <c r="H85" s="5"/>
      <c r="I85" s="5"/>
      <c r="J85" s="5"/>
      <c r="K85" s="4"/>
      <c r="L85" s="4"/>
      <c r="M85" s="4"/>
    </row>
    <row r="86" spans="1:14" ht="15" x14ac:dyDescent="0.15">
      <c r="A86" s="7" t="s">
        <v>33</v>
      </c>
      <c r="C86" s="6"/>
      <c r="D86" s="1"/>
      <c r="F86" s="5"/>
      <c r="G86" s="5"/>
      <c r="H86" s="5"/>
      <c r="I86" s="5"/>
      <c r="J86" s="5"/>
      <c r="K86" s="4"/>
      <c r="L86" s="4"/>
      <c r="M86" s="4"/>
    </row>
    <row r="87" spans="1:14" ht="15" x14ac:dyDescent="0.15">
      <c r="A87" s="7"/>
      <c r="C87" s="6"/>
      <c r="D87" s="1"/>
      <c r="F87" s="5"/>
      <c r="G87" s="5"/>
      <c r="H87" s="5"/>
      <c r="I87" s="5"/>
      <c r="J87" s="5"/>
      <c r="L87" s="4"/>
      <c r="M87" s="4"/>
    </row>
    <row r="88" spans="1:14" ht="15" x14ac:dyDescent="0.15">
      <c r="A88" s="3" t="s">
        <v>32</v>
      </c>
      <c r="B88" s="3"/>
      <c r="C88" s="3"/>
      <c r="D88" s="3"/>
      <c r="E88" s="3"/>
      <c r="F88" s="3"/>
      <c r="G88" s="3"/>
    </row>
    <row r="89" spans="1:14" ht="15" x14ac:dyDescent="0.15">
      <c r="A89" s="3" t="s">
        <v>31</v>
      </c>
      <c r="B89" s="3" t="s">
        <v>30</v>
      </c>
      <c r="C89" s="3"/>
      <c r="D89" s="3"/>
      <c r="E89" s="3"/>
      <c r="F89" s="3"/>
      <c r="G89" s="3"/>
    </row>
    <row r="90" spans="1:14" ht="15" x14ac:dyDescent="0.15">
      <c r="A90" s="3"/>
      <c r="B90" s="3"/>
      <c r="C90" s="3" t="s">
        <v>29</v>
      </c>
      <c r="D90" s="3"/>
      <c r="E90" s="3"/>
      <c r="F90" s="3"/>
    </row>
    <row r="91" spans="1:14" ht="15" x14ac:dyDescent="0.15">
      <c r="A91" s="3"/>
      <c r="B91" s="3"/>
      <c r="C91" s="3" t="s">
        <v>28</v>
      </c>
      <c r="D91" s="3"/>
      <c r="E91" s="3"/>
      <c r="F91" s="3"/>
    </row>
    <row r="92" spans="1:14" ht="15" x14ac:dyDescent="0.15">
      <c r="A92" s="3"/>
      <c r="B92" s="3"/>
      <c r="C92" s="3" t="s">
        <v>27</v>
      </c>
      <c r="D92" s="3"/>
      <c r="E92" s="3"/>
      <c r="F92" s="3"/>
    </row>
    <row r="93" spans="1:14" ht="15" x14ac:dyDescent="0.15">
      <c r="A93" s="3"/>
      <c r="B93" s="3"/>
      <c r="C93" s="3" t="s">
        <v>26</v>
      </c>
      <c r="D93" s="3" t="s">
        <v>25</v>
      </c>
      <c r="E93" s="3"/>
      <c r="F93" s="3"/>
    </row>
    <row r="94" spans="1:14" ht="15" x14ac:dyDescent="0.15">
      <c r="A94" s="3"/>
      <c r="B94" s="3"/>
      <c r="C94" s="3" t="s">
        <v>24</v>
      </c>
      <c r="D94" s="3"/>
      <c r="E94" s="3"/>
      <c r="F94" s="3"/>
    </row>
    <row r="95" spans="1:14" ht="15" x14ac:dyDescent="0.15">
      <c r="A95" s="3"/>
      <c r="B95" s="3" t="s">
        <v>23</v>
      </c>
      <c r="C95" s="3"/>
      <c r="D95" s="3"/>
      <c r="E95" s="3"/>
      <c r="F95" s="3"/>
      <c r="G95" s="3"/>
    </row>
    <row r="96" spans="1:14" ht="15" x14ac:dyDescent="0.15">
      <c r="A96" s="3"/>
      <c r="B96" s="3"/>
      <c r="C96" s="3" t="s">
        <v>22</v>
      </c>
      <c r="D96" s="3"/>
      <c r="E96" s="3"/>
      <c r="F96" s="3"/>
    </row>
    <row r="97" spans="1:9" ht="15" x14ac:dyDescent="0.15">
      <c r="A97" s="3"/>
      <c r="B97" s="3"/>
      <c r="C97" s="3" t="s">
        <v>21</v>
      </c>
      <c r="D97" s="3"/>
      <c r="E97" s="3"/>
      <c r="F97" s="3"/>
    </row>
    <row r="98" spans="1:9" ht="15" x14ac:dyDescent="0.15">
      <c r="A98" s="3"/>
      <c r="B98" s="3"/>
      <c r="C98" s="3" t="s">
        <v>20</v>
      </c>
      <c r="D98" s="3"/>
      <c r="E98" s="3"/>
      <c r="F98" s="3"/>
    </row>
    <row r="99" spans="1:9" ht="15" x14ac:dyDescent="0.15">
      <c r="A99" s="3"/>
      <c r="B99" s="3"/>
      <c r="C99" s="3" t="s">
        <v>19</v>
      </c>
      <c r="D99" s="3" t="s">
        <v>18</v>
      </c>
      <c r="E99" s="3"/>
      <c r="F99" s="3"/>
    </row>
    <row r="100" spans="1:9" ht="15" x14ac:dyDescent="0.15">
      <c r="A100" s="3"/>
      <c r="B100" s="3"/>
      <c r="C100" s="3" t="s">
        <v>17</v>
      </c>
      <c r="D100" s="3"/>
      <c r="E100" s="3"/>
      <c r="F100" s="3"/>
    </row>
    <row r="101" spans="1:9" ht="15" x14ac:dyDescent="0.15">
      <c r="A101" s="3" t="s">
        <v>16</v>
      </c>
      <c r="B101" s="3" t="s">
        <v>15</v>
      </c>
      <c r="C101" s="3"/>
      <c r="D101" s="3"/>
      <c r="E101" s="3"/>
      <c r="F101" s="3"/>
      <c r="G101" s="3"/>
      <c r="H101" s="3"/>
      <c r="I101" s="3"/>
    </row>
    <row r="102" spans="1:9" ht="15" x14ac:dyDescent="0.15">
      <c r="A102" s="3" t="s">
        <v>14</v>
      </c>
      <c r="B102" s="3" t="s">
        <v>13</v>
      </c>
      <c r="C102" s="3"/>
      <c r="D102" s="3"/>
      <c r="E102" s="3"/>
      <c r="F102" s="3"/>
      <c r="G102" s="3"/>
      <c r="H102" s="3"/>
      <c r="I102" s="3"/>
    </row>
    <row r="103" spans="1:9" ht="15" x14ac:dyDescent="0.15">
      <c r="A103" s="3" t="s">
        <v>12</v>
      </c>
      <c r="B103" s="3" t="s">
        <v>11</v>
      </c>
      <c r="C103" s="3"/>
      <c r="D103" s="3"/>
      <c r="E103" s="3"/>
      <c r="F103" s="3"/>
      <c r="G103" s="3"/>
      <c r="H103" s="3"/>
      <c r="I103" s="3"/>
    </row>
    <row r="104" spans="1:9" ht="15" x14ac:dyDescent="0.15">
      <c r="A104" s="3" t="s">
        <v>10</v>
      </c>
      <c r="B104" s="3" t="s">
        <v>9</v>
      </c>
      <c r="C104" s="3"/>
      <c r="D104" s="3"/>
      <c r="E104" s="3"/>
      <c r="F104" s="3"/>
      <c r="G104" s="3"/>
    </row>
    <row r="105" spans="1:9" ht="15" x14ac:dyDescent="0.15">
      <c r="A105" s="3" t="s">
        <v>8</v>
      </c>
      <c r="B105" s="3" t="s">
        <v>7</v>
      </c>
      <c r="C105" s="3"/>
      <c r="D105" s="3"/>
      <c r="E105" s="3"/>
      <c r="F105" s="3"/>
      <c r="G105" s="3"/>
    </row>
    <row r="106" spans="1:9" ht="15" x14ac:dyDescent="0.15">
      <c r="A106" s="2" t="s">
        <v>6</v>
      </c>
      <c r="B106" s="1" t="s">
        <v>5</v>
      </c>
      <c r="D106" s="3"/>
      <c r="F106" s="3"/>
    </row>
    <row r="107" spans="1:9" x14ac:dyDescent="0.15">
      <c r="C107" s="1" t="s">
        <v>4</v>
      </c>
    </row>
    <row r="108" spans="1:9" x14ac:dyDescent="0.15">
      <c r="A108" s="2" t="s">
        <v>3</v>
      </c>
      <c r="B108" s="1" t="s">
        <v>2</v>
      </c>
      <c r="C108" s="1" t="s">
        <v>1</v>
      </c>
      <c r="D108" s="2" t="s">
        <v>0</v>
      </c>
    </row>
  </sheetData>
  <mergeCells count="17">
    <mergeCell ref="A38:I38"/>
    <mergeCell ref="C1:I3"/>
    <mergeCell ref="C4:I4"/>
    <mergeCell ref="C5:I5"/>
    <mergeCell ref="C6:I6"/>
    <mergeCell ref="A8:I8"/>
    <mergeCell ref="A9:I9"/>
    <mergeCell ref="A46:I46"/>
    <mergeCell ref="A55:I55"/>
    <mergeCell ref="A65:I65"/>
    <mergeCell ref="A66:I66"/>
    <mergeCell ref="A75:I75"/>
    <mergeCell ref="A18:I18"/>
    <mergeCell ref="A19:I19"/>
    <mergeCell ref="A27:I27"/>
    <mergeCell ref="A28:I28"/>
    <mergeCell ref="A37:I37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2025-12-17T07:19:21Z</dcterms:created>
  <dcterms:modified xsi:type="dcterms:W3CDTF">2025-12-17T07:31:21Z</dcterms:modified>
</cp:coreProperties>
</file>