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vin\Desktop\"/>
    </mc:Choice>
  </mc:AlternateContent>
  <xr:revisionPtr revIDLastSave="0" documentId="13_ncr:1_{7F7B63C4-4780-4877-8AE3-B58DDEB67FC5}" xr6:coauthVersionLast="47" xr6:coauthVersionMax="47" xr10:uidLastSave="{00000000-0000-0000-0000-000000000000}"/>
  <bookViews>
    <workbookView xWindow="-120" yWindow="-120" windowWidth="38640" windowHeight="21240" xr2:uid="{2312776F-1CBC-44C5-814E-B1CBDA795197}"/>
  </bookViews>
  <sheets>
    <sheet name="Sheet3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9" i="1" l="1"/>
  <c r="J69" i="1" s="1"/>
  <c r="G69" i="1"/>
  <c r="F69" i="1"/>
  <c r="I60" i="1"/>
  <c r="J60" i="1" s="1"/>
  <c r="G60" i="1"/>
  <c r="F60" i="1"/>
  <c r="I43" i="1"/>
  <c r="J43" i="1" s="1"/>
  <c r="G43" i="1"/>
  <c r="F43" i="1"/>
  <c r="I51" i="1"/>
  <c r="J51" i="1" s="1"/>
  <c r="G51" i="1"/>
  <c r="F51" i="1"/>
  <c r="I36" i="1"/>
  <c r="G36" i="1"/>
  <c r="F36" i="1"/>
  <c r="I27" i="1"/>
  <c r="G27" i="1"/>
  <c r="F27" i="1"/>
  <c r="I21" i="1"/>
  <c r="J21" i="1" s="1"/>
  <c r="K21" i="1" s="1"/>
  <c r="G21" i="1"/>
  <c r="F21" i="1"/>
  <c r="I12" i="1"/>
  <c r="J12" i="1" s="1"/>
  <c r="G12" i="1"/>
  <c r="F12" i="1"/>
  <c r="F13" i="1" l="1"/>
  <c r="G13" i="1"/>
  <c r="I13" i="1"/>
  <c r="J13" i="1" s="1"/>
  <c r="F14" i="1"/>
  <c r="G14" i="1"/>
  <c r="I14" i="1"/>
  <c r="J14" i="1" s="1"/>
  <c r="F15" i="1"/>
  <c r="G15" i="1"/>
  <c r="I15" i="1"/>
  <c r="J15" i="1" s="1"/>
  <c r="F16" i="1"/>
  <c r="G16" i="1"/>
  <c r="I16" i="1"/>
  <c r="J16" i="1" s="1"/>
  <c r="F22" i="1"/>
  <c r="G22" i="1"/>
  <c r="I22" i="1"/>
  <c r="J22" i="1" s="1"/>
  <c r="K22" i="1" s="1"/>
  <c r="F28" i="1"/>
  <c r="G28" i="1"/>
  <c r="I28" i="1"/>
  <c r="F29" i="1"/>
  <c r="G29" i="1"/>
  <c r="I29" i="1"/>
  <c r="F30" i="1"/>
  <c r="G30" i="1"/>
  <c r="I30" i="1"/>
  <c r="F31" i="1"/>
  <c r="G31" i="1"/>
  <c r="I31" i="1"/>
  <c r="F37" i="1"/>
  <c r="G37" i="1"/>
  <c r="I37" i="1"/>
  <c r="F38" i="1"/>
  <c r="G38" i="1"/>
  <c r="I38" i="1"/>
  <c r="F44" i="1"/>
  <c r="G44" i="1"/>
  <c r="I44" i="1"/>
  <c r="J44" i="1" s="1"/>
  <c r="F45" i="1"/>
  <c r="G45" i="1"/>
  <c r="I45" i="1"/>
  <c r="J45" i="1" s="1"/>
  <c r="F46" i="1"/>
  <c r="G46" i="1"/>
  <c r="I46" i="1"/>
  <c r="J46" i="1" s="1"/>
  <c r="F52" i="1"/>
  <c r="G52" i="1"/>
  <c r="I52" i="1"/>
  <c r="J52" i="1" s="1"/>
  <c r="F53" i="1"/>
  <c r="G53" i="1"/>
  <c r="I53" i="1"/>
  <c r="J53" i="1" s="1"/>
  <c r="F54" i="1"/>
  <c r="G54" i="1"/>
  <c r="I54" i="1"/>
  <c r="J54" i="1" s="1"/>
  <c r="F55" i="1"/>
  <c r="G55" i="1"/>
  <c r="I55" i="1"/>
  <c r="J55" i="1" s="1"/>
  <c r="F61" i="1"/>
  <c r="G61" i="1"/>
  <c r="I61" i="1"/>
  <c r="J61" i="1" s="1"/>
  <c r="F62" i="1"/>
  <c r="G62" i="1"/>
  <c r="I62" i="1"/>
  <c r="J62" i="1" s="1"/>
  <c r="F63" i="1"/>
  <c r="G63" i="1"/>
  <c r="I63" i="1"/>
  <c r="J63" i="1" s="1"/>
  <c r="F64" i="1"/>
  <c r="G64" i="1"/>
  <c r="I64" i="1"/>
  <c r="J64" i="1" s="1"/>
  <c r="F70" i="1"/>
  <c r="G70" i="1"/>
  <c r="I70" i="1"/>
  <c r="J70" i="1" s="1"/>
  <c r="F71" i="1"/>
  <c r="G71" i="1"/>
  <c r="I71" i="1"/>
  <c r="J71" i="1" s="1"/>
  <c r="F72" i="1"/>
  <c r="G72" i="1"/>
  <c r="I72" i="1"/>
  <c r="J72" i="1" s="1"/>
  <c r="F73" i="1"/>
  <c r="G73" i="1"/>
  <c r="I73" i="1"/>
  <c r="J73" i="1" s="1"/>
</calcChain>
</file>

<file path=xl/sharedStrings.xml><?xml version="1.0" encoding="utf-8"?>
<sst xmlns="http://schemas.openxmlformats.org/spreadsheetml/2006/main" count="334" uniqueCount="190">
  <si>
    <t>Email:maianh.nguyen@benline.com  +84-28-38256148</t>
  </si>
  <si>
    <t>Nguyen Tran Mai Anh</t>
  </si>
  <si>
    <t xml:space="preserve">Customer service: </t>
  </si>
  <si>
    <r>
      <rPr>
        <sz val="11"/>
        <color theme="1"/>
        <rFont val="宋体"/>
        <family val="3"/>
        <charset val="134"/>
        <scheme val="minor"/>
      </rPr>
      <t>V</t>
    </r>
    <r>
      <rPr>
        <sz val="11"/>
        <color theme="1"/>
        <rFont val="宋体"/>
        <family val="3"/>
        <charset val="134"/>
        <scheme val="minor"/>
      </rPr>
      <t xml:space="preserve">ietam agent: </t>
    </r>
  </si>
  <si>
    <t>Sirikanda   Email: sirikanda@fujitrans.co.th +66 2632 7711 ext 136</t>
  </si>
  <si>
    <t>Customer service: Kanlayanee Siripoonpakdee  Email:kanlayanee@fujitrans.co.th   +66 2632 7711 ext 133</t>
  </si>
  <si>
    <t>Thailand agent:</t>
  </si>
  <si>
    <t>Customer service  : Marihorie B .Bergorio   Email: Marj.bergorio@sinocargoworks.net  +62818501923</t>
  </si>
  <si>
    <t xml:space="preserve">Manila agent: </t>
  </si>
  <si>
    <t>Customer service-Export : Mrs Dinar   Email: sby-aslcsd@simbalogistics.co.id   tel phone: +62818501923</t>
  </si>
  <si>
    <t xml:space="preserve">Surabaya agent: </t>
  </si>
  <si>
    <t>Customer service-Import : Ms Dewi Sulastri    Email: dewi@kcargoagencies.com  Mobile phone: +628176617436</t>
  </si>
  <si>
    <t xml:space="preserve">Jakarta agent : </t>
  </si>
  <si>
    <t>Customer service &amp; documentation: Ms La Quynh Diep -Tel: +84-313-250106  /Email:  hph.import@benline.com.vn</t>
  </si>
  <si>
    <t xml:space="preserve">Haiphong agent: </t>
  </si>
  <si>
    <t>Customer service &amp; documentation: Ms.Pinky - Tel:00852-2853 8362  Fax :2815 3910 / Email:asl@benline.com.hk</t>
  </si>
  <si>
    <t xml:space="preserve">Hongkong agent: </t>
  </si>
  <si>
    <t>Group email: aslshline@logistics-asl.com</t>
  </si>
  <si>
    <t>86-21-65877031/Fax: 65878611 Email: jenny.jiang@logistics-asl.com</t>
  </si>
  <si>
    <t xml:space="preserve">Jenny.jiang   TEL: </t>
  </si>
  <si>
    <t>Anfernee.Zhao-Tel:(021)65876461 /Fax:65878611 Email: anfernee@logistics-asl.com</t>
  </si>
  <si>
    <t>Kevin.Lv-Tel:86-21-65878605  Email: qy.lv@logistics-asl.com</t>
  </si>
  <si>
    <t>Jason Jiang-Tel :(021)65878613/Fax:65878611 Email: jason.jiang@logistics-asl.com</t>
  </si>
  <si>
    <t>Sales and marketing:</t>
  </si>
  <si>
    <t>Group email: aslshbkg@logistics-asl.com</t>
  </si>
  <si>
    <t>(021)65873951/Fax:65878611 Email: kaka.kuai@logistics-asl.com</t>
  </si>
  <si>
    <t>KAKA KUAI  TEL:</t>
  </si>
  <si>
    <t>SHIJIA SUN TEL: (021) 65878607/Fax:65878611 Email: shijia.sun@logistics-asl.com</t>
  </si>
  <si>
    <t>Zero Lian  Tel: (021)-65878615 /Fax: 65878611   Email:  zero.lian@logistics-asl.com</t>
  </si>
  <si>
    <t>Pavel Yu Tel (021) 6587 5259 /Fax:65878611 Email:Pavel.Yu@logistics-asl.com</t>
  </si>
  <si>
    <t>Customer service &amp; documentation :</t>
  </si>
  <si>
    <t xml:space="preserve">Shanghai office: </t>
  </si>
  <si>
    <t>Customer service and documentation:</t>
  </si>
  <si>
    <t>中联现场放箱: 黄灵洁 座机: +86-21-5020-0720 手机: 138-1775-3240 上海市浦东新区高桥镇港建路248号联检大楼辅楼401室</t>
  </si>
  <si>
    <t>外代现场放箱: 王祎斌 座机：80331557 上海市虹口区吴淞路531号6楼</t>
  </si>
  <si>
    <t>RBC1</t>
  </si>
  <si>
    <t>CUL YANGPU</t>
  </si>
  <si>
    <t>KHUNA BHUM</t>
  </si>
  <si>
    <t>LITTLE WARRIOR</t>
  </si>
  <si>
    <t>BANGKOK</t>
  </si>
  <si>
    <t>LAEM CHABANG</t>
  </si>
  <si>
    <t>SHANGHAI</t>
  </si>
  <si>
    <t>LINES</t>
  </si>
  <si>
    <t>（在线订舱）</t>
  </si>
  <si>
    <t>VOY</t>
  </si>
  <si>
    <t>VESSEL</t>
  </si>
  <si>
    <t>到港 ETA</t>
  </si>
  <si>
    <r>
      <rPr>
        <sz val="11"/>
        <color theme="1"/>
        <rFont val="宋体"/>
        <family val="3"/>
        <charset val="134"/>
      </rPr>
      <t>离港</t>
    </r>
    <r>
      <rPr>
        <sz val="11"/>
        <color theme="1"/>
        <rFont val="Times New Roman"/>
        <family val="1"/>
      </rPr>
      <t xml:space="preserve"> ETD</t>
    </r>
  </si>
  <si>
    <t>截港日</t>
  </si>
  <si>
    <t>进箱日</t>
  </si>
  <si>
    <t>航线代码</t>
  </si>
  <si>
    <t>中文船名</t>
  </si>
  <si>
    <t>船名航次缩写</t>
  </si>
  <si>
    <t>航次</t>
  </si>
  <si>
    <t>船名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</si>
  <si>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上海码头：外高桥一期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曼谷码头：</t>
    </r>
    <r>
      <rPr>
        <sz val="11"/>
        <color theme="1"/>
        <rFont val="Times New Roman"/>
        <family val="1"/>
      </rPr>
      <t xml:space="preserve">PAT 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B4</t>
    </r>
  </si>
  <si>
    <r>
      <rPr>
        <sz val="12"/>
        <color theme="1"/>
        <rFont val="Times New Roman"/>
        <family val="1"/>
      </rPr>
      <t>RBC1</t>
    </r>
    <r>
      <rPr>
        <sz val="12"/>
        <color theme="1"/>
        <rFont val="等线"/>
        <family val="3"/>
        <charset val="134"/>
      </rPr>
      <t>航线</t>
    </r>
    <r>
      <rPr>
        <sz val="12"/>
        <color theme="1"/>
        <rFont val="Times New Roman"/>
        <family val="1"/>
      </rPr>
      <t xml:space="preserve">    </t>
    </r>
    <r>
      <rPr>
        <b/>
        <sz val="12"/>
        <color theme="1"/>
        <rFont val="Times New Roman"/>
        <family val="1"/>
      </rPr>
      <t xml:space="preserve">                  </t>
    </r>
    <r>
      <rPr>
        <b/>
        <sz val="12"/>
        <color theme="1"/>
        <rFont val="等线"/>
        <family val="3"/>
        <charset val="134"/>
      </rPr>
      <t>船代：</t>
    </r>
    <r>
      <rPr>
        <b/>
        <sz val="12"/>
        <color theme="1"/>
        <rFont val="Times New Roman"/>
        <family val="1"/>
      </rPr>
      <t xml:space="preserve"> </t>
    </r>
    <r>
      <rPr>
        <b/>
        <sz val="12"/>
        <color theme="1"/>
        <rFont val="等线"/>
        <family val="3"/>
        <charset val="134"/>
      </rPr>
      <t>中联</t>
    </r>
  </si>
  <si>
    <t>CHINA-1</t>
  </si>
  <si>
    <t>XIN YAN TIAN</t>
  </si>
  <si>
    <t>ZHONG GU JI NAN</t>
  </si>
  <si>
    <t>XIN YAN TAI</t>
  </si>
  <si>
    <t>ZHONG GU FU ZHOU</t>
  </si>
  <si>
    <t>SURABAYA</t>
  </si>
  <si>
    <t>JAKARTA</t>
  </si>
  <si>
    <r>
      <rPr>
        <sz val="11"/>
        <rFont val="宋体"/>
        <family val="3"/>
        <charset val="134"/>
      </rPr>
      <t>到港</t>
    </r>
    <r>
      <rPr>
        <sz val="11"/>
        <rFont val="Times New Roman"/>
        <family val="1"/>
      </rPr>
      <t xml:space="preserve"> ETA</t>
    </r>
  </si>
  <si>
    <r>
      <rPr>
        <sz val="11"/>
        <rFont val="宋体"/>
        <family val="3"/>
        <charset val="134"/>
      </rPr>
      <t>离港</t>
    </r>
    <r>
      <rPr>
        <sz val="11"/>
        <rFont val="Times New Roman"/>
        <family val="1"/>
      </rPr>
      <t xml:space="preserve"> ETD</t>
    </r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</si>
  <si>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等线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        </t>
    </r>
    <r>
      <rPr>
        <sz val="11"/>
        <color indexed="8"/>
        <rFont val="等线"/>
        <family val="3"/>
        <charset val="134"/>
      </rPr>
      <t>上海码头：外高桥二期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等线"/>
        <family val="3"/>
        <charset val="134"/>
      </rPr>
      <t>雅加达码头：</t>
    </r>
    <r>
      <rPr>
        <sz val="11"/>
        <color indexed="8"/>
        <rFont val="Times New Roman"/>
        <family val="1"/>
      </rPr>
      <t xml:space="preserve">JICT1   </t>
    </r>
    <r>
      <rPr>
        <sz val="11"/>
        <color indexed="8"/>
        <rFont val="等线"/>
        <family val="3"/>
        <charset val="134"/>
      </rPr>
      <t>泗水码头：</t>
    </r>
    <r>
      <rPr>
        <sz val="11"/>
        <color indexed="8"/>
        <rFont val="Times New Roman"/>
        <family val="1"/>
      </rPr>
      <t>TPS</t>
    </r>
  </si>
  <si>
    <r>
      <rPr>
        <sz val="12"/>
        <color indexed="8"/>
        <rFont val="等线"/>
        <family val="3"/>
        <charset val="134"/>
      </rPr>
      <t>印尼航线</t>
    </r>
    <r>
      <rPr>
        <sz val="12"/>
        <color indexed="8"/>
        <rFont val="Times New Roman"/>
        <family val="1"/>
      </rPr>
      <t xml:space="preserve"> CHINA-1 </t>
    </r>
    <r>
      <rPr>
        <b/>
        <sz val="12"/>
        <color indexed="8"/>
        <rFont val="Times New Roman"/>
        <family val="1"/>
      </rPr>
      <t xml:space="preserve">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</si>
  <si>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CVT2</t>
  </si>
  <si>
    <t>POS BANGKOK</t>
  </si>
  <si>
    <t>REN JIAN 6</t>
  </si>
  <si>
    <t>CA MANILA</t>
  </si>
  <si>
    <t>HO CHI MINH</t>
  </si>
  <si>
    <t>离港 ETD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</si>
  <si>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宋体"/>
        <family val="3"/>
        <charset val="134"/>
      </rPr>
      <t>周三</t>
    </r>
    <r>
      <rPr>
        <sz val="11"/>
        <color theme="1"/>
        <rFont val="Times New Roman"/>
        <family val="1"/>
      </rPr>
      <t xml:space="preserve">        </t>
    </r>
    <r>
      <rPr>
        <sz val="11"/>
        <color theme="1"/>
        <rFont val="宋体"/>
        <family val="3"/>
        <charset val="134"/>
      </rPr>
      <t>上海码头：外高桥二期</t>
    </r>
    <r>
      <rPr>
        <sz val="11"/>
        <color theme="1"/>
        <rFont val="Times New Roman"/>
        <family val="1"/>
      </rPr>
      <t xml:space="preserve">   </t>
    </r>
    <r>
      <rPr>
        <sz val="11"/>
        <color theme="1"/>
        <rFont val="宋体"/>
        <family val="3"/>
        <charset val="134"/>
      </rPr>
      <t>胡志明码头：</t>
    </r>
    <r>
      <rPr>
        <sz val="11"/>
        <color theme="1"/>
        <rFont val="Times New Roman"/>
        <family val="1"/>
      </rPr>
      <t xml:space="preserve">CAT LAI  </t>
    </r>
    <r>
      <rPr>
        <sz val="11"/>
        <color theme="1"/>
        <rFont val="宋体"/>
        <family val="3"/>
        <charset val="134"/>
      </rPr>
      <t>林查班码头：</t>
    </r>
    <r>
      <rPr>
        <sz val="11"/>
        <color theme="1"/>
        <rFont val="Times New Roman"/>
        <family val="1"/>
      </rPr>
      <t xml:space="preserve"> C3  </t>
    </r>
  </si>
  <si>
    <r>
      <rPr>
        <sz val="12"/>
        <color indexed="8"/>
        <rFont val="等线"/>
        <family val="3"/>
        <charset val="134"/>
      </rPr>
      <t>泰越航线CVT2</t>
    </r>
    <r>
      <rPr>
        <b/>
        <sz val="12"/>
        <color indexed="8"/>
        <rFont val="等线"/>
        <family val="3"/>
        <charset val="134"/>
      </rPr>
      <t xml:space="preserve">                   </t>
    </r>
    <r>
      <rPr>
        <b/>
        <sz val="12"/>
        <color rgb="FFFF0000"/>
        <rFont val="等线"/>
        <family val="3"/>
        <charset val="134"/>
      </rPr>
      <t>船代：中联</t>
    </r>
  </si>
  <si>
    <t>CSE</t>
  </si>
  <si>
    <t>KUO LONG</t>
  </si>
  <si>
    <t>SEA OF LUCK</t>
  </si>
  <si>
    <t>CNC PLUTO</t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</si>
  <si>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周五</t>
    </r>
    <r>
      <rPr>
        <sz val="11"/>
        <color indexed="8"/>
        <rFont val="Times New Roman"/>
        <family val="1"/>
      </rPr>
      <t xml:space="preserve">       </t>
    </r>
    <r>
      <rPr>
        <sz val="11"/>
        <color indexed="8"/>
        <rFont val="宋体"/>
        <family val="3"/>
        <charset val="134"/>
      </rPr>
      <t>上海码头：外高桥五期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曼谷码头：</t>
    </r>
    <r>
      <rPr>
        <sz val="11"/>
        <color indexed="8"/>
        <rFont val="Times New Roman"/>
        <family val="1"/>
      </rPr>
      <t xml:space="preserve">PAT   </t>
    </r>
    <r>
      <rPr>
        <sz val="11"/>
        <color indexed="8"/>
        <rFont val="宋体"/>
        <family val="3"/>
        <charset val="134"/>
      </rPr>
      <t>林查班码头：</t>
    </r>
    <r>
      <rPr>
        <sz val="11"/>
        <color indexed="8"/>
        <rFont val="Times New Roman"/>
        <family val="1"/>
      </rPr>
      <t xml:space="preserve"> ESCO  </t>
    </r>
  </si>
  <si>
    <r>
      <rPr>
        <sz val="12"/>
        <color indexed="8"/>
        <rFont val="等线"/>
        <family val="3"/>
        <charset val="134"/>
      </rPr>
      <t>泰国航线</t>
    </r>
    <r>
      <rPr>
        <sz val="12"/>
        <color indexed="8"/>
        <rFont val="Times New Roman"/>
        <family val="1"/>
      </rPr>
      <t xml:space="preserve"> CSE     </t>
    </r>
    <r>
      <rPr>
        <b/>
        <sz val="12"/>
        <color indexed="8"/>
        <rFont val="Times New Roman"/>
        <family val="1"/>
      </rPr>
      <t xml:space="preserve">               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</si>
  <si>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NPX2</t>
  </si>
  <si>
    <t>CA OSAKA</t>
  </si>
  <si>
    <t>HOPE C</t>
  </si>
  <si>
    <t>MANILA(N)</t>
  </si>
  <si>
    <t>MANILA(S)</t>
  </si>
  <si>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宋体"/>
        <family val="3"/>
        <charset val="134"/>
      </rPr>
      <t>上海码头：外高桥四期</t>
    </r>
    <r>
      <rPr>
        <sz val="11"/>
        <color theme="1"/>
        <rFont val="Times New Roman"/>
        <family val="1"/>
      </rPr>
      <t xml:space="preserve">    </t>
    </r>
    <r>
      <rPr>
        <sz val="11"/>
        <color theme="1"/>
        <rFont val="宋体"/>
        <family val="3"/>
        <charset val="134"/>
      </rPr>
      <t>马南码头：</t>
    </r>
    <r>
      <rPr>
        <sz val="11"/>
        <color theme="1"/>
        <rFont val="Times New Roman"/>
        <family val="1"/>
      </rPr>
      <t xml:space="preserve">ATI  </t>
    </r>
  </si>
  <si>
    <r>
      <rPr>
        <sz val="12"/>
        <color theme="1"/>
        <rFont val="等线"/>
        <family val="3"/>
        <charset val="134"/>
      </rPr>
      <t>菲律宾航线</t>
    </r>
    <r>
      <rPr>
        <sz val="12"/>
        <color theme="1"/>
        <rFont val="Times New Roman"/>
        <family val="1"/>
      </rPr>
      <t xml:space="preserve"> NPX 2                </t>
    </r>
    <r>
      <rPr>
        <b/>
        <sz val="12"/>
        <color rgb="FFFF0000"/>
        <rFont val="等线"/>
        <family val="3"/>
        <charset val="134"/>
      </rPr>
      <t>船代：中联</t>
    </r>
  </si>
  <si>
    <t>NPX</t>
  </si>
  <si>
    <t>OPHELIA</t>
  </si>
  <si>
    <t>CA SAIGON</t>
  </si>
  <si>
    <r>
      <rPr>
        <sz val="11"/>
        <color indexed="8"/>
        <rFont val="Times New Roman"/>
        <family val="1"/>
      </rPr>
      <t xml:space="preserve">ETD SHA : </t>
    </r>
    <r>
      <rPr>
        <sz val="11"/>
        <color indexed="8"/>
        <rFont val="宋体"/>
        <family val="3"/>
        <charset val="134"/>
      </rPr>
      <t>周六</t>
    </r>
    <r>
      <rPr>
        <sz val="11"/>
        <color indexed="8"/>
        <rFont val="Times New Roman"/>
        <family val="1"/>
      </rPr>
      <t xml:space="preserve">   </t>
    </r>
    <r>
      <rPr>
        <sz val="11"/>
        <color indexed="8"/>
        <rFont val="宋体"/>
        <family val="3"/>
        <charset val="134"/>
      </rPr>
      <t>上海码头：</t>
    </r>
    <r>
      <rPr>
        <sz val="11"/>
        <color indexed="8"/>
        <rFont val="Times New Roman"/>
        <family val="1"/>
      </rPr>
      <t xml:space="preserve"> </t>
    </r>
    <r>
      <rPr>
        <sz val="11"/>
        <color indexed="8"/>
        <rFont val="宋体"/>
        <family val="3"/>
        <charset val="134"/>
      </rPr>
      <t>外高桥五期</t>
    </r>
    <r>
      <rPr>
        <sz val="11"/>
        <color indexed="8"/>
        <rFont val="Times New Roman"/>
        <family val="1"/>
      </rPr>
      <t xml:space="preserve">  </t>
    </r>
    <r>
      <rPr>
        <sz val="11"/>
        <color indexed="8"/>
        <rFont val="宋体"/>
        <family val="3"/>
        <charset val="134"/>
      </rPr>
      <t>马北码头：</t>
    </r>
    <r>
      <rPr>
        <sz val="11"/>
        <color indexed="8"/>
        <rFont val="Times New Roman"/>
        <family val="1"/>
      </rPr>
      <t>ICTSI</t>
    </r>
  </si>
  <si>
    <r>
      <rPr>
        <sz val="12"/>
        <color indexed="8"/>
        <rFont val="等线"/>
        <family val="3"/>
        <charset val="134"/>
      </rPr>
      <t>菲律宾航线</t>
    </r>
    <r>
      <rPr>
        <sz val="12"/>
        <color indexed="8"/>
        <rFont val="Times New Roman"/>
        <family val="1"/>
      </rPr>
      <t xml:space="preserve">NPX                   </t>
    </r>
    <r>
      <rPr>
        <b/>
        <sz val="12"/>
        <color indexed="8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船代：中联</t>
    </r>
  </si>
  <si>
    <t>HHX2</t>
  </si>
  <si>
    <t xml:space="preserve">CA GUANGZHOU </t>
  </si>
  <si>
    <t>DA NANG</t>
  </si>
  <si>
    <t>HAIPHONG</t>
  </si>
  <si>
    <t>HONGKONG</t>
  </si>
  <si>
    <r>
      <rPr>
        <sz val="11"/>
        <color theme="1"/>
        <rFont val="宋体"/>
        <family val="3"/>
        <charset val="134"/>
      </rPr>
      <t>到港</t>
    </r>
    <r>
      <rPr>
        <sz val="11"/>
        <color theme="1"/>
        <rFont val="Times New Roman"/>
        <family val="1"/>
      </rPr>
      <t xml:space="preserve"> ETA</t>
    </r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</si>
  <si>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周日</t>
    </r>
    <r>
      <rPr>
        <sz val="11"/>
        <color theme="1"/>
        <rFont val="Times New Roman"/>
        <family val="1"/>
      </rPr>
      <t xml:space="preserve"> 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香港码头：</t>
    </r>
    <r>
      <rPr>
        <sz val="11"/>
        <color theme="1"/>
        <rFont val="Times New Roman"/>
        <family val="1"/>
      </rPr>
      <t xml:space="preserve">CSX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</si>
  <si>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岘港航线</t>
    </r>
    <r>
      <rPr>
        <sz val="12"/>
        <color theme="1"/>
        <rFont val="Times New Roman"/>
        <family val="1"/>
      </rPr>
      <t xml:space="preserve"> HHX2 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</si>
  <si>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HHX1</t>
  </si>
  <si>
    <t xml:space="preserve">CA KOBE </t>
  </si>
  <si>
    <t>CA  NAGOYA</t>
  </si>
  <si>
    <t xml:space="preserve">船名航次缩写       </t>
  </si>
  <si>
    <r>
      <rPr>
        <sz val="11"/>
        <color theme="1"/>
        <rFont val="Times New Roman"/>
        <family val="1"/>
      </rPr>
      <t xml:space="preserve">ETD SHA : </t>
    </r>
    <r>
      <rPr>
        <sz val="11"/>
        <color theme="1"/>
        <rFont val="等线"/>
        <family val="3"/>
        <charset val="134"/>
      </rPr>
      <t>周五</t>
    </r>
    <r>
      <rPr>
        <sz val="11"/>
        <color theme="1"/>
        <rFont val="Times New Roman"/>
        <family val="1"/>
      </rPr>
      <t xml:space="preserve">         </t>
    </r>
    <r>
      <rPr>
        <sz val="11"/>
        <color theme="1"/>
        <rFont val="等线"/>
        <family val="3"/>
        <charset val="134"/>
      </rPr>
      <t>上海码头：外高桥五期</t>
    </r>
    <r>
      <rPr>
        <sz val="11"/>
        <color theme="1"/>
        <rFont val="Times New Roman"/>
        <family val="1"/>
      </rPr>
      <t xml:space="preserve">     </t>
    </r>
    <r>
      <rPr>
        <sz val="11"/>
        <color theme="1"/>
        <rFont val="等线"/>
        <family val="3"/>
        <charset val="134"/>
      </rPr>
      <t>海防码头：</t>
    </r>
    <r>
      <rPr>
        <sz val="11"/>
        <color theme="1"/>
        <rFont val="Times New Roman"/>
        <family val="1"/>
      </rPr>
      <t xml:space="preserve">NAM DINH VU  </t>
    </r>
    <r>
      <rPr>
        <sz val="11"/>
        <color theme="1"/>
        <rFont val="等线"/>
        <family val="3"/>
        <charset val="134"/>
      </rPr>
      <t>岘港码头：</t>
    </r>
    <r>
      <rPr>
        <sz val="11"/>
        <color theme="1"/>
        <rFont val="Times New Roman"/>
        <family val="1"/>
      </rPr>
      <t>TIEN SA SEAPORT</t>
    </r>
  </si>
  <si>
    <r>
      <rPr>
        <sz val="12"/>
        <color theme="1"/>
        <rFont val="等线"/>
        <family val="3"/>
        <charset val="134"/>
      </rPr>
      <t>香港</t>
    </r>
    <r>
      <rPr>
        <sz val="12"/>
        <color theme="1"/>
        <rFont val="Times New Roman"/>
        <family val="1"/>
      </rPr>
      <t>-</t>
    </r>
    <r>
      <rPr>
        <sz val="12"/>
        <color theme="1"/>
        <rFont val="等线"/>
        <family val="3"/>
        <charset val="134"/>
      </rPr>
      <t>海防航线</t>
    </r>
    <r>
      <rPr>
        <sz val="12"/>
        <color theme="1"/>
        <rFont val="Times New Roman"/>
        <family val="1"/>
      </rPr>
      <t xml:space="preserve"> HHX1         </t>
    </r>
    <r>
      <rPr>
        <sz val="12"/>
        <color rgb="FFFF0000"/>
        <rFont val="Times New Roman"/>
        <family val="1"/>
      </rPr>
      <t xml:space="preserve">  </t>
    </r>
    <r>
      <rPr>
        <b/>
        <sz val="12"/>
        <color rgb="FFFF0000"/>
        <rFont val="等线"/>
        <family val="3"/>
        <charset val="134"/>
      </rPr>
      <t>船代：</t>
    </r>
    <r>
      <rPr>
        <b/>
        <sz val="12"/>
        <color rgb="FFFF0000"/>
        <rFont val="Times New Roman"/>
        <family val="1"/>
      </rPr>
      <t xml:space="preserve"> </t>
    </r>
    <r>
      <rPr>
        <b/>
        <sz val="12"/>
        <color rgb="FFFF0000"/>
        <rFont val="等线"/>
        <family val="3"/>
        <charset val="134"/>
      </rPr>
      <t>外代</t>
    </r>
  </si>
  <si>
    <t>ADD:ROOM 1004,SHANGHAI LITONG PLAZA,NO.1350 NORTH SICHUAN ROAD,SHANGHAI,CHINA, ZIP CODE:200080</t>
  </si>
  <si>
    <t>上海市虹口区四川北路1350号利通广场1004室</t>
  </si>
  <si>
    <t>尊  重</t>
  </si>
  <si>
    <t>ASEAN SEAS LINE CO.,LIMITED</t>
  </si>
  <si>
    <t>平  衡</t>
  </si>
  <si>
    <t>诚  信</t>
  </si>
  <si>
    <t>服  务</t>
  </si>
  <si>
    <t>亚海航运上海口岸船期表2025-12</t>
    <phoneticPr fontId="2" type="noConversion"/>
  </si>
  <si>
    <t>84542</t>
    <phoneticPr fontId="2" type="noConversion"/>
  </si>
  <si>
    <t>84543</t>
    <phoneticPr fontId="2" type="noConversion"/>
  </si>
  <si>
    <t>89529</t>
    <phoneticPr fontId="2" type="noConversion"/>
  </si>
  <si>
    <t>89530</t>
    <phoneticPr fontId="2" type="noConversion"/>
  </si>
  <si>
    <t>83521</t>
    <phoneticPr fontId="2" type="noConversion"/>
  </si>
  <si>
    <t>O363S</t>
    <phoneticPr fontId="2" type="noConversion"/>
  </si>
  <si>
    <t>O364S</t>
    <phoneticPr fontId="2" type="noConversion"/>
  </si>
  <si>
    <t>Q0550</t>
    <phoneticPr fontId="2" type="noConversion"/>
  </si>
  <si>
    <t>66528</t>
    <phoneticPr fontId="2" type="noConversion"/>
  </si>
  <si>
    <t>9POPS</t>
    <phoneticPr fontId="2" type="noConversion"/>
  </si>
  <si>
    <t>E1ORS</t>
    <phoneticPr fontId="2" type="noConversion"/>
  </si>
  <si>
    <t>3KOTS</t>
    <phoneticPr fontId="2" type="noConversion"/>
  </si>
  <si>
    <t>3D516</t>
    <phoneticPr fontId="2" type="noConversion"/>
  </si>
  <si>
    <t>L7KSS</t>
    <phoneticPr fontId="2" type="noConversion"/>
  </si>
  <si>
    <t>39265</t>
    <phoneticPr fontId="2" type="noConversion"/>
  </si>
  <si>
    <t xml:space="preserve">         CYKWS</t>
    <phoneticPr fontId="2" type="noConversion"/>
  </si>
  <si>
    <t>73112</t>
    <phoneticPr fontId="2" type="noConversion"/>
  </si>
  <si>
    <t>1U549</t>
    <phoneticPr fontId="2" type="noConversion"/>
  </si>
  <si>
    <t>86030</t>
    <phoneticPr fontId="2" type="noConversion"/>
  </si>
  <si>
    <t>4K073</t>
    <phoneticPr fontId="2" type="noConversion"/>
  </si>
  <si>
    <t>1U552</t>
    <phoneticPr fontId="2" type="noConversion"/>
  </si>
  <si>
    <t>V.2542W</t>
  </si>
  <si>
    <t>V.2529W</t>
  </si>
  <si>
    <t>V.2543W</t>
  </si>
  <si>
    <t>V.2530W</t>
  </si>
  <si>
    <t>V.2521W</t>
  </si>
  <si>
    <t>V.2526S</t>
  </si>
  <si>
    <t>V.63S</t>
  </si>
  <si>
    <t>V.2527S</t>
  </si>
  <si>
    <t>V.64S</t>
  </si>
  <si>
    <t>V.2550S</t>
  </si>
  <si>
    <t>V.2528S</t>
  </si>
  <si>
    <t>V.0XSORS</t>
  </si>
  <si>
    <t>V.0XSOTS</t>
  </si>
  <si>
    <t>V.1077S</t>
  </si>
  <si>
    <t>V.2548S</t>
  </si>
  <si>
    <t>V.2516S</t>
  </si>
  <si>
    <t>V.1078S</t>
  </si>
  <si>
    <t>V.1QAKSS</t>
  </si>
  <si>
    <t>V.265S</t>
  </si>
  <si>
    <t>V.1QAKWS</t>
  </si>
  <si>
    <t>V.112S</t>
  </si>
  <si>
    <t>V.2549S</t>
  </si>
  <si>
    <t>V.030S</t>
  </si>
  <si>
    <t>V.073S</t>
  </si>
  <si>
    <t>V.2552S</t>
  </si>
  <si>
    <t>亚海广州</t>
  </si>
  <si>
    <t>泛奥升曼谷</t>
  </si>
  <si>
    <t>新盐田</t>
  </si>
  <si>
    <t>新烟台</t>
  </si>
  <si>
    <t>ST.MARY</t>
    <phoneticPr fontId="2" type="noConversion"/>
  </si>
  <si>
    <t>T2</t>
    <phoneticPr fontId="2" type="noConversion"/>
  </si>
  <si>
    <t>船名</t>
    <phoneticPr fontId="2" type="noConversion"/>
  </si>
  <si>
    <t>船名代码</t>
    <phoneticPr fontId="2" type="noConversion"/>
  </si>
  <si>
    <t>CA KOBE</t>
  </si>
  <si>
    <t>V.2528W</t>
    <phoneticPr fontId="2" type="noConversion"/>
  </si>
  <si>
    <t>XIAN FENG JU HE</t>
    <phoneticPr fontId="2" type="noConversion"/>
  </si>
  <si>
    <t>V.2549W</t>
    <phoneticPr fontId="2" type="noConversion"/>
  </si>
  <si>
    <t>A3549</t>
    <phoneticPr fontId="2" type="noConversion"/>
  </si>
  <si>
    <t>V.62S</t>
  </si>
  <si>
    <t>O362S</t>
  </si>
  <si>
    <t>HOPE C</t>
    <phoneticPr fontId="2" type="noConversion"/>
  </si>
  <si>
    <t>V.2520S</t>
    <phoneticPr fontId="2" type="noConversion"/>
  </si>
  <si>
    <t>Q0520</t>
    <phoneticPr fontId="2" type="noConversion"/>
  </si>
  <si>
    <t>V.2515S</t>
  </si>
  <si>
    <t>3D515</t>
  </si>
  <si>
    <t>V.111S</t>
  </si>
  <si>
    <t>73111</t>
  </si>
  <si>
    <t>V.072S</t>
  </si>
  <si>
    <t>4K072</t>
  </si>
  <si>
    <t>ST. MARY</t>
    <phoneticPr fontId="39" type="noConversion"/>
  </si>
  <si>
    <t>0XSONS</t>
    <phoneticPr fontId="39" type="noConversion"/>
  </si>
  <si>
    <t>0XSOPS</t>
  </si>
  <si>
    <t>T2SON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</si>
</sst>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000&quot;S&quot;"/>
    <numFmt numFmtId="177" formatCode="[$-409]d/mmm;@"/>
    <numFmt numFmtId="178" formatCode="[$-409]d\-mmm;@"/>
  </numFmts>
  <fonts count="40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sz val="11"/>
      <color indexed="8"/>
      <name val="宋体"/>
      <family val="3"/>
      <charset val="134"/>
    </font>
    <font>
      <sz val="11"/>
      <color indexed="8"/>
      <name val="Times New Roman"/>
      <family val="1"/>
    </font>
    <font>
      <sz val="11"/>
      <name val="Times New Roman"/>
      <family val="1"/>
    </font>
    <font>
      <sz val="12"/>
      <name val="新細明體"/>
      <family val="1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name val="宋体"/>
      <family val="3"/>
      <charset val="134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b/>
      <sz val="9"/>
      <color rgb="FFFF0000"/>
      <name val="Times New Roman"/>
      <family val="1"/>
    </font>
    <font>
      <sz val="12"/>
      <color theme="1"/>
      <name val="等线"/>
      <family val="3"/>
      <charset val="134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等线"/>
      <family val="3"/>
      <charset val="134"/>
    </font>
    <font>
      <sz val="11"/>
      <name val="宋体"/>
      <family val="3"/>
      <charset val="134"/>
    </font>
    <font>
      <sz val="11"/>
      <color indexed="8"/>
      <name val="等线"/>
      <family val="3"/>
      <charset val="134"/>
    </font>
    <font>
      <sz val="12"/>
      <color indexed="8"/>
      <name val="等线"/>
      <family val="3"/>
      <charset val="134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rgb="FFFF0000"/>
      <name val="等线"/>
      <family val="3"/>
      <charset val="134"/>
    </font>
    <font>
      <b/>
      <sz val="12"/>
      <color rgb="FFFF0000"/>
      <name val="Times New Roman"/>
      <family val="1"/>
    </font>
    <font>
      <sz val="12"/>
      <color indexed="8"/>
      <name val="宋体"/>
      <family val="3"/>
      <charset val="134"/>
    </font>
    <font>
      <b/>
      <sz val="12"/>
      <color indexed="8"/>
      <name val="等线"/>
      <family val="3"/>
      <charset val="134"/>
    </font>
    <font>
      <b/>
      <sz val="9"/>
      <color theme="3" tint="0.39991454817346722"/>
      <name val="Times New Roman"/>
      <family val="1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1"/>
      <color theme="1"/>
      <name val="等线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b/>
      <sz val="9"/>
      <color rgb="FF7030A0"/>
      <name val="Times New Roman"/>
      <family val="1"/>
    </font>
    <font>
      <sz val="12"/>
      <color rgb="FFFF0000"/>
      <name val="Times New Roman"/>
      <family val="1"/>
    </font>
    <font>
      <sz val="10"/>
      <color theme="1"/>
      <name val="Times New Roman"/>
      <family val="1"/>
    </font>
    <font>
      <b/>
      <sz val="14"/>
      <color rgb="FFFF0000"/>
      <name val="宋体"/>
      <family val="3"/>
      <charset val="134"/>
      <scheme val="minor"/>
    </font>
    <font>
      <sz val="26"/>
      <color indexed="8"/>
      <name val="等线"/>
      <family val="3"/>
      <charset val="134"/>
    </font>
    <font>
      <sz val="11"/>
      <color rgb="FFFF0000"/>
      <name val="Times New Roman"/>
      <family val="1"/>
    </font>
    <font>
      <sz val="9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7" fillId="0" borderId="0"/>
    <xf numFmtId="0" fontId="10" fillId="0" borderId="0"/>
    <xf numFmtId="177" fontId="7" fillId="0" borderId="0"/>
    <xf numFmtId="177" fontId="10" fillId="0" borderId="0">
      <alignment vertical="center"/>
    </xf>
  </cellStyleXfs>
  <cellXfs count="13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shrinkToFit="1"/>
    </xf>
    <xf numFmtId="0" fontId="3" fillId="0" borderId="0" xfId="0" applyFont="1" applyAlignment="1">
      <alignment vertical="center"/>
    </xf>
    <xf numFmtId="0" fontId="4" fillId="0" borderId="0" xfId="0" applyFont="1"/>
    <xf numFmtId="16" fontId="5" fillId="2" borderId="0" xfId="0" applyNumberFormat="1" applyFont="1" applyFill="1" applyAlignment="1">
      <alignment horizontal="center" vertical="center" shrinkToFit="1"/>
    </xf>
    <xf numFmtId="0" fontId="6" fillId="3" borderId="0" xfId="0" applyFont="1" applyFill="1" applyAlignment="1">
      <alignment horizontal="center" vertical="center"/>
    </xf>
    <xf numFmtId="0" fontId="8" fillId="0" borderId="0" xfId="1" applyFont="1" applyAlignment="1">
      <alignment horizontal="left" vertical="center"/>
    </xf>
    <xf numFmtId="0" fontId="9" fillId="0" borderId="0" xfId="0" applyFont="1"/>
    <xf numFmtId="0" fontId="1" fillId="0" borderId="0" xfId="0" applyFont="1"/>
    <xf numFmtId="16" fontId="3" fillId="2" borderId="1" xfId="0" applyNumberFormat="1" applyFont="1" applyFill="1" applyBorder="1" applyAlignment="1">
      <alignment horizontal="center" vertical="center" shrinkToFit="1"/>
    </xf>
    <xf numFmtId="176" fontId="9" fillId="0" borderId="1" xfId="0" applyNumberFormat="1" applyFont="1" applyBorder="1" applyAlignment="1">
      <alignment horizontal="center" vertical="center" shrinkToFit="1"/>
    </xf>
    <xf numFmtId="176" fontId="3" fillId="0" borderId="2" xfId="0" applyNumberFormat="1" applyFont="1" applyBorder="1" applyAlignment="1">
      <alignment horizontal="center" vertical="center"/>
    </xf>
    <xf numFmtId="0" fontId="11" fillId="3" borderId="3" xfId="2" applyFont="1" applyFill="1" applyBorder="1" applyAlignment="1">
      <alignment horizontal="center"/>
    </xf>
    <xf numFmtId="177" fontId="12" fillId="3" borderId="1" xfId="3" applyFont="1" applyFill="1" applyBorder="1" applyAlignment="1">
      <alignment horizontal="center"/>
    </xf>
    <xf numFmtId="49" fontId="3" fillId="0" borderId="2" xfId="0" applyNumberFormat="1" applyFont="1" applyBorder="1" applyAlignment="1">
      <alignment horizontal="center" vertical="center"/>
    </xf>
    <xf numFmtId="0" fontId="13" fillId="3" borderId="3" xfId="2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shrinkToFit="1"/>
    </xf>
    <xf numFmtId="0" fontId="14" fillId="5" borderId="5" xfId="0" applyFont="1" applyFill="1" applyBorder="1" applyAlignment="1">
      <alignment horizontal="left" vertical="center"/>
    </xf>
    <xf numFmtId="0" fontId="14" fillId="5" borderId="4" xfId="0" applyFont="1" applyFill="1" applyBorder="1" applyAlignment="1">
      <alignment horizontal="left" vertical="center"/>
    </xf>
    <xf numFmtId="0" fontId="14" fillId="5" borderId="2" xfId="0" applyFont="1" applyFill="1" applyBorder="1" applyAlignment="1">
      <alignment horizontal="left" vertical="center"/>
    </xf>
    <xf numFmtId="178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shrinkToFit="1"/>
    </xf>
    <xf numFmtId="0" fontId="18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shrinkToFit="1"/>
    </xf>
    <xf numFmtId="0" fontId="20" fillId="5" borderId="5" xfId="0" applyFont="1" applyFill="1" applyBorder="1" applyAlignment="1">
      <alignment horizontal="left" vertical="center"/>
    </xf>
    <xf numFmtId="0" fontId="20" fillId="5" borderId="4" xfId="0" applyFont="1" applyFill="1" applyBorder="1" applyAlignment="1">
      <alignment horizontal="left" vertical="center"/>
    </xf>
    <xf numFmtId="0" fontId="20" fillId="5" borderId="2" xfId="0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6" fontId="12" fillId="3" borderId="1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3" fillId="3" borderId="1" xfId="2" applyFont="1" applyFill="1" applyBorder="1" applyAlignment="1">
      <alignment horizontal="center"/>
    </xf>
    <xf numFmtId="0" fontId="4" fillId="4" borderId="0" xfId="0" applyFont="1" applyFill="1" applyAlignment="1">
      <alignment horizontal="center" vertical="center" shrinkToFit="1"/>
    </xf>
    <xf numFmtId="0" fontId="6" fillId="4" borderId="2" xfId="0" applyFont="1" applyFill="1" applyBorder="1" applyAlignment="1">
      <alignment horizontal="center" vertical="center" shrinkToFit="1"/>
    </xf>
    <xf numFmtId="0" fontId="25" fillId="0" borderId="0" xfId="0" applyFont="1"/>
    <xf numFmtId="0" fontId="20" fillId="5" borderId="6" xfId="0" applyFont="1" applyFill="1" applyBorder="1" applyAlignment="1">
      <alignment horizontal="left" vertical="center"/>
    </xf>
    <xf numFmtId="0" fontId="20" fillId="5" borderId="7" xfId="0" applyFont="1" applyFill="1" applyBorder="1" applyAlignment="1">
      <alignment horizontal="left" vertical="center"/>
    </xf>
    <xf numFmtId="0" fontId="26" fillId="5" borderId="8" xfId="0" applyFont="1" applyFill="1" applyBorder="1" applyAlignment="1">
      <alignment horizontal="left" vertical="center"/>
    </xf>
    <xf numFmtId="16" fontId="3" fillId="3" borderId="1" xfId="2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 wrapText="1" shrinkToFit="1"/>
    </xf>
    <xf numFmtId="49" fontId="3" fillId="0" borderId="1" xfId="0" applyNumberFormat="1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shrinkToFit="1"/>
    </xf>
    <xf numFmtId="0" fontId="27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shrinkToFit="1"/>
    </xf>
    <xf numFmtId="0" fontId="28" fillId="0" borderId="0" xfId="0" applyFont="1"/>
    <xf numFmtId="0" fontId="29" fillId="0" borderId="0" xfId="0" applyFont="1"/>
    <xf numFmtId="0" fontId="8" fillId="0" borderId="0" xfId="0" applyFont="1"/>
    <xf numFmtId="0" fontId="3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 shrinkToFit="1"/>
    </xf>
    <xf numFmtId="0" fontId="31" fillId="0" borderId="0" xfId="0" applyFont="1"/>
    <xf numFmtId="178" fontId="6" fillId="0" borderId="1" xfId="0" applyNumberFormat="1" applyFont="1" applyBorder="1" applyAlignment="1">
      <alignment horizontal="center" vertical="center"/>
    </xf>
    <xf numFmtId="16" fontId="6" fillId="3" borderId="1" xfId="2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32" fillId="0" borderId="1" xfId="0" applyNumberFormat="1" applyFont="1" applyBorder="1" applyAlignment="1">
      <alignment horizontal="center" vertical="center" wrapText="1" shrinkToFit="1"/>
    </xf>
    <xf numFmtId="178" fontId="6" fillId="0" borderId="9" xfId="0" applyNumberFormat="1" applyFont="1" applyBorder="1" applyAlignment="1">
      <alignment horizontal="center" vertical="center"/>
    </xf>
    <xf numFmtId="16" fontId="6" fillId="3" borderId="9" xfId="2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76" fontId="9" fillId="0" borderId="9" xfId="0" applyNumberFormat="1" applyFont="1" applyBorder="1" applyAlignment="1">
      <alignment horizontal="center" vertical="center" wrapText="1" shrinkToFit="1"/>
    </xf>
    <xf numFmtId="0" fontId="33" fillId="3" borderId="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49" fontId="3" fillId="0" borderId="1" xfId="0" quotePrefix="1" applyNumberFormat="1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12" fillId="3" borderId="3" xfId="2" applyFont="1" applyFill="1" applyBorder="1" applyAlignment="1">
      <alignment horizontal="center" vertical="center"/>
    </xf>
    <xf numFmtId="0" fontId="33" fillId="3" borderId="1" xfId="2" applyFont="1" applyFill="1" applyBorder="1" applyAlignment="1">
      <alignment horizontal="center" vertical="center"/>
    </xf>
    <xf numFmtId="0" fontId="12" fillId="3" borderId="1" xfId="2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38" fillId="0" borderId="1" xfId="0" applyFont="1" applyBorder="1" applyAlignment="1">
      <alignment horizontal="center" vertical="center"/>
    </xf>
    <xf numFmtId="178" fontId="38" fillId="0" borderId="1" xfId="0" applyNumberFormat="1" applyFont="1" applyBorder="1" applyAlignment="1">
      <alignment horizontal="center" vertical="center"/>
    </xf>
    <xf numFmtId="16" fontId="38" fillId="3" borderId="1" xfId="2" applyNumberFormat="1" applyFont="1" applyFill="1" applyBorder="1" applyAlignment="1">
      <alignment horizontal="center" vertical="center"/>
    </xf>
    <xf numFmtId="0" fontId="31" fillId="6" borderId="0" xfId="0" applyFont="1" applyFill="1"/>
    <xf numFmtId="0" fontId="13" fillId="6" borderId="1" xfId="2" applyFont="1" applyFill="1" applyBorder="1" applyAlignment="1">
      <alignment horizontal="center"/>
    </xf>
    <xf numFmtId="49" fontId="38" fillId="6" borderId="1" xfId="0" applyNumberFormat="1" applyFont="1" applyFill="1" applyBorder="1" applyAlignment="1">
      <alignment horizontal="center" vertical="center"/>
    </xf>
    <xf numFmtId="176" fontId="32" fillId="6" borderId="1" xfId="0" applyNumberFormat="1" applyFont="1" applyFill="1" applyBorder="1" applyAlignment="1">
      <alignment horizontal="center" vertical="center" shrinkToFit="1"/>
    </xf>
    <xf numFmtId="0" fontId="38" fillId="6" borderId="1" xfId="0" applyFont="1" applyFill="1" applyBorder="1" applyAlignment="1">
      <alignment horizontal="center" vertical="center"/>
    </xf>
    <xf numFmtId="178" fontId="38" fillId="6" borderId="1" xfId="0" applyNumberFormat="1" applyFont="1" applyFill="1" applyBorder="1" applyAlignment="1">
      <alignment horizontal="center" vertical="center"/>
    </xf>
    <xf numFmtId="16" fontId="38" fillId="6" borderId="1" xfId="2" applyNumberFormat="1" applyFont="1" applyFill="1" applyBorder="1" applyAlignment="1">
      <alignment horizontal="center" vertical="center"/>
    </xf>
    <xf numFmtId="177" fontId="12" fillId="0" borderId="1" xfId="2" applyNumberFormat="1" applyFont="1" applyBorder="1" applyAlignment="1">
      <alignment horizontal="center" vertical="center"/>
    </xf>
    <xf numFmtId="0" fontId="8" fillId="6" borderId="0" xfId="0" applyFont="1" applyFill="1"/>
    <xf numFmtId="176" fontId="32" fillId="0" borderId="4" xfId="0" applyNumberFormat="1" applyFont="1" applyBorder="1" applyAlignment="1">
      <alignment horizontal="center" vertical="center" wrapText="1" shrinkToFit="1"/>
    </xf>
    <xf numFmtId="0" fontId="9" fillId="6" borderId="0" xfId="0" applyFont="1" applyFill="1"/>
    <xf numFmtId="177" fontId="12" fillId="3" borderId="1" xfId="4" applyFont="1" applyFill="1" applyBorder="1" applyAlignment="1">
      <alignment horizontal="center" vertical="center"/>
    </xf>
    <xf numFmtId="177" fontId="13" fillId="3" borderId="1" xfId="3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9" fillId="3" borderId="1" xfId="0" applyNumberFormat="1" applyFont="1" applyFill="1" applyBorder="1" applyAlignment="1">
      <alignment horizontal="center" vertical="center" wrapText="1" shrinkToFit="1"/>
    </xf>
    <xf numFmtId="178" fontId="3" fillId="3" borderId="1" xfId="0" applyNumberFormat="1" applyFont="1" applyFill="1" applyBorder="1" applyAlignment="1">
      <alignment horizontal="center" vertical="center"/>
    </xf>
    <xf numFmtId="178" fontId="1" fillId="3" borderId="1" xfId="0" applyNumberFormat="1" applyFont="1" applyFill="1" applyBorder="1" applyAlignment="1">
      <alignment horizontal="center"/>
    </xf>
    <xf numFmtId="0" fontId="1" fillId="3" borderId="0" xfId="0" applyFont="1" applyFill="1"/>
    <xf numFmtId="0" fontId="15" fillId="5" borderId="2" xfId="0" applyFont="1" applyFill="1" applyBorder="1" applyAlignment="1">
      <alignment horizontal="left" vertical="center"/>
    </xf>
    <xf numFmtId="0" fontId="15" fillId="5" borderId="4" xfId="0" applyFont="1" applyFill="1" applyBorder="1" applyAlignment="1">
      <alignment horizontal="left" vertical="center"/>
    </xf>
    <xf numFmtId="0" fontId="15" fillId="5" borderId="5" xfId="0" applyFont="1" applyFill="1" applyBorder="1" applyAlignment="1">
      <alignment horizontal="left" vertical="center"/>
    </xf>
    <xf numFmtId="0" fontId="3" fillId="4" borderId="2" xfId="0" applyFont="1" applyFill="1" applyBorder="1" applyAlignment="1">
      <alignment horizontal="left" vertical="center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21" fillId="5" borderId="2" xfId="0" applyFont="1" applyFill="1" applyBorder="1" applyAlignment="1">
      <alignment horizontal="left" vertical="center"/>
    </xf>
    <xf numFmtId="0" fontId="21" fillId="5" borderId="4" xfId="0" applyFont="1" applyFill="1" applyBorder="1" applyAlignment="1">
      <alignment horizontal="left" vertical="center"/>
    </xf>
    <xf numFmtId="0" fontId="21" fillId="5" borderId="5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left" vertical="center"/>
    </xf>
    <xf numFmtId="0" fontId="5" fillId="4" borderId="5" xfId="0" applyFont="1" applyFill="1" applyBorder="1" applyAlignment="1">
      <alignment horizontal="left" vertical="center"/>
    </xf>
    <xf numFmtId="0" fontId="37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20" fillId="5" borderId="2" xfId="0" applyFont="1" applyFill="1" applyBorder="1" applyAlignment="1">
      <alignment horizontal="left" vertical="center"/>
    </xf>
    <xf numFmtId="0" fontId="20" fillId="5" borderId="4" xfId="0" applyFont="1" applyFill="1" applyBorder="1" applyAlignment="1">
      <alignment horizontal="left" vertical="center"/>
    </xf>
    <xf numFmtId="0" fontId="20" fillId="5" borderId="5" xfId="0" applyFont="1" applyFill="1" applyBorder="1" applyAlignment="1">
      <alignment horizontal="left" vertical="center"/>
    </xf>
  </cellXfs>
  <cellStyles count="5">
    <cellStyle name="常规" xfId="0" builtinId="0"/>
    <cellStyle name="常规 2 2" xfId="4" xr:uid="{0153DCCD-922B-406A-8265-4E771D67D021}"/>
    <cellStyle name="常规_Sheet1" xfId="2" xr:uid="{404C6F28-4F9E-4975-8929-9BC354B8C225}"/>
    <cellStyle name="一般_2005-03-01 Long Term Schedule-China-1" xfId="1" xr:uid="{5FF25027-49C0-48B3-9074-41A71850A012}"/>
    <cellStyle name="一般_2005-03-01 Long Term Schedule-China-1 2" xfId="3" xr:uid="{4570241F-4877-4365-97BC-80101025EF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19883</xdr:rowOff>
    </xdr:from>
    <xdr:to>
      <xdr:col>1</xdr:col>
      <xdr:colOff>91440</xdr:colOff>
      <xdr:row>5</xdr:row>
      <xdr:rowOff>121921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B9B10CA5-39AE-4255-AAEE-F5494CE13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0" y="19883"/>
          <a:ext cx="777240" cy="959288"/>
        </a:xfrm>
        <a:prstGeom prst="rect">
          <a:avLst/>
        </a:prstGeom>
        <a:ln w="1270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599400</xdr:colOff>
      <xdr:row>1</xdr:row>
      <xdr:rowOff>19026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7FAA328-C6EB-9F0B-4165-684CB2DC7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00000" cy="1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A7B9F-5EA1-47CE-8265-F6F14C9DB691}">
  <dimension ref="A1:N99"/>
  <sheetViews>
    <sheetView tabSelected="1" zoomScale="130" zoomScaleNormal="130" workbookViewId="0">
      <selection activeCell="B72" sqref="B72"/>
    </sheetView>
  </sheetViews>
  <sheetFormatPr defaultColWidth="9" defaultRowHeight="13.5" x14ac:dyDescent="0.15"/>
  <cols>
    <col min="1" max="1" width="27" style="2" customWidth="1"/>
    <col min="2" max="2" width="18.625" style="1" customWidth="1"/>
    <col min="3" max="3" width="16.5" style="1" customWidth="1"/>
    <col min="4" max="4" width="48" style="2" hidden="1" customWidth="1"/>
    <col min="5" max="5" width="15.125" style="1" hidden="1" customWidth="1"/>
    <col min="6" max="6" width="30.25" style="1" hidden="1" customWidth="1"/>
    <col min="7" max="7" width="11.625" style="1" hidden="1" customWidth="1"/>
    <col min="8" max="8" width="19.375" style="1" customWidth="1"/>
    <col min="9" max="9" width="18" style="1" customWidth="1"/>
    <col min="10" max="10" width="13.75" customWidth="1"/>
    <col min="12" max="12" width="17.875" customWidth="1"/>
    <col min="13" max="13" width="13.875" customWidth="1"/>
  </cols>
  <sheetData>
    <row r="1" spans="1:11" ht="14.45" customHeight="1" x14ac:dyDescent="0.15">
      <c r="C1" s="127" t="s">
        <v>115</v>
      </c>
      <c r="D1" s="127"/>
      <c r="E1" s="127"/>
      <c r="F1" s="127"/>
      <c r="G1" s="127"/>
      <c r="H1" s="127"/>
      <c r="I1" s="127"/>
    </row>
    <row r="2" spans="1:11" ht="17.45" customHeight="1" x14ac:dyDescent="0.15">
      <c r="B2" s="85" t="s">
        <v>114</v>
      </c>
      <c r="C2" s="127"/>
      <c r="D2" s="127"/>
      <c r="E2" s="127"/>
      <c r="F2" s="127"/>
      <c r="G2" s="127"/>
      <c r="H2" s="127"/>
      <c r="I2" s="127"/>
    </row>
    <row r="3" spans="1:11" ht="17.45" customHeight="1" x14ac:dyDescent="0.15">
      <c r="B3" s="85" t="s">
        <v>113</v>
      </c>
      <c r="C3" s="127"/>
      <c r="D3" s="127"/>
      <c r="E3" s="127"/>
      <c r="F3" s="127"/>
      <c r="G3" s="127"/>
      <c r="H3" s="127"/>
      <c r="I3" s="127"/>
    </row>
    <row r="4" spans="1:11" ht="18.75" x14ac:dyDescent="0.15">
      <c r="B4" s="85" t="s">
        <v>112</v>
      </c>
      <c r="C4" s="128" t="s">
        <v>111</v>
      </c>
      <c r="D4" s="128"/>
      <c r="E4" s="128"/>
      <c r="F4" s="128"/>
      <c r="G4" s="128"/>
      <c r="H4" s="128"/>
      <c r="I4" s="128"/>
    </row>
    <row r="5" spans="1:11" ht="18.75" x14ac:dyDescent="0.15">
      <c r="B5" s="85" t="s">
        <v>110</v>
      </c>
      <c r="C5" s="129" t="s">
        <v>109</v>
      </c>
      <c r="D5" s="129"/>
      <c r="E5" s="129"/>
      <c r="F5" s="129"/>
      <c r="G5" s="129"/>
      <c r="H5" s="129"/>
      <c r="I5" s="129"/>
    </row>
    <row r="6" spans="1:11" x14ac:dyDescent="0.15">
      <c r="C6" s="130" t="s">
        <v>108</v>
      </c>
      <c r="D6" s="130"/>
      <c r="E6" s="130"/>
      <c r="F6" s="130"/>
      <c r="G6" s="130"/>
      <c r="H6" s="130"/>
      <c r="I6" s="130"/>
    </row>
    <row r="7" spans="1:11" ht="15.75" x14ac:dyDescent="0.15">
      <c r="C7" s="84"/>
      <c r="D7" s="84"/>
      <c r="E7" s="84"/>
      <c r="F7" s="84"/>
      <c r="G7" s="84"/>
      <c r="H7" s="84"/>
      <c r="I7" s="84"/>
    </row>
    <row r="8" spans="1:11" ht="15.75" x14ac:dyDescent="0.15">
      <c r="A8" s="115" t="s">
        <v>107</v>
      </c>
      <c r="B8" s="116"/>
      <c r="C8" s="116"/>
      <c r="D8" s="116"/>
      <c r="E8" s="116"/>
      <c r="F8" s="116"/>
      <c r="G8" s="116"/>
      <c r="H8" s="116"/>
      <c r="I8" s="117"/>
    </row>
    <row r="9" spans="1:11" ht="15" x14ac:dyDescent="0.15">
      <c r="A9" s="118" t="s">
        <v>106</v>
      </c>
      <c r="B9" s="119"/>
      <c r="C9" s="119"/>
      <c r="D9" s="119"/>
      <c r="E9" s="119"/>
      <c r="F9" s="119"/>
      <c r="G9" s="119"/>
      <c r="H9" s="119"/>
      <c r="I9" s="120"/>
    </row>
    <row r="10" spans="1:11" ht="15" x14ac:dyDescent="0.15">
      <c r="A10" s="17" t="s">
        <v>54</v>
      </c>
      <c r="B10" s="22" t="s">
        <v>53</v>
      </c>
      <c r="C10" s="73" t="s">
        <v>105</v>
      </c>
      <c r="D10" s="23" t="s">
        <v>51</v>
      </c>
      <c r="E10" s="22" t="s">
        <v>50</v>
      </c>
      <c r="F10" s="18" t="s">
        <v>49</v>
      </c>
      <c r="G10" s="18" t="s">
        <v>48</v>
      </c>
      <c r="H10" s="18" t="s">
        <v>73</v>
      </c>
      <c r="I10" s="18" t="s">
        <v>99</v>
      </c>
      <c r="J10" s="18" t="s">
        <v>99</v>
      </c>
    </row>
    <row r="11" spans="1:11" ht="15" x14ac:dyDescent="0.15">
      <c r="A11" s="17" t="s">
        <v>45</v>
      </c>
      <c r="B11" s="18" t="s">
        <v>44</v>
      </c>
      <c r="C11" s="73" t="s">
        <v>43</v>
      </c>
      <c r="D11" s="66"/>
      <c r="E11" s="17" t="s">
        <v>42</v>
      </c>
      <c r="F11" s="17"/>
      <c r="G11" s="17"/>
      <c r="H11" s="17" t="s">
        <v>41</v>
      </c>
      <c r="I11" s="17" t="s">
        <v>97</v>
      </c>
      <c r="J11" s="17" t="s">
        <v>96</v>
      </c>
    </row>
    <row r="12" spans="1:11" s="74" customFormat="1" ht="16.149999999999999" customHeight="1" x14ac:dyDescent="0.2">
      <c r="A12" s="93" t="s">
        <v>170</v>
      </c>
      <c r="B12" s="53" t="s">
        <v>171</v>
      </c>
      <c r="C12" s="94">
        <v>89528</v>
      </c>
      <c r="D12" s="78"/>
      <c r="E12" s="94" t="s">
        <v>102</v>
      </c>
      <c r="F12" s="95">
        <f t="shared" ref="F12" si="0">H12-4</f>
        <v>45985</v>
      </c>
      <c r="G12" s="95">
        <f t="shared" ref="G12" si="1">H12-1</f>
        <v>45988</v>
      </c>
      <c r="H12" s="96">
        <v>45989</v>
      </c>
      <c r="I12" s="95">
        <f t="shared" ref="I12" si="2">H12+6</f>
        <v>45995</v>
      </c>
      <c r="J12" s="95">
        <f t="shared" ref="J12" si="3">I12+1</f>
        <v>45996</v>
      </c>
      <c r="K12" s="97"/>
    </row>
    <row r="13" spans="1:11" ht="16.149999999999999" customHeight="1" x14ac:dyDescent="0.15">
      <c r="A13" s="48" t="s">
        <v>104</v>
      </c>
      <c r="B13" s="89" t="s">
        <v>137</v>
      </c>
      <c r="C13" s="86" t="s">
        <v>116</v>
      </c>
      <c r="D13" s="62"/>
      <c r="E13" s="61" t="s">
        <v>102</v>
      </c>
      <c r="F13" s="27">
        <f>H13-4</f>
        <v>45992</v>
      </c>
      <c r="G13" s="27">
        <f>H13-1</f>
        <v>45995</v>
      </c>
      <c r="H13" s="60">
        <v>45996</v>
      </c>
      <c r="I13" s="27">
        <f>H13+6</f>
        <v>46002</v>
      </c>
      <c r="J13" s="27">
        <f>I13+1</f>
        <v>46003</v>
      </c>
    </row>
    <row r="14" spans="1:11" ht="17.25" customHeight="1" x14ac:dyDescent="0.15">
      <c r="A14" s="83" t="s">
        <v>103</v>
      </c>
      <c r="B14" s="90" t="s">
        <v>138</v>
      </c>
      <c r="C14" s="87" t="s">
        <v>118</v>
      </c>
      <c r="D14" s="82"/>
      <c r="E14" s="81" t="s">
        <v>102</v>
      </c>
      <c r="F14" s="79">
        <f>H14-4</f>
        <v>45999</v>
      </c>
      <c r="G14" s="79">
        <f>H14-1</f>
        <v>46002</v>
      </c>
      <c r="H14" s="80">
        <v>46003</v>
      </c>
      <c r="I14" s="79">
        <f>H14+6</f>
        <v>46009</v>
      </c>
      <c r="J14" s="79">
        <f>I14+1</f>
        <v>46010</v>
      </c>
    </row>
    <row r="15" spans="1:11" s="9" customFormat="1" ht="16.149999999999999" customHeight="1" x14ac:dyDescent="0.15">
      <c r="A15" s="48" t="s">
        <v>104</v>
      </c>
      <c r="B15" s="89" t="s">
        <v>139</v>
      </c>
      <c r="C15" s="86" t="s">
        <v>117</v>
      </c>
      <c r="D15" s="62"/>
      <c r="E15" s="77" t="s">
        <v>102</v>
      </c>
      <c r="F15" s="75">
        <f>H15-4</f>
        <v>46006</v>
      </c>
      <c r="G15" s="75">
        <f>H15-1</f>
        <v>46009</v>
      </c>
      <c r="H15" s="76">
        <v>46010</v>
      </c>
      <c r="I15" s="75">
        <f>H15+6</f>
        <v>46016</v>
      </c>
      <c r="J15" s="75">
        <f>I15+1</f>
        <v>46017</v>
      </c>
    </row>
    <row r="16" spans="1:11" s="74" customFormat="1" ht="16.149999999999999" customHeight="1" x14ac:dyDescent="0.15">
      <c r="A16" s="48" t="s">
        <v>103</v>
      </c>
      <c r="B16" s="91" t="s">
        <v>140</v>
      </c>
      <c r="C16" s="87" t="s">
        <v>119</v>
      </c>
      <c r="D16" s="78"/>
      <c r="E16" s="77" t="s">
        <v>102</v>
      </c>
      <c r="F16" s="75">
        <f>H16-4</f>
        <v>46013</v>
      </c>
      <c r="G16" s="75">
        <f>H16-1</f>
        <v>46016</v>
      </c>
      <c r="H16" s="76">
        <v>46017</v>
      </c>
      <c r="I16" s="75">
        <f>H16+6</f>
        <v>46023</v>
      </c>
      <c r="J16" s="75">
        <f>I16+1</f>
        <v>46024</v>
      </c>
    </row>
    <row r="17" spans="1:11" ht="15.75" x14ac:dyDescent="0.15">
      <c r="A17" s="115" t="s">
        <v>101</v>
      </c>
      <c r="B17" s="116"/>
      <c r="C17" s="116"/>
      <c r="D17" s="116"/>
      <c r="E17" s="116"/>
      <c r="F17" s="116"/>
      <c r="G17" s="116"/>
      <c r="H17" s="116"/>
      <c r="I17" s="117"/>
    </row>
    <row r="18" spans="1:11" ht="15" x14ac:dyDescent="0.15">
      <c r="A18" s="118" t="s">
        <v>100</v>
      </c>
      <c r="B18" s="119"/>
      <c r="C18" s="119"/>
      <c r="D18" s="119"/>
      <c r="E18" s="119"/>
      <c r="F18" s="119"/>
      <c r="G18" s="119"/>
      <c r="H18" s="119"/>
      <c r="I18" s="120"/>
    </row>
    <row r="19" spans="1:11" ht="15" x14ac:dyDescent="0.15">
      <c r="A19" s="17" t="s">
        <v>54</v>
      </c>
      <c r="B19" s="18" t="s">
        <v>53</v>
      </c>
      <c r="C19" s="73" t="s">
        <v>52</v>
      </c>
      <c r="D19" s="23" t="s">
        <v>51</v>
      </c>
      <c r="E19" s="22" t="s">
        <v>50</v>
      </c>
      <c r="F19" s="18" t="s">
        <v>49</v>
      </c>
      <c r="G19" s="18" t="s">
        <v>48</v>
      </c>
      <c r="H19" s="18" t="s">
        <v>73</v>
      </c>
      <c r="I19" s="18" t="s">
        <v>46</v>
      </c>
      <c r="J19" s="18" t="s">
        <v>99</v>
      </c>
      <c r="K19" s="18" t="s">
        <v>99</v>
      </c>
    </row>
    <row r="20" spans="1:11" ht="15" x14ac:dyDescent="0.15">
      <c r="A20" s="17" t="s">
        <v>45</v>
      </c>
      <c r="B20" s="18" t="s">
        <v>44</v>
      </c>
      <c r="C20" s="73" t="s">
        <v>43</v>
      </c>
      <c r="D20" s="66"/>
      <c r="E20" s="17" t="s">
        <v>42</v>
      </c>
      <c r="F20" s="17"/>
      <c r="G20" s="17"/>
      <c r="H20" s="17" t="s">
        <v>41</v>
      </c>
      <c r="I20" s="17" t="s">
        <v>98</v>
      </c>
      <c r="J20" s="17" t="s">
        <v>97</v>
      </c>
      <c r="K20" s="17" t="s">
        <v>96</v>
      </c>
    </row>
    <row r="21" spans="1:11" s="97" customFormat="1" ht="15" x14ac:dyDescent="0.2">
      <c r="A21" s="98" t="s">
        <v>172</v>
      </c>
      <c r="B21" s="98" t="s">
        <v>173</v>
      </c>
      <c r="C21" s="99" t="s">
        <v>174</v>
      </c>
      <c r="D21" s="100"/>
      <c r="E21" s="101" t="s">
        <v>94</v>
      </c>
      <c r="F21" s="102">
        <f>H21-4</f>
        <v>45987</v>
      </c>
      <c r="G21" s="102">
        <f>H21-1</f>
        <v>45990</v>
      </c>
      <c r="H21" s="103">
        <v>45991</v>
      </c>
      <c r="I21" s="102">
        <f>H21+3</f>
        <v>45994</v>
      </c>
      <c r="J21" s="102">
        <f t="shared" ref="J21" si="4">I21+3</f>
        <v>45997</v>
      </c>
      <c r="K21" s="102">
        <f>J21-1</f>
        <v>45996</v>
      </c>
    </row>
    <row r="22" spans="1:11" ht="15" x14ac:dyDescent="0.2">
      <c r="A22" s="49" t="s">
        <v>95</v>
      </c>
      <c r="B22" s="49" t="s">
        <v>141</v>
      </c>
      <c r="C22" s="63" t="s">
        <v>120</v>
      </c>
      <c r="D22" s="62" t="s">
        <v>162</v>
      </c>
      <c r="E22" s="61" t="s">
        <v>94</v>
      </c>
      <c r="F22" s="27">
        <f>H22-4</f>
        <v>45994</v>
      </c>
      <c r="G22" s="27">
        <f>H22-1</f>
        <v>45997</v>
      </c>
      <c r="H22" s="60">
        <v>45998</v>
      </c>
      <c r="I22" s="27">
        <f>H22+3</f>
        <v>46001</v>
      </c>
      <c r="J22" s="27">
        <f>I22+3</f>
        <v>46004</v>
      </c>
      <c r="K22" s="27">
        <f>J22-1</f>
        <v>46003</v>
      </c>
    </row>
    <row r="23" spans="1:11" ht="15.75" x14ac:dyDescent="0.15">
      <c r="A23" s="121" t="s">
        <v>93</v>
      </c>
      <c r="B23" s="122"/>
      <c r="C23" s="122"/>
      <c r="D23" s="122"/>
      <c r="E23" s="122"/>
      <c r="F23" s="122"/>
      <c r="G23" s="122"/>
      <c r="H23" s="122"/>
      <c r="I23" s="123"/>
    </row>
    <row r="24" spans="1:11" ht="15" x14ac:dyDescent="0.15">
      <c r="A24" s="124" t="s">
        <v>92</v>
      </c>
      <c r="B24" s="125"/>
      <c r="C24" s="125"/>
      <c r="D24" s="125"/>
      <c r="E24" s="125"/>
      <c r="F24" s="125"/>
      <c r="G24" s="125"/>
      <c r="H24" s="125"/>
      <c r="I24" s="126"/>
    </row>
    <row r="25" spans="1:11" ht="15" x14ac:dyDescent="0.15">
      <c r="A25" s="36" t="s">
        <v>54</v>
      </c>
      <c r="B25" s="39" t="s">
        <v>53</v>
      </c>
      <c r="C25" s="37" t="s">
        <v>52</v>
      </c>
      <c r="D25" s="40" t="s">
        <v>51</v>
      </c>
      <c r="E25" s="39" t="s">
        <v>50</v>
      </c>
      <c r="F25" s="38" t="s">
        <v>49</v>
      </c>
      <c r="G25" s="38" t="s">
        <v>48</v>
      </c>
      <c r="H25" s="38" t="s">
        <v>73</v>
      </c>
      <c r="I25" s="38" t="s">
        <v>64</v>
      </c>
    </row>
    <row r="26" spans="1:11" ht="15" x14ac:dyDescent="0.15">
      <c r="A26" s="36" t="s">
        <v>45</v>
      </c>
      <c r="B26" s="38" t="s">
        <v>44</v>
      </c>
      <c r="C26" s="37" t="s">
        <v>43</v>
      </c>
      <c r="D26" s="66"/>
      <c r="E26" s="36" t="s">
        <v>42</v>
      </c>
      <c r="F26" s="36"/>
      <c r="G26" s="36"/>
      <c r="H26" s="36" t="s">
        <v>41</v>
      </c>
      <c r="I26" s="36" t="s">
        <v>85</v>
      </c>
    </row>
    <row r="27" spans="1:11" ht="13.9" customHeight="1" x14ac:dyDescent="0.15">
      <c r="A27" s="104" t="s">
        <v>90</v>
      </c>
      <c r="B27" s="104" t="s">
        <v>175</v>
      </c>
      <c r="C27" s="61" t="s">
        <v>176</v>
      </c>
      <c r="D27" s="45"/>
      <c r="E27" s="70" t="s">
        <v>89</v>
      </c>
      <c r="F27" s="27">
        <f t="shared" ref="F27" si="5">H27-4</f>
        <v>45986</v>
      </c>
      <c r="G27" s="27">
        <f t="shared" ref="G27" si="6">H27-2</f>
        <v>45988</v>
      </c>
      <c r="H27" s="27">
        <v>45990</v>
      </c>
      <c r="I27" s="27">
        <f t="shared" ref="I27" si="7">H27+6</f>
        <v>45996</v>
      </c>
      <c r="J27" s="69"/>
      <c r="K27" s="105"/>
    </row>
    <row r="28" spans="1:11" ht="15" x14ac:dyDescent="0.2">
      <c r="A28" s="49" t="s">
        <v>91</v>
      </c>
      <c r="B28" s="49" t="s">
        <v>142</v>
      </c>
      <c r="C28" s="72">
        <v>97526</v>
      </c>
      <c r="D28" s="71"/>
      <c r="E28" s="70" t="s">
        <v>89</v>
      </c>
      <c r="F28" s="27">
        <f>H28-4</f>
        <v>45993</v>
      </c>
      <c r="G28" s="27">
        <f>H28-2</f>
        <v>45995</v>
      </c>
      <c r="H28" s="27">
        <v>45997</v>
      </c>
      <c r="I28" s="27">
        <f>H28+6</f>
        <v>46003</v>
      </c>
    </row>
    <row r="29" spans="1:11" ht="15" x14ac:dyDescent="0.2">
      <c r="A29" s="49" t="s">
        <v>90</v>
      </c>
      <c r="B29" s="49" t="s">
        <v>143</v>
      </c>
      <c r="C29" s="61" t="s">
        <v>121</v>
      </c>
      <c r="D29" s="45"/>
      <c r="E29" s="70" t="s">
        <v>89</v>
      </c>
      <c r="F29" s="27">
        <f>H29-4</f>
        <v>46000</v>
      </c>
      <c r="G29" s="27">
        <f>H29-2</f>
        <v>46002</v>
      </c>
      <c r="H29" s="27">
        <v>46004</v>
      </c>
      <c r="I29" s="27">
        <f>H29+6</f>
        <v>46010</v>
      </c>
    </row>
    <row r="30" spans="1:11" s="8" customFormat="1" ht="15" x14ac:dyDescent="0.2">
      <c r="A30" s="49" t="s">
        <v>91</v>
      </c>
      <c r="B30" s="49" t="s">
        <v>144</v>
      </c>
      <c r="C30" s="72">
        <v>97527</v>
      </c>
      <c r="D30" s="71"/>
      <c r="E30" s="70" t="s">
        <v>89</v>
      </c>
      <c r="F30" s="27">
        <f>H30-4</f>
        <v>46007</v>
      </c>
      <c r="G30" s="27">
        <f>H30-2</f>
        <v>46009</v>
      </c>
      <c r="H30" s="27">
        <v>46011</v>
      </c>
      <c r="I30" s="27">
        <f>H30+6</f>
        <v>46017</v>
      </c>
    </row>
    <row r="31" spans="1:11" ht="13.9" customHeight="1" x14ac:dyDescent="0.2">
      <c r="A31" s="49" t="s">
        <v>90</v>
      </c>
      <c r="B31" s="49" t="s">
        <v>145</v>
      </c>
      <c r="C31" s="61" t="s">
        <v>122</v>
      </c>
      <c r="D31" s="45"/>
      <c r="E31" s="70" t="s">
        <v>89</v>
      </c>
      <c r="F31" s="27">
        <f>H31-4</f>
        <v>46014</v>
      </c>
      <c r="G31" s="27">
        <f>H31-2</f>
        <v>46016</v>
      </c>
      <c r="H31" s="27">
        <v>46018</v>
      </c>
      <c r="I31" s="27">
        <f>H31+6</f>
        <v>46024</v>
      </c>
      <c r="J31" s="69"/>
      <c r="K31" s="69"/>
    </row>
    <row r="32" spans="1:11" s="67" customFormat="1" ht="15.75" x14ac:dyDescent="0.15">
      <c r="A32" s="115" t="s">
        <v>88</v>
      </c>
      <c r="B32" s="116"/>
      <c r="C32" s="116"/>
      <c r="D32" s="116"/>
      <c r="E32" s="116"/>
      <c r="F32" s="116"/>
      <c r="G32" s="116"/>
      <c r="H32" s="116"/>
      <c r="I32" s="117"/>
      <c r="J32" s="68"/>
      <c r="K32" s="68"/>
    </row>
    <row r="33" spans="1:14" s="8" customFormat="1" ht="14.25" customHeight="1" x14ac:dyDescent="0.15">
      <c r="A33" s="118" t="s">
        <v>87</v>
      </c>
      <c r="B33" s="119"/>
      <c r="C33" s="119"/>
      <c r="D33" s="119"/>
      <c r="E33" s="119"/>
      <c r="F33" s="119"/>
      <c r="G33" s="119"/>
      <c r="H33" s="119"/>
      <c r="I33" s="120"/>
      <c r="J33"/>
      <c r="K33"/>
      <c r="L33"/>
      <c r="M33"/>
    </row>
    <row r="34" spans="1:14" s="8" customFormat="1" ht="14.25" customHeight="1" x14ac:dyDescent="0.15">
      <c r="A34" s="17" t="s">
        <v>54</v>
      </c>
      <c r="B34" s="22" t="s">
        <v>53</v>
      </c>
      <c r="C34" s="20" t="s">
        <v>52</v>
      </c>
      <c r="D34" s="23" t="s">
        <v>51</v>
      </c>
      <c r="E34" s="22" t="s">
        <v>50</v>
      </c>
      <c r="F34" s="18" t="s">
        <v>49</v>
      </c>
      <c r="G34" s="18" t="s">
        <v>48</v>
      </c>
      <c r="H34" s="18" t="s">
        <v>73</v>
      </c>
      <c r="I34" s="18" t="s">
        <v>46</v>
      </c>
      <c r="J34" s="18" t="s">
        <v>46</v>
      </c>
      <c r="K34"/>
      <c r="L34"/>
    </row>
    <row r="35" spans="1:14" s="8" customFormat="1" ht="14.25" customHeight="1" x14ac:dyDescent="0.15">
      <c r="A35" s="17" t="s">
        <v>45</v>
      </c>
      <c r="B35" s="18" t="s">
        <v>44</v>
      </c>
      <c r="C35" s="20" t="s">
        <v>43</v>
      </c>
      <c r="D35" s="66"/>
      <c r="E35" s="17" t="s">
        <v>42</v>
      </c>
      <c r="F35" s="17"/>
      <c r="G35" s="17"/>
      <c r="H35" s="17" t="s">
        <v>41</v>
      </c>
      <c r="I35" s="17" t="s">
        <v>86</v>
      </c>
      <c r="J35" s="17" t="s">
        <v>85</v>
      </c>
      <c r="K35"/>
      <c r="L35"/>
    </row>
    <row r="36" spans="1:14" s="74" customFormat="1" ht="16.149999999999999" customHeight="1" x14ac:dyDescent="0.2">
      <c r="A36" s="93" t="s">
        <v>177</v>
      </c>
      <c r="B36" s="53" t="s">
        <v>178</v>
      </c>
      <c r="C36" s="94" t="s">
        <v>179</v>
      </c>
      <c r="D36" s="106"/>
      <c r="E36" s="94" t="s">
        <v>82</v>
      </c>
      <c r="F36" s="95">
        <f t="shared" ref="F36" si="8">H36-4</f>
        <v>45998</v>
      </c>
      <c r="G36" s="95">
        <f t="shared" ref="G36" si="9">H36-1</f>
        <v>46001</v>
      </c>
      <c r="H36" s="96">
        <v>46002</v>
      </c>
      <c r="I36" s="95">
        <f>H36+4</f>
        <v>46006</v>
      </c>
      <c r="K36" s="97"/>
    </row>
    <row r="37" spans="1:14" s="9" customFormat="1" ht="16.149999999999999" customHeight="1" x14ac:dyDescent="0.2">
      <c r="A37" s="48" t="s">
        <v>84</v>
      </c>
      <c r="B37" s="49" t="s">
        <v>146</v>
      </c>
      <c r="C37" s="77" t="s">
        <v>123</v>
      </c>
      <c r="D37" s="62"/>
      <c r="E37" s="61" t="s">
        <v>82</v>
      </c>
      <c r="F37" s="27">
        <f>H37-4</f>
        <v>45995</v>
      </c>
      <c r="G37" s="27">
        <f>H37-1</f>
        <v>45998</v>
      </c>
      <c r="H37" s="60">
        <v>45999</v>
      </c>
      <c r="I37" s="27">
        <f>H37+4</f>
        <v>46003</v>
      </c>
    </row>
    <row r="38" spans="1:14" s="9" customFormat="1" ht="16.149999999999999" customHeight="1" x14ac:dyDescent="0.2">
      <c r="A38" s="65" t="s">
        <v>83</v>
      </c>
      <c r="B38" s="49" t="s">
        <v>147</v>
      </c>
      <c r="C38" s="88" t="s">
        <v>124</v>
      </c>
      <c r="D38" s="62"/>
      <c r="E38" s="61" t="s">
        <v>82</v>
      </c>
      <c r="F38" s="27">
        <f>H38-4</f>
        <v>46005</v>
      </c>
      <c r="G38" s="27">
        <f>H38-1</f>
        <v>46008</v>
      </c>
      <c r="H38" s="60">
        <v>46009</v>
      </c>
      <c r="I38" s="27">
        <f>H38+4</f>
        <v>46013</v>
      </c>
    </row>
    <row r="39" spans="1:14" s="4" customFormat="1" ht="15.75" x14ac:dyDescent="0.15">
      <c r="A39" s="43" t="s">
        <v>81</v>
      </c>
      <c r="B39" s="42"/>
      <c r="C39" s="42"/>
      <c r="D39" s="42"/>
      <c r="E39" s="42"/>
      <c r="F39" s="42"/>
      <c r="G39" s="42"/>
      <c r="H39" s="42"/>
      <c r="I39" s="41"/>
      <c r="L39"/>
      <c r="M39"/>
      <c r="N39"/>
    </row>
    <row r="40" spans="1:14" ht="15" x14ac:dyDescent="0.15">
      <c r="A40" s="125" t="s">
        <v>80</v>
      </c>
      <c r="B40" s="125"/>
      <c r="C40" s="125"/>
      <c r="D40" s="125"/>
      <c r="E40" s="125"/>
      <c r="F40" s="125"/>
      <c r="G40" s="125"/>
      <c r="H40" s="125"/>
      <c r="I40" s="125"/>
      <c r="J40" s="4"/>
      <c r="K40" s="4"/>
      <c r="L40" s="4"/>
      <c r="M40" s="4"/>
    </row>
    <row r="41" spans="1:14" ht="15" x14ac:dyDescent="0.15">
      <c r="A41" s="36" t="s">
        <v>54</v>
      </c>
      <c r="B41" s="39" t="s">
        <v>53</v>
      </c>
      <c r="C41" s="37" t="s">
        <v>52</v>
      </c>
      <c r="D41" s="40" t="s">
        <v>51</v>
      </c>
      <c r="E41" s="39" t="s">
        <v>50</v>
      </c>
      <c r="F41" s="38" t="s">
        <v>49</v>
      </c>
      <c r="G41" s="38" t="s">
        <v>48</v>
      </c>
      <c r="H41" s="38" t="s">
        <v>65</v>
      </c>
      <c r="I41" s="38" t="s">
        <v>46</v>
      </c>
      <c r="J41" s="38" t="s">
        <v>46</v>
      </c>
      <c r="K41" s="4"/>
      <c r="L41" s="4"/>
      <c r="M41" s="4"/>
    </row>
    <row r="42" spans="1:14" ht="15" x14ac:dyDescent="0.15">
      <c r="A42" s="36" t="s">
        <v>45</v>
      </c>
      <c r="B42" s="38" t="s">
        <v>44</v>
      </c>
      <c r="C42" s="37" t="s">
        <v>43</v>
      </c>
      <c r="D42" s="64"/>
      <c r="E42" s="38" t="s">
        <v>42</v>
      </c>
      <c r="F42" s="36"/>
      <c r="G42" s="36"/>
      <c r="H42" s="36" t="s">
        <v>41</v>
      </c>
      <c r="I42" s="36" t="s">
        <v>39</v>
      </c>
      <c r="J42" s="36" t="s">
        <v>40</v>
      </c>
      <c r="K42" s="4"/>
      <c r="L42" s="4"/>
      <c r="M42" s="4"/>
    </row>
    <row r="43" spans="1:14" s="114" customFormat="1" ht="16.149999999999999" customHeight="1" x14ac:dyDescent="0.15">
      <c r="A43" s="109" t="s">
        <v>186</v>
      </c>
      <c r="B43" s="48" t="s">
        <v>187</v>
      </c>
      <c r="C43" s="110" t="s">
        <v>189</v>
      </c>
      <c r="D43" s="111"/>
      <c r="E43" s="110" t="s">
        <v>76</v>
      </c>
      <c r="F43" s="112">
        <f t="shared" ref="F43" si="10">SUM(H43-4)</f>
        <v>45992</v>
      </c>
      <c r="G43" s="112">
        <f t="shared" ref="G43" si="11">H43-2</f>
        <v>45994</v>
      </c>
      <c r="H43" s="60">
        <v>45996</v>
      </c>
      <c r="I43" s="112">
        <f>H43+10</f>
        <v>46006</v>
      </c>
      <c r="J43" s="113">
        <f t="shared" ref="J43" si="12">I43+2</f>
        <v>46008</v>
      </c>
    </row>
    <row r="44" spans="1:14" s="9" customFormat="1" ht="16.149999999999999" customHeight="1" x14ac:dyDescent="0.15">
      <c r="A44" s="109" t="s">
        <v>79</v>
      </c>
      <c r="B44" s="32" t="s">
        <v>188</v>
      </c>
      <c r="C44" s="63" t="s">
        <v>125</v>
      </c>
      <c r="D44" s="62"/>
      <c r="E44" s="61" t="s">
        <v>76</v>
      </c>
      <c r="F44" s="27">
        <f>SUM(H44-4)</f>
        <v>45999</v>
      </c>
      <c r="G44" s="27">
        <f>H44-2</f>
        <v>46001</v>
      </c>
      <c r="H44" s="60">
        <v>46003</v>
      </c>
      <c r="I44" s="27">
        <f>H44+10</f>
        <v>46013</v>
      </c>
      <c r="J44" s="27">
        <f>I44+2</f>
        <v>46015</v>
      </c>
    </row>
    <row r="45" spans="1:14" s="9" customFormat="1" ht="16.149999999999999" customHeight="1" x14ac:dyDescent="0.2">
      <c r="A45" s="48" t="s">
        <v>78</v>
      </c>
      <c r="B45" s="49" t="s">
        <v>148</v>
      </c>
      <c r="C45" s="63" t="s">
        <v>126</v>
      </c>
      <c r="D45" s="62"/>
      <c r="E45" s="61" t="s">
        <v>76</v>
      </c>
      <c r="F45" s="27">
        <f>SUM(H45-4)</f>
        <v>46006</v>
      </c>
      <c r="G45" s="27">
        <f>H45-2</f>
        <v>46008</v>
      </c>
      <c r="H45" s="60">
        <v>46010</v>
      </c>
      <c r="I45" s="27">
        <f>H45+10</f>
        <v>46020</v>
      </c>
      <c r="J45" s="27">
        <f>I45+2</f>
        <v>46022</v>
      </c>
    </row>
    <row r="46" spans="1:14" s="9" customFormat="1" ht="16.149999999999999" customHeight="1" x14ac:dyDescent="0.2">
      <c r="A46" s="48" t="s">
        <v>77</v>
      </c>
      <c r="B46" s="49" t="s">
        <v>149</v>
      </c>
      <c r="C46" s="61" t="s">
        <v>127</v>
      </c>
      <c r="D46" s="62"/>
      <c r="E46" s="61" t="s">
        <v>76</v>
      </c>
      <c r="F46" s="27">
        <f>SUM(H46-4)</f>
        <v>46013</v>
      </c>
      <c r="G46" s="27">
        <f>H46-2</f>
        <v>46015</v>
      </c>
      <c r="H46" s="60">
        <v>46017</v>
      </c>
      <c r="I46" s="27">
        <f>H46+10</f>
        <v>46027</v>
      </c>
      <c r="J46" s="27">
        <f>I46+2</f>
        <v>46029</v>
      </c>
    </row>
    <row r="47" spans="1:14" s="4" customFormat="1" ht="15.75" x14ac:dyDescent="0.15">
      <c r="A47" s="59" t="s">
        <v>75</v>
      </c>
      <c r="B47" s="58"/>
      <c r="C47" s="58"/>
      <c r="D47" s="58"/>
      <c r="E47" s="58"/>
      <c r="F47" s="58"/>
      <c r="G47" s="58"/>
      <c r="H47" s="58"/>
      <c r="I47" s="57"/>
      <c r="J47" s="56"/>
    </row>
    <row r="48" spans="1:14" s="4" customFormat="1" ht="15" x14ac:dyDescent="0.15">
      <c r="A48" s="119" t="s">
        <v>74</v>
      </c>
      <c r="B48" s="119"/>
      <c r="C48" s="119"/>
      <c r="D48" s="119"/>
      <c r="E48" s="119"/>
      <c r="F48" s="119"/>
      <c r="G48" s="119"/>
      <c r="H48" s="119"/>
      <c r="I48" s="119"/>
    </row>
    <row r="49" spans="1:14" s="4" customFormat="1" ht="15" x14ac:dyDescent="0.15">
      <c r="A49" s="55" t="s">
        <v>54</v>
      </c>
      <c r="B49" s="39" t="s">
        <v>53</v>
      </c>
      <c r="C49" s="37" t="s">
        <v>52</v>
      </c>
      <c r="D49" s="40" t="s">
        <v>51</v>
      </c>
      <c r="E49" s="39" t="s">
        <v>50</v>
      </c>
      <c r="F49" s="38" t="s">
        <v>49</v>
      </c>
      <c r="G49" s="38" t="s">
        <v>48</v>
      </c>
      <c r="H49" s="38" t="s">
        <v>73</v>
      </c>
      <c r="I49" s="38" t="s">
        <v>46</v>
      </c>
      <c r="J49" s="38" t="s">
        <v>46</v>
      </c>
      <c r="M49" s="8"/>
      <c r="N49" s="8"/>
    </row>
    <row r="50" spans="1:14" s="8" customFormat="1" ht="15" x14ac:dyDescent="0.15">
      <c r="A50" s="55" t="s">
        <v>45</v>
      </c>
      <c r="B50" s="38" t="s">
        <v>44</v>
      </c>
      <c r="C50" s="37" t="s">
        <v>43</v>
      </c>
      <c r="D50" s="54"/>
      <c r="E50" s="38" t="s">
        <v>42</v>
      </c>
      <c r="F50" s="36"/>
      <c r="G50" s="36"/>
      <c r="H50" s="36" t="s">
        <v>41</v>
      </c>
      <c r="I50" s="36" t="s">
        <v>72</v>
      </c>
      <c r="J50" s="36" t="s">
        <v>40</v>
      </c>
    </row>
    <row r="51" spans="1:14" s="8" customFormat="1" ht="15" x14ac:dyDescent="0.15">
      <c r="A51" s="35" t="s">
        <v>70</v>
      </c>
      <c r="B51" s="34" t="s">
        <v>180</v>
      </c>
      <c r="C51" s="46" t="s">
        <v>181</v>
      </c>
      <c r="D51" s="45"/>
      <c r="E51" s="11" t="s">
        <v>68</v>
      </c>
      <c r="F51" s="10">
        <f t="shared" ref="F51" si="13">SUM(H51-4)</f>
        <v>45983</v>
      </c>
      <c r="G51" s="10">
        <f t="shared" ref="G51" si="14">H51-2</f>
        <v>45985</v>
      </c>
      <c r="H51" s="10">
        <v>45987</v>
      </c>
      <c r="I51" s="10">
        <f t="shared" ref="I51" si="15">H51+6</f>
        <v>45993</v>
      </c>
      <c r="J51" s="10">
        <f t="shared" ref="J51" si="16">I51+3</f>
        <v>45996</v>
      </c>
      <c r="K51" s="107"/>
    </row>
    <row r="52" spans="1:14" s="44" customFormat="1" ht="15" x14ac:dyDescent="0.15">
      <c r="A52" s="48" t="s">
        <v>69</v>
      </c>
      <c r="B52" s="47" t="s">
        <v>150</v>
      </c>
      <c r="C52" s="46">
        <v>67077</v>
      </c>
      <c r="D52" s="45"/>
      <c r="E52" s="10" t="s">
        <v>68</v>
      </c>
      <c r="F52" s="10">
        <f>SUM(H52-4)</f>
        <v>45990</v>
      </c>
      <c r="G52" s="10">
        <f>H52-2</f>
        <v>45992</v>
      </c>
      <c r="H52" s="10">
        <v>45994</v>
      </c>
      <c r="I52" s="10">
        <f>H52+6</f>
        <v>46000</v>
      </c>
      <c r="J52" s="10">
        <f>I52+3</f>
        <v>46003</v>
      </c>
    </row>
    <row r="53" spans="1:14" s="51" customFormat="1" ht="15" x14ac:dyDescent="0.2">
      <c r="A53" s="53" t="s">
        <v>71</v>
      </c>
      <c r="B53" s="53" t="s">
        <v>151</v>
      </c>
      <c r="C53" s="46">
        <v>90548</v>
      </c>
      <c r="D53" s="45"/>
      <c r="E53" s="10" t="s">
        <v>68</v>
      </c>
      <c r="F53" s="10">
        <f>SUM(H53-4)</f>
        <v>45997</v>
      </c>
      <c r="G53" s="10">
        <f>H53-2</f>
        <v>45999</v>
      </c>
      <c r="H53" s="10">
        <v>46001</v>
      </c>
      <c r="I53" s="10">
        <f>H53+6</f>
        <v>46007</v>
      </c>
      <c r="J53" s="10">
        <f>I53+3</f>
        <v>46010</v>
      </c>
      <c r="K53" s="52"/>
      <c r="L53" s="44"/>
      <c r="M53" s="44"/>
    </row>
    <row r="54" spans="1:14" s="44" customFormat="1" ht="15" x14ac:dyDescent="0.2">
      <c r="A54" s="50" t="s">
        <v>70</v>
      </c>
      <c r="B54" s="49" t="s">
        <v>152</v>
      </c>
      <c r="C54" s="46" t="s">
        <v>128</v>
      </c>
      <c r="D54" s="45"/>
      <c r="E54" s="10" t="s">
        <v>68</v>
      </c>
      <c r="F54" s="10">
        <f>SUM(H54-4)</f>
        <v>46004</v>
      </c>
      <c r="G54" s="10">
        <f>H54-2</f>
        <v>46006</v>
      </c>
      <c r="H54" s="10">
        <v>46008</v>
      </c>
      <c r="I54" s="10">
        <f>H54+6</f>
        <v>46014</v>
      </c>
      <c r="J54" s="10">
        <f>I54+3</f>
        <v>46017</v>
      </c>
    </row>
    <row r="55" spans="1:14" s="44" customFormat="1" ht="15" x14ac:dyDescent="0.15">
      <c r="A55" s="48" t="s">
        <v>69</v>
      </c>
      <c r="B55" s="47" t="s">
        <v>153</v>
      </c>
      <c r="C55" s="46">
        <v>67078</v>
      </c>
      <c r="D55" s="45" t="s">
        <v>163</v>
      </c>
      <c r="E55" s="10" t="s">
        <v>68</v>
      </c>
      <c r="F55" s="10">
        <f>SUM(H55-4)</f>
        <v>46011</v>
      </c>
      <c r="G55" s="10">
        <f>H55-2</f>
        <v>46013</v>
      </c>
      <c r="H55" s="10">
        <v>46015</v>
      </c>
      <c r="I55" s="10">
        <f>H55+6</f>
        <v>46021</v>
      </c>
      <c r="J55" s="10">
        <f>I55+3</f>
        <v>46024</v>
      </c>
    </row>
    <row r="56" spans="1:14" s="4" customFormat="1" ht="15.75" x14ac:dyDescent="0.15">
      <c r="A56" s="131" t="s">
        <v>67</v>
      </c>
      <c r="B56" s="132"/>
      <c r="C56" s="132"/>
      <c r="D56" s="132"/>
      <c r="E56" s="132"/>
      <c r="F56" s="132"/>
      <c r="G56" s="132"/>
      <c r="H56" s="132"/>
      <c r="I56" s="133"/>
    </row>
    <row r="57" spans="1:14" s="4" customFormat="1" ht="15" x14ac:dyDescent="0.15">
      <c r="A57" s="124" t="s">
        <v>66</v>
      </c>
      <c r="B57" s="125"/>
      <c r="C57" s="125"/>
      <c r="D57" s="125"/>
      <c r="E57" s="125"/>
      <c r="F57" s="125"/>
      <c r="G57" s="125"/>
      <c r="H57" s="125"/>
      <c r="I57" s="126"/>
    </row>
    <row r="58" spans="1:14" s="4" customFormat="1" ht="15" x14ac:dyDescent="0.15">
      <c r="A58" s="36" t="s">
        <v>54</v>
      </c>
      <c r="B58" s="38" t="s">
        <v>53</v>
      </c>
      <c r="C58" s="37" t="s">
        <v>52</v>
      </c>
      <c r="D58" s="40" t="s">
        <v>51</v>
      </c>
      <c r="E58" s="39" t="s">
        <v>50</v>
      </c>
      <c r="F58" s="38" t="s">
        <v>49</v>
      </c>
      <c r="G58" s="38" t="s">
        <v>48</v>
      </c>
      <c r="H58" s="38" t="s">
        <v>65</v>
      </c>
      <c r="I58" s="38" t="s">
        <v>46</v>
      </c>
      <c r="J58" s="38" t="s">
        <v>64</v>
      </c>
      <c r="M58" s="8"/>
    </row>
    <row r="59" spans="1:14" ht="15" x14ac:dyDescent="0.15">
      <c r="A59" s="36" t="s">
        <v>45</v>
      </c>
      <c r="B59" s="38" t="s">
        <v>44</v>
      </c>
      <c r="C59" s="37" t="s">
        <v>43</v>
      </c>
      <c r="D59" s="36"/>
      <c r="E59" s="36" t="s">
        <v>42</v>
      </c>
      <c r="F59" s="36"/>
      <c r="G59" s="36"/>
      <c r="H59" s="36" t="s">
        <v>41</v>
      </c>
      <c r="I59" s="36" t="s">
        <v>63</v>
      </c>
      <c r="J59" s="36" t="s">
        <v>62</v>
      </c>
      <c r="K59" s="8"/>
      <c r="L59" s="8"/>
      <c r="M59" s="8"/>
    </row>
    <row r="60" spans="1:14" s="9" customFormat="1" ht="15" x14ac:dyDescent="0.15">
      <c r="A60" s="32" t="s">
        <v>58</v>
      </c>
      <c r="B60" s="31" t="s">
        <v>182</v>
      </c>
      <c r="C60" s="30" t="s">
        <v>183</v>
      </c>
      <c r="D60" s="29" t="s">
        <v>164</v>
      </c>
      <c r="E60" s="28" t="s">
        <v>57</v>
      </c>
      <c r="F60" s="27">
        <f t="shared" ref="F60" si="17">H60-4</f>
        <v>45986</v>
      </c>
      <c r="G60" s="27">
        <f t="shared" ref="G60" si="18">H60-1</f>
        <v>45989</v>
      </c>
      <c r="H60" s="27">
        <v>45990</v>
      </c>
      <c r="I60" s="27">
        <f t="shared" ref="I60" si="19">H60+15</f>
        <v>46005</v>
      </c>
      <c r="J60" s="27">
        <f t="shared" ref="J60" si="20">I60+2</f>
        <v>46007</v>
      </c>
      <c r="K60" s="107"/>
      <c r="L60" s="8"/>
      <c r="M60" s="8"/>
    </row>
    <row r="61" spans="1:14" s="9" customFormat="1" ht="15" x14ac:dyDescent="0.15">
      <c r="A61" s="35" t="s">
        <v>61</v>
      </c>
      <c r="B61" s="34" t="s">
        <v>154</v>
      </c>
      <c r="C61" s="30" t="s">
        <v>129</v>
      </c>
      <c r="D61" s="33"/>
      <c r="E61" s="28" t="s">
        <v>57</v>
      </c>
      <c r="F61" s="27">
        <f>H61-4</f>
        <v>45993</v>
      </c>
      <c r="G61" s="27">
        <f>H61-1</f>
        <v>45996</v>
      </c>
      <c r="H61" s="27">
        <v>45997</v>
      </c>
      <c r="I61" s="27">
        <f>H61+15</f>
        <v>46012</v>
      </c>
      <c r="J61" s="27">
        <f>I61+2</f>
        <v>46014</v>
      </c>
      <c r="K61" s="8"/>
      <c r="L61" s="8"/>
      <c r="M61" s="8"/>
    </row>
    <row r="62" spans="1:14" s="9" customFormat="1" ht="15" x14ac:dyDescent="0.15">
      <c r="A62" s="32" t="s">
        <v>60</v>
      </c>
      <c r="B62" s="31" t="s">
        <v>155</v>
      </c>
      <c r="C62" s="30" t="s">
        <v>130</v>
      </c>
      <c r="D62" s="29" t="s">
        <v>165</v>
      </c>
      <c r="E62" s="28" t="s">
        <v>57</v>
      </c>
      <c r="F62" s="27">
        <f>H62-4</f>
        <v>46000</v>
      </c>
      <c r="G62" s="27">
        <f>H62-1</f>
        <v>46003</v>
      </c>
      <c r="H62" s="27">
        <v>46004</v>
      </c>
      <c r="I62" s="27">
        <f>H62+15</f>
        <v>46019</v>
      </c>
      <c r="J62" s="27">
        <f>I62+2</f>
        <v>46021</v>
      </c>
      <c r="K62" s="8"/>
      <c r="L62" s="8"/>
      <c r="M62" s="8"/>
    </row>
    <row r="63" spans="1:14" ht="15" x14ac:dyDescent="0.15">
      <c r="A63" s="32" t="s">
        <v>59</v>
      </c>
      <c r="B63" s="31" t="s">
        <v>156</v>
      </c>
      <c r="C63" s="92" t="s">
        <v>131</v>
      </c>
      <c r="D63" s="29"/>
      <c r="E63" s="28" t="s">
        <v>57</v>
      </c>
      <c r="F63" s="27">
        <f>H63-4</f>
        <v>46007</v>
      </c>
      <c r="G63" s="27">
        <f>H63-1</f>
        <v>46010</v>
      </c>
      <c r="H63" s="27">
        <v>46011</v>
      </c>
      <c r="I63" s="27">
        <f>H63+15</f>
        <v>46026</v>
      </c>
      <c r="J63" s="27">
        <f>I63+2</f>
        <v>46028</v>
      </c>
      <c r="K63" s="8"/>
      <c r="L63" s="8"/>
      <c r="M63" s="8"/>
    </row>
    <row r="64" spans="1:14" ht="15" x14ac:dyDescent="0.15">
      <c r="A64" s="32" t="s">
        <v>58</v>
      </c>
      <c r="B64" s="31" t="s">
        <v>157</v>
      </c>
      <c r="C64" s="30" t="s">
        <v>132</v>
      </c>
      <c r="D64" s="29" t="s">
        <v>164</v>
      </c>
      <c r="E64" s="28" t="s">
        <v>57</v>
      </c>
      <c r="F64" s="27">
        <f>H64-4</f>
        <v>46014</v>
      </c>
      <c r="G64" s="27">
        <f>H64-1</f>
        <v>46017</v>
      </c>
      <c r="H64" s="27">
        <v>46018</v>
      </c>
      <c r="I64" s="27">
        <f>H64+15</f>
        <v>46033</v>
      </c>
      <c r="J64" s="27">
        <f>I64+2</f>
        <v>46035</v>
      </c>
      <c r="K64" s="8"/>
      <c r="L64" s="8"/>
      <c r="M64" s="8"/>
    </row>
    <row r="65" spans="1:14" ht="15.75" x14ac:dyDescent="0.15">
      <c r="A65" s="26" t="s">
        <v>56</v>
      </c>
      <c r="B65" s="25"/>
      <c r="C65" s="25"/>
      <c r="D65" s="25"/>
      <c r="E65" s="25"/>
      <c r="F65" s="25"/>
      <c r="G65" s="25"/>
      <c r="H65" s="25"/>
      <c r="I65" s="24"/>
      <c r="J65" s="8"/>
      <c r="K65" s="8"/>
      <c r="L65" s="8"/>
      <c r="M65" s="8"/>
    </row>
    <row r="66" spans="1:14" ht="15" x14ac:dyDescent="0.15">
      <c r="A66" s="119" t="s">
        <v>55</v>
      </c>
      <c r="B66" s="119"/>
      <c r="C66" s="119"/>
      <c r="D66" s="119"/>
      <c r="E66" s="119"/>
      <c r="F66" s="119"/>
      <c r="G66" s="119"/>
      <c r="H66" s="119"/>
      <c r="I66" s="119"/>
      <c r="J66" s="8"/>
      <c r="K66" s="8"/>
      <c r="L66" s="8"/>
      <c r="M66" s="8"/>
    </row>
    <row r="67" spans="1:14" ht="15" x14ac:dyDescent="0.15">
      <c r="A67" s="21" t="s">
        <v>54</v>
      </c>
      <c r="B67" s="22" t="s">
        <v>53</v>
      </c>
      <c r="C67" s="20" t="s">
        <v>52</v>
      </c>
      <c r="D67" s="23" t="s">
        <v>51</v>
      </c>
      <c r="E67" s="22" t="s">
        <v>50</v>
      </c>
      <c r="F67" s="18" t="s">
        <v>49</v>
      </c>
      <c r="G67" s="18" t="s">
        <v>48</v>
      </c>
      <c r="H67" s="18" t="s">
        <v>47</v>
      </c>
      <c r="I67" s="18" t="s">
        <v>46</v>
      </c>
      <c r="J67" s="18" t="s">
        <v>46</v>
      </c>
      <c r="K67" s="8"/>
      <c r="L67" s="8"/>
      <c r="M67" s="8"/>
    </row>
    <row r="68" spans="1:14" ht="15" x14ac:dyDescent="0.15">
      <c r="A68" s="21" t="s">
        <v>45</v>
      </c>
      <c r="B68" s="18" t="s">
        <v>44</v>
      </c>
      <c r="C68" s="20" t="s">
        <v>43</v>
      </c>
      <c r="D68" s="19"/>
      <c r="E68" s="18" t="s">
        <v>42</v>
      </c>
      <c r="F68" s="17"/>
      <c r="G68" s="17"/>
      <c r="H68" s="17" t="s">
        <v>41</v>
      </c>
      <c r="I68" s="17" t="s">
        <v>40</v>
      </c>
      <c r="J68" s="17" t="s">
        <v>39</v>
      </c>
      <c r="K68" s="8"/>
      <c r="L68" s="8"/>
      <c r="M68" s="8"/>
      <c r="N68" s="8"/>
    </row>
    <row r="69" spans="1:14" ht="15" x14ac:dyDescent="0.2">
      <c r="A69" s="14" t="s">
        <v>37</v>
      </c>
      <c r="B69" s="108" t="s">
        <v>184</v>
      </c>
      <c r="C69" s="12" t="s">
        <v>185</v>
      </c>
      <c r="D69" s="11"/>
      <c r="E69" s="11" t="s">
        <v>35</v>
      </c>
      <c r="F69" s="10">
        <f t="shared" ref="F69" si="21">SUM(H69-4)</f>
        <v>45994</v>
      </c>
      <c r="G69" s="10">
        <f t="shared" ref="G69" si="22">H69-2</f>
        <v>45996</v>
      </c>
      <c r="H69" s="10">
        <v>45998</v>
      </c>
      <c r="I69" s="10">
        <f t="shared" ref="I69" si="23">H69+6</f>
        <v>46004</v>
      </c>
      <c r="J69" s="10">
        <f t="shared" ref="J69" si="24">I69+2</f>
        <v>46006</v>
      </c>
      <c r="K69" s="107"/>
      <c r="L69" s="8"/>
      <c r="M69" s="8"/>
      <c r="N69" s="8"/>
    </row>
    <row r="70" spans="1:14" ht="15" x14ac:dyDescent="0.2">
      <c r="A70" s="14" t="s">
        <v>36</v>
      </c>
      <c r="B70" s="13" t="s">
        <v>158</v>
      </c>
      <c r="C70" s="12" t="s">
        <v>133</v>
      </c>
      <c r="D70" s="11"/>
      <c r="E70" s="10" t="s">
        <v>35</v>
      </c>
      <c r="F70" s="10">
        <f>SUM(H70-4)</f>
        <v>46001</v>
      </c>
      <c r="G70" s="10">
        <f>H70-2</f>
        <v>46003</v>
      </c>
      <c r="H70" s="10">
        <v>46005</v>
      </c>
      <c r="I70" s="10">
        <f>H70+6</f>
        <v>46011</v>
      </c>
      <c r="J70" s="10">
        <f>I70+2</f>
        <v>46013</v>
      </c>
      <c r="K70" s="8"/>
      <c r="L70" s="8"/>
      <c r="M70" s="8"/>
      <c r="N70" s="8"/>
    </row>
    <row r="71" spans="1:14" ht="15" x14ac:dyDescent="0.2">
      <c r="A71" s="14" t="s">
        <v>38</v>
      </c>
      <c r="B71" s="16" t="s">
        <v>159</v>
      </c>
      <c r="C71" s="15" t="s">
        <v>134</v>
      </c>
      <c r="D71" s="11"/>
      <c r="E71" s="10" t="s">
        <v>35</v>
      </c>
      <c r="F71" s="10">
        <f>SUM(H71-4)</f>
        <v>46008</v>
      </c>
      <c r="G71" s="10">
        <f>H71-2</f>
        <v>46010</v>
      </c>
      <c r="H71" s="10">
        <v>46012</v>
      </c>
      <c r="I71" s="10">
        <f>H71+6</f>
        <v>46018</v>
      </c>
      <c r="J71" s="10">
        <f>I71+2</f>
        <v>46020</v>
      </c>
    </row>
    <row r="72" spans="1:14" ht="15" x14ac:dyDescent="0.2">
      <c r="A72" s="14" t="s">
        <v>37</v>
      </c>
      <c r="B72" s="13" t="s">
        <v>160</v>
      </c>
      <c r="C72" s="12" t="s">
        <v>135</v>
      </c>
      <c r="D72" s="11"/>
      <c r="E72" s="10" t="s">
        <v>35</v>
      </c>
      <c r="F72" s="10">
        <f>SUM(H72-4)</f>
        <v>46015</v>
      </c>
      <c r="G72" s="10">
        <f>H72-2</f>
        <v>46017</v>
      </c>
      <c r="H72" s="10">
        <v>46019</v>
      </c>
      <c r="I72" s="10">
        <f>H72+6</f>
        <v>46025</v>
      </c>
      <c r="J72" s="10">
        <f>I72+2</f>
        <v>46027</v>
      </c>
      <c r="K72" s="8"/>
      <c r="L72" s="8"/>
      <c r="M72" s="8"/>
      <c r="N72" s="8"/>
    </row>
    <row r="73" spans="1:14" s="9" customFormat="1" ht="15" x14ac:dyDescent="0.2">
      <c r="A73" s="14" t="s">
        <v>36</v>
      </c>
      <c r="B73" s="13" t="s">
        <v>161</v>
      </c>
      <c r="C73" s="12" t="s">
        <v>136</v>
      </c>
      <c r="D73" s="11"/>
      <c r="E73" s="10" t="s">
        <v>35</v>
      </c>
      <c r="F73" s="10">
        <f>SUM(H73-4)</f>
        <v>46022</v>
      </c>
      <c r="G73" s="10">
        <f>H73-2</f>
        <v>46024</v>
      </c>
      <c r="H73" s="10">
        <v>46026</v>
      </c>
      <c r="I73" s="10">
        <f>H73+6</f>
        <v>46032</v>
      </c>
      <c r="J73" s="10">
        <f>I73+2</f>
        <v>46034</v>
      </c>
      <c r="K73" s="8"/>
      <c r="L73" s="8"/>
      <c r="M73" s="8"/>
      <c r="N73" s="8"/>
    </row>
    <row r="74" spans="1:14" x14ac:dyDescent="0.15">
      <c r="L74" s="8"/>
      <c r="M74" s="8"/>
    </row>
    <row r="75" spans="1:14" x14ac:dyDescent="0.15">
      <c r="K75" s="4"/>
    </row>
    <row r="76" spans="1:14" ht="15" x14ac:dyDescent="0.15">
      <c r="A76" s="1" t="s">
        <v>34</v>
      </c>
      <c r="D76" s="1"/>
      <c r="F76" s="5"/>
      <c r="G76" s="5"/>
      <c r="H76" s="5"/>
      <c r="I76" s="5"/>
      <c r="J76" s="5"/>
      <c r="K76" s="4"/>
      <c r="L76" s="4"/>
      <c r="M76" s="4"/>
    </row>
    <row r="77" spans="1:14" ht="15" x14ac:dyDescent="0.15">
      <c r="A77" s="7" t="s">
        <v>33</v>
      </c>
      <c r="C77" s="6"/>
      <c r="D77" s="1"/>
      <c r="F77" s="5"/>
      <c r="G77" s="5"/>
      <c r="H77" s="5"/>
      <c r="I77" s="5"/>
      <c r="J77" s="5"/>
      <c r="K77" s="4"/>
      <c r="L77" s="4"/>
      <c r="M77" s="4"/>
    </row>
    <row r="78" spans="1:14" ht="15" x14ac:dyDescent="0.15">
      <c r="A78" s="7"/>
      <c r="C78" s="6"/>
      <c r="D78" s="1"/>
      <c r="F78" s="5"/>
      <c r="G78" s="5"/>
      <c r="H78" s="5"/>
      <c r="I78" s="5"/>
      <c r="J78" s="5"/>
      <c r="L78" s="4"/>
      <c r="M78" s="4"/>
    </row>
    <row r="79" spans="1:14" ht="15" x14ac:dyDescent="0.15">
      <c r="A79" s="3" t="s">
        <v>32</v>
      </c>
      <c r="B79" s="3"/>
      <c r="C79" s="3"/>
      <c r="D79" s="3"/>
      <c r="E79" s="3"/>
      <c r="F79" s="3"/>
      <c r="G79" s="3"/>
    </row>
    <row r="80" spans="1:14" ht="15" x14ac:dyDescent="0.15">
      <c r="A80" s="3" t="s">
        <v>31</v>
      </c>
      <c r="B80" s="3" t="s">
        <v>30</v>
      </c>
      <c r="C80" s="3"/>
      <c r="D80" s="3"/>
      <c r="E80" s="3"/>
      <c r="F80" s="3"/>
      <c r="G80" s="3"/>
    </row>
    <row r="81" spans="1:9" ht="15" x14ac:dyDescent="0.15">
      <c r="A81" s="3"/>
      <c r="B81" s="3"/>
      <c r="C81" s="3" t="s">
        <v>29</v>
      </c>
      <c r="D81" s="3"/>
      <c r="E81" s="3"/>
      <c r="F81" s="3"/>
    </row>
    <row r="82" spans="1:9" ht="15" x14ac:dyDescent="0.15">
      <c r="A82" s="3"/>
      <c r="B82" s="3"/>
      <c r="C82" s="3" t="s">
        <v>28</v>
      </c>
      <c r="D82" s="3"/>
      <c r="E82" s="3"/>
      <c r="F82" s="3"/>
    </row>
    <row r="83" spans="1:9" ht="15" x14ac:dyDescent="0.15">
      <c r="A83" s="3"/>
      <c r="B83" s="3"/>
      <c r="C83" s="3" t="s">
        <v>27</v>
      </c>
      <c r="D83" s="3"/>
      <c r="E83" s="3"/>
      <c r="F83" s="3"/>
    </row>
    <row r="84" spans="1:9" ht="15" x14ac:dyDescent="0.15">
      <c r="A84" s="3"/>
      <c r="B84" s="3"/>
      <c r="C84" s="3" t="s">
        <v>26</v>
      </c>
      <c r="D84" s="3" t="s">
        <v>25</v>
      </c>
      <c r="E84" s="3"/>
      <c r="F84" s="3"/>
    </row>
    <row r="85" spans="1:9" ht="15" x14ac:dyDescent="0.15">
      <c r="A85" s="3"/>
      <c r="B85" s="3"/>
      <c r="C85" s="3" t="s">
        <v>24</v>
      </c>
      <c r="D85" s="3"/>
      <c r="E85" s="3"/>
      <c r="F85" s="3"/>
    </row>
    <row r="86" spans="1:9" ht="15" x14ac:dyDescent="0.15">
      <c r="A86" s="3"/>
      <c r="B86" s="3" t="s">
        <v>23</v>
      </c>
      <c r="C86" s="3"/>
      <c r="D86" s="3"/>
      <c r="E86" s="3"/>
      <c r="F86" s="3"/>
      <c r="G86" s="3"/>
    </row>
    <row r="87" spans="1:9" ht="15" x14ac:dyDescent="0.15">
      <c r="A87" s="3"/>
      <c r="B87" s="3"/>
      <c r="C87" s="3" t="s">
        <v>22</v>
      </c>
      <c r="D87" s="3"/>
      <c r="E87" s="3"/>
      <c r="F87" s="3"/>
    </row>
    <row r="88" spans="1:9" ht="15" x14ac:dyDescent="0.15">
      <c r="A88" s="3"/>
      <c r="B88" s="3"/>
      <c r="C88" s="3" t="s">
        <v>21</v>
      </c>
      <c r="D88" s="3"/>
      <c r="E88" s="3"/>
      <c r="F88" s="3"/>
    </row>
    <row r="89" spans="1:9" ht="15" x14ac:dyDescent="0.15">
      <c r="A89" s="3"/>
      <c r="B89" s="3"/>
      <c r="C89" s="3" t="s">
        <v>20</v>
      </c>
      <c r="D89" s="3"/>
      <c r="E89" s="3"/>
      <c r="F89" s="3"/>
    </row>
    <row r="90" spans="1:9" ht="15" x14ac:dyDescent="0.15">
      <c r="A90" s="3"/>
      <c r="B90" s="3"/>
      <c r="C90" s="3" t="s">
        <v>19</v>
      </c>
      <c r="D90" s="3" t="s">
        <v>18</v>
      </c>
      <c r="E90" s="3"/>
      <c r="F90" s="3"/>
    </row>
    <row r="91" spans="1:9" ht="15" x14ac:dyDescent="0.15">
      <c r="A91" s="3"/>
      <c r="B91" s="3"/>
      <c r="C91" s="3" t="s">
        <v>17</v>
      </c>
      <c r="D91" s="3"/>
      <c r="E91" s="3"/>
      <c r="F91" s="3"/>
    </row>
    <row r="92" spans="1:9" ht="15" x14ac:dyDescent="0.15">
      <c r="A92" s="3" t="s">
        <v>16</v>
      </c>
      <c r="B92" s="3" t="s">
        <v>15</v>
      </c>
      <c r="C92" s="3"/>
      <c r="D92" s="3"/>
      <c r="E92" s="3"/>
      <c r="F92" s="3"/>
      <c r="G92" s="3"/>
      <c r="H92" s="3"/>
      <c r="I92" s="3"/>
    </row>
    <row r="93" spans="1:9" ht="15" x14ac:dyDescent="0.15">
      <c r="A93" s="3" t="s">
        <v>14</v>
      </c>
      <c r="B93" s="3" t="s">
        <v>13</v>
      </c>
      <c r="C93" s="3"/>
      <c r="D93" s="3"/>
      <c r="E93" s="3"/>
      <c r="F93" s="3"/>
      <c r="G93" s="3"/>
      <c r="H93" s="3"/>
      <c r="I93" s="3"/>
    </row>
    <row r="94" spans="1:9" ht="15" x14ac:dyDescent="0.15">
      <c r="A94" s="3" t="s">
        <v>12</v>
      </c>
      <c r="B94" s="3" t="s">
        <v>11</v>
      </c>
      <c r="C94" s="3"/>
      <c r="D94" s="3"/>
      <c r="E94" s="3"/>
      <c r="F94" s="3"/>
      <c r="G94" s="3"/>
      <c r="H94" s="3"/>
      <c r="I94" s="3"/>
    </row>
    <row r="95" spans="1:9" ht="15" x14ac:dyDescent="0.15">
      <c r="A95" s="3" t="s">
        <v>10</v>
      </c>
      <c r="B95" s="3" t="s">
        <v>9</v>
      </c>
      <c r="C95" s="3"/>
      <c r="D95" s="3"/>
      <c r="E95" s="3"/>
      <c r="F95" s="3"/>
      <c r="G95" s="3"/>
    </row>
    <row r="96" spans="1:9" ht="15" x14ac:dyDescent="0.15">
      <c r="A96" s="3" t="s">
        <v>8</v>
      </c>
      <c r="B96" s="3" t="s">
        <v>7</v>
      </c>
      <c r="C96" s="3"/>
      <c r="D96" s="3"/>
      <c r="E96" s="3"/>
      <c r="F96" s="3"/>
      <c r="G96" s="3"/>
    </row>
    <row r="97" spans="1:6" ht="15" x14ac:dyDescent="0.15">
      <c r="A97" s="2" t="s">
        <v>6</v>
      </c>
      <c r="B97" s="1" t="s">
        <v>5</v>
      </c>
      <c r="D97" s="3"/>
      <c r="F97" s="3"/>
    </row>
    <row r="98" spans="1:6" x14ac:dyDescent="0.15">
      <c r="C98" s="1" t="s">
        <v>4</v>
      </c>
    </row>
    <row r="99" spans="1:6" x14ac:dyDescent="0.15">
      <c r="A99" s="2" t="s">
        <v>3</v>
      </c>
      <c r="B99" s="1" t="s">
        <v>2</v>
      </c>
      <c r="C99" s="1" t="s">
        <v>1</v>
      </c>
      <c r="D99" s="2" t="s">
        <v>0</v>
      </c>
    </row>
  </sheetData>
  <mergeCells count="17">
    <mergeCell ref="A66:I66"/>
    <mergeCell ref="A32:I32"/>
    <mergeCell ref="A33:I33"/>
    <mergeCell ref="A40:I40"/>
    <mergeCell ref="A48:I48"/>
    <mergeCell ref="A56:I56"/>
    <mergeCell ref="A57:I57"/>
    <mergeCell ref="A17:I17"/>
    <mergeCell ref="A18:I18"/>
    <mergeCell ref="A23:I23"/>
    <mergeCell ref="A24:I24"/>
    <mergeCell ref="C1:I3"/>
    <mergeCell ref="C4:I4"/>
    <mergeCell ref="C5:I5"/>
    <mergeCell ref="C6:I6"/>
    <mergeCell ref="A8:I8"/>
    <mergeCell ref="A9:I9"/>
  </mergeCells>
  <phoneticPr fontId="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AE081-F7C1-4704-8590-ABC150A5E5B5}">
  <dimension ref="A4:B5"/>
  <sheetViews>
    <sheetView workbookViewId="0">
      <selection activeCell="B5" sqref="B5"/>
    </sheetView>
  </sheetViews>
  <sheetFormatPr defaultRowHeight="13.5" x14ac:dyDescent="0.15"/>
  <sheetData>
    <row r="4" spans="1:2" x14ac:dyDescent="0.15">
      <c r="A4" s="51" t="s">
        <v>168</v>
      </c>
      <c r="B4" s="51" t="s">
        <v>169</v>
      </c>
    </row>
    <row r="5" spans="1:2" x14ac:dyDescent="0.15">
      <c r="A5" s="51" t="s">
        <v>166</v>
      </c>
      <c r="B5" s="51" t="s">
        <v>167</v>
      </c>
    </row>
  </sheetData>
  <phoneticPr fontId="2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Sheet3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Li</dc:creator>
  <cp:lastModifiedBy>Kevin Li</cp:lastModifiedBy>
  <dcterms:created xsi:type="dcterms:W3CDTF">2025-11-21T06:48:44Z</dcterms:created>
  <dcterms:modified xsi:type="dcterms:W3CDTF">2025-11-21T09:41:41Z</dcterms:modified>
</cp:coreProperties>
</file>