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8_{019C069E-45EE-4B8F-9417-6E639906BD5F}" xr6:coauthVersionLast="47" xr6:coauthVersionMax="47" xr10:uidLastSave="{00000000-0000-0000-0000-000000000000}"/>
  <bookViews>
    <workbookView xWindow="6780" yWindow="2175" windowWidth="28245" windowHeight="1819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39" i="1" l="1"/>
  <c r="G39" i="1"/>
  <c r="F39" i="1"/>
  <c r="I30" i="1"/>
  <c r="G30" i="1"/>
  <c r="F30" i="1"/>
  <c r="I38" i="1" l="1"/>
  <c r="G38" i="1"/>
  <c r="F38" i="1"/>
  <c r="I57" i="1" l="1"/>
  <c r="J57" i="1" s="1"/>
  <c r="G57" i="1"/>
  <c r="F57" i="1"/>
  <c r="I79" i="1" l="1"/>
  <c r="J79" i="1" s="1"/>
  <c r="G79" i="1"/>
  <c r="F79" i="1"/>
  <c r="I66" i="1"/>
  <c r="J66" i="1" s="1"/>
  <c r="G66" i="1"/>
  <c r="F66" i="1"/>
  <c r="I65" i="1"/>
  <c r="J65" i="1" s="1"/>
  <c r="G65" i="1"/>
  <c r="F65" i="1"/>
  <c r="I49" i="1"/>
  <c r="J49" i="1" s="1"/>
  <c r="G49" i="1"/>
  <c r="F49" i="1"/>
  <c r="J48" i="1"/>
  <c r="G48" i="1"/>
  <c r="F48" i="1"/>
  <c r="I47" i="1"/>
  <c r="J47" i="1" s="1"/>
  <c r="G47" i="1"/>
  <c r="F47" i="1"/>
  <c r="I32" i="1"/>
  <c r="G32" i="1"/>
  <c r="F32" i="1"/>
  <c r="I31" i="1"/>
  <c r="G31" i="1"/>
  <c r="F31" i="1"/>
  <c r="I24" i="1" l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13" i="1"/>
  <c r="J13" i="1" s="1"/>
  <c r="G13" i="1"/>
  <c r="F13" i="1"/>
  <c r="I45" i="1"/>
  <c r="J45" i="1" s="1"/>
  <c r="G45" i="1"/>
  <c r="F45" i="1"/>
  <c r="I64" i="1"/>
  <c r="J64" i="1" s="1"/>
  <c r="G64" i="1"/>
  <c r="F64" i="1"/>
  <c r="I63" i="1"/>
  <c r="J63" i="1" s="1"/>
  <c r="G63" i="1"/>
  <c r="F63" i="1"/>
  <c r="I74" i="1"/>
  <c r="J74" i="1" s="1"/>
  <c r="G74" i="1"/>
  <c r="F74" i="1"/>
  <c r="I73" i="1"/>
  <c r="J73" i="1" s="1"/>
  <c r="G73" i="1"/>
  <c r="F73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68" i="1"/>
  <c r="J68" i="1" s="1"/>
  <c r="G68" i="1"/>
  <c r="F68" i="1"/>
  <c r="I67" i="1"/>
  <c r="J67" i="1" s="1"/>
  <c r="G67" i="1"/>
  <c r="F67" i="1"/>
  <c r="I55" i="1"/>
  <c r="J55" i="1" s="1"/>
  <c r="G55" i="1"/>
  <c r="F55" i="1"/>
  <c r="I58" i="1"/>
  <c r="J58" i="1" s="1"/>
  <c r="G58" i="1"/>
  <c r="F58" i="1"/>
  <c r="I56" i="1"/>
  <c r="J56" i="1" s="1"/>
  <c r="G56" i="1"/>
  <c r="F56" i="1"/>
  <c r="I50" i="1"/>
  <c r="J50" i="1" s="1"/>
  <c r="G50" i="1"/>
  <c r="F50" i="1"/>
  <c r="I33" i="1"/>
  <c r="G33" i="1"/>
  <c r="F33" i="1"/>
  <c r="J21" i="1"/>
  <c r="K21" i="1" s="1"/>
  <c r="I21" i="1"/>
  <c r="G21" i="1"/>
  <c r="F21" i="1"/>
  <c r="I20" i="1"/>
  <c r="J20" i="1" s="1"/>
  <c r="K20" i="1" s="1"/>
  <c r="G20" i="1"/>
  <c r="F20" i="1"/>
  <c r="J25" i="1"/>
  <c r="K25" i="1" s="1"/>
  <c r="I25" i="1"/>
  <c r="G25" i="1"/>
  <c r="F25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  <c r="F40" i="1" l="1"/>
  <c r="G40" i="1"/>
  <c r="I40" i="1"/>
</calcChain>
</file>

<file path=xl/sharedStrings.xml><?xml version="1.0" encoding="utf-8"?>
<sst xmlns="http://schemas.openxmlformats.org/spreadsheetml/2006/main" count="362" uniqueCount="207">
  <si>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</si>
  <si>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</si>
  <si>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</si>
  <si>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</si>
  <si>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</si>
  <si>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</si>
  <si>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</si>
  <si>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</si>
  <si>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</si>
  <si>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</si>
  <si>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</si>
  <si>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</si>
  <si>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</si>
  <si>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</si>
  <si>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</si>
  <si>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</si>
  <si>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</si>
  <si>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</si>
  <si>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</si>
  <si>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</si>
  <si>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</si>
  <si>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</si>
  <si>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</si>
  <si>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</si>
  <si>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</si>
  <si>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</si>
  <si>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</si>
  <si>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</si>
  <si>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</si>
  <si>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</si>
  <si>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</si>
  <si>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</si>
  <si>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</si>
  <si>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</si>
  <si>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</si>
  <si>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</si>
  <si>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</si>
  <si>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</si>
  <si>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</si>
  <si>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</si>
  <si>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</si>
  <si>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</si>
  <si>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</si>
  <si>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</si>
  <si>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</si>
  <si>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</si>
  <si>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</si>
  <si>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</si>
  <si>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</si>
  <si>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</si>
  <si>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</si>
  <si>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</si>
  <si>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</si>
  <si>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</si>
  <si>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</si>
  <si>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</si>
  <si>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</si>
  <si>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</si>
  <si>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</si>
  <si>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</si>
  <si>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</si>
  <si>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</si>
  <si>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</si>
  <si>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</si>
  <si>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</si>
  <si>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</si>
  <si>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</si>
  <si>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</si>
  <si>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</si>
  <si>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</si>
  <si>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</si>
  <si>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</si>
  <si>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</si>
  <si>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</si>
  <si>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</si>
  <si>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</si>
  <si>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</si>
  <si>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</si>
  <si>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</si>
  <si>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</si>
  <si>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</si>
  <si>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</si>
  <si>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</si>
  <si>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</si>
  <si>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</si>
  <si>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</si>
  <si>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</si>
  <si>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</si>
  <si>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</si>
  <si>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</si>
  <si>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</si>
  <si>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</si>
  <si>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</si>
  <si>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</si>
  <si>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</si>
  <si>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</si>
  <si>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</si>
  <si>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</si>
  <si>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</si>
  <si>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</si>
  <si>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</si>
  <si>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</si>
  <si>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</si>
  <si>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</si>
  <si>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</si>
  <si>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</si>
  <si>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</si>
  <si>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</si>
  <si>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</si>
  <si>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</si>
  <si>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</si>
  <si>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</si>
  <si>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</si>
  <si>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</si>
  <si>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</si>
  <si>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</si>
  <si>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</si>
  <si>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</si>
  <si>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</si>
  <si>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</si>
  <si>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</si>
  <si>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</si>
  <si>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</si>
  <si>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</si>
  <si>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</si>
  <si>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</si>
  <si>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</si>
  <si>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</si>
  <si>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</si>
  <si>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</si>
  <si>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</si>
  <si>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</si>
  <si>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</si>
  <si>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</si>
  <si>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</si>
  <si>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</si>
  <si>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</si>
  <si>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</si>
  <si>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</si>
  <si>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</si>
  <si>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</si>
  <si>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</si>
  <si>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</si>
  <si>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</si>
  <si>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</si>
  <si>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</si>
  <si>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V.2521W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</si>
  <si>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</si>
  <si>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</si>
  <si>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</si>
  <si>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</si>
  <si>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</si>
  <si>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</si>
  <si>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</si>
  <si>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</si>
  <si>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</si>
  <si>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</si>
  <si>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</si>
  <si>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</si>
  <si>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</si>
  <si>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</si>
  <si>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</si>
  <si>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</si>
  <si>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</si>
  <si>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</si>
  <si>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</si>
  <si>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</si>
  <si>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</si>
  <si>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</si>
  <si>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</si>
  <si>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</si>
  <si>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</si>
  <si>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</si>
  <si>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</si>
  <si>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</si>
  <si>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</si>
  <si>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</si>
  <si>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</si>
  <si>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</si>
  <si>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</si>
  <si>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</si>
  <si>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</si>
  <si>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</si>
  <si>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</si>
  <si>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</si>
  <si>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</si>
  <si>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</si>
  <si>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</si>
  <si>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</si>
  <si>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</si>
  <si>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</si>
  <si>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</si>
  <si>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</si>
  <si>
    <t>V.2524S</t>
    <phoneticPr fontId="32" type="noConversion"/>
  </si>
  <si>
    <t>CUL BANGKOK</t>
    <phoneticPr fontId="32" type="noConversion"/>
  </si>
  <si>
    <t>1C546</t>
    <phoneticPr fontId="32" type="noConversion"/>
  </si>
  <si>
    <t>CA  NAGOYA</t>
  </si>
  <si>
    <t>V.2541W</t>
    <phoneticPr fontId="32" type="noConversion"/>
  </si>
  <si>
    <t>84541</t>
    <phoneticPr fontId="32" type="noConversion"/>
  </si>
  <si>
    <t>V.2527W</t>
    <phoneticPr fontId="32" type="noConversion"/>
  </si>
  <si>
    <t>66527</t>
    <phoneticPr fontId="32" type="noConversion"/>
  </si>
  <si>
    <t>CA KOBE</t>
  </si>
  <si>
    <t>2528S</t>
  </si>
  <si>
    <t>2529S</t>
  </si>
  <si>
    <t>ASL HONG KONG</t>
  </si>
  <si>
    <t>V.2547W</t>
    <phoneticPr fontId="32" type="noConversion"/>
  </si>
  <si>
    <t>6L547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</si>
</sst>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40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20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177" fontId="35" fillId="0" borderId="2" xfId="0" applyNumberFormat="1" applyFont="1" applyBorder="1" applyAlignment="1">
      <alignment horizontal="center" vertical="center"/>
    </xf>
    <xf numFmtId="176" fontId="36" fillId="4" borderId="1" xfId="6" applyFont="1" applyFill="1" applyBorder="1" applyAlignment="1">
      <alignment horizontal="center"/>
    </xf>
    <xf numFmtId="176" fontId="36" fillId="4" borderId="1" xfId="2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10" xfId="4" applyFont="1" applyFill="1" applyBorder="1" applyAlignment="1">
      <alignment horizontal="center"/>
    </xf>
    <xf numFmtId="49" fontId="35" fillId="0" borderId="1" xfId="0" applyNumberFormat="1" applyFont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/>
    </xf>
    <xf numFmtId="16" fontId="35" fillId="4" borderId="1" xfId="4" applyNumberFormat="1" applyFont="1" applyFill="1" applyBorder="1" applyAlignment="1">
      <alignment horizontal="center" vertical="center"/>
    </xf>
    <xf numFmtId="0" fontId="38" fillId="0" borderId="0" xfId="0" applyFont="1"/>
    <xf numFmtId="0" fontId="36" fillId="4" borderId="1" xfId="4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36" fillId="0" borderId="1" xfId="4" applyFont="1" applyBorder="1" applyAlignment="1">
      <alignment horizontal="center" vertical="center"/>
    </xf>
    <xf numFmtId="0" fontId="36" fillId="0" borderId="1" xfId="4" applyFont="1" applyBorder="1" applyAlignment="1">
      <alignment horizontal="center"/>
    </xf>
  </cellXfs>
  <cellStyles count="8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_Sheet1" xfId="4" xr:uid="{00000000-0005-0000-0000-000004000000}"/>
    <cellStyle name="一般_2005-03-01 Long Term Schedule-China-1" xfId="5" xr:uid="{00000000-0005-0000-0000-000005000000}"/>
    <cellStyle name="一般_2005-03-01 Long Term Schedule-China-1 2" xfId="6" xr:uid="{00000000-0005-0000-0000-000006000000}"/>
    <cellStyle name="표준_KIS2 LTS 200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5" workbookViewId="0">
      <selection activeCell="F21" sqref="F21"/>
    </sheetView>
  </sheetViews>
  <sheetFormatPr defaultColWidth="9" defaultRowHeight="13.5" x14ac:dyDescent="0.15"/>
  <cols>
    <col min="1" max="1" width="27" style="7" customWidth="1"/>
    <col min="2" max="2" width="18.625" style="8" customWidth="1"/>
    <col min="3" max="3" width="16.5" style="8" customWidth="1"/>
    <col min="4" max="4" width="48" style="7" customWidth="1"/>
    <col min="5" max="5" width="15.125" style="8" customWidth="1"/>
    <col min="6" max="6" width="30.25" style="8" customWidth="1"/>
    <col min="7" max="7" width="11.625" style="8" customWidth="1"/>
    <col min="8" max="8" width="19.375" style="8" customWidth="1"/>
    <col min="9" max="9" width="18" style="8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96" t="s">
        <v>143</v>
      </c>
      <c r="D1" s="96"/>
      <c r="E1" s="96"/>
      <c r="F1" s="96"/>
      <c r="G1" s="96"/>
      <c r="H1" s="96"/>
      <c r="I1" s="96"/>
    </row>
    <row r="2" spans="1:10" ht="17.45" customHeight="1" x14ac:dyDescent="0.15">
      <c r="B2" s="9" t="s">
        <v>0</v>
      </c>
      <c r="C2" s="96"/>
      <c r="D2" s="96"/>
      <c r="E2" s="96"/>
      <c r="F2" s="96"/>
      <c r="G2" s="96"/>
      <c r="H2" s="96"/>
      <c r="I2" s="96"/>
    </row>
    <row r="3" spans="1:10" ht="17.45" customHeight="1" x14ac:dyDescent="0.15">
      <c r="B3" s="9" t="s">
        <v>1</v>
      </c>
      <c r="C3" s="96"/>
      <c r="D3" s="96"/>
      <c r="E3" s="96"/>
      <c r="F3" s="96"/>
      <c r="G3" s="96"/>
      <c r="H3" s="96"/>
      <c r="I3" s="96"/>
    </row>
    <row r="4" spans="1:10" ht="18.75" x14ac:dyDescent="0.15">
      <c r="B4" s="9" t="s">
        <v>2</v>
      </c>
      <c r="C4" s="112" t="s">
        <v>3</v>
      </c>
      <c r="D4" s="112"/>
      <c r="E4" s="112"/>
      <c r="F4" s="112"/>
      <c r="G4" s="112"/>
      <c r="H4" s="112"/>
      <c r="I4" s="112"/>
    </row>
    <row r="5" spans="1:10" ht="18.75" x14ac:dyDescent="0.15">
      <c r="B5" s="9" t="s">
        <v>4</v>
      </c>
      <c r="C5" s="113" t="s">
        <v>5</v>
      </c>
      <c r="D5" s="113"/>
      <c r="E5" s="113"/>
      <c r="F5" s="113"/>
      <c r="G5" s="113"/>
      <c r="H5" s="113"/>
      <c r="I5" s="113"/>
    </row>
    <row r="6" spans="1:10" x14ac:dyDescent="0.15">
      <c r="C6" s="114" t="s">
        <v>6</v>
      </c>
      <c r="D6" s="114"/>
      <c r="E6" s="114"/>
      <c r="F6" s="114"/>
      <c r="G6" s="114"/>
      <c r="H6" s="114"/>
      <c r="I6" s="114"/>
    </row>
    <row r="7" spans="1:10" ht="15.75" x14ac:dyDescent="0.15">
      <c r="C7" s="10"/>
      <c r="D7" s="10"/>
      <c r="E7" s="10"/>
      <c r="F7" s="10"/>
      <c r="G7" s="10"/>
      <c r="H7" s="10"/>
      <c r="I7" s="10"/>
    </row>
    <row r="8" spans="1:10" ht="15.75" x14ac:dyDescent="0.15">
      <c r="A8" s="104" t="s">
        <v>7</v>
      </c>
      <c r="B8" s="105"/>
      <c r="C8" s="105"/>
      <c r="D8" s="105"/>
      <c r="E8" s="105"/>
      <c r="F8" s="105"/>
      <c r="G8" s="105"/>
      <c r="H8" s="105"/>
      <c r="I8" s="106"/>
    </row>
    <row r="9" spans="1:10" ht="15" x14ac:dyDescent="0.15">
      <c r="A9" s="107" t="s">
        <v>8</v>
      </c>
      <c r="B9" s="97"/>
      <c r="C9" s="97"/>
      <c r="D9" s="97"/>
      <c r="E9" s="97"/>
      <c r="F9" s="97"/>
      <c r="G9" s="97"/>
      <c r="H9" s="97"/>
      <c r="I9" s="108"/>
    </row>
    <row r="10" spans="1:10" ht="15" x14ac:dyDescent="0.15">
      <c r="A10" s="11" t="s">
        <v>9</v>
      </c>
      <c r="B10" s="12" t="s">
        <v>10</v>
      </c>
      <c r="C10" s="13" t="s">
        <v>11</v>
      </c>
      <c r="D10" s="14" t="s">
        <v>12</v>
      </c>
      <c r="E10" s="12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17</v>
      </c>
    </row>
    <row r="11" spans="1:10" ht="15" x14ac:dyDescent="0.15">
      <c r="A11" s="11" t="s">
        <v>18</v>
      </c>
      <c r="B11" s="15" t="s">
        <v>19</v>
      </c>
      <c r="C11" s="13" t="s">
        <v>20</v>
      </c>
      <c r="D11" s="16"/>
      <c r="E11" s="11" t="s">
        <v>21</v>
      </c>
      <c r="F11" s="11"/>
      <c r="G11" s="11"/>
      <c r="H11" s="11" t="s">
        <v>22</v>
      </c>
      <c r="I11" s="11" t="s">
        <v>23</v>
      </c>
      <c r="J11" s="11" t="s">
        <v>24</v>
      </c>
    </row>
    <row r="12" spans="1:10" ht="16.149999999999999" customHeight="1" x14ac:dyDescent="0.2">
      <c r="A12" s="17" t="s">
        <v>25</v>
      </c>
      <c r="B12" s="18" t="s">
        <v>28</v>
      </c>
      <c r="C12" s="19" t="s">
        <v>29</v>
      </c>
      <c r="D12" s="20"/>
      <c r="E12" s="2" t="s">
        <v>26</v>
      </c>
      <c r="F12" s="21">
        <f t="shared" ref="F12:F14" si="0">H12-4</f>
        <v>45957</v>
      </c>
      <c r="G12" s="21">
        <f t="shared" ref="G12:G14" si="1">H12-1</f>
        <v>45960</v>
      </c>
      <c r="H12" s="22">
        <v>45961</v>
      </c>
      <c r="I12" s="21">
        <f t="shared" ref="I12:I14" si="2">H12+6</f>
        <v>45967</v>
      </c>
      <c r="J12" s="21">
        <f t="shared" ref="J12:J14" si="3">I12+1</f>
        <v>45968</v>
      </c>
    </row>
    <row r="13" spans="1:10" ht="17.25" customHeight="1" x14ac:dyDescent="0.2">
      <c r="A13" s="17" t="s">
        <v>27</v>
      </c>
      <c r="B13" s="18" t="s">
        <v>144</v>
      </c>
      <c r="C13" s="19" t="s">
        <v>145</v>
      </c>
      <c r="D13" s="20"/>
      <c r="E13" s="2" t="s">
        <v>26</v>
      </c>
      <c r="F13" s="21">
        <f>H13-4</f>
        <v>45964</v>
      </c>
      <c r="G13" s="21">
        <f>H13-1</f>
        <v>45967</v>
      </c>
      <c r="H13" s="22">
        <v>45968</v>
      </c>
      <c r="I13" s="21">
        <f>H13+6</f>
        <v>45974</v>
      </c>
      <c r="J13" s="21">
        <f>I13+1</f>
        <v>45975</v>
      </c>
    </row>
    <row r="14" spans="1:10" s="93" customFormat="1" ht="16.149999999999999" customHeight="1" x14ac:dyDescent="0.2">
      <c r="A14" s="86" t="s">
        <v>196</v>
      </c>
      <c r="B14" s="87" t="s">
        <v>197</v>
      </c>
      <c r="C14" s="88" t="s">
        <v>198</v>
      </c>
      <c r="D14" s="89"/>
      <c r="E14" s="90" t="s">
        <v>26</v>
      </c>
      <c r="F14" s="91">
        <f t="shared" si="0"/>
        <v>45978</v>
      </c>
      <c r="G14" s="91">
        <f t="shared" si="1"/>
        <v>45981</v>
      </c>
      <c r="H14" s="92">
        <v>45982</v>
      </c>
      <c r="I14" s="91">
        <f t="shared" si="2"/>
        <v>45988</v>
      </c>
      <c r="J14" s="91">
        <f t="shared" si="3"/>
        <v>45989</v>
      </c>
    </row>
    <row r="15" spans="1:10" s="93" customFormat="1" ht="16.149999999999999" customHeight="1" x14ac:dyDescent="0.2">
      <c r="A15" s="86" t="s">
        <v>27</v>
      </c>
      <c r="B15" s="94" t="s">
        <v>199</v>
      </c>
      <c r="C15" s="88" t="s">
        <v>200</v>
      </c>
      <c r="D15" s="89"/>
      <c r="E15" s="90" t="s">
        <v>26</v>
      </c>
      <c r="F15" s="91">
        <f t="shared" ref="F15" si="4">H15-4</f>
        <v>45992</v>
      </c>
      <c r="G15" s="91">
        <f t="shared" ref="G15" si="5">H15-1</f>
        <v>45995</v>
      </c>
      <c r="H15" s="92">
        <v>45996</v>
      </c>
      <c r="I15" s="91">
        <f t="shared" ref="I15" si="6">H15+6</f>
        <v>46002</v>
      </c>
      <c r="J15" s="91">
        <f t="shared" ref="J15" si="7">I15+1</f>
        <v>46003</v>
      </c>
    </row>
    <row r="16" spans="1:10" ht="15.75" x14ac:dyDescent="0.15">
      <c r="A16" s="104" t="s">
        <v>30</v>
      </c>
      <c r="B16" s="105"/>
      <c r="C16" s="105"/>
      <c r="D16" s="105"/>
      <c r="E16" s="105"/>
      <c r="F16" s="105"/>
      <c r="G16" s="105"/>
      <c r="H16" s="105"/>
      <c r="I16" s="106"/>
    </row>
    <row r="17" spans="1:11" ht="15" x14ac:dyDescent="0.15">
      <c r="A17" s="107" t="s">
        <v>31</v>
      </c>
      <c r="B17" s="97"/>
      <c r="C17" s="97"/>
      <c r="D17" s="97"/>
      <c r="E17" s="97"/>
      <c r="F17" s="97"/>
      <c r="G17" s="97"/>
      <c r="H17" s="97"/>
      <c r="I17" s="108"/>
    </row>
    <row r="18" spans="1:11" ht="15" x14ac:dyDescent="0.15">
      <c r="A18" s="11" t="s">
        <v>9</v>
      </c>
      <c r="B18" s="15" t="s">
        <v>10</v>
      </c>
      <c r="C18" s="13" t="s">
        <v>32</v>
      </c>
      <c r="D18" s="14" t="s">
        <v>12</v>
      </c>
      <c r="E18" s="12" t="s">
        <v>13</v>
      </c>
      <c r="F18" s="15" t="s">
        <v>14</v>
      </c>
      <c r="G18" s="15" t="s">
        <v>15</v>
      </c>
      <c r="H18" s="15" t="s">
        <v>16</v>
      </c>
      <c r="I18" s="15" t="s">
        <v>33</v>
      </c>
      <c r="J18" s="15" t="s">
        <v>17</v>
      </c>
      <c r="K18" s="15" t="s">
        <v>17</v>
      </c>
    </row>
    <row r="19" spans="1:11" ht="15" x14ac:dyDescent="0.15">
      <c r="A19" s="11" t="s">
        <v>18</v>
      </c>
      <c r="B19" s="15" t="s">
        <v>19</v>
      </c>
      <c r="C19" s="13" t="s">
        <v>20</v>
      </c>
      <c r="D19" s="16"/>
      <c r="E19" s="11" t="s">
        <v>21</v>
      </c>
      <c r="F19" s="11"/>
      <c r="G19" s="11"/>
      <c r="H19" s="11" t="s">
        <v>22</v>
      </c>
      <c r="I19" s="11" t="s">
        <v>34</v>
      </c>
      <c r="J19" s="11" t="s">
        <v>23</v>
      </c>
      <c r="K19" s="11" t="s">
        <v>24</v>
      </c>
    </row>
    <row r="20" spans="1:11" ht="15" x14ac:dyDescent="0.2">
      <c r="A20" s="18" t="s">
        <v>38</v>
      </c>
      <c r="B20" s="18" t="s">
        <v>41</v>
      </c>
      <c r="C20" s="19" t="s">
        <v>42</v>
      </c>
      <c r="D20" s="23" t="s">
        <v>40</v>
      </c>
      <c r="E20" s="2" t="s">
        <v>37</v>
      </c>
      <c r="F20" s="21">
        <f t="shared" ref="F20:F25" si="8">H20-4</f>
        <v>45952</v>
      </c>
      <c r="G20" s="21">
        <f t="shared" ref="G20:G25" si="9">H20-1</f>
        <v>45955</v>
      </c>
      <c r="H20" s="22">
        <v>45956</v>
      </c>
      <c r="I20" s="21">
        <f t="shared" ref="I20:I21" si="10">H20+3</f>
        <v>45959</v>
      </c>
      <c r="J20" s="21">
        <f t="shared" ref="J20" si="11">I20+3</f>
        <v>45962</v>
      </c>
      <c r="K20" s="21">
        <f>J20-1</f>
        <v>45961</v>
      </c>
    </row>
    <row r="21" spans="1:11" ht="15" customHeight="1" x14ac:dyDescent="0.2">
      <c r="A21" s="17" t="s">
        <v>35</v>
      </c>
      <c r="B21" s="18" t="s">
        <v>39</v>
      </c>
      <c r="C21" s="19" t="s">
        <v>43</v>
      </c>
      <c r="D21" s="20" t="s">
        <v>36</v>
      </c>
      <c r="E21" s="2" t="s">
        <v>37</v>
      </c>
      <c r="F21" s="21">
        <f t="shared" si="8"/>
        <v>45959</v>
      </c>
      <c r="G21" s="21">
        <f t="shared" si="9"/>
        <v>45962</v>
      </c>
      <c r="H21" s="22">
        <v>45963</v>
      </c>
      <c r="I21" s="21">
        <f t="shared" si="10"/>
        <v>45966</v>
      </c>
      <c r="J21" s="21">
        <f>H21+6</f>
        <v>45969</v>
      </c>
      <c r="K21" s="21">
        <f t="shared" ref="K21" si="12">J21+1</f>
        <v>45970</v>
      </c>
    </row>
    <row r="22" spans="1:11" ht="15" x14ac:dyDescent="0.2">
      <c r="A22" s="118" t="s">
        <v>204</v>
      </c>
      <c r="B22" s="119" t="s">
        <v>205</v>
      </c>
      <c r="C22" s="88" t="s">
        <v>206</v>
      </c>
      <c r="D22" s="23" t="s">
        <v>40</v>
      </c>
      <c r="E22" s="2" t="s">
        <v>37</v>
      </c>
      <c r="F22" s="21">
        <f t="shared" si="8"/>
        <v>45966</v>
      </c>
      <c r="G22" s="21">
        <f t="shared" si="9"/>
        <v>45969</v>
      </c>
      <c r="H22" s="22">
        <v>45970</v>
      </c>
      <c r="I22" s="21">
        <f t="shared" ref="I22:I23" si="13">H22+3</f>
        <v>45973</v>
      </c>
      <c r="J22" s="21">
        <f t="shared" ref="J22" si="14">I22+3</f>
        <v>45976</v>
      </c>
      <c r="K22" s="21">
        <f>J22-1</f>
        <v>45975</v>
      </c>
    </row>
    <row r="23" spans="1:11" ht="15" customHeight="1" x14ac:dyDescent="0.2">
      <c r="A23" s="17" t="s">
        <v>35</v>
      </c>
      <c r="B23" s="18" t="s">
        <v>147</v>
      </c>
      <c r="C23" s="19" t="s">
        <v>151</v>
      </c>
      <c r="D23" s="20" t="s">
        <v>36</v>
      </c>
      <c r="E23" s="2" t="s">
        <v>37</v>
      </c>
      <c r="F23" s="21">
        <f t="shared" si="8"/>
        <v>45973</v>
      </c>
      <c r="G23" s="21">
        <f t="shared" si="9"/>
        <v>45976</v>
      </c>
      <c r="H23" s="22">
        <v>45977</v>
      </c>
      <c r="I23" s="21">
        <f t="shared" si="13"/>
        <v>45980</v>
      </c>
      <c r="J23" s="21">
        <f>H23+6</f>
        <v>45983</v>
      </c>
      <c r="K23" s="21">
        <f t="shared" ref="K23" si="15">J23+1</f>
        <v>45984</v>
      </c>
    </row>
    <row r="24" spans="1:11" ht="15" x14ac:dyDescent="0.2">
      <c r="A24" s="18" t="s">
        <v>38</v>
      </c>
      <c r="B24" s="18" t="s">
        <v>148</v>
      </c>
      <c r="C24" s="19" t="s">
        <v>150</v>
      </c>
      <c r="D24" s="23" t="s">
        <v>40</v>
      </c>
      <c r="E24" s="2" t="s">
        <v>37</v>
      </c>
      <c r="F24" s="21">
        <f t="shared" si="8"/>
        <v>45980</v>
      </c>
      <c r="G24" s="21">
        <f t="shared" si="9"/>
        <v>45983</v>
      </c>
      <c r="H24" s="22">
        <v>45984</v>
      </c>
      <c r="I24" s="21">
        <f t="shared" ref="I24" si="16">H24+3</f>
        <v>45987</v>
      </c>
      <c r="J24" s="21">
        <f t="shared" ref="J24" si="17">I24+3</f>
        <v>45990</v>
      </c>
      <c r="K24" s="21">
        <f>J24-1</f>
        <v>45989</v>
      </c>
    </row>
    <row r="25" spans="1:11" ht="16.899999999999999" customHeight="1" x14ac:dyDescent="0.2">
      <c r="A25" s="17" t="s">
        <v>35</v>
      </c>
      <c r="B25" s="18" t="s">
        <v>146</v>
      </c>
      <c r="C25" s="19" t="s">
        <v>149</v>
      </c>
      <c r="D25" s="20" t="s">
        <v>36</v>
      </c>
      <c r="E25" s="2" t="s">
        <v>37</v>
      </c>
      <c r="F25" s="21">
        <f t="shared" si="8"/>
        <v>45987</v>
      </c>
      <c r="G25" s="21">
        <f t="shared" si="9"/>
        <v>45990</v>
      </c>
      <c r="H25" s="22">
        <v>45991</v>
      </c>
      <c r="I25" s="21">
        <f>H25+3</f>
        <v>45994</v>
      </c>
      <c r="J25" s="21">
        <f>H25+6</f>
        <v>45997</v>
      </c>
      <c r="K25" s="21">
        <f>J25+3</f>
        <v>46000</v>
      </c>
    </row>
    <row r="26" spans="1:11" ht="15.75" x14ac:dyDescent="0.15">
      <c r="A26" s="109" t="s">
        <v>44</v>
      </c>
      <c r="B26" s="110"/>
      <c r="C26" s="110"/>
      <c r="D26" s="110"/>
      <c r="E26" s="110"/>
      <c r="F26" s="110"/>
      <c r="G26" s="110"/>
      <c r="H26" s="110"/>
      <c r="I26" s="111"/>
    </row>
    <row r="27" spans="1:11" ht="15" x14ac:dyDescent="0.15">
      <c r="A27" s="101" t="s">
        <v>45</v>
      </c>
      <c r="B27" s="102"/>
      <c r="C27" s="102"/>
      <c r="D27" s="102"/>
      <c r="E27" s="102"/>
      <c r="F27" s="102"/>
      <c r="G27" s="102"/>
      <c r="H27" s="102"/>
      <c r="I27" s="103"/>
    </row>
    <row r="28" spans="1:11" ht="15" x14ac:dyDescent="0.15">
      <c r="A28" s="24" t="s">
        <v>9</v>
      </c>
      <c r="B28" s="25" t="s">
        <v>10</v>
      </c>
      <c r="C28" s="26" t="s">
        <v>32</v>
      </c>
      <c r="D28" s="27" t="s">
        <v>12</v>
      </c>
      <c r="E28" s="25" t="s">
        <v>13</v>
      </c>
      <c r="F28" s="28" t="s">
        <v>14</v>
      </c>
      <c r="G28" s="28" t="s">
        <v>15</v>
      </c>
      <c r="H28" s="28" t="s">
        <v>16</v>
      </c>
      <c r="I28" s="28" t="s">
        <v>46</v>
      </c>
    </row>
    <row r="29" spans="1:11" ht="15" x14ac:dyDescent="0.15">
      <c r="A29" s="24" t="s">
        <v>18</v>
      </c>
      <c r="B29" s="28" t="s">
        <v>19</v>
      </c>
      <c r="C29" s="26" t="s">
        <v>20</v>
      </c>
      <c r="D29" s="16"/>
      <c r="E29" s="24" t="s">
        <v>21</v>
      </c>
      <c r="F29" s="24"/>
      <c r="G29" s="24"/>
      <c r="H29" s="24" t="s">
        <v>22</v>
      </c>
      <c r="I29" s="24" t="s">
        <v>47</v>
      </c>
    </row>
    <row r="30" spans="1:11" ht="15" x14ac:dyDescent="0.15">
      <c r="A30" s="1" t="s">
        <v>152</v>
      </c>
      <c r="B30" s="1" t="s">
        <v>193</v>
      </c>
      <c r="C30" s="30">
        <v>97524</v>
      </c>
      <c r="D30" s="31"/>
      <c r="E30" s="29" t="s">
        <v>49</v>
      </c>
      <c r="F30" s="21">
        <f>H30-4</f>
        <v>45965</v>
      </c>
      <c r="G30" s="21">
        <f t="shared" ref="G30:G33" si="18">H30-2</f>
        <v>45967</v>
      </c>
      <c r="H30" s="21">
        <v>45969</v>
      </c>
      <c r="I30" s="21">
        <f>H30+6</f>
        <v>45975</v>
      </c>
    </row>
    <row r="31" spans="1:11" ht="15" x14ac:dyDescent="0.15">
      <c r="A31" s="1" t="s">
        <v>48</v>
      </c>
      <c r="B31" s="1" t="s">
        <v>50</v>
      </c>
      <c r="C31" s="2" t="s">
        <v>51</v>
      </c>
      <c r="D31" s="3"/>
      <c r="E31" s="29" t="s">
        <v>49</v>
      </c>
      <c r="F31" s="21">
        <f>H31-4</f>
        <v>45972</v>
      </c>
      <c r="G31" s="21">
        <f t="shared" si="18"/>
        <v>45974</v>
      </c>
      <c r="H31" s="21">
        <v>45976</v>
      </c>
      <c r="I31" s="21">
        <f>H31+6</f>
        <v>45982</v>
      </c>
    </row>
    <row r="32" spans="1:11" s="4" customFormat="1" ht="15" x14ac:dyDescent="0.15">
      <c r="A32" s="1" t="s">
        <v>152</v>
      </c>
      <c r="B32" s="1" t="s">
        <v>153</v>
      </c>
      <c r="C32" s="30">
        <v>97525</v>
      </c>
      <c r="D32" s="31"/>
      <c r="E32" s="29" t="s">
        <v>49</v>
      </c>
      <c r="F32" s="21">
        <f>H32-4</f>
        <v>45979</v>
      </c>
      <c r="G32" s="21">
        <f t="shared" si="18"/>
        <v>45981</v>
      </c>
      <c r="H32" s="21">
        <v>45983</v>
      </c>
      <c r="I32" s="21">
        <f>H32+6</f>
        <v>45989</v>
      </c>
    </row>
    <row r="33" spans="1:14" ht="13.9" customHeight="1" x14ac:dyDescent="0.15">
      <c r="A33" s="1" t="s">
        <v>48</v>
      </c>
      <c r="B33" s="1" t="s">
        <v>154</v>
      </c>
      <c r="C33" s="2" t="s">
        <v>155</v>
      </c>
      <c r="D33" s="3"/>
      <c r="E33" s="29" t="s">
        <v>49</v>
      </c>
      <c r="F33" s="21">
        <f t="shared" ref="F33" si="19">H33-4</f>
        <v>45986</v>
      </c>
      <c r="G33" s="21">
        <f t="shared" si="18"/>
        <v>45988</v>
      </c>
      <c r="H33" s="21">
        <v>45990</v>
      </c>
      <c r="I33" s="21">
        <f t="shared" ref="I33" si="20">H33+6</f>
        <v>45996</v>
      </c>
      <c r="J33" s="44"/>
      <c r="K33" s="44"/>
    </row>
    <row r="34" spans="1:14" s="5" customFormat="1" ht="15.75" x14ac:dyDescent="0.15">
      <c r="A34" s="104" t="s">
        <v>52</v>
      </c>
      <c r="B34" s="105"/>
      <c r="C34" s="105"/>
      <c r="D34" s="105"/>
      <c r="E34" s="105"/>
      <c r="F34" s="105"/>
      <c r="G34" s="105"/>
      <c r="H34" s="105"/>
      <c r="I34" s="106"/>
      <c r="J34" s="45"/>
      <c r="K34" s="45"/>
    </row>
    <row r="35" spans="1:14" s="4" customFormat="1" ht="14.25" customHeight="1" x14ac:dyDescent="0.15">
      <c r="A35" s="107" t="s">
        <v>53</v>
      </c>
      <c r="B35" s="97"/>
      <c r="C35" s="97"/>
      <c r="D35" s="97"/>
      <c r="E35" s="97"/>
      <c r="F35" s="97"/>
      <c r="G35" s="97"/>
      <c r="H35" s="97"/>
      <c r="I35" s="108"/>
      <c r="J35"/>
      <c r="K35"/>
      <c r="L35"/>
      <c r="M35"/>
    </row>
    <row r="36" spans="1:14" s="4" customFormat="1" ht="14.25" customHeight="1" x14ac:dyDescent="0.15">
      <c r="A36" s="11" t="s">
        <v>9</v>
      </c>
      <c r="B36" s="12" t="s">
        <v>10</v>
      </c>
      <c r="C36" s="32" t="s">
        <v>32</v>
      </c>
      <c r="D36" s="14" t="s">
        <v>12</v>
      </c>
      <c r="E36" s="12" t="s">
        <v>13</v>
      </c>
      <c r="F36" s="15" t="s">
        <v>14</v>
      </c>
      <c r="G36" s="15" t="s">
        <v>15</v>
      </c>
      <c r="H36" s="15" t="s">
        <v>16</v>
      </c>
      <c r="I36" s="15" t="s">
        <v>33</v>
      </c>
      <c r="J36" s="15" t="s">
        <v>33</v>
      </c>
      <c r="K36"/>
      <c r="L36"/>
    </row>
    <row r="37" spans="1:14" s="4" customFormat="1" ht="14.25" customHeight="1" x14ac:dyDescent="0.15">
      <c r="A37" s="11" t="s">
        <v>18</v>
      </c>
      <c r="B37" s="15" t="s">
        <v>19</v>
      </c>
      <c r="C37" s="32" t="s">
        <v>20</v>
      </c>
      <c r="D37" s="16"/>
      <c r="E37" s="11" t="s">
        <v>21</v>
      </c>
      <c r="F37" s="11"/>
      <c r="G37" s="11"/>
      <c r="H37" s="11" t="s">
        <v>22</v>
      </c>
      <c r="I37" s="11" t="s">
        <v>54</v>
      </c>
      <c r="J37" s="11" t="s">
        <v>178</v>
      </c>
      <c r="K37"/>
      <c r="L37"/>
    </row>
    <row r="38" spans="1:14" s="82" customFormat="1" ht="16.149999999999999" customHeight="1" x14ac:dyDescent="0.2">
      <c r="A38" s="17" t="s">
        <v>187</v>
      </c>
      <c r="B38" s="18" t="s">
        <v>188</v>
      </c>
      <c r="C38" s="19" t="s">
        <v>189</v>
      </c>
      <c r="D38" s="20"/>
      <c r="E38" s="2" t="s">
        <v>55</v>
      </c>
      <c r="F38" s="21">
        <f t="shared" ref="F38:F39" si="21">H38-4</f>
        <v>45966</v>
      </c>
      <c r="G38" s="21">
        <f t="shared" ref="G38:G39" si="22">H38-1</f>
        <v>45969</v>
      </c>
      <c r="H38" s="22">
        <v>45970</v>
      </c>
      <c r="I38" s="21">
        <f>H38+4</f>
        <v>45974</v>
      </c>
    </row>
    <row r="39" spans="1:14" s="82" customFormat="1" ht="16.149999999999999" customHeight="1" x14ac:dyDescent="0.2">
      <c r="A39" s="86" t="s">
        <v>201</v>
      </c>
      <c r="B39" s="94" t="s">
        <v>202</v>
      </c>
      <c r="C39" s="95">
        <v>89528</v>
      </c>
      <c r="D39" s="20"/>
      <c r="E39" s="2" t="s">
        <v>55</v>
      </c>
      <c r="F39" s="21">
        <f t="shared" si="21"/>
        <v>45980</v>
      </c>
      <c r="G39" s="21">
        <f t="shared" si="22"/>
        <v>45983</v>
      </c>
      <c r="H39" s="22">
        <v>45984</v>
      </c>
      <c r="I39" s="21">
        <f>H39+4</f>
        <v>45988</v>
      </c>
    </row>
    <row r="40" spans="1:14" s="82" customFormat="1" ht="16.149999999999999" customHeight="1" x14ac:dyDescent="0.2">
      <c r="A40" s="86" t="s">
        <v>201</v>
      </c>
      <c r="B40" s="94" t="s">
        <v>203</v>
      </c>
      <c r="C40" s="95">
        <v>89529</v>
      </c>
      <c r="D40" s="20"/>
      <c r="E40" s="2" t="s">
        <v>55</v>
      </c>
      <c r="F40" s="21">
        <f t="shared" ref="F40" si="23">H40-4</f>
        <v>45991</v>
      </c>
      <c r="G40" s="21">
        <f t="shared" ref="G40" si="24">H40-1</f>
        <v>45994</v>
      </c>
      <c r="H40" s="22">
        <v>45995</v>
      </c>
      <c r="I40" s="21">
        <f>H40+4</f>
        <v>45999</v>
      </c>
    </row>
    <row r="41" spans="1:14" s="6" customFormat="1" ht="15.75" x14ac:dyDescent="0.15">
      <c r="A41" s="33" t="s">
        <v>56</v>
      </c>
      <c r="B41" s="34"/>
      <c r="C41" s="34"/>
      <c r="D41" s="34"/>
      <c r="E41" s="34"/>
      <c r="F41" s="34"/>
      <c r="G41" s="34"/>
      <c r="H41" s="34"/>
      <c r="I41" s="46"/>
      <c r="L41"/>
      <c r="M41"/>
      <c r="N41"/>
    </row>
    <row r="42" spans="1:14" ht="15" x14ac:dyDescent="0.15">
      <c r="A42" s="102" t="s">
        <v>57</v>
      </c>
      <c r="B42" s="102"/>
      <c r="C42" s="102"/>
      <c r="D42" s="102"/>
      <c r="E42" s="102"/>
      <c r="F42" s="102"/>
      <c r="G42" s="102"/>
      <c r="H42" s="102"/>
      <c r="I42" s="102"/>
      <c r="J42" s="6"/>
      <c r="K42" s="6"/>
      <c r="L42" s="6"/>
      <c r="M42" s="6"/>
    </row>
    <row r="43" spans="1:14" ht="15" x14ac:dyDescent="0.15">
      <c r="A43" s="35" t="s">
        <v>9</v>
      </c>
      <c r="B43" s="25" t="s">
        <v>10</v>
      </c>
      <c r="C43" s="26" t="s">
        <v>32</v>
      </c>
      <c r="D43" s="27" t="s">
        <v>12</v>
      </c>
      <c r="E43" s="25" t="s">
        <v>13</v>
      </c>
      <c r="F43" s="28" t="s">
        <v>14</v>
      </c>
      <c r="G43" s="28" t="s">
        <v>15</v>
      </c>
      <c r="H43" s="28" t="s">
        <v>58</v>
      </c>
      <c r="I43" s="28" t="s">
        <v>33</v>
      </c>
      <c r="J43" s="28" t="s">
        <v>33</v>
      </c>
      <c r="K43" s="6"/>
      <c r="L43" s="6"/>
      <c r="M43" s="6"/>
    </row>
    <row r="44" spans="1:14" ht="15" x14ac:dyDescent="0.15">
      <c r="A44" s="70" t="s">
        <v>18</v>
      </c>
      <c r="B44" s="71" t="s">
        <v>19</v>
      </c>
      <c r="C44" s="72" t="s">
        <v>20</v>
      </c>
      <c r="D44" s="36"/>
      <c r="E44" s="71" t="s">
        <v>21</v>
      </c>
      <c r="F44" s="73"/>
      <c r="G44" s="73"/>
      <c r="H44" s="73" t="s">
        <v>22</v>
      </c>
      <c r="I44" s="73" t="s">
        <v>59</v>
      </c>
      <c r="J44" s="73" t="s">
        <v>60</v>
      </c>
      <c r="K44" s="6"/>
      <c r="L44" s="6"/>
      <c r="M44" s="6"/>
    </row>
    <row r="45" spans="1:14" s="78" customFormat="1" ht="15" x14ac:dyDescent="0.2">
      <c r="A45" s="37" t="s">
        <v>61</v>
      </c>
      <c r="B45" s="38" t="s">
        <v>141</v>
      </c>
      <c r="C45" s="52" t="s">
        <v>142</v>
      </c>
      <c r="D45" s="23"/>
      <c r="E45" s="23" t="s">
        <v>62</v>
      </c>
      <c r="F45" s="40">
        <f t="shared" ref="F45:F50" si="25">SUM(H45-4)</f>
        <v>45957</v>
      </c>
      <c r="G45" s="40">
        <f t="shared" ref="G45:G50" si="26">H45-2</f>
        <v>45959</v>
      </c>
      <c r="H45" s="40">
        <v>45961</v>
      </c>
      <c r="I45" s="40">
        <f>H45+10</f>
        <v>45971</v>
      </c>
      <c r="J45" s="40">
        <f>I45+2</f>
        <v>45973</v>
      </c>
    </row>
    <row r="46" spans="1:14" s="79" customFormat="1" ht="15" x14ac:dyDescent="0.2">
      <c r="A46" s="37" t="s">
        <v>191</v>
      </c>
      <c r="B46" s="38" t="s">
        <v>192</v>
      </c>
      <c r="C46" s="115" t="s">
        <v>190</v>
      </c>
      <c r="D46" s="116"/>
      <c r="E46" s="116"/>
      <c r="F46" s="116"/>
      <c r="G46" s="116"/>
      <c r="H46" s="116"/>
      <c r="I46" s="116"/>
      <c r="J46" s="117"/>
    </row>
    <row r="47" spans="1:14" s="81" customFormat="1" ht="15" x14ac:dyDescent="0.2">
      <c r="A47" s="37" t="s">
        <v>63</v>
      </c>
      <c r="B47" s="38" t="s">
        <v>156</v>
      </c>
      <c r="C47" s="52" t="s">
        <v>157</v>
      </c>
      <c r="D47" s="80"/>
      <c r="E47" s="23" t="s">
        <v>62</v>
      </c>
      <c r="F47" s="40">
        <f t="shared" si="25"/>
        <v>45971</v>
      </c>
      <c r="G47" s="40">
        <f t="shared" si="26"/>
        <v>45973</v>
      </c>
      <c r="H47" s="40">
        <v>45975</v>
      </c>
      <c r="I47" s="40">
        <f>H47+10</f>
        <v>45985</v>
      </c>
      <c r="J47" s="40">
        <f>I47+2</f>
        <v>45987</v>
      </c>
    </row>
    <row r="48" spans="1:14" s="79" customFormat="1" ht="15" x14ac:dyDescent="0.2">
      <c r="A48" s="37" t="s">
        <v>64</v>
      </c>
      <c r="B48" s="38" t="s">
        <v>158</v>
      </c>
      <c r="C48" s="52" t="s">
        <v>159</v>
      </c>
      <c r="D48" s="23"/>
      <c r="E48" s="23" t="s">
        <v>62</v>
      </c>
      <c r="F48" s="40">
        <f t="shared" si="25"/>
        <v>45978</v>
      </c>
      <c r="G48" s="40">
        <f t="shared" si="26"/>
        <v>45980</v>
      </c>
      <c r="H48" s="40">
        <v>45982</v>
      </c>
      <c r="I48" s="40">
        <v>45894</v>
      </c>
      <c r="J48" s="40">
        <f t="shared" ref="J48" si="27">I48+2</f>
        <v>45896</v>
      </c>
    </row>
    <row r="49" spans="1:14" s="79" customFormat="1" ht="15" x14ac:dyDescent="0.2">
      <c r="A49" s="37" t="s">
        <v>65</v>
      </c>
      <c r="B49" s="38" t="s">
        <v>160</v>
      </c>
      <c r="C49" s="52" t="s">
        <v>161</v>
      </c>
      <c r="D49" s="23"/>
      <c r="E49" s="23" t="s">
        <v>62</v>
      </c>
      <c r="F49" s="40">
        <f t="shared" si="25"/>
        <v>45985</v>
      </c>
      <c r="G49" s="40">
        <f t="shared" si="26"/>
        <v>45987</v>
      </c>
      <c r="H49" s="40">
        <v>45989</v>
      </c>
      <c r="I49" s="40">
        <f>H49+10</f>
        <v>45999</v>
      </c>
      <c r="J49" s="40">
        <f>I49+2</f>
        <v>46001</v>
      </c>
    </row>
    <row r="50" spans="1:14" s="79" customFormat="1" ht="15" x14ac:dyDescent="0.2">
      <c r="A50" s="37" t="s">
        <v>61</v>
      </c>
      <c r="B50" s="38" t="s">
        <v>162</v>
      </c>
      <c r="C50" s="52" t="s">
        <v>163</v>
      </c>
      <c r="D50" s="23"/>
      <c r="E50" s="23" t="s">
        <v>62</v>
      </c>
      <c r="F50" s="40">
        <f t="shared" si="25"/>
        <v>45992</v>
      </c>
      <c r="G50" s="40">
        <f t="shared" si="26"/>
        <v>45994</v>
      </c>
      <c r="H50" s="40">
        <v>45996</v>
      </c>
      <c r="I50" s="40">
        <f>H50+10</f>
        <v>46006</v>
      </c>
      <c r="J50" s="40">
        <f>I50+2</f>
        <v>46008</v>
      </c>
      <c r="K50" s="77"/>
      <c r="L50" s="77"/>
      <c r="M50" s="77"/>
    </row>
    <row r="51" spans="1:14" s="6" customFormat="1" ht="15.75" x14ac:dyDescent="0.15">
      <c r="A51" s="74" t="s">
        <v>66</v>
      </c>
      <c r="B51" s="75"/>
      <c r="C51" s="75"/>
      <c r="D51" s="75"/>
      <c r="E51" s="75"/>
      <c r="F51" s="75"/>
      <c r="G51" s="75"/>
      <c r="H51" s="75"/>
      <c r="I51" s="76"/>
      <c r="J51" s="47"/>
    </row>
    <row r="52" spans="1:14" s="6" customFormat="1" ht="15" x14ac:dyDescent="0.15">
      <c r="A52" s="97" t="s">
        <v>67</v>
      </c>
      <c r="B52" s="97"/>
      <c r="C52" s="97"/>
      <c r="D52" s="97"/>
      <c r="E52" s="97"/>
      <c r="F52" s="97"/>
      <c r="G52" s="97"/>
      <c r="H52" s="97"/>
      <c r="I52" s="97"/>
    </row>
    <row r="53" spans="1:14" s="6" customFormat="1" ht="15" x14ac:dyDescent="0.15">
      <c r="A53" s="35" t="s">
        <v>9</v>
      </c>
      <c r="B53" s="25" t="s">
        <v>10</v>
      </c>
      <c r="C53" s="26" t="s">
        <v>32</v>
      </c>
      <c r="D53" s="27" t="s">
        <v>12</v>
      </c>
      <c r="E53" s="25" t="s">
        <v>13</v>
      </c>
      <c r="F53" s="28" t="s">
        <v>14</v>
      </c>
      <c r="G53" s="28" t="s">
        <v>15</v>
      </c>
      <c r="H53" s="28" t="s">
        <v>16</v>
      </c>
      <c r="I53" s="28" t="s">
        <v>33</v>
      </c>
      <c r="J53" s="28" t="s">
        <v>33</v>
      </c>
      <c r="M53" s="4"/>
      <c r="N53" s="4"/>
    </row>
    <row r="54" spans="1:14" s="4" customFormat="1" ht="15" x14ac:dyDescent="0.15">
      <c r="A54" s="35" t="s">
        <v>18</v>
      </c>
      <c r="B54" s="28" t="s">
        <v>19</v>
      </c>
      <c r="C54" s="26" t="s">
        <v>20</v>
      </c>
      <c r="D54" s="36"/>
      <c r="E54" s="28" t="s">
        <v>21</v>
      </c>
      <c r="F54" s="24"/>
      <c r="G54" s="24"/>
      <c r="H54" s="24" t="s">
        <v>22</v>
      </c>
      <c r="I54" s="24" t="s">
        <v>68</v>
      </c>
      <c r="J54" s="24" t="s">
        <v>60</v>
      </c>
    </row>
    <row r="55" spans="1:14" s="4" customFormat="1" ht="15" x14ac:dyDescent="0.15">
      <c r="A55" s="41" t="s">
        <v>72</v>
      </c>
      <c r="B55" s="42" t="s">
        <v>73</v>
      </c>
      <c r="C55" s="43" t="s">
        <v>74</v>
      </c>
      <c r="D55" s="3"/>
      <c r="E55" s="23" t="s">
        <v>71</v>
      </c>
      <c r="F55" s="40">
        <f t="shared" ref="F55" si="28">SUM(H55-4)</f>
        <v>45955</v>
      </c>
      <c r="G55" s="40">
        <f t="shared" ref="G55" si="29">H55-2</f>
        <v>45957</v>
      </c>
      <c r="H55" s="40">
        <v>45959</v>
      </c>
      <c r="I55" s="40">
        <f t="shared" ref="I55" si="30">H55+6</f>
        <v>45965</v>
      </c>
      <c r="J55" s="40">
        <f t="shared" ref="J55" si="31">I55+3</f>
        <v>45968</v>
      </c>
    </row>
    <row r="56" spans="1:14" ht="15" x14ac:dyDescent="0.15">
      <c r="A56" s="41" t="s">
        <v>69</v>
      </c>
      <c r="B56" s="42" t="s">
        <v>164</v>
      </c>
      <c r="C56" s="43">
        <v>67076</v>
      </c>
      <c r="D56" s="3" t="s">
        <v>70</v>
      </c>
      <c r="E56" s="23" t="s">
        <v>71</v>
      </c>
      <c r="F56" s="40">
        <f>SUM(H56-4)</f>
        <v>45969</v>
      </c>
      <c r="G56" s="40">
        <f>H56-2</f>
        <v>45971</v>
      </c>
      <c r="H56" s="40">
        <v>45973</v>
      </c>
      <c r="I56" s="40">
        <f t="shared" ref="I56" si="32">H56+6</f>
        <v>45979</v>
      </c>
      <c r="J56" s="40">
        <f>I56+3</f>
        <v>45982</v>
      </c>
      <c r="K56" s="6"/>
      <c r="L56" s="4"/>
      <c r="M56" s="4"/>
    </row>
    <row r="57" spans="1:14" s="4" customFormat="1" ht="15" x14ac:dyDescent="0.15">
      <c r="A57" s="41" t="s">
        <v>185</v>
      </c>
      <c r="B57" s="42" t="s">
        <v>186</v>
      </c>
      <c r="C57" s="43">
        <v>90547</v>
      </c>
      <c r="D57" s="3"/>
      <c r="E57" s="23" t="s">
        <v>71</v>
      </c>
      <c r="F57" s="40">
        <f t="shared" ref="F57" si="33">SUM(H57-4)</f>
        <v>45976</v>
      </c>
      <c r="G57" s="40">
        <f t="shared" ref="G57" si="34">H57-2</f>
        <v>45978</v>
      </c>
      <c r="H57" s="40">
        <v>45980</v>
      </c>
      <c r="I57" s="40">
        <f t="shared" ref="I57" si="35">H57+6</f>
        <v>45986</v>
      </c>
      <c r="J57" s="40">
        <f t="shared" ref="J57" si="36">I57+3</f>
        <v>45989</v>
      </c>
    </row>
    <row r="58" spans="1:14" s="4" customFormat="1" ht="15" x14ac:dyDescent="0.15">
      <c r="A58" s="41" t="s">
        <v>72</v>
      </c>
      <c r="B58" s="42" t="s">
        <v>165</v>
      </c>
      <c r="C58" s="43" t="s">
        <v>166</v>
      </c>
      <c r="D58" s="3"/>
      <c r="E58" s="23" t="s">
        <v>71</v>
      </c>
      <c r="F58" s="40">
        <f>SUM(H58-4)</f>
        <v>45983</v>
      </c>
      <c r="G58" s="40">
        <f>H58-2</f>
        <v>45985</v>
      </c>
      <c r="H58" s="40">
        <v>45987</v>
      </c>
      <c r="I58" s="40">
        <f t="shared" ref="I58" si="37">H58+6</f>
        <v>45993</v>
      </c>
      <c r="J58" s="40">
        <f>I58+3</f>
        <v>45996</v>
      </c>
    </row>
    <row r="59" spans="1:14" s="6" customFormat="1" ht="15.75" x14ac:dyDescent="0.15">
      <c r="A59" s="98" t="s">
        <v>75</v>
      </c>
      <c r="B59" s="99"/>
      <c r="C59" s="99"/>
      <c r="D59" s="99"/>
      <c r="E59" s="99"/>
      <c r="F59" s="99"/>
      <c r="G59" s="99"/>
      <c r="H59" s="99"/>
      <c r="I59" s="100"/>
    </row>
    <row r="60" spans="1:14" s="6" customFormat="1" ht="15" x14ac:dyDescent="0.15">
      <c r="A60" s="101" t="s">
        <v>76</v>
      </c>
      <c r="B60" s="102"/>
      <c r="C60" s="102"/>
      <c r="D60" s="102"/>
      <c r="E60" s="102"/>
      <c r="F60" s="102"/>
      <c r="G60" s="102"/>
      <c r="H60" s="102"/>
      <c r="I60" s="103"/>
    </row>
    <row r="61" spans="1:14" s="6" customFormat="1" ht="15" x14ac:dyDescent="0.15">
      <c r="A61" s="24" t="s">
        <v>9</v>
      </c>
      <c r="B61" s="28" t="s">
        <v>10</v>
      </c>
      <c r="C61" s="26" t="s">
        <v>32</v>
      </c>
      <c r="D61" s="27" t="s">
        <v>12</v>
      </c>
      <c r="E61" s="25" t="s">
        <v>13</v>
      </c>
      <c r="F61" s="28" t="s">
        <v>14</v>
      </c>
      <c r="G61" s="28" t="s">
        <v>15</v>
      </c>
      <c r="H61" s="28" t="s">
        <v>58</v>
      </c>
      <c r="I61" s="28" t="s">
        <v>33</v>
      </c>
      <c r="J61" s="28" t="s">
        <v>46</v>
      </c>
      <c r="M61" s="4"/>
    </row>
    <row r="62" spans="1:14" ht="15" x14ac:dyDescent="0.15">
      <c r="A62" s="24" t="s">
        <v>18</v>
      </c>
      <c r="B62" s="28" t="s">
        <v>19</v>
      </c>
      <c r="C62" s="26" t="s">
        <v>20</v>
      </c>
      <c r="D62" s="24"/>
      <c r="E62" s="24" t="s">
        <v>21</v>
      </c>
      <c r="F62" s="24"/>
      <c r="G62" s="24"/>
      <c r="H62" s="24" t="s">
        <v>22</v>
      </c>
      <c r="I62" s="24" t="s">
        <v>77</v>
      </c>
      <c r="J62" s="24" t="s">
        <v>78</v>
      </c>
      <c r="K62" s="4"/>
      <c r="L62" s="4"/>
      <c r="M62" s="4"/>
    </row>
    <row r="63" spans="1:14" s="67" customFormat="1" ht="15" x14ac:dyDescent="0.15">
      <c r="A63" s="48" t="s">
        <v>137</v>
      </c>
      <c r="B63" s="49" t="s">
        <v>135</v>
      </c>
      <c r="C63" s="50" t="s">
        <v>136</v>
      </c>
      <c r="D63" s="51"/>
      <c r="E63" s="52" t="s">
        <v>80</v>
      </c>
      <c r="F63" s="21">
        <f t="shared" ref="F63:F65" si="38">H63-4</f>
        <v>45951</v>
      </c>
      <c r="G63" s="21">
        <f t="shared" ref="G63:G65" si="39">H63-1</f>
        <v>45954</v>
      </c>
      <c r="H63" s="21">
        <v>45955</v>
      </c>
      <c r="I63" s="21">
        <f>H63+15</f>
        <v>45970</v>
      </c>
      <c r="J63" s="21">
        <f t="shared" ref="J63:J65" si="40">I63+2</f>
        <v>45972</v>
      </c>
      <c r="K63" s="68"/>
      <c r="L63" s="68"/>
      <c r="M63" s="68"/>
    </row>
    <row r="64" spans="1:14" s="67" customFormat="1" ht="15" x14ac:dyDescent="0.15">
      <c r="A64" s="53" t="s">
        <v>81</v>
      </c>
      <c r="B64" s="54" t="s">
        <v>138</v>
      </c>
      <c r="C64" s="55" t="s">
        <v>139</v>
      </c>
      <c r="D64" s="69" t="s">
        <v>82</v>
      </c>
      <c r="E64" s="52" t="s">
        <v>80</v>
      </c>
      <c r="F64" s="21">
        <f t="shared" si="38"/>
        <v>45958</v>
      </c>
      <c r="G64" s="21">
        <f t="shared" si="39"/>
        <v>45961</v>
      </c>
      <c r="H64" s="21">
        <v>45962</v>
      </c>
      <c r="I64" s="21">
        <f t="shared" ref="I64:I65" si="41">H64+15</f>
        <v>45977</v>
      </c>
      <c r="J64" s="21">
        <f t="shared" si="40"/>
        <v>45979</v>
      </c>
      <c r="K64" s="68"/>
      <c r="L64" s="68"/>
      <c r="M64" s="68"/>
    </row>
    <row r="65" spans="1:14" ht="15" x14ac:dyDescent="0.15">
      <c r="A65" s="53" t="s">
        <v>83</v>
      </c>
      <c r="B65" s="54" t="s">
        <v>167</v>
      </c>
      <c r="C65" s="55" t="s">
        <v>168</v>
      </c>
      <c r="D65" s="56"/>
      <c r="E65" s="52" t="s">
        <v>80</v>
      </c>
      <c r="F65" s="21">
        <f t="shared" si="38"/>
        <v>45965</v>
      </c>
      <c r="G65" s="21">
        <f t="shared" si="39"/>
        <v>45968</v>
      </c>
      <c r="H65" s="21">
        <v>45969</v>
      </c>
      <c r="I65" s="21">
        <f t="shared" si="41"/>
        <v>45984</v>
      </c>
      <c r="J65" s="21">
        <f t="shared" si="40"/>
        <v>45986</v>
      </c>
      <c r="K65" s="4"/>
      <c r="L65" s="4"/>
      <c r="M65" s="4"/>
    </row>
    <row r="66" spans="1:14" ht="15" x14ac:dyDescent="0.15">
      <c r="A66" s="53" t="s">
        <v>84</v>
      </c>
      <c r="B66" s="54" t="s">
        <v>181</v>
      </c>
      <c r="C66" s="55" t="s">
        <v>180</v>
      </c>
      <c r="D66" s="56" t="s">
        <v>85</v>
      </c>
      <c r="E66" s="52" t="s">
        <v>80</v>
      </c>
      <c r="F66" s="21">
        <f>H66-4</f>
        <v>45972</v>
      </c>
      <c r="G66" s="21">
        <f>H66-1</f>
        <v>45975</v>
      </c>
      <c r="H66" s="21">
        <v>45976</v>
      </c>
      <c r="I66" s="21">
        <f>H66+15</f>
        <v>45991</v>
      </c>
      <c r="J66" s="21">
        <f>I66+2</f>
        <v>45993</v>
      </c>
      <c r="K66" s="4"/>
      <c r="L66" s="4"/>
      <c r="M66" s="4"/>
    </row>
    <row r="67" spans="1:14" s="82" customFormat="1" ht="15" x14ac:dyDescent="0.15">
      <c r="A67" s="48" t="s">
        <v>79</v>
      </c>
      <c r="B67" s="49" t="s">
        <v>183</v>
      </c>
      <c r="C67" s="50" t="s">
        <v>182</v>
      </c>
      <c r="D67" s="51"/>
      <c r="E67" s="52" t="s">
        <v>80</v>
      </c>
      <c r="F67" s="21">
        <f t="shared" ref="F67:F68" si="42">H67-4</f>
        <v>45979</v>
      </c>
      <c r="G67" s="21">
        <f t="shared" ref="G67:G68" si="43">H67-1</f>
        <v>45982</v>
      </c>
      <c r="H67" s="21">
        <v>45983</v>
      </c>
      <c r="I67" s="21">
        <f>H67+15</f>
        <v>45998</v>
      </c>
      <c r="J67" s="21">
        <f t="shared" ref="J67:J68" si="44">I67+2</f>
        <v>46000</v>
      </c>
      <c r="K67" s="4"/>
      <c r="L67" s="4"/>
      <c r="M67" s="4"/>
    </row>
    <row r="68" spans="1:14" s="82" customFormat="1" ht="15" x14ac:dyDescent="0.15">
      <c r="A68" s="53" t="s">
        <v>81</v>
      </c>
      <c r="B68" s="54" t="s">
        <v>184</v>
      </c>
      <c r="C68" s="55" t="s">
        <v>179</v>
      </c>
      <c r="D68" s="56" t="s">
        <v>82</v>
      </c>
      <c r="E68" s="52" t="s">
        <v>80</v>
      </c>
      <c r="F68" s="21">
        <f t="shared" si="42"/>
        <v>45986</v>
      </c>
      <c r="G68" s="21">
        <f t="shared" si="43"/>
        <v>45989</v>
      </c>
      <c r="H68" s="21">
        <v>45990</v>
      </c>
      <c r="I68" s="21">
        <f t="shared" ref="I68" si="45">H68+15</f>
        <v>46005</v>
      </c>
      <c r="J68" s="21">
        <f t="shared" si="44"/>
        <v>46007</v>
      </c>
      <c r="K68" s="4"/>
      <c r="L68" s="4"/>
      <c r="M68" s="4"/>
    </row>
    <row r="69" spans="1:14" ht="15.75" x14ac:dyDescent="0.15">
      <c r="A69" s="57" t="s">
        <v>86</v>
      </c>
      <c r="B69" s="58"/>
      <c r="C69" s="58"/>
      <c r="D69" s="58"/>
      <c r="E69" s="58"/>
      <c r="F69" s="58"/>
      <c r="G69" s="58"/>
      <c r="H69" s="58"/>
      <c r="I69" s="66"/>
      <c r="J69" s="4"/>
      <c r="K69" s="4"/>
      <c r="L69" s="4"/>
      <c r="M69" s="4"/>
    </row>
    <row r="70" spans="1:14" ht="15" x14ac:dyDescent="0.15">
      <c r="A70" s="97" t="s">
        <v>87</v>
      </c>
      <c r="B70" s="97"/>
      <c r="C70" s="97"/>
      <c r="D70" s="97"/>
      <c r="E70" s="97"/>
      <c r="F70" s="97"/>
      <c r="G70" s="97"/>
      <c r="H70" s="97"/>
      <c r="I70" s="97"/>
      <c r="J70" s="4"/>
      <c r="K70" s="4"/>
      <c r="L70" s="4"/>
      <c r="M70" s="4"/>
    </row>
    <row r="71" spans="1:14" ht="15" x14ac:dyDescent="0.15">
      <c r="A71" s="59" t="s">
        <v>9</v>
      </c>
      <c r="B71" s="12" t="s">
        <v>10</v>
      </c>
      <c r="C71" s="32" t="s">
        <v>32</v>
      </c>
      <c r="D71" s="14" t="s">
        <v>12</v>
      </c>
      <c r="E71" s="12" t="s">
        <v>13</v>
      </c>
      <c r="F71" s="15" t="s">
        <v>14</v>
      </c>
      <c r="G71" s="15" t="s">
        <v>15</v>
      </c>
      <c r="H71" s="15" t="s">
        <v>88</v>
      </c>
      <c r="I71" s="15" t="s">
        <v>33</v>
      </c>
      <c r="J71" s="15" t="s">
        <v>33</v>
      </c>
      <c r="K71" s="4"/>
      <c r="L71" s="4"/>
      <c r="M71" s="4"/>
    </row>
    <row r="72" spans="1:14" ht="15" x14ac:dyDescent="0.15">
      <c r="A72" s="59" t="s">
        <v>18</v>
      </c>
      <c r="B72" s="15" t="s">
        <v>19</v>
      </c>
      <c r="C72" s="32" t="s">
        <v>20</v>
      </c>
      <c r="D72" s="60"/>
      <c r="E72" s="15" t="s">
        <v>21</v>
      </c>
      <c r="F72" s="11"/>
      <c r="G72" s="11"/>
      <c r="H72" s="11" t="s">
        <v>22</v>
      </c>
      <c r="I72" s="11" t="s">
        <v>60</v>
      </c>
      <c r="J72" s="11" t="s">
        <v>59</v>
      </c>
      <c r="K72" s="4"/>
      <c r="L72" s="4"/>
      <c r="M72" s="4"/>
      <c r="N72" s="4"/>
    </row>
    <row r="73" spans="1:14" ht="15" x14ac:dyDescent="0.2">
      <c r="A73" s="37" t="s">
        <v>91</v>
      </c>
      <c r="B73" s="38" t="s">
        <v>93</v>
      </c>
      <c r="C73" s="39" t="s">
        <v>140</v>
      </c>
      <c r="D73" s="23"/>
      <c r="E73" s="23" t="s">
        <v>90</v>
      </c>
      <c r="F73" s="40">
        <f>SUM(H73-4)</f>
        <v>45952</v>
      </c>
      <c r="G73" s="40">
        <f>H73-2</f>
        <v>45954</v>
      </c>
      <c r="H73" s="40">
        <v>45956</v>
      </c>
      <c r="I73" s="40">
        <f>H73+6</f>
        <v>45962</v>
      </c>
      <c r="J73" s="40">
        <f>I73+2</f>
        <v>45964</v>
      </c>
      <c r="K73" s="4"/>
      <c r="L73" s="4"/>
      <c r="M73" s="4"/>
      <c r="N73" s="4"/>
    </row>
    <row r="74" spans="1:14" ht="15" x14ac:dyDescent="0.2">
      <c r="A74" s="37" t="s">
        <v>92</v>
      </c>
      <c r="B74" s="38" t="s">
        <v>94</v>
      </c>
      <c r="C74" s="39" t="s">
        <v>95</v>
      </c>
      <c r="D74" s="23"/>
      <c r="E74" s="23" t="s">
        <v>90</v>
      </c>
      <c r="F74" s="40">
        <f>SUM(H74-4)</f>
        <v>45959</v>
      </c>
      <c r="G74" s="40">
        <f>H74-2</f>
        <v>45961</v>
      </c>
      <c r="H74" s="40">
        <v>45963</v>
      </c>
      <c r="I74" s="40">
        <f>H74+6</f>
        <v>45969</v>
      </c>
      <c r="J74" s="40">
        <f>I74+2</f>
        <v>45971</v>
      </c>
      <c r="K74" s="4"/>
      <c r="L74" s="4"/>
      <c r="M74" s="4"/>
      <c r="N74" s="4"/>
    </row>
    <row r="75" spans="1:14" ht="15" x14ac:dyDescent="0.2">
      <c r="A75" s="37" t="s">
        <v>89</v>
      </c>
      <c r="B75" s="38" t="s">
        <v>169</v>
      </c>
      <c r="C75" s="61" t="s">
        <v>170</v>
      </c>
      <c r="D75" s="23"/>
      <c r="E75" s="23" t="s">
        <v>90</v>
      </c>
      <c r="F75" s="40">
        <f t="shared" ref="F75:F77" si="46">SUM(H75-4)</f>
        <v>45966</v>
      </c>
      <c r="G75" s="40">
        <f t="shared" ref="G75:G77" si="47">H75-2</f>
        <v>45968</v>
      </c>
      <c r="H75" s="40">
        <v>45970</v>
      </c>
      <c r="I75" s="40">
        <f t="shared" ref="I75:I77" si="48">H75+6</f>
        <v>45976</v>
      </c>
      <c r="J75" s="40">
        <f t="shared" ref="J75:J77" si="49">I75+2</f>
        <v>45978</v>
      </c>
    </row>
    <row r="76" spans="1:14" ht="15" x14ac:dyDescent="0.2">
      <c r="A76" s="37" t="s">
        <v>91</v>
      </c>
      <c r="B76" s="38" t="s">
        <v>171</v>
      </c>
      <c r="C76" s="39" t="s">
        <v>172</v>
      </c>
      <c r="D76" s="23"/>
      <c r="E76" s="23" t="s">
        <v>90</v>
      </c>
      <c r="F76" s="40">
        <f t="shared" si="46"/>
        <v>45973</v>
      </c>
      <c r="G76" s="40">
        <f t="shared" si="47"/>
        <v>45975</v>
      </c>
      <c r="H76" s="40">
        <v>45977</v>
      </c>
      <c r="I76" s="40">
        <f t="shared" si="48"/>
        <v>45983</v>
      </c>
      <c r="J76" s="40">
        <f t="shared" si="49"/>
        <v>45985</v>
      </c>
      <c r="K76" s="4"/>
      <c r="L76" s="4"/>
      <c r="M76" s="4"/>
      <c r="N76" s="4"/>
    </row>
    <row r="77" spans="1:14" ht="15" x14ac:dyDescent="0.2">
      <c r="A77" s="84" t="s">
        <v>194</v>
      </c>
      <c r="B77" s="85" t="s">
        <v>173</v>
      </c>
      <c r="C77" s="83" t="s">
        <v>195</v>
      </c>
      <c r="D77" s="23"/>
      <c r="E77" s="23" t="s">
        <v>90</v>
      </c>
      <c r="F77" s="40">
        <f t="shared" si="46"/>
        <v>45980</v>
      </c>
      <c r="G77" s="40">
        <f t="shared" si="47"/>
        <v>45982</v>
      </c>
      <c r="H77" s="40">
        <v>45984</v>
      </c>
      <c r="I77" s="40">
        <f t="shared" si="48"/>
        <v>45990</v>
      </c>
      <c r="J77" s="40">
        <f t="shared" si="49"/>
        <v>45992</v>
      </c>
      <c r="K77" s="4"/>
      <c r="L77" s="4"/>
      <c r="M77" s="4"/>
      <c r="N77" s="4"/>
    </row>
    <row r="78" spans="1:14" ht="15" x14ac:dyDescent="0.2">
      <c r="A78" s="37" t="s">
        <v>89</v>
      </c>
      <c r="B78" s="38" t="s">
        <v>174</v>
      </c>
      <c r="C78" s="61" t="s">
        <v>175</v>
      </c>
      <c r="D78" s="23"/>
      <c r="E78" s="23" t="s">
        <v>90</v>
      </c>
      <c r="F78" s="40">
        <f>SUM(H78-4)</f>
        <v>45987</v>
      </c>
      <c r="G78" s="40">
        <f>H78-2</f>
        <v>45989</v>
      </c>
      <c r="H78" s="40">
        <v>45991</v>
      </c>
      <c r="I78" s="40">
        <f>H78+6</f>
        <v>45997</v>
      </c>
      <c r="J78" s="40">
        <f>I78+2</f>
        <v>45999</v>
      </c>
    </row>
    <row r="79" spans="1:14" ht="15" x14ac:dyDescent="0.2">
      <c r="A79" s="37" t="s">
        <v>91</v>
      </c>
      <c r="B79" s="38" t="s">
        <v>176</v>
      </c>
      <c r="C79" s="39" t="s">
        <v>177</v>
      </c>
      <c r="D79" s="23"/>
      <c r="E79" s="23" t="s">
        <v>90</v>
      </c>
      <c r="F79" s="40">
        <f>SUM(H79-4)</f>
        <v>45994</v>
      </c>
      <c r="G79" s="40">
        <f>H79-2</f>
        <v>45996</v>
      </c>
      <c r="H79" s="40">
        <v>45998</v>
      </c>
      <c r="I79" s="40">
        <f>H79+6</f>
        <v>46004</v>
      </c>
      <c r="J79" s="40">
        <f>I79+2</f>
        <v>46006</v>
      </c>
      <c r="K79" s="4"/>
      <c r="L79" s="4"/>
      <c r="M79" s="4"/>
      <c r="N79" s="4"/>
    </row>
    <row r="80" spans="1:14" x14ac:dyDescent="0.15">
      <c r="L80" s="4"/>
      <c r="M80" s="4"/>
    </row>
    <row r="81" spans="1:13" x14ac:dyDescent="0.15">
      <c r="K81" s="6"/>
    </row>
    <row r="82" spans="1:13" ht="15" x14ac:dyDescent="0.15">
      <c r="A82" s="8" t="s">
        <v>96</v>
      </c>
      <c r="D82" s="8"/>
      <c r="F82" s="62"/>
      <c r="G82" s="62"/>
      <c r="H82" s="62"/>
      <c r="I82" s="62"/>
      <c r="J82" s="62"/>
      <c r="K82" s="6"/>
      <c r="L82" s="6"/>
      <c r="M82" s="6"/>
    </row>
    <row r="83" spans="1:13" ht="15" x14ac:dyDescent="0.15">
      <c r="A83" s="63" t="s">
        <v>97</v>
      </c>
      <c r="C83" s="64"/>
      <c r="D83" s="8"/>
      <c r="F83" s="62"/>
      <c r="G83" s="62"/>
      <c r="H83" s="62"/>
      <c r="I83" s="62"/>
      <c r="J83" s="62"/>
      <c r="K83" s="6"/>
      <c r="L83" s="6"/>
      <c r="M83" s="6"/>
    </row>
    <row r="84" spans="1:13" ht="15" x14ac:dyDescent="0.15">
      <c r="A84" s="63"/>
      <c r="C84" s="64"/>
      <c r="D84" s="8"/>
      <c r="F84" s="62"/>
      <c r="G84" s="62"/>
      <c r="H84" s="62"/>
      <c r="I84" s="62"/>
      <c r="J84" s="62"/>
      <c r="L84" s="6"/>
      <c r="M84" s="6"/>
    </row>
    <row r="85" spans="1:13" ht="15" x14ac:dyDescent="0.15">
      <c r="A85" s="65" t="s">
        <v>98</v>
      </c>
      <c r="B85" s="65"/>
      <c r="C85" s="65"/>
      <c r="D85" s="65"/>
      <c r="E85" s="65"/>
      <c r="F85" s="65"/>
      <c r="G85" s="65"/>
    </row>
    <row r="86" spans="1:13" ht="15" x14ac:dyDescent="0.15">
      <c r="A86" s="65" t="s">
        <v>99</v>
      </c>
      <c r="B86" s="65" t="s">
        <v>100</v>
      </c>
      <c r="C86" s="65"/>
      <c r="D86" s="65"/>
      <c r="E86" s="65"/>
      <c r="F86" s="65"/>
      <c r="G86" s="65"/>
    </row>
    <row r="87" spans="1:13" ht="15" x14ac:dyDescent="0.15">
      <c r="A87" s="65"/>
      <c r="B87" s="65"/>
      <c r="C87" s="65" t="s">
        <v>101</v>
      </c>
      <c r="D87" s="65"/>
      <c r="E87" s="65"/>
      <c r="F87" s="65"/>
    </row>
    <row r="88" spans="1:13" ht="15" x14ac:dyDescent="0.15">
      <c r="A88" s="65"/>
      <c r="B88" s="65"/>
      <c r="C88" s="65" t="s">
        <v>102</v>
      </c>
      <c r="D88" s="65"/>
      <c r="E88" s="65"/>
      <c r="F88" s="65"/>
    </row>
    <row r="89" spans="1:13" ht="15" x14ac:dyDescent="0.15">
      <c r="A89" s="65"/>
      <c r="B89" s="65"/>
      <c r="C89" s="65" t="s">
        <v>103</v>
      </c>
      <c r="D89" s="65"/>
      <c r="E89" s="65"/>
      <c r="F89" s="65"/>
    </row>
    <row r="90" spans="1:13" ht="15" x14ac:dyDescent="0.15">
      <c r="A90" s="65"/>
      <c r="B90" s="65"/>
      <c r="C90" s="65" t="s">
        <v>104</v>
      </c>
      <c r="D90" s="65" t="s">
        <v>105</v>
      </c>
      <c r="E90" s="65"/>
      <c r="F90" s="65"/>
    </row>
    <row r="91" spans="1:13" ht="15" x14ac:dyDescent="0.15">
      <c r="A91" s="65"/>
      <c r="B91" s="65"/>
      <c r="C91" s="65" t="s">
        <v>106</v>
      </c>
      <c r="D91" s="65"/>
      <c r="E91" s="65"/>
      <c r="F91" s="65"/>
    </row>
    <row r="92" spans="1:13" ht="15" x14ac:dyDescent="0.15">
      <c r="A92" s="65"/>
      <c r="B92" s="65" t="s">
        <v>107</v>
      </c>
      <c r="C92" s="65"/>
      <c r="D92" s="65"/>
      <c r="E92" s="65"/>
      <c r="F92" s="65"/>
      <c r="G92" s="65"/>
    </row>
    <row r="93" spans="1:13" ht="15" x14ac:dyDescent="0.15">
      <c r="A93" s="65"/>
      <c r="B93" s="65"/>
      <c r="C93" s="65" t="s">
        <v>108</v>
      </c>
      <c r="D93" s="65"/>
      <c r="E93" s="65"/>
      <c r="F93" s="65"/>
    </row>
    <row r="94" spans="1:13" ht="15" x14ac:dyDescent="0.15">
      <c r="A94" s="65"/>
      <c r="B94" s="65"/>
      <c r="C94" s="65" t="s">
        <v>109</v>
      </c>
      <c r="D94" s="65"/>
      <c r="E94" s="65"/>
      <c r="F94" s="65"/>
    </row>
    <row r="95" spans="1:13" ht="15" x14ac:dyDescent="0.15">
      <c r="A95" s="65"/>
      <c r="B95" s="65"/>
      <c r="C95" s="65" t="s">
        <v>110</v>
      </c>
      <c r="D95" s="65"/>
      <c r="E95" s="65"/>
      <c r="F95" s="65"/>
    </row>
    <row r="96" spans="1:13" ht="15" x14ac:dyDescent="0.15">
      <c r="A96" s="65"/>
      <c r="B96" s="65"/>
      <c r="C96" s="65" t="s">
        <v>111</v>
      </c>
      <c r="D96" s="65" t="s">
        <v>112</v>
      </c>
      <c r="E96" s="65"/>
      <c r="F96" s="65"/>
    </row>
    <row r="97" spans="1:9" ht="15" x14ac:dyDescent="0.15">
      <c r="A97" s="65"/>
      <c r="B97" s="65"/>
      <c r="C97" s="65" t="s">
        <v>113</v>
      </c>
      <c r="D97" s="65"/>
      <c r="E97" s="65"/>
      <c r="F97" s="65"/>
    </row>
    <row r="98" spans="1:9" ht="15" x14ac:dyDescent="0.15">
      <c r="A98" s="65" t="s">
        <v>114</v>
      </c>
      <c r="B98" s="65" t="s">
        <v>115</v>
      </c>
      <c r="C98" s="65"/>
      <c r="D98" s="65"/>
      <c r="E98" s="65"/>
      <c r="F98" s="65"/>
      <c r="G98" s="65"/>
      <c r="H98" s="65"/>
      <c r="I98" s="65"/>
    </row>
    <row r="99" spans="1:9" ht="15" x14ac:dyDescent="0.15">
      <c r="A99" s="65" t="s">
        <v>116</v>
      </c>
      <c r="B99" s="65" t="s">
        <v>117</v>
      </c>
      <c r="C99" s="65"/>
      <c r="D99" s="65"/>
      <c r="E99" s="65"/>
      <c r="F99" s="65"/>
      <c r="G99" s="65"/>
      <c r="H99" s="65"/>
      <c r="I99" s="65"/>
    </row>
    <row r="100" spans="1:9" ht="15" x14ac:dyDescent="0.15">
      <c r="A100" s="65" t="s">
        <v>118</v>
      </c>
      <c r="B100" s="65" t="s">
        <v>119</v>
      </c>
      <c r="C100" s="65"/>
      <c r="D100" s="65"/>
      <c r="E100" s="65"/>
      <c r="F100" s="65"/>
      <c r="G100" s="65"/>
      <c r="H100" s="65"/>
      <c r="I100" s="65"/>
    </row>
    <row r="101" spans="1:9" ht="15" x14ac:dyDescent="0.15">
      <c r="A101" s="65" t="s">
        <v>120</v>
      </c>
      <c r="B101" s="65" t="s">
        <v>121</v>
      </c>
      <c r="C101" s="65"/>
      <c r="D101" s="65"/>
      <c r="E101" s="65"/>
      <c r="F101" s="65"/>
      <c r="G101" s="65"/>
    </row>
    <row r="102" spans="1:9" ht="15" x14ac:dyDescent="0.15">
      <c r="A102" s="65" t="s">
        <v>122</v>
      </c>
      <c r="B102" s="65" t="s">
        <v>123</v>
      </c>
      <c r="C102" s="65"/>
      <c r="D102" s="65"/>
      <c r="E102" s="65"/>
      <c r="F102" s="65"/>
      <c r="G102" s="65"/>
    </row>
    <row r="103" spans="1:9" ht="15" x14ac:dyDescent="0.15">
      <c r="A103" s="7" t="s">
        <v>124</v>
      </c>
      <c r="B103" s="8" t="s">
        <v>125</v>
      </c>
      <c r="D103" s="65"/>
      <c r="F103" s="65"/>
    </row>
    <row r="104" spans="1:9" x14ac:dyDescent="0.15">
      <c r="C104" s="8" t="s">
        <v>126</v>
      </c>
    </row>
    <row r="105" spans="1:9" x14ac:dyDescent="0.15">
      <c r="A105" s="7" t="s">
        <v>127</v>
      </c>
      <c r="B105" s="8" t="s">
        <v>128</v>
      </c>
      <c r="C105" s="8" t="s">
        <v>129</v>
      </c>
      <c r="D105" s="7" t="s">
        <v>130</v>
      </c>
    </row>
  </sheetData>
  <mergeCells count="18">
    <mergeCell ref="A70:I70"/>
    <mergeCell ref="A34:I34"/>
    <mergeCell ref="A35:I35"/>
    <mergeCell ref="A42:I42"/>
    <mergeCell ref="C46:J46"/>
    <mergeCell ref="C1:I3"/>
    <mergeCell ref="A52:I52"/>
    <mergeCell ref="A59:I59"/>
    <mergeCell ref="A60:I60"/>
    <mergeCell ref="A16:I16"/>
    <mergeCell ref="A17:I17"/>
    <mergeCell ref="A26:I26"/>
    <mergeCell ref="A27:I27"/>
    <mergeCell ref="C4:I4"/>
    <mergeCell ref="C5:I5"/>
    <mergeCell ref="C6:I6"/>
    <mergeCell ref="A8:I8"/>
    <mergeCell ref="A9:I9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131</v>
      </c>
      <c r="B1" s="1" t="s">
        <v>132</v>
      </c>
      <c r="C1" s="2" t="s">
        <v>133</v>
      </c>
      <c r="D1" s="3" t="s">
        <v>134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2025-11-07T08:06:20Z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