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180"/>
  </bookViews>
  <sheets>
    <sheet name="Sheet1" sheetId="1" r:id="rId1"/>
    <sheet name="Sheet2" sheetId="2" r:id="rId2"/>
  </sheets>
  <calcPr calcId="162913" concurrentCalc="0"/>
</workbook>
</file>

<file path=xl/calcChain.xml><?xml version="1.0" encoding="utf-8"?>
<calcChain xmlns="http://schemas.openxmlformats.org/spreadsheetml/2006/main">
  <c r="I72" i="1" l="1"/>
  <c r="J72" i="1"/>
  <c r="G72" i="1"/>
  <c r="F72" i="1"/>
  <c r="I60" i="1"/>
  <c r="J60" i="1"/>
  <c r="G60" i="1"/>
  <c r="F60" i="1"/>
  <c r="I64" i="1"/>
  <c r="J64" i="1"/>
  <c r="G64" i="1"/>
  <c r="F64" i="1"/>
  <c r="I61" i="1"/>
  <c r="J61" i="1"/>
  <c r="G61" i="1"/>
  <c r="F61" i="1"/>
  <c r="I46" i="1"/>
  <c r="G46" i="1"/>
  <c r="F46" i="1"/>
  <c r="I44" i="1"/>
  <c r="G44" i="1"/>
  <c r="F44" i="1"/>
  <c r="I33" i="1"/>
  <c r="G33" i="1"/>
  <c r="F33" i="1"/>
  <c r="I23" i="1"/>
  <c r="J23" i="1"/>
  <c r="K23" i="1"/>
  <c r="G23" i="1"/>
  <c r="F23" i="1"/>
  <c r="J22" i="1"/>
  <c r="K22" i="1"/>
  <c r="I22" i="1"/>
  <c r="G22" i="1"/>
  <c r="F22" i="1"/>
  <c r="I13" i="1"/>
  <c r="J13" i="1"/>
  <c r="G13" i="1"/>
  <c r="F13" i="1"/>
  <c r="I52" i="1"/>
  <c r="J52" i="1"/>
  <c r="G52" i="1"/>
  <c r="F52" i="1"/>
  <c r="I51" i="1"/>
  <c r="J51" i="1"/>
  <c r="G51" i="1"/>
  <c r="F51" i="1"/>
  <c r="I12" i="1"/>
  <c r="J12" i="1"/>
  <c r="G12" i="1"/>
  <c r="F12" i="1"/>
  <c r="I78" i="1"/>
  <c r="J78" i="1"/>
  <c r="G78" i="1"/>
  <c r="F78" i="1"/>
  <c r="I83" i="1"/>
  <c r="J83" i="1"/>
  <c r="G83" i="1"/>
  <c r="F83" i="1"/>
  <c r="I82" i="1"/>
  <c r="J82" i="1"/>
  <c r="G82" i="1"/>
  <c r="F82" i="1"/>
  <c r="I41" i="1"/>
  <c r="G41" i="1"/>
  <c r="F41" i="1"/>
  <c r="I17" i="1"/>
  <c r="J17" i="1"/>
  <c r="G17" i="1"/>
  <c r="F17" i="1"/>
  <c r="I16" i="1"/>
  <c r="J16" i="1"/>
  <c r="G16" i="1"/>
  <c r="F16" i="1"/>
  <c r="I35" i="1"/>
  <c r="G35" i="1"/>
  <c r="F35" i="1"/>
  <c r="I25" i="1"/>
  <c r="J25" i="1"/>
  <c r="K25" i="1"/>
  <c r="G25" i="1"/>
  <c r="F25" i="1"/>
  <c r="I15" i="1"/>
  <c r="J15" i="1"/>
  <c r="G15" i="1"/>
  <c r="F15" i="1"/>
  <c r="I53" i="1"/>
  <c r="J53" i="1"/>
  <c r="I55" i="1"/>
  <c r="J55" i="1"/>
  <c r="J54" i="1"/>
  <c r="I14" i="1"/>
  <c r="J14" i="1"/>
  <c r="G14" i="1"/>
  <c r="F14" i="1"/>
  <c r="I45" i="1"/>
  <c r="G45" i="1"/>
  <c r="F45" i="1"/>
  <c r="I81" i="1"/>
  <c r="J81" i="1"/>
  <c r="G81" i="1"/>
  <c r="F81" i="1"/>
  <c r="G55" i="1"/>
  <c r="F55" i="1"/>
  <c r="G54" i="1"/>
  <c r="F54" i="1"/>
  <c r="J24" i="1"/>
  <c r="K24" i="1"/>
  <c r="I24" i="1"/>
  <c r="G24" i="1"/>
  <c r="F24" i="1"/>
  <c r="I27" i="1"/>
  <c r="J27" i="1"/>
  <c r="K27" i="1"/>
  <c r="G27" i="1"/>
  <c r="F27" i="1"/>
  <c r="I36" i="1"/>
  <c r="G36" i="1"/>
  <c r="F36" i="1"/>
  <c r="I70" i="1"/>
  <c r="J70" i="1"/>
  <c r="G70" i="1"/>
  <c r="F70" i="1"/>
  <c r="F53" i="1"/>
  <c r="G53" i="1"/>
  <c r="I71" i="1"/>
  <c r="J71" i="1"/>
  <c r="G71" i="1"/>
  <c r="F71" i="1"/>
  <c r="I32" i="1"/>
  <c r="G32" i="1"/>
  <c r="F32" i="1"/>
  <c r="I34" i="1"/>
  <c r="G34" i="1"/>
  <c r="F34" i="1"/>
  <c r="I79" i="1"/>
  <c r="J79" i="1"/>
  <c r="G79" i="1"/>
  <c r="F79" i="1"/>
  <c r="I80" i="1"/>
  <c r="J80" i="1"/>
  <c r="G80" i="1"/>
  <c r="F80" i="1"/>
  <c r="I73" i="1"/>
  <c r="J73" i="1"/>
  <c r="G73" i="1"/>
  <c r="F73" i="1"/>
  <c r="I42" i="1"/>
  <c r="G42" i="1"/>
  <c r="F42" i="1"/>
  <c r="J26" i="1"/>
  <c r="K26" i="1"/>
  <c r="I26" i="1"/>
  <c r="G26" i="1"/>
  <c r="F26" i="1"/>
  <c r="I65" i="1"/>
  <c r="J65" i="1"/>
  <c r="G65" i="1"/>
  <c r="F65" i="1"/>
  <c r="I63" i="1"/>
  <c r="J63" i="1"/>
  <c r="G63" i="1"/>
  <c r="F63" i="1"/>
  <c r="I62" i="1"/>
  <c r="J62" i="1"/>
  <c r="G62" i="1"/>
  <c r="F62" i="1"/>
</calcChain>
</file>

<file path=xl/sharedStrings.xml><?xml version="1.0" encoding="utf-8"?>
<sst xmlns="http://schemas.openxmlformats.org/spreadsheetml/2006/main" count="374" uniqueCount="225">
  <si>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</si>
  <si>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</si>
  <si>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</si>
  <si>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</si>
  <si>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</si>
  <si>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</si>
  <si>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</si>
  <si>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</si>
  <si>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</si>
  <si>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</si>
  <si>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</si>
  <si>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</si>
  <si>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</si>
  <si>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</si>
  <si>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</si>
  <si>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t>到港 ETA</t>
  </si>
  <si>
    <t>VESSEL</t>
  </si>
  <si>
    <t>VOY</t>
  </si>
  <si>
    <t>（在线订舱）</t>
  </si>
  <si>
    <t>LINES</t>
  </si>
  <si>
    <t>SHANGHAI</t>
  </si>
  <si>
    <t>HONGKONG</t>
  </si>
  <si>
    <t>HAIPHONG</t>
  </si>
  <si>
    <t>VIMC DIAMOND</t>
  </si>
  <si>
    <t>船名航次缩写</t>
  </si>
  <si>
    <t>DA NANG</t>
  </si>
  <si>
    <t>HHX2</t>
  </si>
  <si>
    <t>NPX</t>
  </si>
  <si>
    <t>BANGKOK</t>
  </si>
  <si>
    <t>LAEM CHABANG</t>
  </si>
  <si>
    <t>JAKARTA</t>
  </si>
  <si>
    <t>SURABAYA</t>
  </si>
  <si>
    <t>CHINA-1</t>
  </si>
  <si>
    <t>CSE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</si>
  <si>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</si>
  <si>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</si>
  <si>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</si>
  <si>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</si>
  <si>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</si>
  <si>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</si>
  <si>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</si>
  <si>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</si>
  <si>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</si>
  <si>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</si>
  <si>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</si>
  <si>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</si>
  <si>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</si>
  <si>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</si>
  <si>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</si>
  <si>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</si>
  <si>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</si>
  <si>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</si>
  <si>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</si>
  <si>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V.2304S</t>
  </si>
  <si>
    <t>VD304</t>
  </si>
  <si>
    <t>亚海迪亚</t>
  </si>
  <si>
    <t>LAEM CHABANG</t>
    <phoneticPr fontId="5" type="noConversion"/>
  </si>
  <si>
    <t>HO CHI MINH</t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</si>
  <si>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5" type="noConversion"/>
  </si>
  <si>
    <t>航线代码</t>
    <phoneticPr fontId="5" type="noConversion"/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</si>
  <si>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</si>
  <si>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CVT2</t>
  </si>
  <si>
    <t>HHX2</t>
    <phoneticPr fontId="5" type="noConversion"/>
  </si>
  <si>
    <t>新烟台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</si>
  <si>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</si>
  <si>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MANILA(N)</t>
    <phoneticPr fontId="5" type="noConversion"/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</si>
  <si>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  <phoneticPr fontId="5" type="noConversion"/>
  </si>
  <si>
    <t>POS BANGKOK</t>
    <phoneticPr fontId="5" type="noConversion"/>
  </si>
  <si>
    <t>MANILA(S)</t>
    <phoneticPr fontId="5" type="noConversion"/>
  </si>
  <si>
    <t>HHX1</t>
    <phoneticPr fontId="5" type="noConversion"/>
  </si>
  <si>
    <t>CA MANILA</t>
    <phoneticPr fontId="5" type="noConversion"/>
  </si>
  <si>
    <t>SHANGHAI</t>
    <phoneticPr fontId="5" type="noConversion"/>
  </si>
  <si>
    <t>KAKA KUAI  TEL:</t>
    <phoneticPr fontId="5" type="noConversion"/>
  </si>
  <si>
    <t>(021)65873951/Fax:65878611 Email: kaka.kuai@logistics-asl.com</t>
    <phoneticPr fontId="5" type="noConversion"/>
  </si>
  <si>
    <t>Group email: aslshbkg@logistics-asl.com</t>
    <phoneticPr fontId="5" type="noConversion"/>
  </si>
  <si>
    <t xml:space="preserve">Jenny.jiang   TEL: </t>
    <phoneticPr fontId="5" type="noConversion"/>
  </si>
  <si>
    <t>86-21-65877031/Fax: 65878611 Email: jenny.jiang@logistics-asl.com</t>
    <phoneticPr fontId="5" type="noConversion"/>
  </si>
  <si>
    <t>Customer service  : Marihorie B .Bergorio   Email: Marj.bergorio@sinocargoworks.net  +62818501923</t>
    <phoneticPr fontId="5" type="noConversion"/>
  </si>
  <si>
    <t>Thailand agent:</t>
    <phoneticPr fontId="5" type="noConversion"/>
  </si>
  <si>
    <t>Customer service: Kanlayanee Siripoonpakdee  Email:kanlayanee@fujitrans.co.th   +66 2632 7711 ext 133</t>
    <phoneticPr fontId="5" type="noConversion"/>
  </si>
  <si>
    <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  <phoneticPr fontId="5" type="noConversion"/>
  </si>
  <si>
    <t>Nguyen Tran Mai Anh</t>
    <phoneticPr fontId="5" type="noConversion"/>
  </si>
  <si>
    <t>Sirikanda   Email: sirikanda@fujitrans.co.th +66 2632 7711 ext 136</t>
    <phoneticPr fontId="5" type="noConversion"/>
  </si>
  <si>
    <t xml:space="preserve">Customer service: </t>
    <phoneticPr fontId="5" type="noConversion"/>
  </si>
  <si>
    <t>Email:maianh.nguyen@benline.com  +84-28-38256148</t>
    <phoneticPr fontId="5" type="noConversion"/>
  </si>
  <si>
    <t>新盐田</t>
    <phoneticPr fontId="5" type="noConversion"/>
  </si>
  <si>
    <t>亚海马尼拉</t>
    <phoneticPr fontId="5" type="noConversion"/>
  </si>
  <si>
    <t>泛奥升曼谷</t>
    <phoneticPr fontId="5" type="noConversion"/>
  </si>
  <si>
    <t>外代现场放箱: 王祎斌 座机：80331557 上海市虹口区吴淞路531号6楼</t>
    <phoneticPr fontId="5" type="noConversion"/>
  </si>
  <si>
    <t>SHIJIA SUN TEL: (021) 65878607/Fax:65878611 Email: shijia.sun@logistics-asl.com</t>
    <phoneticPr fontId="5" type="noConversion"/>
  </si>
  <si>
    <t>Group email: aslshline@logistics-asl.com</t>
    <phoneticPr fontId="5" type="noConversion"/>
  </si>
  <si>
    <t>中文船名</t>
    <phoneticPr fontId="5" type="noConversion"/>
  </si>
  <si>
    <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</si>
  <si>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  <phoneticPr fontId="5" type="noConversion"/>
  </si>
  <si>
    <t>LINES</t>
    <phoneticPr fontId="5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</si>
  <si>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</si>
  <si>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  <phoneticPr fontId="5" type="noConversion"/>
  </si>
  <si>
    <t>SHANGHAI</t>
    <phoneticPr fontId="5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</si>
  <si>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</si>
  <si>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t>NPX2</t>
    <phoneticPr fontId="5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</si>
  <si>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</si>
  <si>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</si>
  <si>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  <phoneticPr fontId="5" type="noConversion"/>
  </si>
  <si>
    <t>REN JIAN 6</t>
    <phoneticPr fontId="5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</si>
  <si>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</si>
  <si>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</si>
  <si>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</si>
  <si>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</si>
  <si>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5" type="noConversion"/>
  </si>
  <si>
    <t>HE YUAN 1</t>
    <phoneticPr fontId="1" type="noConversion"/>
  </si>
  <si>
    <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  <phoneticPr fontId="5" type="noConversion"/>
  </si>
  <si>
    <t>RBC1</t>
    <phoneticPr fontId="5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</si>
  <si>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  <phoneticPr fontId="5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</si>
  <si>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  <phoneticPr fontId="5" type="noConversion"/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</si>
  <si>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  <phoneticPr fontId="5" type="noConversion"/>
  </si>
  <si>
    <t>XIN YAN TIAN</t>
    <phoneticPr fontId="5" type="noConversion"/>
  </si>
  <si>
    <t>KHUNA BHUM</t>
    <phoneticPr fontId="5" type="noConversion"/>
  </si>
  <si>
    <t>CUL YANGPU</t>
    <phoneticPr fontId="5" type="noConversion"/>
  </si>
  <si>
    <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  <phoneticPr fontId="5" type="noConversion"/>
  </si>
  <si>
    <t>OPHELIA</t>
    <phoneticPr fontId="5" type="noConversion"/>
  </si>
  <si>
    <t>XIN YAN TAI</t>
    <phoneticPr fontId="5" type="noConversion"/>
  </si>
  <si>
    <t>K-PACIFIC</t>
    <phoneticPr fontId="1" type="noConversion"/>
  </si>
  <si>
    <t xml:space="preserve">              ZHONG GU JI NAN </t>
    <phoneticPr fontId="5" type="noConversion"/>
  </si>
  <si>
    <t>CA GUANGZHOU</t>
    <phoneticPr fontId="1" type="noConversion"/>
  </si>
  <si>
    <t>CA SHANGHAI</t>
    <phoneticPr fontId="5" type="noConversion"/>
  </si>
  <si>
    <t>亚海广州</t>
    <phoneticPr fontId="5" type="noConversion"/>
  </si>
  <si>
    <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  <phoneticPr fontId="5" type="noConversion"/>
  </si>
  <si>
    <t>CA OSAKA</t>
    <phoneticPr fontId="1" type="noConversion"/>
  </si>
  <si>
    <t>ZHONG GU FU ZHOU</t>
    <phoneticPr fontId="5" type="noConversion"/>
  </si>
  <si>
    <t>SEA OF LUCK</t>
    <phoneticPr fontId="5" type="noConversion"/>
  </si>
  <si>
    <t>LITTLE WARRIOR</t>
    <phoneticPr fontId="5" type="noConversion"/>
  </si>
  <si>
    <t>V.2517W</t>
    <phoneticPr fontId="1" type="noConversion"/>
  </si>
  <si>
    <t>83517</t>
    <phoneticPr fontId="5" type="noConversion"/>
  </si>
  <si>
    <t>V.59S</t>
    <phoneticPr fontId="5" type="noConversion"/>
  </si>
  <si>
    <t>O359S</t>
    <phoneticPr fontId="5" type="noConversion"/>
  </si>
  <si>
    <t>V.2524S</t>
    <phoneticPr fontId="1" type="noConversion"/>
  </si>
  <si>
    <t>0T524</t>
    <phoneticPr fontId="5" type="noConversion"/>
  </si>
  <si>
    <t>BANGKOK</t>
    <phoneticPr fontId="5" type="noConversion"/>
  </si>
  <si>
    <t>LAEM CHABANG</t>
    <phoneticPr fontId="5" type="noConversion"/>
  </si>
  <si>
    <t>SHANGHAI</t>
    <phoneticPr fontId="5" type="noConversion"/>
  </si>
  <si>
    <t>KUO LONG</t>
    <phoneticPr fontId="5" type="noConversion"/>
  </si>
  <si>
    <t>CNC MARS</t>
    <phoneticPr fontId="5" type="noConversion"/>
  </si>
  <si>
    <t xml:space="preserve">             V.1QAK8S</t>
    <phoneticPr fontId="5" type="noConversion"/>
  </si>
  <si>
    <t xml:space="preserve">         CYK8S</t>
    <phoneticPr fontId="5" type="noConversion"/>
  </si>
  <si>
    <t>V.109S</t>
    <phoneticPr fontId="5" type="noConversion"/>
  </si>
  <si>
    <t>73109</t>
    <phoneticPr fontId="5" type="noConversion"/>
  </si>
  <si>
    <t>V.026S</t>
    <phoneticPr fontId="5" type="noConversion"/>
  </si>
  <si>
    <t>86026</t>
    <phoneticPr fontId="5" type="noConversion"/>
  </si>
  <si>
    <t>V.069S</t>
    <phoneticPr fontId="5" type="noConversion"/>
  </si>
  <si>
    <t>4K069</t>
    <phoneticPr fontId="5" type="noConversion"/>
  </si>
  <si>
    <t>CA NAGOYA</t>
    <phoneticPr fontId="1" type="noConversion"/>
  </si>
  <si>
    <t>CA KOBE</t>
    <phoneticPr fontId="1" type="noConversion"/>
  </si>
  <si>
    <t>CA OSAKA</t>
    <phoneticPr fontId="1" type="noConversion"/>
  </si>
  <si>
    <t>V.2538W</t>
    <phoneticPr fontId="1" type="noConversion"/>
  </si>
  <si>
    <t>84538</t>
    <phoneticPr fontId="5" type="noConversion"/>
  </si>
  <si>
    <t>CNC PLUTO</t>
    <phoneticPr fontId="5" type="noConversion"/>
  </si>
  <si>
    <t>V.0XSO3S</t>
    <phoneticPr fontId="5" type="noConversion"/>
  </si>
  <si>
    <t>9PO3S</t>
    <phoneticPr fontId="5" type="noConversion"/>
  </si>
  <si>
    <t>E1O5S</t>
    <phoneticPr fontId="5" type="noConversion"/>
  </si>
  <si>
    <t>V.0XSO5S</t>
    <phoneticPr fontId="5" type="noConversion"/>
  </si>
  <si>
    <t>V.2537S</t>
    <phoneticPr fontId="5" type="noConversion"/>
  </si>
  <si>
    <t>V.2523W</t>
    <phoneticPr fontId="1" type="noConversion"/>
  </si>
  <si>
    <t>89523</t>
    <phoneticPr fontId="5" type="noConversion"/>
  </si>
  <si>
    <t>V.2524W</t>
    <phoneticPr fontId="1" type="noConversion"/>
  </si>
  <si>
    <t>66524</t>
    <phoneticPr fontId="5" type="noConversion"/>
  </si>
  <si>
    <t>V.2540W</t>
    <phoneticPr fontId="1" type="noConversion"/>
  </si>
  <si>
    <t>84540</t>
    <phoneticPr fontId="5" type="noConversion"/>
  </si>
  <si>
    <t>V.2525W</t>
    <phoneticPr fontId="1" type="noConversion"/>
  </si>
  <si>
    <t>89525</t>
    <phoneticPr fontId="5" type="noConversion"/>
  </si>
  <si>
    <t>V.2526W</t>
    <phoneticPr fontId="1" type="noConversion"/>
  </si>
  <si>
    <t>66526</t>
    <phoneticPr fontId="5" type="noConversion"/>
  </si>
  <si>
    <t>亚海航运上海口岸船期表2025-10</t>
    <phoneticPr fontId="5" type="noConversion"/>
  </si>
  <si>
    <t>90519</t>
    <phoneticPr fontId="5" type="noConversion"/>
  </si>
  <si>
    <t>V.2518W</t>
    <phoneticPr fontId="1" type="noConversion"/>
  </si>
  <si>
    <t>83518</t>
    <phoneticPr fontId="5" type="noConversion"/>
  </si>
  <si>
    <t>V.2520W</t>
    <phoneticPr fontId="5" type="noConversion"/>
  </si>
  <si>
    <t>90520</t>
    <phoneticPr fontId="5" type="noConversion"/>
  </si>
  <si>
    <t>V.2521W</t>
    <phoneticPr fontId="5" type="noConversion"/>
  </si>
  <si>
    <t>90521</t>
    <phoneticPr fontId="5" type="noConversion"/>
  </si>
  <si>
    <t>83519</t>
    <phoneticPr fontId="5" type="noConversion"/>
  </si>
  <si>
    <t>V.2518S</t>
    <phoneticPr fontId="5" type="noConversion"/>
  </si>
  <si>
    <t>V.60S</t>
    <phoneticPr fontId="5" type="noConversion"/>
  </si>
  <si>
    <t>O360S</t>
    <phoneticPr fontId="5" type="noConversion"/>
  </si>
  <si>
    <t>V.2519S</t>
    <phoneticPr fontId="5" type="noConversion"/>
  </si>
  <si>
    <t>V.61S</t>
    <phoneticPr fontId="5" type="noConversion"/>
  </si>
  <si>
    <t>O361S</t>
    <phoneticPr fontId="5" type="noConversion"/>
  </si>
  <si>
    <t>V.2525S</t>
    <phoneticPr fontId="1" type="noConversion"/>
  </si>
  <si>
    <t>U4525</t>
    <phoneticPr fontId="5" type="noConversion"/>
  </si>
  <si>
    <t>BLANK SAILING</t>
    <phoneticPr fontId="5" type="noConversion"/>
  </si>
  <si>
    <t>V.2526S</t>
    <phoneticPr fontId="1" type="noConversion"/>
  </si>
  <si>
    <t>U4526</t>
    <phoneticPr fontId="5" type="noConversion"/>
  </si>
  <si>
    <t>TBN</t>
    <phoneticPr fontId="1" type="noConversion"/>
  </si>
  <si>
    <t>V.2527S</t>
    <phoneticPr fontId="1" type="noConversion"/>
  </si>
  <si>
    <t>U4527</t>
    <phoneticPr fontId="5" type="noConversion"/>
  </si>
  <si>
    <t>CNC SAPPHIRE</t>
    <phoneticPr fontId="5" type="noConversion"/>
  </si>
  <si>
    <t>V.0XSO7S</t>
    <phoneticPr fontId="5" type="noConversion"/>
  </si>
  <si>
    <t>V.0XSO9S</t>
    <phoneticPr fontId="5" type="noConversion"/>
  </si>
  <si>
    <t>V.0XSOBS</t>
    <phoneticPr fontId="5" type="noConversion"/>
  </si>
  <si>
    <t>0VO7S</t>
    <phoneticPr fontId="5" type="noConversion"/>
  </si>
  <si>
    <t>3KO9S</t>
    <phoneticPr fontId="5" type="noConversion"/>
  </si>
  <si>
    <t>R7OBS</t>
    <phoneticPr fontId="5" type="noConversion"/>
  </si>
  <si>
    <t>ASL HONG KONG</t>
    <phoneticPr fontId="5" type="noConversion"/>
  </si>
  <si>
    <t>6L537</t>
    <phoneticPr fontId="5" type="noConversion"/>
  </si>
  <si>
    <t>V.2513S</t>
    <phoneticPr fontId="5" type="noConversion"/>
  </si>
  <si>
    <t>3D513</t>
    <phoneticPr fontId="5" type="noConversion"/>
  </si>
  <si>
    <t>V.1075S</t>
    <phoneticPr fontId="5" type="noConversion"/>
  </si>
  <si>
    <t>V.2538S</t>
    <phoneticPr fontId="5" type="noConversion"/>
  </si>
  <si>
    <t>6L538</t>
    <phoneticPr fontId="5" type="noConversion"/>
  </si>
  <si>
    <t>V.2514S</t>
    <phoneticPr fontId="5" type="noConversion"/>
  </si>
  <si>
    <t>3D514</t>
    <phoneticPr fontId="5" type="noConversion"/>
  </si>
  <si>
    <t>V.1074S</t>
    <phoneticPr fontId="5" type="noConversion"/>
  </si>
  <si>
    <t>V.1QAKCS</t>
    <phoneticPr fontId="5" type="noConversion"/>
  </si>
  <si>
    <t>L7KCS</t>
    <phoneticPr fontId="5" type="noConversion"/>
  </si>
  <si>
    <t>V.263S</t>
    <phoneticPr fontId="5" type="noConversion"/>
  </si>
  <si>
    <t>39263</t>
    <phoneticPr fontId="5" type="noConversion"/>
  </si>
  <si>
    <t>V.2540S</t>
    <phoneticPr fontId="5" type="noConversion"/>
  </si>
  <si>
    <t>1U540</t>
    <phoneticPr fontId="5" type="noConversion"/>
  </si>
  <si>
    <t>V.027S</t>
    <phoneticPr fontId="5" type="noConversion"/>
  </si>
  <si>
    <t>86027</t>
    <phoneticPr fontId="5" type="noConversion"/>
  </si>
  <si>
    <t>V.070S</t>
    <phoneticPr fontId="5" type="noConversion"/>
  </si>
  <si>
    <t>4K070</t>
    <phoneticPr fontId="5" type="noConversion"/>
  </si>
  <si>
    <t>V.2543S</t>
    <phoneticPr fontId="5" type="noConversion"/>
  </si>
  <si>
    <t>1U543</t>
    <phoneticPr fontId="5" type="noConversion"/>
  </si>
  <si>
    <t>V.2519W</t>
    <phoneticPr fontId="5" type="noConversion"/>
  </si>
  <si>
    <t>V.2519W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</si>
</sst>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09]d/mmm;@"/>
    <numFmt numFmtId="177" formatCode="0000&quot;S&quot;"/>
    <numFmt numFmtId="178" formatCode="[$-409]d\-mmm;@"/>
  </numFmts>
  <fonts count="36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indexed="8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indexed="8"/>
      <name val="Times New Roman"/>
      <family val="1"/>
    </font>
    <font>
      <sz val="12"/>
      <color indexed="8"/>
      <name val="等线"/>
      <family val="3"/>
      <charset val="134"/>
    </font>
    <font>
      <sz val="12"/>
      <name val="新細明體"/>
      <family val="1"/>
    </font>
    <font>
      <sz val="12"/>
      <name val="宋体"/>
      <family val="3"/>
      <charset val="134"/>
    </font>
    <font>
      <sz val="12"/>
      <name val="바탕체"/>
      <family val="3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Times New Roman"/>
      <family val="1"/>
    </font>
    <font>
      <b/>
      <sz val="12"/>
      <color indexed="8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b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8" fillId="0" borderId="0"/>
    <xf numFmtId="176" fontId="19" fillId="0" borderId="0">
      <alignment vertical="center"/>
    </xf>
    <xf numFmtId="0" fontId="6" fillId="0" borderId="0"/>
    <xf numFmtId="176" fontId="19" fillId="0" borderId="0">
      <alignment vertical="center"/>
    </xf>
    <xf numFmtId="0" fontId="19" fillId="0" borderId="0"/>
    <xf numFmtId="176" fontId="20" fillId="0" borderId="0"/>
    <xf numFmtId="176" fontId="18" fillId="0" borderId="0"/>
  </cellStyleXfs>
  <cellXfs count="98">
    <xf numFmtId="0" fontId="0" fillId="0" borderId="0" xfId="0"/>
    <xf numFmtId="176" fontId="1" fillId="0" borderId="1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16" fontId="16" fillId="5" borderId="1" xfId="0" applyNumberFormat="1" applyFont="1" applyFill="1" applyBorder="1" applyAlignment="1">
      <alignment horizontal="center" vertical="center" shrinkToFit="1"/>
    </xf>
    <xf numFmtId="16" fontId="16" fillId="5" borderId="0" xfId="0" applyNumberFormat="1" applyFont="1" applyFill="1" applyAlignment="1">
      <alignment horizontal="center" vertical="center" shrinkToFit="1"/>
    </xf>
    <xf numFmtId="0" fontId="4" fillId="0" borderId="0" xfId="1" applyFont="1" applyAlignment="1">
      <alignment horizontal="left" vertical="center"/>
    </xf>
    <xf numFmtId="0" fontId="14" fillId="4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49" fontId="2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center" vertical="center"/>
    </xf>
    <xf numFmtId="16" fontId="2" fillId="4" borderId="1" xfId="5" applyNumberFormat="1" applyFont="1" applyFill="1" applyBorder="1" applyAlignment="1">
      <alignment horizontal="center" vertical="center"/>
    </xf>
    <xf numFmtId="177" fontId="3" fillId="5" borderId="3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 shrinkToFit="1"/>
    </xf>
    <xf numFmtId="176" fontId="1" fillId="4" borderId="1" xfId="7" applyFont="1" applyFill="1" applyBorder="1" applyAlignment="1">
      <alignment horizontal="center"/>
    </xf>
    <xf numFmtId="176" fontId="1" fillId="4" borderId="1" xfId="2" applyFont="1" applyFill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4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" fillId="0" borderId="2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35" fillId="0" borderId="2" xfId="5" applyFont="1" applyBorder="1" applyAlignment="1">
      <alignment horizontal="center" vertical="center"/>
    </xf>
  </cellXfs>
  <cellStyles count="8">
    <cellStyle name="常规" xfId="0" builtinId="0"/>
    <cellStyle name="常规 2" xfId="3"/>
    <cellStyle name="常规 2 2" xfId="2"/>
    <cellStyle name="常规 3" xfId="4"/>
    <cellStyle name="常规_Sheet1" xfId="5"/>
    <cellStyle name="一般_2005-03-01 Long Term Schedule-China-1" xfId="1"/>
    <cellStyle name="一般_2005-03-01 Long Term Schedule-China-1 2" xfId="7"/>
    <cellStyle name="표준_KIS2 LTS 2006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abSelected="1" topLeftCell="A11" zoomScaleNormal="100" workbookViewId="0">
      <selection activeCell="C26" sqref="C26"/>
    </sheetView>
  </sheetViews>
  <sheetFormatPr defaultColWidth="9" defaultRowHeight="14.4"/>
  <cols>
    <col min="1" max="1" width="27" style="8" customWidth="1"/>
    <col min="2" max="2" width="18.6640625" style="9" customWidth="1"/>
    <col min="3" max="3" width="16.44140625" style="9" customWidth="1"/>
    <col min="4" max="4" width="48" style="8" customWidth="1"/>
    <col min="5" max="5" width="15.109375" style="9" customWidth="1"/>
    <col min="6" max="6" width="30.21875" style="9" customWidth="1"/>
    <col min="7" max="7" width="11.6640625" style="9" customWidth="1"/>
    <col min="8" max="8" width="19.33203125" style="9" customWidth="1"/>
    <col min="9" max="9" width="18" style="9" customWidth="1"/>
    <col min="10" max="10" width="13.77734375" customWidth="1"/>
    <col min="11" max="11" width="10.77734375"/>
    <col min="12" max="12" width="17.88671875" customWidth="1"/>
    <col min="13" max="13" width="13.88671875" bestFit="1" customWidth="1"/>
  </cols>
  <sheetData>
    <row r="1" spans="1:10" ht="14.4" customHeight="1">
      <c r="C1" s="82" t="s">
        <v>171</v>
      </c>
      <c r="D1" s="82"/>
      <c r="E1" s="82"/>
      <c r="F1" s="82"/>
      <c r="G1" s="82"/>
      <c r="H1" s="82"/>
      <c r="I1" s="82"/>
    </row>
    <row r="2" spans="1:10" ht="17.399999999999999" customHeight="1">
      <c r="B2" s="10" t="s">
        <v>0</v>
      </c>
      <c r="C2" s="82"/>
      <c r="D2" s="82"/>
      <c r="E2" s="82"/>
      <c r="F2" s="82"/>
      <c r="G2" s="82"/>
      <c r="H2" s="82"/>
      <c r="I2" s="82"/>
    </row>
    <row r="3" spans="1:10" ht="17.399999999999999" customHeight="1">
      <c r="B3" s="10" t="s">
        <v>1</v>
      </c>
      <c r="C3" s="82"/>
      <c r="D3" s="82"/>
      <c r="E3" s="82"/>
      <c r="F3" s="82"/>
      <c r="G3" s="82"/>
      <c r="H3" s="82"/>
      <c r="I3" s="82"/>
    </row>
    <row r="4" spans="1:10" ht="17.399999999999999">
      <c r="B4" s="10" t="s">
        <v>2</v>
      </c>
      <c r="C4" s="83" t="s">
        <v>3</v>
      </c>
      <c r="D4" s="83"/>
      <c r="E4" s="83"/>
      <c r="F4" s="83"/>
      <c r="G4" s="83"/>
      <c r="H4" s="83"/>
      <c r="I4" s="83"/>
    </row>
    <row r="5" spans="1:10" ht="17.399999999999999">
      <c r="B5" s="10" t="s">
        <v>4</v>
      </c>
      <c r="C5" s="84" t="s">
        <v>5</v>
      </c>
      <c r="D5" s="84"/>
      <c r="E5" s="84"/>
      <c r="F5" s="84"/>
      <c r="G5" s="84"/>
      <c r="H5" s="84"/>
      <c r="I5" s="84"/>
    </row>
    <row r="6" spans="1:10">
      <c r="C6" s="85" t="s">
        <v>6</v>
      </c>
      <c r="D6" s="85"/>
      <c r="E6" s="85"/>
      <c r="F6" s="85"/>
      <c r="G6" s="85"/>
      <c r="H6" s="85"/>
      <c r="I6" s="85"/>
    </row>
    <row r="7" spans="1:10" ht="15.6">
      <c r="C7" s="11"/>
      <c r="D7" s="11"/>
      <c r="E7" s="11"/>
      <c r="F7" s="11"/>
      <c r="G7" s="11"/>
      <c r="H7" s="11"/>
      <c r="I7" s="11"/>
    </row>
    <row r="8" spans="1:10" s="5" customFormat="1" ht="15.6">
      <c r="A8" s="86" t="s">
        <v>107</v>
      </c>
      <c r="B8" s="87"/>
      <c r="C8" s="87"/>
      <c r="D8" s="87"/>
      <c r="E8" s="87"/>
      <c r="F8" s="87"/>
      <c r="G8" s="87"/>
      <c r="H8" s="87"/>
      <c r="I8" s="88"/>
    </row>
    <row r="9" spans="1:10" s="5" customFormat="1">
      <c r="A9" s="89" t="s">
        <v>105</v>
      </c>
      <c r="B9" s="76"/>
      <c r="C9" s="76"/>
      <c r="D9" s="76"/>
      <c r="E9" s="76"/>
      <c r="F9" s="76"/>
      <c r="G9" s="76"/>
      <c r="H9" s="76"/>
      <c r="I9" s="90"/>
    </row>
    <row r="10" spans="1:10" s="5" customFormat="1">
      <c r="A10" s="54" t="s">
        <v>7</v>
      </c>
      <c r="B10" s="55" t="s">
        <v>8</v>
      </c>
      <c r="C10" s="56" t="s">
        <v>9</v>
      </c>
      <c r="D10" s="57" t="s">
        <v>10</v>
      </c>
      <c r="E10" s="55" t="s">
        <v>11</v>
      </c>
      <c r="F10" s="58" t="s">
        <v>12</v>
      </c>
      <c r="G10" s="58" t="s">
        <v>13</v>
      </c>
      <c r="H10" s="58" t="s">
        <v>14</v>
      </c>
      <c r="I10" s="58" t="s">
        <v>106</v>
      </c>
      <c r="J10" s="58" t="s">
        <v>101</v>
      </c>
    </row>
    <row r="11" spans="1:10" s="5" customFormat="1">
      <c r="A11" s="54" t="s">
        <v>16</v>
      </c>
      <c r="B11" s="58" t="s">
        <v>17</v>
      </c>
      <c r="C11" s="56" t="s">
        <v>18</v>
      </c>
      <c r="D11" s="59"/>
      <c r="E11" s="54" t="s">
        <v>19</v>
      </c>
      <c r="F11" s="54"/>
      <c r="G11" s="54"/>
      <c r="H11" s="54" t="s">
        <v>97</v>
      </c>
      <c r="I11" s="54" t="s">
        <v>22</v>
      </c>
      <c r="J11" s="54" t="s">
        <v>25</v>
      </c>
    </row>
    <row r="12" spans="1:10" s="5" customFormat="1" ht="16.2" customHeight="1">
      <c r="A12" s="37" t="s">
        <v>150</v>
      </c>
      <c r="B12" s="36" t="s">
        <v>153</v>
      </c>
      <c r="C12" s="34" t="s">
        <v>154</v>
      </c>
      <c r="D12" s="40"/>
      <c r="E12" s="2" t="s">
        <v>69</v>
      </c>
      <c r="F12" s="21">
        <f>H12-4</f>
        <v>45922</v>
      </c>
      <c r="G12" s="21">
        <f>H12-1</f>
        <v>45925</v>
      </c>
      <c r="H12" s="38">
        <v>45926</v>
      </c>
      <c r="I12" s="21">
        <f>H12+6</f>
        <v>45932</v>
      </c>
      <c r="J12" s="21">
        <f>I12+1</f>
        <v>45933</v>
      </c>
    </row>
    <row r="13" spans="1:10" s="5" customFormat="1" ht="16.2" customHeight="1">
      <c r="A13" s="37" t="s">
        <v>151</v>
      </c>
      <c r="B13" s="36" t="s">
        <v>161</v>
      </c>
      <c r="C13" s="34" t="s">
        <v>162</v>
      </c>
      <c r="D13" s="40"/>
      <c r="E13" s="2" t="s">
        <v>69</v>
      </c>
      <c r="F13" s="21">
        <f>H13-4</f>
        <v>45929</v>
      </c>
      <c r="G13" s="21">
        <f>H13-1</f>
        <v>45932</v>
      </c>
      <c r="H13" s="38">
        <v>45933</v>
      </c>
      <c r="I13" s="21">
        <f>H13+6</f>
        <v>45939</v>
      </c>
      <c r="J13" s="21">
        <f>I13+1</f>
        <v>45940</v>
      </c>
    </row>
    <row r="14" spans="1:10" s="5" customFormat="1" ht="16.2" customHeight="1">
      <c r="A14" s="37" t="s">
        <v>127</v>
      </c>
      <c r="B14" s="36" t="s">
        <v>163</v>
      </c>
      <c r="C14" s="34" t="s">
        <v>164</v>
      </c>
      <c r="D14" s="40"/>
      <c r="E14" s="2" t="s">
        <v>69</v>
      </c>
      <c r="F14" s="21">
        <f>H14-4</f>
        <v>45936</v>
      </c>
      <c r="G14" s="21">
        <f>H14-1</f>
        <v>45939</v>
      </c>
      <c r="H14" s="38">
        <v>45940</v>
      </c>
      <c r="I14" s="21">
        <f>H14+6</f>
        <v>45946</v>
      </c>
      <c r="J14" s="21">
        <f>I14+1</f>
        <v>45947</v>
      </c>
    </row>
    <row r="15" spans="1:10" s="5" customFormat="1" ht="16.2" customHeight="1">
      <c r="A15" s="37" t="s">
        <v>150</v>
      </c>
      <c r="B15" s="36" t="s">
        <v>165</v>
      </c>
      <c r="C15" s="34" t="s">
        <v>166</v>
      </c>
      <c r="D15" s="40"/>
      <c r="E15" s="2" t="s">
        <v>69</v>
      </c>
      <c r="F15" s="21">
        <f t="shared" ref="F15" si="0">H15-4</f>
        <v>45943</v>
      </c>
      <c r="G15" s="21">
        <f t="shared" ref="G15" si="1">H15-1</f>
        <v>45946</v>
      </c>
      <c r="H15" s="38">
        <v>45947</v>
      </c>
      <c r="I15" s="21">
        <f t="shared" ref="I15" si="2">H15+6</f>
        <v>45953</v>
      </c>
      <c r="J15" s="21">
        <f t="shared" ref="J15" si="3">I15+1</f>
        <v>45954</v>
      </c>
    </row>
    <row r="16" spans="1:10" s="5" customFormat="1" ht="16.2" customHeight="1">
      <c r="A16" s="37" t="s">
        <v>151</v>
      </c>
      <c r="B16" s="36" t="s">
        <v>167</v>
      </c>
      <c r="C16" s="34" t="s">
        <v>168</v>
      </c>
      <c r="D16" s="40"/>
      <c r="E16" s="2" t="s">
        <v>69</v>
      </c>
      <c r="F16" s="21">
        <f>H16-4</f>
        <v>45950</v>
      </c>
      <c r="G16" s="21">
        <f>H16-1</f>
        <v>45953</v>
      </c>
      <c r="H16" s="38">
        <v>45954</v>
      </c>
      <c r="I16" s="21">
        <f>H16+6</f>
        <v>45960</v>
      </c>
      <c r="J16" s="21">
        <f>I16+1</f>
        <v>45961</v>
      </c>
    </row>
    <row r="17" spans="1:13" s="5" customFormat="1" ht="16.2" customHeight="1">
      <c r="A17" s="37" t="s">
        <v>152</v>
      </c>
      <c r="B17" s="36" t="s">
        <v>169</v>
      </c>
      <c r="C17" s="34" t="s">
        <v>170</v>
      </c>
      <c r="D17" s="40"/>
      <c r="E17" s="2" t="s">
        <v>69</v>
      </c>
      <c r="F17" s="21">
        <f t="shared" ref="F17" si="4">H17-4</f>
        <v>45957</v>
      </c>
      <c r="G17" s="21">
        <f t="shared" ref="G17" si="5">H17-1</f>
        <v>45960</v>
      </c>
      <c r="H17" s="38">
        <v>45961</v>
      </c>
      <c r="I17" s="21">
        <f t="shared" ref="I17" si="6">H17+6</f>
        <v>45967</v>
      </c>
      <c r="J17" s="21">
        <f t="shared" ref="J17" si="7">I17+1</f>
        <v>45968</v>
      </c>
    </row>
    <row r="18" spans="1:13" s="5" customFormat="1" ht="15.6">
      <c r="A18" s="86" t="s">
        <v>108</v>
      </c>
      <c r="B18" s="87"/>
      <c r="C18" s="87"/>
      <c r="D18" s="87"/>
      <c r="E18" s="87"/>
      <c r="F18" s="87"/>
      <c r="G18" s="87"/>
      <c r="H18" s="87"/>
      <c r="I18" s="88"/>
    </row>
    <row r="19" spans="1:13" s="5" customFormat="1">
      <c r="A19" s="89" t="s">
        <v>126</v>
      </c>
      <c r="B19" s="76"/>
      <c r="C19" s="76"/>
      <c r="D19" s="76"/>
      <c r="E19" s="76"/>
      <c r="F19" s="76"/>
      <c r="G19" s="76"/>
      <c r="H19" s="76"/>
      <c r="I19" s="90"/>
    </row>
    <row r="20" spans="1:13" s="5" customFormat="1">
      <c r="A20" s="54" t="s">
        <v>7</v>
      </c>
      <c r="B20" s="58" t="s">
        <v>8</v>
      </c>
      <c r="C20" s="56" t="s">
        <v>24</v>
      </c>
      <c r="D20" s="57" t="s">
        <v>10</v>
      </c>
      <c r="E20" s="55" t="s">
        <v>11</v>
      </c>
      <c r="F20" s="58" t="s">
        <v>12</v>
      </c>
      <c r="G20" s="58" t="s">
        <v>13</v>
      </c>
      <c r="H20" s="58" t="s">
        <v>14</v>
      </c>
      <c r="I20" s="58" t="s">
        <v>15</v>
      </c>
      <c r="J20" s="58" t="s">
        <v>101</v>
      </c>
      <c r="K20" s="58" t="s">
        <v>101</v>
      </c>
    </row>
    <row r="21" spans="1:13" s="5" customFormat="1">
      <c r="A21" s="54" t="s">
        <v>16</v>
      </c>
      <c r="B21" s="58" t="s">
        <v>17</v>
      </c>
      <c r="C21" s="56" t="s">
        <v>18</v>
      </c>
      <c r="D21" s="59"/>
      <c r="E21" s="54" t="s">
        <v>19</v>
      </c>
      <c r="F21" s="54"/>
      <c r="G21" s="54"/>
      <c r="H21" s="54" t="s">
        <v>71</v>
      </c>
      <c r="I21" s="54" t="s">
        <v>21</v>
      </c>
      <c r="J21" s="54" t="s">
        <v>22</v>
      </c>
      <c r="K21" s="54" t="s">
        <v>25</v>
      </c>
    </row>
    <row r="22" spans="1:13" s="5" customFormat="1" ht="16.2" customHeight="1">
      <c r="A22" s="37" t="s">
        <v>123</v>
      </c>
      <c r="B22" s="36" t="s">
        <v>131</v>
      </c>
      <c r="C22" s="34" t="s">
        <v>132</v>
      </c>
      <c r="D22" s="40" t="s">
        <v>125</v>
      </c>
      <c r="E22" s="2" t="s">
        <v>62</v>
      </c>
      <c r="F22" s="21">
        <f t="shared" ref="F22" si="8">H22-4</f>
        <v>45924</v>
      </c>
      <c r="G22" s="21">
        <f t="shared" ref="G22" si="9">H22-1</f>
        <v>45927</v>
      </c>
      <c r="H22" s="38">
        <v>45928</v>
      </c>
      <c r="I22" s="21">
        <f t="shared" ref="I22:I23" si="10">H22+3</f>
        <v>45931</v>
      </c>
      <c r="J22" s="21">
        <f>H22+6</f>
        <v>45934</v>
      </c>
      <c r="K22" s="21">
        <f>J22+3</f>
        <v>45937</v>
      </c>
    </row>
    <row r="23" spans="1:13" s="5" customFormat="1">
      <c r="A23" s="36" t="s">
        <v>70</v>
      </c>
      <c r="B23" s="36" t="s">
        <v>223</v>
      </c>
      <c r="C23" s="34" t="s">
        <v>172</v>
      </c>
      <c r="D23" s="35" t="s">
        <v>86</v>
      </c>
      <c r="E23" s="2" t="s">
        <v>26</v>
      </c>
      <c r="F23" s="21">
        <f>H23-4</f>
        <v>45931</v>
      </c>
      <c r="G23" s="21">
        <f>H23-1</f>
        <v>45934</v>
      </c>
      <c r="H23" s="38">
        <v>45935</v>
      </c>
      <c r="I23" s="21">
        <f t="shared" si="10"/>
        <v>45938</v>
      </c>
      <c r="J23" s="21">
        <f t="shared" ref="J23" si="11">I23+3</f>
        <v>45941</v>
      </c>
      <c r="K23" s="21">
        <f>J23-1</f>
        <v>45940</v>
      </c>
    </row>
    <row r="24" spans="1:13" s="5" customFormat="1" ht="16.2" customHeight="1">
      <c r="A24" s="37" t="s">
        <v>123</v>
      </c>
      <c r="B24" s="36" t="s">
        <v>173</v>
      </c>
      <c r="C24" s="34" t="s">
        <v>174</v>
      </c>
      <c r="D24" s="40" t="s">
        <v>125</v>
      </c>
      <c r="E24" s="2" t="s">
        <v>62</v>
      </c>
      <c r="F24" s="21">
        <f t="shared" ref="F24" si="12">H24-4</f>
        <v>45938</v>
      </c>
      <c r="G24" s="21">
        <f t="shared" ref="G24" si="13">H24-1</f>
        <v>45941</v>
      </c>
      <c r="H24" s="38">
        <v>45942</v>
      </c>
      <c r="I24" s="21">
        <f>H24+3</f>
        <v>45945</v>
      </c>
      <c r="J24" s="21">
        <f>H24+6</f>
        <v>45948</v>
      </c>
      <c r="K24" s="21">
        <f>J24+1</f>
        <v>45949</v>
      </c>
    </row>
    <row r="25" spans="1:13" s="5" customFormat="1">
      <c r="A25" s="36" t="s">
        <v>70</v>
      </c>
      <c r="B25" s="36" t="s">
        <v>175</v>
      </c>
      <c r="C25" s="34" t="s">
        <v>176</v>
      </c>
      <c r="D25" s="35" t="s">
        <v>86</v>
      </c>
      <c r="E25" s="2" t="s">
        <v>26</v>
      </c>
      <c r="F25" s="21">
        <f>H25-4</f>
        <v>45945</v>
      </c>
      <c r="G25" s="21">
        <f>H25-1</f>
        <v>45948</v>
      </c>
      <c r="H25" s="38">
        <v>45949</v>
      </c>
      <c r="I25" s="21">
        <f t="shared" ref="I25" si="14">H25+3</f>
        <v>45952</v>
      </c>
      <c r="J25" s="21">
        <f t="shared" ref="J25" si="15">I25+3</f>
        <v>45955</v>
      </c>
      <c r="K25" s="21">
        <f>J25-1</f>
        <v>45954</v>
      </c>
    </row>
    <row r="26" spans="1:13" s="5" customFormat="1" ht="15" customHeight="1">
      <c r="A26" s="37" t="s">
        <v>123</v>
      </c>
      <c r="B26" s="36" t="s">
        <v>224</v>
      </c>
      <c r="C26" s="34" t="s">
        <v>179</v>
      </c>
      <c r="D26" s="40" t="s">
        <v>125</v>
      </c>
      <c r="E26" s="2" t="s">
        <v>62</v>
      </c>
      <c r="F26" s="21">
        <f t="shared" ref="F26" si="16">H26-4</f>
        <v>45952</v>
      </c>
      <c r="G26" s="21">
        <f t="shared" ref="G26" si="17">H26-1</f>
        <v>45955</v>
      </c>
      <c r="H26" s="38">
        <v>45956</v>
      </c>
      <c r="I26" s="21">
        <f t="shared" ref="I26:I27" si="18">H26+3</f>
        <v>45959</v>
      </c>
      <c r="J26" s="21">
        <f>H26+6</f>
        <v>45962</v>
      </c>
      <c r="K26" s="21">
        <f t="shared" ref="K26" si="19">J26+1</f>
        <v>45963</v>
      </c>
    </row>
    <row r="27" spans="1:13" s="5" customFormat="1">
      <c r="A27" s="36" t="s">
        <v>70</v>
      </c>
      <c r="B27" s="36" t="s">
        <v>177</v>
      </c>
      <c r="C27" s="34" t="s">
        <v>178</v>
      </c>
      <c r="D27" s="35" t="s">
        <v>86</v>
      </c>
      <c r="E27" s="2" t="s">
        <v>26</v>
      </c>
      <c r="F27" s="21">
        <f>H27-4</f>
        <v>45959</v>
      </c>
      <c r="G27" s="21">
        <f>H27-1</f>
        <v>45962</v>
      </c>
      <c r="H27" s="38">
        <v>45963</v>
      </c>
      <c r="I27" s="21">
        <f t="shared" si="18"/>
        <v>45966</v>
      </c>
      <c r="J27" s="21">
        <f t="shared" ref="J27" si="20">I27+3</f>
        <v>45969</v>
      </c>
      <c r="K27" s="21">
        <f>J27+2</f>
        <v>45971</v>
      </c>
    </row>
    <row r="28" spans="1:13" ht="15.6">
      <c r="A28" s="91" t="s">
        <v>95</v>
      </c>
      <c r="B28" s="92"/>
      <c r="C28" s="92"/>
      <c r="D28" s="92"/>
      <c r="E28" s="92"/>
      <c r="F28" s="92"/>
      <c r="G28" s="92"/>
      <c r="H28" s="92"/>
      <c r="I28" s="93"/>
      <c r="L28" s="5"/>
      <c r="M28" s="5"/>
    </row>
    <row r="29" spans="1:13">
      <c r="A29" s="77" t="s">
        <v>118</v>
      </c>
      <c r="B29" s="75"/>
      <c r="C29" s="75"/>
      <c r="D29" s="75"/>
      <c r="E29" s="75"/>
      <c r="F29" s="75"/>
      <c r="G29" s="75"/>
      <c r="H29" s="75"/>
      <c r="I29" s="78"/>
    </row>
    <row r="30" spans="1:13">
      <c r="A30" s="12" t="s">
        <v>7</v>
      </c>
      <c r="B30" s="13" t="s">
        <v>8</v>
      </c>
      <c r="C30" s="17" t="s">
        <v>24</v>
      </c>
      <c r="D30" s="14" t="s">
        <v>10</v>
      </c>
      <c r="E30" s="13" t="s">
        <v>11</v>
      </c>
      <c r="F30" s="15" t="s">
        <v>12</v>
      </c>
      <c r="G30" s="15" t="s">
        <v>13</v>
      </c>
      <c r="H30" s="15" t="s">
        <v>14</v>
      </c>
      <c r="I30" s="15" t="s">
        <v>64</v>
      </c>
    </row>
    <row r="31" spans="1:13" s="5" customFormat="1">
      <c r="A31" s="12" t="s">
        <v>16</v>
      </c>
      <c r="B31" s="15" t="s">
        <v>17</v>
      </c>
      <c r="C31" s="17" t="s">
        <v>18</v>
      </c>
      <c r="D31" s="16"/>
      <c r="E31" s="12" t="s">
        <v>19</v>
      </c>
      <c r="F31" s="12"/>
      <c r="G31" s="12"/>
      <c r="H31" s="12" t="s">
        <v>20</v>
      </c>
      <c r="I31" s="12" t="s">
        <v>65</v>
      </c>
    </row>
    <row r="32" spans="1:13" s="5" customFormat="1" ht="13.95" customHeight="1">
      <c r="A32" s="1" t="s">
        <v>119</v>
      </c>
      <c r="B32" s="1" t="s">
        <v>133</v>
      </c>
      <c r="C32" s="2" t="s">
        <v>134</v>
      </c>
      <c r="D32" s="3"/>
      <c r="E32" s="53" t="s">
        <v>27</v>
      </c>
      <c r="F32" s="21">
        <f t="shared" ref="F32" si="21">H32-4</f>
        <v>45923</v>
      </c>
      <c r="G32" s="21">
        <f>H32-2</f>
        <v>45925</v>
      </c>
      <c r="H32" s="21">
        <v>45927</v>
      </c>
      <c r="I32" s="21">
        <f t="shared" ref="I32" si="22">H32+6</f>
        <v>45933</v>
      </c>
      <c r="J32" s="4"/>
      <c r="K32" s="4"/>
    </row>
    <row r="33" spans="1:14" s="7" customFormat="1">
      <c r="A33" s="1" t="s">
        <v>124</v>
      </c>
      <c r="B33" s="1" t="s">
        <v>180</v>
      </c>
      <c r="C33" s="52">
        <v>80518</v>
      </c>
      <c r="D33" s="51"/>
      <c r="E33" s="53" t="s">
        <v>27</v>
      </c>
      <c r="F33" s="21">
        <f>H33-4</f>
        <v>45930</v>
      </c>
      <c r="G33" s="21">
        <f t="shared" ref="G33" si="23">H33-2</f>
        <v>45932</v>
      </c>
      <c r="H33" s="21">
        <v>45934</v>
      </c>
      <c r="I33" s="21">
        <f>H33+6</f>
        <v>45940</v>
      </c>
    </row>
    <row r="34" spans="1:14" s="5" customFormat="1" ht="13.95" customHeight="1">
      <c r="A34" s="1" t="s">
        <v>119</v>
      </c>
      <c r="B34" s="1" t="s">
        <v>181</v>
      </c>
      <c r="C34" s="2" t="s">
        <v>182</v>
      </c>
      <c r="D34" s="3"/>
      <c r="E34" s="53" t="s">
        <v>27</v>
      </c>
      <c r="F34" s="21">
        <f t="shared" ref="F34" si="24">H34-4</f>
        <v>45937</v>
      </c>
      <c r="G34" s="21">
        <f>H34-2</f>
        <v>45939</v>
      </c>
      <c r="H34" s="21">
        <v>45941</v>
      </c>
      <c r="I34" s="21">
        <f t="shared" ref="I34" si="25">H34+6</f>
        <v>45947</v>
      </c>
    </row>
    <row r="35" spans="1:14" s="7" customFormat="1">
      <c r="A35" s="1" t="s">
        <v>124</v>
      </c>
      <c r="B35" s="1" t="s">
        <v>183</v>
      </c>
      <c r="C35" s="52">
        <v>80519</v>
      </c>
      <c r="D35" s="51"/>
      <c r="E35" s="53" t="s">
        <v>27</v>
      </c>
      <c r="F35" s="21">
        <f>H35-4</f>
        <v>45944</v>
      </c>
      <c r="G35" s="21">
        <f t="shared" ref="G35" si="26">H35-2</f>
        <v>45946</v>
      </c>
      <c r="H35" s="21">
        <v>45948</v>
      </c>
      <c r="I35" s="21">
        <f>H35+6</f>
        <v>45954</v>
      </c>
    </row>
    <row r="36" spans="1:14" s="5" customFormat="1" ht="13.95" customHeight="1">
      <c r="A36" s="1" t="s">
        <v>119</v>
      </c>
      <c r="B36" s="1" t="s">
        <v>184</v>
      </c>
      <c r="C36" s="2" t="s">
        <v>185</v>
      </c>
      <c r="D36" s="3"/>
      <c r="E36" s="53" t="s">
        <v>27</v>
      </c>
      <c r="F36" s="21">
        <f t="shared" ref="F36" si="27">H36-4</f>
        <v>45951</v>
      </c>
      <c r="G36" s="21">
        <f>H36-2</f>
        <v>45953</v>
      </c>
      <c r="H36" s="21">
        <v>45955</v>
      </c>
      <c r="I36" s="21">
        <f t="shared" ref="I36" si="28">H36+6</f>
        <v>45961</v>
      </c>
    </row>
    <row r="37" spans="1:14" s="48" customFormat="1" ht="15.6">
      <c r="A37" s="86" t="s">
        <v>104</v>
      </c>
      <c r="B37" s="87"/>
      <c r="C37" s="87"/>
      <c r="D37" s="87"/>
      <c r="E37" s="87"/>
      <c r="F37" s="87"/>
      <c r="G37" s="87"/>
      <c r="H37" s="87"/>
      <c r="I37" s="88"/>
      <c r="J37" s="47"/>
      <c r="K37" s="47"/>
    </row>
    <row r="38" spans="1:14" s="7" customFormat="1" ht="14.25" customHeight="1">
      <c r="A38" s="89" t="s">
        <v>110</v>
      </c>
      <c r="B38" s="76"/>
      <c r="C38" s="76"/>
      <c r="D38" s="76"/>
      <c r="E38" s="76"/>
      <c r="F38" s="76"/>
      <c r="G38" s="76"/>
      <c r="H38" s="76"/>
      <c r="I38" s="90"/>
      <c r="J38" s="5"/>
      <c r="K38" s="5"/>
      <c r="L38" s="5"/>
      <c r="M38" s="5"/>
    </row>
    <row r="39" spans="1:14" s="7" customFormat="1" ht="14.25" customHeight="1">
      <c r="A39" s="54" t="s">
        <v>7</v>
      </c>
      <c r="B39" s="55" t="s">
        <v>8</v>
      </c>
      <c r="C39" s="63" t="s">
        <v>24</v>
      </c>
      <c r="D39" s="57" t="s">
        <v>10</v>
      </c>
      <c r="E39" s="55" t="s">
        <v>11</v>
      </c>
      <c r="F39" s="58" t="s">
        <v>12</v>
      </c>
      <c r="G39" s="58" t="s">
        <v>13</v>
      </c>
      <c r="H39" s="58" t="s">
        <v>14</v>
      </c>
      <c r="I39" s="58" t="s">
        <v>15</v>
      </c>
      <c r="J39" s="5"/>
      <c r="K39" s="5"/>
      <c r="L39" s="5"/>
    </row>
    <row r="40" spans="1:14" s="7" customFormat="1" ht="14.25" customHeight="1">
      <c r="A40" s="54" t="s">
        <v>16</v>
      </c>
      <c r="B40" s="58" t="s">
        <v>17</v>
      </c>
      <c r="C40" s="63" t="s">
        <v>18</v>
      </c>
      <c r="D40" s="59"/>
      <c r="E40" s="54" t="s">
        <v>94</v>
      </c>
      <c r="F40" s="54"/>
      <c r="G40" s="54"/>
      <c r="H40" s="54" t="s">
        <v>20</v>
      </c>
      <c r="I40" s="54" t="s">
        <v>68</v>
      </c>
      <c r="J40" s="5"/>
      <c r="K40" s="5"/>
      <c r="L40" s="5"/>
    </row>
    <row r="41" spans="1:14" s="5" customFormat="1" ht="16.2" customHeight="1">
      <c r="A41" s="37" t="s">
        <v>121</v>
      </c>
      <c r="B41" s="36" t="s">
        <v>135</v>
      </c>
      <c r="C41" s="34" t="s">
        <v>136</v>
      </c>
      <c r="D41" s="40"/>
      <c r="E41" s="2" t="s">
        <v>99</v>
      </c>
      <c r="F41" s="21">
        <f>H41-4</f>
        <v>45923</v>
      </c>
      <c r="G41" s="21">
        <f>H41-1</f>
        <v>45926</v>
      </c>
      <c r="H41" s="38">
        <v>45927</v>
      </c>
      <c r="I41" s="21">
        <f>H41+6</f>
        <v>45933</v>
      </c>
    </row>
    <row r="42" spans="1:14" s="5" customFormat="1" ht="16.2" customHeight="1">
      <c r="A42" s="37" t="s">
        <v>109</v>
      </c>
      <c r="B42" s="36" t="s">
        <v>186</v>
      </c>
      <c r="C42" s="34" t="s">
        <v>187</v>
      </c>
      <c r="D42" s="40"/>
      <c r="E42" s="2" t="s">
        <v>99</v>
      </c>
      <c r="F42" s="21">
        <f t="shared" ref="F42" si="29">H42-4</f>
        <v>45928</v>
      </c>
      <c r="G42" s="21">
        <f t="shared" ref="G42" si="30">H42-1</f>
        <v>45931</v>
      </c>
      <c r="H42" s="38">
        <v>45932</v>
      </c>
      <c r="I42" s="21">
        <f t="shared" ref="I42" si="31">H42+6</f>
        <v>45938</v>
      </c>
    </row>
    <row r="43" spans="1:14" s="5" customFormat="1" ht="16.2" customHeight="1">
      <c r="A43" s="97" t="s">
        <v>188</v>
      </c>
      <c r="B43" s="95"/>
      <c r="C43" s="95"/>
      <c r="D43" s="95"/>
      <c r="E43" s="95"/>
      <c r="F43" s="95"/>
      <c r="G43" s="95"/>
      <c r="H43" s="95"/>
      <c r="I43" s="96"/>
    </row>
    <row r="44" spans="1:14" s="5" customFormat="1" ht="16.2" customHeight="1">
      <c r="A44" s="37" t="s">
        <v>109</v>
      </c>
      <c r="B44" s="36" t="s">
        <v>189</v>
      </c>
      <c r="C44" s="34" t="s">
        <v>190</v>
      </c>
      <c r="D44" s="40"/>
      <c r="E44" s="2" t="s">
        <v>99</v>
      </c>
      <c r="F44" s="21">
        <f t="shared" ref="F44" si="32">H44-4</f>
        <v>45940</v>
      </c>
      <c r="G44" s="21">
        <f t="shared" ref="G44" si="33">H44-1</f>
        <v>45943</v>
      </c>
      <c r="H44" s="38">
        <v>45944</v>
      </c>
      <c r="I44" s="21">
        <f t="shared" ref="I44" si="34">H44+6</f>
        <v>45950</v>
      </c>
    </row>
    <row r="45" spans="1:14" s="5" customFormat="1" ht="16.2" customHeight="1">
      <c r="A45" s="94" t="s">
        <v>191</v>
      </c>
      <c r="B45" s="95"/>
      <c r="C45" s="96"/>
      <c r="D45" s="40"/>
      <c r="E45" s="2" t="s">
        <v>99</v>
      </c>
      <c r="F45" s="21">
        <f>H45-4</f>
        <v>45947</v>
      </c>
      <c r="G45" s="21">
        <f>H45-1</f>
        <v>45950</v>
      </c>
      <c r="H45" s="38">
        <v>45951</v>
      </c>
      <c r="I45" s="21">
        <f>H45+6</f>
        <v>45957</v>
      </c>
    </row>
    <row r="46" spans="1:14" s="5" customFormat="1" ht="16.2" customHeight="1">
      <c r="A46" s="37" t="s">
        <v>109</v>
      </c>
      <c r="B46" s="36" t="s">
        <v>192</v>
      </c>
      <c r="C46" s="34" t="s">
        <v>193</v>
      </c>
      <c r="D46" s="40"/>
      <c r="E46" s="2" t="s">
        <v>99</v>
      </c>
      <c r="F46" s="21">
        <f t="shared" ref="F46" si="35">H46-4</f>
        <v>45952</v>
      </c>
      <c r="G46" s="21">
        <f t="shared" ref="G46" si="36">H46-1</f>
        <v>45955</v>
      </c>
      <c r="H46" s="38">
        <v>45956</v>
      </c>
      <c r="I46" s="21">
        <f t="shared" ref="I46" si="37">H46+6</f>
        <v>45962</v>
      </c>
    </row>
    <row r="47" spans="1:14" s="6" customFormat="1" ht="15.6">
      <c r="A47" s="33" t="s">
        <v>92</v>
      </c>
      <c r="B47" s="29"/>
      <c r="C47" s="29"/>
      <c r="D47" s="29"/>
      <c r="E47" s="29"/>
      <c r="F47" s="29"/>
      <c r="G47" s="29"/>
      <c r="H47" s="29"/>
      <c r="I47" s="30"/>
      <c r="L47" s="5"/>
      <c r="M47" s="5"/>
      <c r="N47"/>
    </row>
    <row r="48" spans="1:14">
      <c r="A48" s="75" t="s">
        <v>96</v>
      </c>
      <c r="B48" s="75"/>
      <c r="C48" s="75"/>
      <c r="D48" s="75"/>
      <c r="E48" s="75"/>
      <c r="F48" s="75"/>
      <c r="G48" s="75"/>
      <c r="H48" s="75"/>
      <c r="I48" s="75"/>
      <c r="J48" s="6"/>
      <c r="K48" s="6"/>
      <c r="L48" s="6"/>
      <c r="M48" s="6"/>
    </row>
    <row r="49" spans="1:14">
      <c r="A49" s="22" t="s">
        <v>7</v>
      </c>
      <c r="B49" s="13" t="s">
        <v>8</v>
      </c>
      <c r="C49" s="17" t="s">
        <v>24</v>
      </c>
      <c r="D49" s="14" t="s">
        <v>10</v>
      </c>
      <c r="E49" s="13" t="s">
        <v>59</v>
      </c>
      <c r="F49" s="15" t="s">
        <v>12</v>
      </c>
      <c r="G49" s="15" t="s">
        <v>13</v>
      </c>
      <c r="H49" s="15" t="s">
        <v>60</v>
      </c>
      <c r="I49" s="15" t="s">
        <v>15</v>
      </c>
      <c r="J49" s="15" t="s">
        <v>15</v>
      </c>
      <c r="K49" s="6"/>
      <c r="L49" s="6"/>
      <c r="M49" s="6"/>
      <c r="N49" s="5"/>
    </row>
    <row r="50" spans="1:14">
      <c r="A50" s="22" t="s">
        <v>16</v>
      </c>
      <c r="B50" s="15" t="s">
        <v>17</v>
      </c>
      <c r="C50" s="17" t="s">
        <v>18</v>
      </c>
      <c r="D50" s="23"/>
      <c r="E50" s="15" t="s">
        <v>19</v>
      </c>
      <c r="F50" s="12"/>
      <c r="G50" s="12"/>
      <c r="H50" s="12" t="s">
        <v>139</v>
      </c>
      <c r="I50" s="12" t="s">
        <v>137</v>
      </c>
      <c r="J50" s="12" t="s">
        <v>138</v>
      </c>
      <c r="K50" s="6"/>
      <c r="L50" s="6"/>
      <c r="M50" s="6"/>
      <c r="N50" s="5"/>
    </row>
    <row r="51" spans="1:14" s="5" customFormat="1">
      <c r="A51" s="41" t="s">
        <v>155</v>
      </c>
      <c r="B51" s="42" t="s">
        <v>156</v>
      </c>
      <c r="C51" s="69" t="s">
        <v>157</v>
      </c>
      <c r="D51" s="35"/>
      <c r="E51" s="35" t="s">
        <v>33</v>
      </c>
      <c r="F51" s="32">
        <f>SUM(H51-4)</f>
        <v>45922</v>
      </c>
      <c r="G51" s="32">
        <f>H51-2</f>
        <v>45924</v>
      </c>
      <c r="H51" s="32">
        <v>45926</v>
      </c>
      <c r="I51" s="32">
        <f>H51+10</f>
        <v>45936</v>
      </c>
      <c r="J51" s="32">
        <f>I51+2</f>
        <v>45938</v>
      </c>
      <c r="K51" s="7"/>
      <c r="L51" s="7"/>
      <c r="M51" s="7"/>
    </row>
    <row r="52" spans="1:14" s="48" customFormat="1" ht="15.6">
      <c r="A52" s="41" t="s">
        <v>129</v>
      </c>
      <c r="B52" s="42" t="s">
        <v>159</v>
      </c>
      <c r="C52" s="69" t="s">
        <v>158</v>
      </c>
      <c r="D52" s="43"/>
      <c r="E52" s="35" t="s">
        <v>33</v>
      </c>
      <c r="F52" s="32">
        <f>SUM(H52-4)</f>
        <v>45929</v>
      </c>
      <c r="G52" s="32">
        <f>H52-2</f>
        <v>45931</v>
      </c>
      <c r="H52" s="32">
        <v>45933</v>
      </c>
      <c r="I52" s="32">
        <f>H52+10</f>
        <v>45943</v>
      </c>
      <c r="J52" s="32">
        <f>I52+2</f>
        <v>45945</v>
      </c>
      <c r="L52" s="47"/>
    </row>
    <row r="53" spans="1:14" s="48" customFormat="1" ht="15.6">
      <c r="A53" s="41" t="s">
        <v>194</v>
      </c>
      <c r="B53" s="42" t="s">
        <v>195</v>
      </c>
      <c r="C53" s="69" t="s">
        <v>198</v>
      </c>
      <c r="D53" s="8"/>
      <c r="E53" s="35" t="s">
        <v>33</v>
      </c>
      <c r="F53" s="32">
        <f>SUM(H53-4)</f>
        <v>45894</v>
      </c>
      <c r="G53" s="32">
        <f>H53-2</f>
        <v>45896</v>
      </c>
      <c r="H53" s="24">
        <v>45898</v>
      </c>
      <c r="I53" s="32">
        <f>H53+10</f>
        <v>45908</v>
      </c>
      <c r="J53" s="32">
        <f t="shared" ref="J53:J55" si="38">I53+2</f>
        <v>45910</v>
      </c>
      <c r="K53" s="49"/>
      <c r="L53" s="47"/>
    </row>
    <row r="54" spans="1:14" s="5" customFormat="1">
      <c r="A54" s="41" t="s">
        <v>140</v>
      </c>
      <c r="B54" s="42" t="s">
        <v>196</v>
      </c>
      <c r="C54" s="69" t="s">
        <v>199</v>
      </c>
      <c r="D54" s="35"/>
      <c r="E54" s="35" t="s">
        <v>33</v>
      </c>
      <c r="F54" s="32">
        <f>SUM(H54-4)</f>
        <v>45908</v>
      </c>
      <c r="G54" s="32">
        <f>H54-2</f>
        <v>45910</v>
      </c>
      <c r="H54" s="24">
        <v>45912</v>
      </c>
      <c r="I54" s="32">
        <v>45894</v>
      </c>
      <c r="J54" s="32">
        <f t="shared" si="38"/>
        <v>45896</v>
      </c>
      <c r="K54" s="7"/>
      <c r="L54" s="7"/>
      <c r="M54" s="7"/>
      <c r="N54" s="7"/>
    </row>
    <row r="55" spans="1:14" s="5" customFormat="1">
      <c r="A55" s="41" t="s">
        <v>141</v>
      </c>
      <c r="B55" s="42" t="s">
        <v>197</v>
      </c>
      <c r="C55" s="69" t="s">
        <v>200</v>
      </c>
      <c r="D55" s="35"/>
      <c r="E55" s="35" t="s">
        <v>33</v>
      </c>
      <c r="F55" s="32">
        <f>SUM(H55-4)</f>
        <v>45915</v>
      </c>
      <c r="G55" s="32">
        <f>H55-2</f>
        <v>45917</v>
      </c>
      <c r="H55" s="24">
        <v>45919</v>
      </c>
      <c r="I55" s="32">
        <f>H55+10</f>
        <v>45929</v>
      </c>
      <c r="J55" s="32">
        <f t="shared" si="38"/>
        <v>45931</v>
      </c>
      <c r="K55" s="7"/>
      <c r="L55" s="7"/>
      <c r="M55" s="7"/>
    </row>
    <row r="56" spans="1:14" s="6" customFormat="1" ht="15.6">
      <c r="A56" s="50" t="s">
        <v>98</v>
      </c>
      <c r="B56" s="45"/>
      <c r="C56" s="45"/>
      <c r="D56" s="45"/>
      <c r="E56" s="45"/>
      <c r="F56" s="45"/>
      <c r="G56" s="45"/>
      <c r="H56" s="45"/>
      <c r="I56" s="46"/>
      <c r="J56" s="49"/>
    </row>
    <row r="57" spans="1:14" s="6" customFormat="1">
      <c r="A57" s="76" t="s">
        <v>58</v>
      </c>
      <c r="B57" s="76"/>
      <c r="C57" s="76"/>
      <c r="D57" s="76"/>
      <c r="E57" s="76"/>
      <c r="F57" s="76"/>
      <c r="G57" s="76"/>
      <c r="H57" s="76"/>
      <c r="I57" s="76"/>
    </row>
    <row r="58" spans="1:14" s="6" customFormat="1">
      <c r="A58" s="22" t="s">
        <v>7</v>
      </c>
      <c r="B58" s="13" t="s">
        <v>8</v>
      </c>
      <c r="C58" s="17" t="s">
        <v>24</v>
      </c>
      <c r="D58" s="14" t="s">
        <v>91</v>
      </c>
      <c r="E58" s="13" t="s">
        <v>11</v>
      </c>
      <c r="F58" s="15" t="s">
        <v>12</v>
      </c>
      <c r="G58" s="15" t="s">
        <v>13</v>
      </c>
      <c r="H58" s="15" t="s">
        <v>14</v>
      </c>
      <c r="I58" s="15" t="s">
        <v>15</v>
      </c>
      <c r="J58" s="15" t="s">
        <v>15</v>
      </c>
      <c r="M58" s="7"/>
      <c r="N58" s="7"/>
    </row>
    <row r="59" spans="1:14" s="7" customFormat="1">
      <c r="A59" s="22" t="s">
        <v>16</v>
      </c>
      <c r="B59" s="15" t="s">
        <v>17</v>
      </c>
      <c r="C59" s="17" t="s">
        <v>18</v>
      </c>
      <c r="D59" s="23"/>
      <c r="E59" s="15" t="s">
        <v>19</v>
      </c>
      <c r="F59" s="12"/>
      <c r="G59" s="12"/>
      <c r="H59" s="12" t="s">
        <v>20</v>
      </c>
      <c r="I59" s="12" t="s">
        <v>57</v>
      </c>
      <c r="J59" s="12" t="s">
        <v>56</v>
      </c>
    </row>
    <row r="60" spans="1:14">
      <c r="A60" s="61" t="s">
        <v>67</v>
      </c>
      <c r="B60" s="62" t="s">
        <v>210</v>
      </c>
      <c r="C60" s="60">
        <v>67074</v>
      </c>
      <c r="D60" s="3" t="s">
        <v>87</v>
      </c>
      <c r="E60" s="35" t="s">
        <v>61</v>
      </c>
      <c r="F60" s="32">
        <f>SUM(H60-4)</f>
        <v>45920</v>
      </c>
      <c r="G60" s="32">
        <f>H60-2</f>
        <v>45922</v>
      </c>
      <c r="H60" s="32">
        <v>45924</v>
      </c>
      <c r="I60" s="32">
        <f t="shared" ref="I60" si="39">H60+6</f>
        <v>45930</v>
      </c>
      <c r="J60" s="32">
        <f>I60+3</f>
        <v>45933</v>
      </c>
      <c r="K60" s="6"/>
      <c r="L60" s="7"/>
      <c r="M60" s="7"/>
    </row>
    <row r="61" spans="1:14" s="7" customFormat="1">
      <c r="A61" s="61" t="s">
        <v>201</v>
      </c>
      <c r="B61" s="62" t="s">
        <v>160</v>
      </c>
      <c r="C61" s="60" t="s">
        <v>202</v>
      </c>
      <c r="D61" s="3"/>
      <c r="E61" s="35" t="s">
        <v>61</v>
      </c>
      <c r="F61" s="32">
        <f t="shared" ref="F61" si="40">SUM(H61-4)</f>
        <v>45927</v>
      </c>
      <c r="G61" s="32">
        <f t="shared" ref="G61" si="41">H61-2</f>
        <v>45929</v>
      </c>
      <c r="H61" s="32">
        <v>45931</v>
      </c>
      <c r="I61" s="32">
        <f>H61+6</f>
        <v>45937</v>
      </c>
      <c r="J61" s="32">
        <f t="shared" ref="J61" si="42">I61+3</f>
        <v>45940</v>
      </c>
    </row>
    <row r="62" spans="1:14" s="7" customFormat="1">
      <c r="A62" s="61" t="s">
        <v>103</v>
      </c>
      <c r="B62" s="62" t="s">
        <v>203</v>
      </c>
      <c r="C62" s="60" t="s">
        <v>204</v>
      </c>
      <c r="D62" s="3"/>
      <c r="E62" s="35" t="s">
        <v>61</v>
      </c>
      <c r="F62" s="32">
        <f>SUM(H62-4)</f>
        <v>45934</v>
      </c>
      <c r="G62" s="32">
        <f>H62-2</f>
        <v>45936</v>
      </c>
      <c r="H62" s="32">
        <v>45938</v>
      </c>
      <c r="I62" s="32">
        <f t="shared" ref="I62:I63" si="43">H62+6</f>
        <v>45944</v>
      </c>
      <c r="J62" s="32">
        <f>I62+3</f>
        <v>45947</v>
      </c>
    </row>
    <row r="63" spans="1:14">
      <c r="A63" s="61" t="s">
        <v>67</v>
      </c>
      <c r="B63" s="62" t="s">
        <v>205</v>
      </c>
      <c r="C63" s="60">
        <v>67075</v>
      </c>
      <c r="D63" s="3" t="s">
        <v>87</v>
      </c>
      <c r="E63" s="35" t="s">
        <v>61</v>
      </c>
      <c r="F63" s="32">
        <f>SUM(H63-4)</f>
        <v>45941</v>
      </c>
      <c r="G63" s="32">
        <f>H63-2</f>
        <v>45943</v>
      </c>
      <c r="H63" s="32">
        <v>45945</v>
      </c>
      <c r="I63" s="32">
        <f t="shared" si="43"/>
        <v>45951</v>
      </c>
      <c r="J63" s="32">
        <f>I63+3</f>
        <v>45954</v>
      </c>
      <c r="K63" s="6"/>
      <c r="L63" s="7"/>
      <c r="M63" s="7"/>
    </row>
    <row r="64" spans="1:14" s="7" customFormat="1">
      <c r="A64" s="61" t="s">
        <v>201</v>
      </c>
      <c r="B64" s="62" t="s">
        <v>206</v>
      </c>
      <c r="C64" s="60" t="s">
        <v>207</v>
      </c>
      <c r="D64" s="3"/>
      <c r="E64" s="35" t="s">
        <v>61</v>
      </c>
      <c r="F64" s="32">
        <f t="shared" ref="F64" si="44">SUM(H64-4)</f>
        <v>45948</v>
      </c>
      <c r="G64" s="32">
        <f t="shared" ref="G64" si="45">H64-2</f>
        <v>45950</v>
      </c>
      <c r="H64" s="32">
        <v>45952</v>
      </c>
      <c r="I64" s="32">
        <f>H64+6</f>
        <v>45958</v>
      </c>
      <c r="J64" s="32">
        <f t="shared" ref="J64" si="46">I64+3</f>
        <v>45961</v>
      </c>
    </row>
    <row r="65" spans="1:14" s="7" customFormat="1">
      <c r="A65" s="61" t="s">
        <v>103</v>
      </c>
      <c r="B65" s="62" t="s">
        <v>208</v>
      </c>
      <c r="C65" s="60" t="s">
        <v>209</v>
      </c>
      <c r="D65" s="3"/>
      <c r="E65" s="35" t="s">
        <v>61</v>
      </c>
      <c r="F65" s="32">
        <f>SUM(H65-4)</f>
        <v>45955</v>
      </c>
      <c r="G65" s="32">
        <f>H65-2</f>
        <v>45957</v>
      </c>
      <c r="H65" s="32">
        <v>45959</v>
      </c>
      <c r="I65" s="32">
        <f t="shared" ref="I65" si="47">H65+6</f>
        <v>45965</v>
      </c>
      <c r="J65" s="32">
        <f>I65+3</f>
        <v>45968</v>
      </c>
    </row>
    <row r="66" spans="1:14" s="6" customFormat="1" ht="15.6">
      <c r="A66" s="79" t="s">
        <v>100</v>
      </c>
      <c r="B66" s="80"/>
      <c r="C66" s="80"/>
      <c r="D66" s="80"/>
      <c r="E66" s="80"/>
      <c r="F66" s="80"/>
      <c r="G66" s="80"/>
      <c r="H66" s="80"/>
      <c r="I66" s="81"/>
    </row>
    <row r="67" spans="1:14" s="6" customFormat="1">
      <c r="A67" s="77" t="s">
        <v>93</v>
      </c>
      <c r="B67" s="75"/>
      <c r="C67" s="75"/>
      <c r="D67" s="75"/>
      <c r="E67" s="75"/>
      <c r="F67" s="75"/>
      <c r="G67" s="75"/>
      <c r="H67" s="75"/>
      <c r="I67" s="78"/>
    </row>
    <row r="68" spans="1:14" s="6" customFormat="1">
      <c r="A68" s="12" t="s">
        <v>7</v>
      </c>
      <c r="B68" s="15" t="s">
        <v>8</v>
      </c>
      <c r="C68" s="17" t="s">
        <v>24</v>
      </c>
      <c r="D68" s="14" t="s">
        <v>10</v>
      </c>
      <c r="E68" s="13" t="s">
        <v>11</v>
      </c>
      <c r="F68" s="15" t="s">
        <v>12</v>
      </c>
      <c r="G68" s="15" t="s">
        <v>13</v>
      </c>
      <c r="H68" s="15" t="s">
        <v>102</v>
      </c>
      <c r="I68" s="15" t="s">
        <v>15</v>
      </c>
      <c r="J68" s="15" t="s">
        <v>66</v>
      </c>
      <c r="M68" s="7"/>
    </row>
    <row r="69" spans="1:14">
      <c r="A69" s="12" t="s">
        <v>16</v>
      </c>
      <c r="B69" s="15" t="s">
        <v>17</v>
      </c>
      <c r="C69" s="17" t="s">
        <v>18</v>
      </c>
      <c r="D69" s="12"/>
      <c r="E69" s="12" t="s">
        <v>19</v>
      </c>
      <c r="F69" s="12"/>
      <c r="G69" s="12"/>
      <c r="H69" s="12" t="s">
        <v>20</v>
      </c>
      <c r="I69" s="12" t="s">
        <v>30</v>
      </c>
      <c r="J69" s="12" t="s">
        <v>31</v>
      </c>
      <c r="K69" s="7"/>
      <c r="L69" s="7"/>
      <c r="M69" s="7"/>
    </row>
    <row r="70" spans="1:14">
      <c r="A70" s="70" t="s">
        <v>122</v>
      </c>
      <c r="B70" s="71" t="s">
        <v>142</v>
      </c>
      <c r="C70" s="73" t="s">
        <v>143</v>
      </c>
      <c r="D70" s="72"/>
      <c r="E70" s="20" t="s">
        <v>32</v>
      </c>
      <c r="F70" s="21">
        <f t="shared" ref="F70" si="48">H70-4</f>
        <v>45923</v>
      </c>
      <c r="G70" s="21">
        <f t="shared" ref="G70" si="49">H70-1</f>
        <v>45926</v>
      </c>
      <c r="H70" s="21">
        <v>45927</v>
      </c>
      <c r="I70" s="21">
        <f>H70+15</f>
        <v>45942</v>
      </c>
      <c r="J70" s="21">
        <f t="shared" ref="J70" si="50">I70+2</f>
        <v>45944</v>
      </c>
      <c r="K70" s="7"/>
      <c r="L70" s="7"/>
      <c r="M70" s="7"/>
    </row>
    <row r="71" spans="1:14" s="5" customFormat="1">
      <c r="A71" s="18" t="s">
        <v>115</v>
      </c>
      <c r="B71" s="19" t="s">
        <v>144</v>
      </c>
      <c r="C71" s="31" t="s">
        <v>145</v>
      </c>
      <c r="D71" s="39" t="s">
        <v>85</v>
      </c>
      <c r="E71" s="20" t="s">
        <v>32</v>
      </c>
      <c r="F71" s="21">
        <f>H71-4</f>
        <v>45930</v>
      </c>
      <c r="G71" s="21">
        <f>H71-1</f>
        <v>45933</v>
      </c>
      <c r="H71" s="21">
        <v>45934</v>
      </c>
      <c r="I71" s="21">
        <f t="shared" ref="I71" si="51">H71+15</f>
        <v>45949</v>
      </c>
      <c r="J71" s="21">
        <f>I71+2</f>
        <v>45951</v>
      </c>
      <c r="K71" s="7"/>
      <c r="L71" s="7"/>
      <c r="M71" s="7"/>
    </row>
    <row r="72" spans="1:14">
      <c r="A72" s="18" t="s">
        <v>128</v>
      </c>
      <c r="B72" s="19" t="s">
        <v>211</v>
      </c>
      <c r="C72" s="31" t="s">
        <v>212</v>
      </c>
      <c r="D72" s="39"/>
      <c r="E72" s="20" t="s">
        <v>32</v>
      </c>
      <c r="F72" s="21">
        <f t="shared" ref="F72" si="52">H72-4</f>
        <v>45937</v>
      </c>
      <c r="G72" s="21">
        <f t="shared" ref="G72" si="53">H72-1</f>
        <v>45940</v>
      </c>
      <c r="H72" s="21">
        <v>45941</v>
      </c>
      <c r="I72" s="21">
        <f>H72+15</f>
        <v>45956</v>
      </c>
      <c r="J72" s="21">
        <f t="shared" ref="J72" si="54">I72+2</f>
        <v>45958</v>
      </c>
      <c r="K72" s="7"/>
      <c r="L72" s="7"/>
      <c r="M72" s="7"/>
    </row>
    <row r="73" spans="1:14">
      <c r="A73" s="18" t="s">
        <v>120</v>
      </c>
      <c r="B73" s="19" t="s">
        <v>213</v>
      </c>
      <c r="C73" s="31" t="s">
        <v>214</v>
      </c>
      <c r="D73" s="39" t="s">
        <v>63</v>
      </c>
      <c r="E73" s="20" t="s">
        <v>32</v>
      </c>
      <c r="F73" s="21">
        <f>H73-4</f>
        <v>45944</v>
      </c>
      <c r="G73" s="21">
        <f>H73-1</f>
        <v>45947</v>
      </c>
      <c r="H73" s="21">
        <v>45948</v>
      </c>
      <c r="I73" s="21">
        <f>H73+15</f>
        <v>45963</v>
      </c>
      <c r="J73" s="21">
        <f>I73+2</f>
        <v>45965</v>
      </c>
      <c r="K73" s="7"/>
      <c r="L73" s="7"/>
      <c r="M73" s="7"/>
    </row>
    <row r="74" spans="1:14" s="5" customFormat="1" ht="15.6">
      <c r="A74" s="64" t="s">
        <v>112</v>
      </c>
      <c r="B74" s="65"/>
      <c r="C74" s="65"/>
      <c r="D74" s="65"/>
      <c r="E74" s="65"/>
      <c r="F74" s="65"/>
      <c r="G74" s="65"/>
      <c r="H74" s="65"/>
      <c r="I74" s="66"/>
      <c r="J74" s="7"/>
      <c r="K74" s="7"/>
      <c r="L74" s="7"/>
      <c r="M74" s="7"/>
    </row>
    <row r="75" spans="1:14" s="5" customFormat="1">
      <c r="A75" s="76" t="s">
        <v>113</v>
      </c>
      <c r="B75" s="76"/>
      <c r="C75" s="76"/>
      <c r="D75" s="76"/>
      <c r="E75" s="76"/>
      <c r="F75" s="76"/>
      <c r="G75" s="76"/>
      <c r="H75" s="76"/>
      <c r="I75" s="76"/>
      <c r="J75" s="7"/>
      <c r="K75" s="7"/>
      <c r="L75" s="7"/>
      <c r="M75" s="7"/>
    </row>
    <row r="76" spans="1:14" s="5" customFormat="1">
      <c r="A76" s="67" t="s">
        <v>7</v>
      </c>
      <c r="B76" s="55" t="s">
        <v>8</v>
      </c>
      <c r="C76" s="63" t="s">
        <v>24</v>
      </c>
      <c r="D76" s="57" t="s">
        <v>10</v>
      </c>
      <c r="E76" s="55" t="s">
        <v>59</v>
      </c>
      <c r="F76" s="58" t="s">
        <v>12</v>
      </c>
      <c r="G76" s="58" t="s">
        <v>13</v>
      </c>
      <c r="H76" s="58" t="s">
        <v>114</v>
      </c>
      <c r="I76" s="58" t="s">
        <v>15</v>
      </c>
      <c r="J76" s="58" t="s">
        <v>15</v>
      </c>
      <c r="K76" s="7"/>
      <c r="L76" s="7"/>
      <c r="M76" s="7"/>
    </row>
    <row r="77" spans="1:14" s="5" customFormat="1">
      <c r="A77" s="67" t="s">
        <v>16</v>
      </c>
      <c r="B77" s="58" t="s">
        <v>17</v>
      </c>
      <c r="C77" s="63" t="s">
        <v>18</v>
      </c>
      <c r="D77" s="68"/>
      <c r="E77" s="58" t="s">
        <v>19</v>
      </c>
      <c r="F77" s="54"/>
      <c r="G77" s="54"/>
      <c r="H77" s="54" t="s">
        <v>20</v>
      </c>
      <c r="I77" s="54" t="s">
        <v>29</v>
      </c>
      <c r="J77" s="54" t="s">
        <v>28</v>
      </c>
      <c r="K77" s="7"/>
      <c r="L77" s="7"/>
      <c r="M77" s="7"/>
      <c r="N77" s="7"/>
    </row>
    <row r="78" spans="1:14" s="5" customFormat="1">
      <c r="A78" s="41" t="s">
        <v>130</v>
      </c>
      <c r="B78" s="42" t="s">
        <v>146</v>
      </c>
      <c r="C78" s="74" t="s">
        <v>147</v>
      </c>
      <c r="D78" s="35"/>
      <c r="E78" s="35" t="s">
        <v>111</v>
      </c>
      <c r="F78" s="32">
        <f>SUM(H78-4)</f>
        <v>45924</v>
      </c>
      <c r="G78" s="32">
        <f>H78-2</f>
        <v>45926</v>
      </c>
      <c r="H78" s="32">
        <v>45928</v>
      </c>
      <c r="I78" s="32">
        <f>H78+6</f>
        <v>45934</v>
      </c>
      <c r="J78" s="32">
        <f>I78+2</f>
        <v>45936</v>
      </c>
    </row>
    <row r="79" spans="1:14" s="5" customFormat="1">
      <c r="A79" s="41" t="s">
        <v>116</v>
      </c>
      <c r="B79" s="42" t="s">
        <v>148</v>
      </c>
      <c r="C79" s="69" t="s">
        <v>149</v>
      </c>
      <c r="D79" s="35"/>
      <c r="E79" s="35" t="s">
        <v>111</v>
      </c>
      <c r="F79" s="32">
        <f>SUM(H79-4)</f>
        <v>45931</v>
      </c>
      <c r="G79" s="32">
        <f>H79-2</f>
        <v>45933</v>
      </c>
      <c r="H79" s="32">
        <v>45935</v>
      </c>
      <c r="I79" s="32">
        <f>H79+6</f>
        <v>45941</v>
      </c>
      <c r="J79" s="32">
        <f>I79+2</f>
        <v>45943</v>
      </c>
      <c r="K79" s="7"/>
      <c r="L79" s="7"/>
      <c r="M79" s="7"/>
      <c r="N79" s="7"/>
    </row>
    <row r="80" spans="1:14" s="5" customFormat="1">
      <c r="A80" s="41" t="s">
        <v>117</v>
      </c>
      <c r="B80" s="42" t="s">
        <v>215</v>
      </c>
      <c r="C80" s="69" t="s">
        <v>216</v>
      </c>
      <c r="D80" s="35"/>
      <c r="E80" s="35" t="s">
        <v>111</v>
      </c>
      <c r="F80" s="32">
        <f t="shared" ref="F80" si="55">SUM(H80-4)</f>
        <v>45938</v>
      </c>
      <c r="G80" s="32">
        <f t="shared" ref="G80" si="56">H80-2</f>
        <v>45940</v>
      </c>
      <c r="H80" s="32">
        <v>45942</v>
      </c>
      <c r="I80" s="32">
        <f t="shared" ref="I80" si="57">H80+6</f>
        <v>45948</v>
      </c>
      <c r="J80" s="32">
        <f t="shared" ref="J80" si="58">I80+2</f>
        <v>45950</v>
      </c>
      <c r="K80" s="7"/>
      <c r="L80" s="7"/>
      <c r="M80" s="7"/>
      <c r="N80" s="7"/>
    </row>
    <row r="81" spans="1:14" s="5" customFormat="1">
      <c r="A81" s="41" t="s">
        <v>130</v>
      </c>
      <c r="B81" s="42" t="s">
        <v>217</v>
      </c>
      <c r="C81" s="74" t="s">
        <v>218</v>
      </c>
      <c r="D81" s="35"/>
      <c r="E81" s="35" t="s">
        <v>111</v>
      </c>
      <c r="F81" s="32">
        <f>SUM(H81-4)</f>
        <v>45945</v>
      </c>
      <c r="G81" s="32">
        <f>H81-2</f>
        <v>45947</v>
      </c>
      <c r="H81" s="32">
        <v>45949</v>
      </c>
      <c r="I81" s="32">
        <f>H81+6</f>
        <v>45955</v>
      </c>
      <c r="J81" s="32">
        <f>I81+2</f>
        <v>45957</v>
      </c>
    </row>
    <row r="82" spans="1:14" s="5" customFormat="1">
      <c r="A82" s="41" t="s">
        <v>116</v>
      </c>
      <c r="B82" s="42" t="s">
        <v>219</v>
      </c>
      <c r="C82" s="69" t="s">
        <v>220</v>
      </c>
      <c r="D82" s="35"/>
      <c r="E82" s="35" t="s">
        <v>111</v>
      </c>
      <c r="F82" s="32">
        <f>SUM(H82-4)</f>
        <v>45952</v>
      </c>
      <c r="G82" s="32">
        <f>H82-2</f>
        <v>45954</v>
      </c>
      <c r="H82" s="32">
        <v>45956</v>
      </c>
      <c r="I82" s="32">
        <f>H82+6</f>
        <v>45962</v>
      </c>
      <c r="J82" s="32">
        <f>I82+2</f>
        <v>45964</v>
      </c>
      <c r="K82" s="7"/>
      <c r="L82" s="7"/>
      <c r="M82" s="7"/>
      <c r="N82" s="7"/>
    </row>
    <row r="83" spans="1:14" s="5" customFormat="1">
      <c r="A83" s="41" t="s">
        <v>117</v>
      </c>
      <c r="B83" s="42" t="s">
        <v>221</v>
      </c>
      <c r="C83" s="69" t="s">
        <v>222</v>
      </c>
      <c r="D83" s="35"/>
      <c r="E83" s="35" t="s">
        <v>111</v>
      </c>
      <c r="F83" s="32">
        <f>SUM(H83-4)</f>
        <v>45959</v>
      </c>
      <c r="G83" s="32">
        <f>H83-2</f>
        <v>45961</v>
      </c>
      <c r="H83" s="32">
        <v>45963</v>
      </c>
      <c r="I83" s="32">
        <f>H83+6</f>
        <v>45969</v>
      </c>
      <c r="J83" s="32">
        <f>I83+2</f>
        <v>45971</v>
      </c>
      <c r="K83" s="7"/>
      <c r="L83" s="7"/>
      <c r="M83" s="7"/>
      <c r="N83" s="7"/>
    </row>
    <row r="84" spans="1:14">
      <c r="L84" s="7"/>
      <c r="M84" s="7"/>
    </row>
    <row r="85" spans="1:14">
      <c r="K85" s="6"/>
    </row>
    <row r="86" spans="1:14">
      <c r="A86" s="44" t="s">
        <v>88</v>
      </c>
      <c r="D86" s="9"/>
      <c r="F86" s="25"/>
      <c r="G86" s="25"/>
      <c r="H86" s="25"/>
      <c r="I86" s="25"/>
      <c r="J86" s="25"/>
      <c r="K86" s="6"/>
      <c r="L86" s="6"/>
      <c r="M86" s="6"/>
    </row>
    <row r="87" spans="1:14">
      <c r="A87" s="26" t="s">
        <v>34</v>
      </c>
      <c r="C87" s="27"/>
      <c r="D87" s="9"/>
      <c r="F87" s="25"/>
      <c r="G87" s="25"/>
      <c r="H87" s="25"/>
      <c r="I87" s="25"/>
      <c r="J87" s="25"/>
      <c r="K87" s="6"/>
      <c r="L87" s="6"/>
      <c r="M87" s="6"/>
    </row>
    <row r="88" spans="1:14">
      <c r="A88" s="26"/>
      <c r="C88" s="27"/>
      <c r="D88" s="9"/>
      <c r="F88" s="25"/>
      <c r="G88" s="25"/>
      <c r="H88" s="25"/>
      <c r="I88" s="25"/>
      <c r="J88" s="25"/>
      <c r="L88" s="6"/>
      <c r="M88" s="6"/>
    </row>
    <row r="89" spans="1:14">
      <c r="A89" s="28" t="s">
        <v>35</v>
      </c>
      <c r="B89" s="28"/>
      <c r="C89" s="28"/>
      <c r="D89" s="28"/>
      <c r="E89" s="28"/>
      <c r="F89" s="28"/>
      <c r="G89" s="28"/>
    </row>
    <row r="90" spans="1:14">
      <c r="A90" s="28" t="s">
        <v>36</v>
      </c>
      <c r="B90" s="28" t="s">
        <v>37</v>
      </c>
      <c r="C90" s="28"/>
      <c r="D90" s="28"/>
      <c r="E90" s="28"/>
      <c r="F90" s="28"/>
      <c r="G90" s="28"/>
    </row>
    <row r="91" spans="1:14">
      <c r="A91" s="28"/>
      <c r="B91" s="28"/>
      <c r="C91" s="28" t="s">
        <v>38</v>
      </c>
      <c r="D91" s="28"/>
      <c r="E91" s="28"/>
      <c r="F91" s="28"/>
    </row>
    <row r="92" spans="1:14">
      <c r="A92" s="28"/>
      <c r="B92" s="28"/>
      <c r="C92" s="28" t="s">
        <v>39</v>
      </c>
      <c r="D92" s="28"/>
      <c r="E92" s="28"/>
      <c r="F92" s="28"/>
    </row>
    <row r="93" spans="1:14">
      <c r="A93" s="28"/>
      <c r="B93" s="28"/>
      <c r="C93" s="28" t="s">
        <v>89</v>
      </c>
      <c r="D93" s="28"/>
      <c r="E93" s="28"/>
      <c r="F93" s="28"/>
    </row>
    <row r="94" spans="1:14">
      <c r="A94" s="28"/>
      <c r="B94" s="28"/>
      <c r="C94" s="28" t="s">
        <v>72</v>
      </c>
      <c r="D94" s="28" t="s">
        <v>73</v>
      </c>
      <c r="E94" s="28"/>
      <c r="F94" s="28"/>
    </row>
    <row r="95" spans="1:14">
      <c r="A95" s="28"/>
      <c r="B95" s="28"/>
      <c r="C95" s="28" t="s">
        <v>74</v>
      </c>
      <c r="D95" s="28"/>
      <c r="E95" s="28"/>
      <c r="F95" s="28"/>
    </row>
    <row r="96" spans="1:14">
      <c r="A96" s="28"/>
      <c r="B96" s="28" t="s">
        <v>40</v>
      </c>
      <c r="C96" s="28"/>
      <c r="D96" s="28"/>
      <c r="E96" s="28"/>
      <c r="F96" s="28"/>
      <c r="G96" s="28"/>
    </row>
    <row r="97" spans="1:9">
      <c r="A97" s="28"/>
      <c r="B97" s="28"/>
      <c r="C97" s="28" t="s">
        <v>41</v>
      </c>
      <c r="D97" s="28"/>
      <c r="E97" s="28"/>
      <c r="F97" s="28"/>
    </row>
    <row r="98" spans="1:9">
      <c r="A98" s="28"/>
      <c r="B98" s="28"/>
      <c r="C98" s="28" t="s">
        <v>42</v>
      </c>
      <c r="D98" s="28"/>
      <c r="E98" s="28"/>
      <c r="F98" s="28"/>
    </row>
    <row r="99" spans="1:9">
      <c r="A99" s="28"/>
      <c r="B99" s="28"/>
      <c r="C99" s="28" t="s">
        <v>43</v>
      </c>
      <c r="D99" s="28"/>
      <c r="E99" s="28"/>
      <c r="F99" s="28"/>
    </row>
    <row r="100" spans="1:9">
      <c r="A100" s="28"/>
      <c r="B100" s="28"/>
      <c r="C100" s="28" t="s">
        <v>75</v>
      </c>
      <c r="D100" s="28" t="s">
        <v>76</v>
      </c>
      <c r="E100" s="28"/>
      <c r="F100" s="28"/>
    </row>
    <row r="101" spans="1:9">
      <c r="A101" s="28"/>
      <c r="B101" s="28"/>
      <c r="C101" s="28" t="s">
        <v>90</v>
      </c>
      <c r="D101" s="28"/>
      <c r="E101" s="28"/>
      <c r="F101" s="28"/>
    </row>
    <row r="102" spans="1:9">
      <c r="A102" s="28" t="s">
        <v>44</v>
      </c>
      <c r="B102" s="28" t="s">
        <v>45</v>
      </c>
      <c r="C102" s="28"/>
      <c r="D102" s="28"/>
      <c r="E102" s="28"/>
      <c r="F102" s="28"/>
      <c r="G102" s="28"/>
      <c r="H102" s="28"/>
      <c r="I102" s="28"/>
    </row>
    <row r="103" spans="1:9">
      <c r="A103" s="28" t="s">
        <v>46</v>
      </c>
      <c r="B103" s="28" t="s">
        <v>47</v>
      </c>
      <c r="C103" s="28"/>
      <c r="D103" s="28"/>
      <c r="E103" s="28"/>
      <c r="F103" s="28"/>
      <c r="G103" s="28"/>
      <c r="H103" s="28"/>
      <c r="I103" s="28"/>
    </row>
    <row r="104" spans="1:9">
      <c r="A104" s="28" t="s">
        <v>48</v>
      </c>
      <c r="B104" s="28" t="s">
        <v>49</v>
      </c>
      <c r="C104" s="28"/>
      <c r="D104" s="28"/>
      <c r="E104" s="28"/>
      <c r="F104" s="28"/>
      <c r="G104" s="28"/>
      <c r="H104" s="28"/>
      <c r="I104" s="28"/>
    </row>
    <row r="105" spans="1:9">
      <c r="A105" s="28" t="s">
        <v>50</v>
      </c>
      <c r="B105" s="28" t="s">
        <v>51</v>
      </c>
      <c r="C105" s="28"/>
      <c r="D105" s="28"/>
      <c r="E105" s="28"/>
      <c r="F105" s="28"/>
      <c r="G105" s="28"/>
    </row>
    <row r="106" spans="1:9">
      <c r="A106" s="28" t="s">
        <v>52</v>
      </c>
      <c r="B106" s="28" t="s">
        <v>77</v>
      </c>
      <c r="C106" s="28"/>
      <c r="D106" s="28"/>
      <c r="E106" s="28"/>
      <c r="F106" s="28"/>
      <c r="G106" s="28"/>
    </row>
    <row r="107" spans="1:9">
      <c r="A107" s="43" t="s">
        <v>78</v>
      </c>
      <c r="B107" s="44" t="s">
        <v>79</v>
      </c>
      <c r="D107" s="28"/>
      <c r="F107" s="28"/>
    </row>
    <row r="108" spans="1:9">
      <c r="C108" s="44" t="s">
        <v>82</v>
      </c>
    </row>
    <row r="109" spans="1:9">
      <c r="A109" s="43" t="s">
        <v>80</v>
      </c>
      <c r="B109" s="44" t="s">
        <v>83</v>
      </c>
      <c r="C109" s="44" t="s">
        <v>81</v>
      </c>
      <c r="D109" s="43" t="s">
        <v>84</v>
      </c>
    </row>
  </sheetData>
  <mergeCells count="19">
    <mergeCell ref="A18:I18"/>
    <mergeCell ref="A43:I43"/>
    <mergeCell ref="A45:C45"/>
    <mergeCell ref="A48:I48"/>
    <mergeCell ref="A75:I75"/>
    <mergeCell ref="A67:I67"/>
    <mergeCell ref="A66:I66"/>
    <mergeCell ref="C1:I3"/>
    <mergeCell ref="C4:I4"/>
    <mergeCell ref="C5:I5"/>
    <mergeCell ref="C6:I6"/>
    <mergeCell ref="A8:I8"/>
    <mergeCell ref="A9:I9"/>
    <mergeCell ref="A57:I57"/>
    <mergeCell ref="A37:I37"/>
    <mergeCell ref="A38:I38"/>
    <mergeCell ref="A29:I29"/>
    <mergeCell ref="A28:I28"/>
    <mergeCell ref="A19:I19"/>
  </mergeCells>
  <phoneticPr fontId="5" type="noConversion"/>
  <pageMargins left="0.7" right="0.7" top="0.75" bottom="0.75" header="0.3" footer="0.75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>
      <selection sqref="A1:D1"/>
    </sheetView>
  </sheetViews>
  <sheetFormatPr defaultColWidth="9" defaultRowHeight="14.4"/>
  <sheetData>
    <row r="1" spans="1:4">
      <c r="A1" s="1" t="s">
        <v>23</v>
      </c>
      <c r="B1" s="1" t="s">
        <v>53</v>
      </c>
      <c r="C1" s="2" t="s">
        <v>54</v>
      </c>
      <c r="D1" s="3" t="s">
        <v>55</v>
      </c>
    </row>
  </sheetData>
  <phoneticPr fontId="22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Lines>0</Lines>
  <Paragraphs>0</Paragraph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apls</cp:lastModifiedBy>
  <cp:revision>0</cp:revision>
  <dcterms:created xsi:type="dcterms:W3CDTF">2024-04-17T07:55:36Z</dcterms:created>
  <dcterms:modified xsi:type="dcterms:W3CDTF">2025-09-22T03:53:09Z</dcterms:modified>
</cp:coreProperties>
</file>