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F64" i="1" l="1"/>
  <c r="G64" i="1"/>
  <c r="I64" i="1"/>
  <c r="J64" i="1" s="1"/>
  <c r="I54" i="1"/>
  <c r="J54" i="1" s="1"/>
  <c r="G54" i="1"/>
  <c r="F54" i="1"/>
  <c r="I53" i="1"/>
  <c r="J53" i="1" s="1"/>
  <c r="G53" i="1"/>
  <c r="F53" i="1"/>
  <c r="I16" i="1" l="1"/>
  <c r="J16" i="1" s="1"/>
  <c r="G16" i="1"/>
  <c r="F16" i="1"/>
  <c r="I83" i="1" l="1"/>
  <c r="J83" i="1" s="1"/>
  <c r="G83" i="1"/>
  <c r="F83" i="1"/>
  <c r="I82" i="1"/>
  <c r="J82" i="1" s="1"/>
  <c r="G82" i="1"/>
  <c r="F82" i="1"/>
  <c r="I81" i="1"/>
  <c r="J81" i="1" s="1"/>
  <c r="G81" i="1"/>
  <c r="F81" i="1"/>
  <c r="I71" i="1"/>
  <c r="J71" i="1" s="1"/>
  <c r="G71" i="1"/>
  <c r="F71" i="1"/>
  <c r="I42" i="1"/>
  <c r="G42" i="1"/>
  <c r="F42" i="1"/>
  <c r="I15" i="1"/>
  <c r="J15" i="1" s="1"/>
  <c r="G15" i="1"/>
  <c r="F15" i="1"/>
  <c r="I14" i="1"/>
  <c r="J14" i="1" s="1"/>
  <c r="G14" i="1"/>
  <c r="F14" i="1"/>
  <c r="I31" i="1" l="1"/>
  <c r="G31" i="1"/>
  <c r="F31" i="1"/>
  <c r="I22" i="1"/>
  <c r="J22" i="1" s="1"/>
  <c r="K22" i="1" s="1"/>
  <c r="G22" i="1"/>
  <c r="F22" i="1"/>
  <c r="I13" i="1"/>
  <c r="J13" i="1" s="1"/>
  <c r="G13" i="1"/>
  <c r="F13" i="1"/>
  <c r="I49" i="1" l="1"/>
  <c r="J49" i="1" s="1"/>
  <c r="I50" i="1"/>
  <c r="J50" i="1" s="1"/>
  <c r="I52" i="1"/>
  <c r="J52" i="1" s="1"/>
  <c r="J51" i="1" l="1"/>
  <c r="I12" i="1" l="1"/>
  <c r="J12" i="1" s="1"/>
  <c r="G12" i="1"/>
  <c r="F12" i="1"/>
  <c r="I40" i="1" l="1"/>
  <c r="G40" i="1"/>
  <c r="F40" i="1"/>
  <c r="I80" i="1" l="1"/>
  <c r="J80" i="1" s="1"/>
  <c r="G80" i="1"/>
  <c r="F80" i="1"/>
  <c r="G50" i="1"/>
  <c r="F50" i="1"/>
  <c r="G52" i="1"/>
  <c r="F52" i="1"/>
  <c r="G51" i="1"/>
  <c r="F51" i="1"/>
  <c r="I33" i="1"/>
  <c r="G33" i="1"/>
  <c r="F33" i="1"/>
  <c r="J21" i="1"/>
  <c r="K21" i="1" s="1"/>
  <c r="I21" i="1"/>
  <c r="G21" i="1"/>
  <c r="F21" i="1"/>
  <c r="J25" i="1"/>
  <c r="K25" i="1" s="1"/>
  <c r="I25" i="1"/>
  <c r="G25" i="1"/>
  <c r="F25" i="1"/>
  <c r="I24" i="1"/>
  <c r="J24" i="1" s="1"/>
  <c r="K24" i="1" s="1"/>
  <c r="G24" i="1"/>
  <c r="F24" i="1"/>
  <c r="I32" i="1" l="1"/>
  <c r="G32" i="1"/>
  <c r="F32" i="1"/>
  <c r="I41" i="1"/>
  <c r="G41" i="1"/>
  <c r="F41" i="1"/>
  <c r="I73" i="1" l="1"/>
  <c r="J73" i="1" s="1"/>
  <c r="G73" i="1"/>
  <c r="F73" i="1"/>
  <c r="I70" i="1" l="1"/>
  <c r="J70" i="1" s="1"/>
  <c r="G70" i="1"/>
  <c r="F70" i="1"/>
  <c r="I44" i="1"/>
  <c r="G44" i="1"/>
  <c r="F44" i="1"/>
  <c r="I43" i="1"/>
  <c r="G43" i="1"/>
  <c r="F43" i="1"/>
  <c r="F49" i="1" l="1"/>
  <c r="G49" i="1"/>
  <c r="I74" i="1"/>
  <c r="J74" i="1" s="1"/>
  <c r="G74" i="1"/>
  <c r="F74" i="1"/>
  <c r="I34" i="1" l="1"/>
  <c r="G34" i="1"/>
  <c r="F34" i="1"/>
  <c r="I30" i="1"/>
  <c r="G30" i="1"/>
  <c r="F30" i="1"/>
  <c r="I84" i="1" l="1"/>
  <c r="J84" i="1" s="1"/>
  <c r="G84" i="1"/>
  <c r="F84" i="1"/>
  <c r="I79" i="1"/>
  <c r="J79" i="1" s="1"/>
  <c r="G79" i="1"/>
  <c r="F79" i="1"/>
  <c r="I72" i="1"/>
  <c r="J72" i="1" s="1"/>
  <c r="G72" i="1"/>
  <c r="F72" i="1"/>
  <c r="I39" i="1" l="1"/>
  <c r="G39" i="1"/>
  <c r="F39" i="1"/>
  <c r="J23" i="1" l="1"/>
  <c r="K23" i="1" s="1"/>
  <c r="I23" i="1"/>
  <c r="G23" i="1"/>
  <c r="F23" i="1"/>
  <c r="I69" i="1" l="1"/>
  <c r="J69" i="1" s="1"/>
  <c r="G69" i="1"/>
  <c r="F69" i="1"/>
  <c r="I63" i="1"/>
  <c r="J63" i="1" s="1"/>
  <c r="G63" i="1"/>
  <c r="F63" i="1"/>
  <c r="I62" i="1"/>
  <c r="J62" i="1" s="1"/>
  <c r="G62" i="1"/>
  <c r="F62" i="1"/>
  <c r="I61" i="1"/>
  <c r="J61" i="1" s="1"/>
  <c r="G61" i="1"/>
  <c r="F61" i="1"/>
  <c r="I60" i="1"/>
  <c r="J60" i="1" s="1"/>
  <c r="G60" i="1"/>
  <c r="F60" i="1"/>
  <c r="I59" i="1"/>
  <c r="J59" i="1" s="1"/>
  <c r="G59" i="1"/>
  <c r="F59" i="1"/>
</calcChain>
</file>

<file path=xl/sharedStrings.xml><?xml version="1.0" encoding="utf-8"?>
<sst xmlns="http://schemas.openxmlformats.org/spreadsheetml/2006/main" count="384" uniqueCount="228">
  <si>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</si>
  <si>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</si>
  <si>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</si>
  <si>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</si>
  <si>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</si>
  <si>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</si>
  <si>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</si>
  <si>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</si>
  <si>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</si>
  <si>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</si>
  <si>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</si>
  <si>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</si>
  <si>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</si>
  <si>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</si>
  <si>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</si>
  <si>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</si>
  <si>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</si>
  <si>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</si>
  <si>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</si>
  <si>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</si>
  <si>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</si>
  <si>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</si>
  <si>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</si>
  <si>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</si>
  <si>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</si>
  <si>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</si>
  <si>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</si>
  <si>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</si>
  <si>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</si>
  <si>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</si>
  <si>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</si>
  <si>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</si>
  <si>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</si>
  <si>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</si>
  <si>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</si>
  <si>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</si>
  <si>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</si>
  <si>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</si>
  <si>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</si>
  <si>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</si>
  <si>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</si>
  <si>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</si>
  <si>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</si>
  <si>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</si>
  <si>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</si>
  <si>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</si>
  <si>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</si>
  <si>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</si>
  <si>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</si>
  <si>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</si>
  <si>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</si>
  <si>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</si>
  <si>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</si>
  <si>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</si>
  <si>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</si>
  <si>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</si>
  <si>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</si>
  <si>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</si>
  <si>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</si>
  <si>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</si>
  <si>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</si>
  <si>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</si>
  <si>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</si>
  <si>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</si>
  <si>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</si>
  <si>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</si>
  <si>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</si>
  <si>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</si>
  <si>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</si>
  <si>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</si>
  <si>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</si>
  <si>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</si>
  <si>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</si>
  <si>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</si>
  <si>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</si>
  <si>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</si>
  <si>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</si>
  <si>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</si>
  <si>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</si>
  <si>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</si>
  <si>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</si>
  <si>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</si>
  <si>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</si>
  <si>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</si>
  <si>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</si>
  <si>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</si>
  <si>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</si>
  <si>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</si>
  <si>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</si>
  <si>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</si>
  <si>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</si>
  <si>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</si>
  <si>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</si>
  <si>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</si>
  <si>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</si>
  <si>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</si>
  <si>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</si>
  <si>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</si>
  <si>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</si>
  <si>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</si>
  <si>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</si>
  <si>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</si>
  <si>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</si>
  <si>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</si>
  <si>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</si>
  <si>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</si>
  <si>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</si>
  <si>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</si>
  <si>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</si>
  <si>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</si>
  <si>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</si>
  <si>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</si>
  <si>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</si>
  <si>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</si>
  <si>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</si>
  <si>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</si>
  <si>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</si>
  <si>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</si>
  <si>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</si>
  <si>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</si>
  <si>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</si>
  <si>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</si>
  <si>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</si>
  <si>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</si>
  <si>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K-PACIFIC</t>
    <phoneticPr fontId="1" type="noConversion"/>
  </si>
  <si>
    <t xml:space="preserve">              ZHONG GU JI NAN </t>
    <phoneticPr fontId="5" type="noConversion"/>
  </si>
  <si>
    <t>CA GUANGZHOU</t>
    <phoneticPr fontId="1" type="noConversion"/>
  </si>
  <si>
    <t>CA SHANGHAI</t>
    <phoneticPr fontId="5" type="noConversion"/>
  </si>
  <si>
    <t>亚海广州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</si>
  <si>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</si>
  <si>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</si>
  <si>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</si>
  <si>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O357S</t>
    <phoneticPr fontId="5" type="noConversion"/>
  </si>
  <si>
    <t>V.57S</t>
    <phoneticPr fontId="5" type="noConversion"/>
  </si>
  <si>
    <t>V.0XSNVS</t>
    <phoneticPr fontId="5" type="noConversion"/>
  </si>
  <si>
    <t>5KNVS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</si>
  <si>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</si>
  <si>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</si>
  <si>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</si>
  <si>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</si>
  <si>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</si>
  <si>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</si>
  <si>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</si>
  <si>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</si>
  <si>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</si>
  <si>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</si>
  <si>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</si>
  <si>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>CA OSAKA</t>
    <phoneticPr fontId="1" type="noConversion"/>
  </si>
  <si>
    <t>V.2520W</t>
    <phoneticPr fontId="1" type="noConversion"/>
  </si>
  <si>
    <t>66520</t>
    <phoneticPr fontId="5" type="noConversion"/>
  </si>
  <si>
    <t>ZHONG GU FU ZHOU</t>
    <phoneticPr fontId="5" type="noConversion"/>
  </si>
  <si>
    <t>SEA OF LUCK</t>
    <phoneticPr fontId="5" type="noConversion"/>
  </si>
  <si>
    <t>V.0XSNXS</t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</si>
  <si>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</si>
  <si>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</si>
  <si>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</si>
  <si>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</si>
  <si>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</si>
  <si>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V.2517W</t>
    <phoneticPr fontId="5" type="noConversion"/>
  </si>
  <si>
    <t>90517</t>
    <phoneticPr fontId="5" type="noConversion"/>
  </si>
  <si>
    <t>V.2516S</t>
    <phoneticPr fontId="5" type="noConversion"/>
  </si>
  <si>
    <t>V.2521W</t>
    <phoneticPr fontId="1" type="noConversion"/>
  </si>
  <si>
    <t>V.2516W</t>
    <phoneticPr fontId="1" type="noConversion"/>
  </si>
  <si>
    <t>83516</t>
    <phoneticPr fontId="5" type="noConversion"/>
  </si>
  <si>
    <t>V.2518W</t>
    <phoneticPr fontId="5" type="noConversion"/>
  </si>
  <si>
    <t>90518</t>
    <phoneticPr fontId="5" type="noConversion"/>
  </si>
  <si>
    <t>V.2517W</t>
    <phoneticPr fontId="1" type="noConversion"/>
  </si>
  <si>
    <t>83517</t>
    <phoneticPr fontId="5" type="noConversion"/>
  </si>
  <si>
    <t>V.58S</t>
    <phoneticPr fontId="5" type="noConversion"/>
  </si>
  <si>
    <t>O358S</t>
    <phoneticPr fontId="5" type="noConversion"/>
  </si>
  <si>
    <t>V.2517S</t>
    <phoneticPr fontId="5" type="noConversion"/>
  </si>
  <si>
    <t>V.59S</t>
    <phoneticPr fontId="5" type="noConversion"/>
  </si>
  <si>
    <t>O359S</t>
    <phoneticPr fontId="5" type="noConversion"/>
  </si>
  <si>
    <t>V.2524S</t>
    <phoneticPr fontId="1" type="noConversion"/>
  </si>
  <si>
    <t>U4524</t>
    <phoneticPr fontId="5" type="noConversion"/>
  </si>
  <si>
    <t>0T524</t>
    <phoneticPr fontId="5" type="noConversion"/>
  </si>
  <si>
    <t>BANGKOK</t>
    <phoneticPr fontId="5" type="noConversion"/>
  </si>
  <si>
    <t>LAEM CHABANG</t>
    <phoneticPr fontId="5" type="noConversion"/>
  </si>
  <si>
    <t>SHANGHAI</t>
    <phoneticPr fontId="5" type="noConversion"/>
  </si>
  <si>
    <t>KUO LONG</t>
    <phoneticPr fontId="5" type="noConversion"/>
  </si>
  <si>
    <t>V.0XSNZS</t>
    <phoneticPr fontId="5" type="noConversion"/>
  </si>
  <si>
    <t>3KNZS</t>
    <phoneticPr fontId="5" type="noConversion"/>
  </si>
  <si>
    <t>CNC MARS</t>
    <phoneticPr fontId="5" type="noConversion"/>
  </si>
  <si>
    <t>V.0XSO1S</t>
    <phoneticPr fontId="5" type="noConversion"/>
  </si>
  <si>
    <t>R7O1S</t>
    <phoneticPr fontId="5" type="noConversion"/>
  </si>
  <si>
    <t>亚海航运上海口岸船期表2025-09</t>
    <phoneticPr fontId="5" type="noConversion"/>
  </si>
  <si>
    <t>V.2511S</t>
    <phoneticPr fontId="5" type="noConversion"/>
  </si>
  <si>
    <t>V.1QAK4S</t>
    <phoneticPr fontId="5" type="noConversion"/>
  </si>
  <si>
    <t>L7K4S</t>
    <phoneticPr fontId="5" type="noConversion"/>
  </si>
  <si>
    <t>V.262S</t>
    <phoneticPr fontId="5" type="noConversion"/>
  </si>
  <si>
    <t>39262</t>
    <phoneticPr fontId="5" type="noConversion"/>
  </si>
  <si>
    <t xml:space="preserve">             V.1QAK8S</t>
    <phoneticPr fontId="5" type="noConversion"/>
  </si>
  <si>
    <t xml:space="preserve">         CYK8S</t>
    <phoneticPr fontId="5" type="noConversion"/>
  </si>
  <si>
    <t>V.109S</t>
    <phoneticPr fontId="5" type="noConversion"/>
  </si>
  <si>
    <t>73109</t>
    <phoneticPr fontId="5" type="noConversion"/>
  </si>
  <si>
    <t>V.068S</t>
    <phoneticPr fontId="5" type="noConversion"/>
  </si>
  <si>
    <t>4K068</t>
    <phoneticPr fontId="5" type="noConversion"/>
  </si>
  <si>
    <t>V.2537S</t>
    <phoneticPr fontId="5" type="noConversion"/>
  </si>
  <si>
    <t>1U537</t>
    <phoneticPr fontId="5" type="noConversion"/>
  </si>
  <si>
    <t>V.026S</t>
    <phoneticPr fontId="5" type="noConversion"/>
  </si>
  <si>
    <t>86026</t>
    <phoneticPr fontId="5" type="noConversion"/>
  </si>
  <si>
    <t>U4525</t>
    <phoneticPr fontId="5" type="noConversion"/>
  </si>
  <si>
    <t>V.2525S</t>
    <phoneticPr fontId="1" type="noConversion"/>
  </si>
  <si>
    <t>0T525</t>
    <phoneticPr fontId="5" type="noConversion"/>
  </si>
  <si>
    <t>3D512</t>
    <phoneticPr fontId="5" type="noConversion"/>
  </si>
  <si>
    <t>V.2512S</t>
    <phoneticPr fontId="5" type="noConversion"/>
  </si>
  <si>
    <t>V.1074S</t>
    <phoneticPr fontId="5" type="noConversion"/>
  </si>
  <si>
    <t>V.069S</t>
    <phoneticPr fontId="5" type="noConversion"/>
  </si>
  <si>
    <t>4K069</t>
    <phoneticPr fontId="5" type="noConversion"/>
  </si>
  <si>
    <t>CA NAGOYA</t>
    <phoneticPr fontId="1" type="noConversion"/>
  </si>
  <si>
    <t>V.2536W</t>
    <phoneticPr fontId="1" type="noConversion"/>
  </si>
  <si>
    <t>84536</t>
    <phoneticPr fontId="5" type="noConversion"/>
  </si>
  <si>
    <t>CA KOBE</t>
    <phoneticPr fontId="1" type="noConversion"/>
  </si>
  <si>
    <t>CA OSAKA</t>
    <phoneticPr fontId="1" type="noConversion"/>
  </si>
  <si>
    <t>V.2522W</t>
    <phoneticPr fontId="1" type="noConversion"/>
  </si>
  <si>
    <t>66522</t>
    <phoneticPr fontId="5" type="noConversion"/>
  </si>
  <si>
    <t>V.2538W</t>
    <phoneticPr fontId="1" type="noConversion"/>
  </si>
  <si>
    <t>84538</t>
    <phoneticPr fontId="5" type="noConversion"/>
  </si>
  <si>
    <t>89521</t>
    <phoneticPr fontId="5" type="noConversion"/>
  </si>
  <si>
    <t>CNC PLUTO</t>
    <phoneticPr fontId="5" type="noConversion"/>
  </si>
  <si>
    <t>V.0XSO3S</t>
    <phoneticPr fontId="5" type="noConversion"/>
  </si>
  <si>
    <t>9PO3S</t>
    <phoneticPr fontId="5" type="noConversion"/>
  </si>
  <si>
    <t>E1NXS</t>
    <phoneticPr fontId="5" type="noConversion"/>
  </si>
  <si>
    <t>E1O5S</t>
    <phoneticPr fontId="5" type="noConversion"/>
  </si>
  <si>
    <t>V.0XSO5S</t>
    <phoneticPr fontId="5" type="noConversion"/>
  </si>
  <si>
    <t>V.2537S</t>
    <phoneticPr fontId="5" type="noConversion"/>
  </si>
  <si>
    <t>ASL HONG KONG</t>
    <phoneticPr fontId="5" type="noConversion"/>
  </si>
  <si>
    <t>6L537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</si>
</sst>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7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98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16" fontId="36" fillId="4" borderId="1" xfId="5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topLeftCell="A70" zoomScaleNormal="100" workbookViewId="0">
      <selection activeCell="C64" sqref="C64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0" ht="14.4" customHeight="1">
      <c r="C1" s="86" t="s">
        <v>185</v>
      </c>
      <c r="D1" s="86"/>
      <c r="E1" s="86"/>
      <c r="F1" s="86"/>
      <c r="G1" s="86"/>
      <c r="H1" s="86"/>
      <c r="I1" s="86"/>
    </row>
    <row r="2" spans="1:10" ht="17.399999999999999" customHeight="1">
      <c r="B2" s="10" t="s">
        <v>0</v>
      </c>
      <c r="C2" s="86"/>
      <c r="D2" s="86"/>
      <c r="E2" s="86"/>
      <c r="F2" s="86"/>
      <c r="G2" s="86"/>
      <c r="H2" s="86"/>
      <c r="I2" s="86"/>
    </row>
    <row r="3" spans="1:10" ht="17.399999999999999" customHeight="1">
      <c r="B3" s="10" t="s">
        <v>1</v>
      </c>
      <c r="C3" s="86"/>
      <c r="D3" s="86"/>
      <c r="E3" s="86"/>
      <c r="F3" s="86"/>
      <c r="G3" s="86"/>
      <c r="H3" s="86"/>
      <c r="I3" s="86"/>
    </row>
    <row r="4" spans="1:10" ht="17.399999999999999">
      <c r="B4" s="10" t="s">
        <v>2</v>
      </c>
      <c r="C4" s="87" t="s">
        <v>3</v>
      </c>
      <c r="D4" s="87"/>
      <c r="E4" s="87"/>
      <c r="F4" s="87"/>
      <c r="G4" s="87"/>
      <c r="H4" s="87"/>
      <c r="I4" s="87"/>
    </row>
    <row r="5" spans="1:10" ht="17.399999999999999">
      <c r="B5" s="10" t="s">
        <v>4</v>
      </c>
      <c r="C5" s="88" t="s">
        <v>5</v>
      </c>
      <c r="D5" s="88"/>
      <c r="E5" s="88"/>
      <c r="F5" s="88"/>
      <c r="G5" s="88"/>
      <c r="H5" s="88"/>
      <c r="I5" s="88"/>
    </row>
    <row r="6" spans="1:10">
      <c r="C6" s="89" t="s">
        <v>6</v>
      </c>
      <c r="D6" s="89"/>
      <c r="E6" s="89"/>
      <c r="F6" s="89"/>
      <c r="G6" s="89"/>
      <c r="H6" s="89"/>
      <c r="I6" s="89"/>
    </row>
    <row r="7" spans="1:10" ht="15.6">
      <c r="C7" s="11"/>
      <c r="D7" s="11"/>
      <c r="E7" s="11"/>
      <c r="F7" s="11"/>
      <c r="G7" s="11"/>
      <c r="H7" s="11"/>
      <c r="I7" s="11"/>
    </row>
    <row r="8" spans="1:10" s="5" customFormat="1" ht="15.6">
      <c r="A8" s="90" t="s">
        <v>109</v>
      </c>
      <c r="B8" s="91"/>
      <c r="C8" s="91"/>
      <c r="D8" s="91"/>
      <c r="E8" s="91"/>
      <c r="F8" s="91"/>
      <c r="G8" s="91"/>
      <c r="H8" s="91"/>
      <c r="I8" s="92"/>
    </row>
    <row r="9" spans="1:10" s="5" customFormat="1">
      <c r="A9" s="93" t="s">
        <v>107</v>
      </c>
      <c r="B9" s="80"/>
      <c r="C9" s="80"/>
      <c r="D9" s="80"/>
      <c r="E9" s="80"/>
      <c r="F9" s="80"/>
      <c r="G9" s="80"/>
      <c r="H9" s="80"/>
      <c r="I9" s="94"/>
    </row>
    <row r="10" spans="1:10" s="5" customFormat="1">
      <c r="A10" s="55" t="s">
        <v>7</v>
      </c>
      <c r="B10" s="56" t="s">
        <v>8</v>
      </c>
      <c r="C10" s="57" t="s">
        <v>9</v>
      </c>
      <c r="D10" s="58" t="s">
        <v>10</v>
      </c>
      <c r="E10" s="56" t="s">
        <v>11</v>
      </c>
      <c r="F10" s="59" t="s">
        <v>12</v>
      </c>
      <c r="G10" s="59" t="s">
        <v>13</v>
      </c>
      <c r="H10" s="59" t="s">
        <v>14</v>
      </c>
      <c r="I10" s="59" t="s">
        <v>108</v>
      </c>
      <c r="J10" s="59" t="s">
        <v>103</v>
      </c>
    </row>
    <row r="11" spans="1:10" s="5" customFormat="1">
      <c r="A11" s="55" t="s">
        <v>16</v>
      </c>
      <c r="B11" s="59" t="s">
        <v>17</v>
      </c>
      <c r="C11" s="57" t="s">
        <v>18</v>
      </c>
      <c r="D11" s="60"/>
      <c r="E11" s="55" t="s">
        <v>19</v>
      </c>
      <c r="F11" s="55"/>
      <c r="G11" s="55"/>
      <c r="H11" s="55" t="s">
        <v>98</v>
      </c>
      <c r="I11" s="55" t="s">
        <v>22</v>
      </c>
      <c r="J11" s="55" t="s">
        <v>25</v>
      </c>
    </row>
    <row r="12" spans="1:10" s="5" customFormat="1" ht="16.2" customHeight="1">
      <c r="A12" s="37" t="s">
        <v>147</v>
      </c>
      <c r="B12" s="36" t="s">
        <v>148</v>
      </c>
      <c r="C12" s="34" t="s">
        <v>149</v>
      </c>
      <c r="D12" s="40"/>
      <c r="E12" s="2" t="s">
        <v>69</v>
      </c>
      <c r="F12" s="21">
        <f>H12-4</f>
        <v>45894</v>
      </c>
      <c r="G12" s="21">
        <f>H12-1</f>
        <v>45897</v>
      </c>
      <c r="H12" s="38">
        <v>45898</v>
      </c>
      <c r="I12" s="21">
        <f>H12+6</f>
        <v>45904</v>
      </c>
      <c r="J12" s="21">
        <f>I12+1</f>
        <v>45905</v>
      </c>
    </row>
    <row r="13" spans="1:10" s="5" customFormat="1" ht="16.2" customHeight="1">
      <c r="A13" s="37" t="s">
        <v>209</v>
      </c>
      <c r="B13" s="36" t="s">
        <v>210</v>
      </c>
      <c r="C13" s="34" t="s">
        <v>211</v>
      </c>
      <c r="D13" s="40"/>
      <c r="E13" s="2" t="s">
        <v>69</v>
      </c>
      <c r="F13" s="21">
        <f t="shared" ref="F13" si="0">H13-4</f>
        <v>45901</v>
      </c>
      <c r="G13" s="21">
        <f t="shared" ref="G13" si="1">H13-1</f>
        <v>45904</v>
      </c>
      <c r="H13" s="38">
        <v>45905</v>
      </c>
      <c r="I13" s="21">
        <f t="shared" ref="I13" si="2">H13+6</f>
        <v>45911</v>
      </c>
      <c r="J13" s="21">
        <f t="shared" ref="J13" si="3">I13+1</f>
        <v>45912</v>
      </c>
    </row>
    <row r="14" spans="1:10" s="5" customFormat="1" ht="16.2" customHeight="1">
      <c r="A14" s="37" t="s">
        <v>212</v>
      </c>
      <c r="B14" s="36" t="s">
        <v>161</v>
      </c>
      <c r="C14" s="34" t="s">
        <v>218</v>
      </c>
      <c r="D14" s="40"/>
      <c r="E14" s="2" t="s">
        <v>69</v>
      </c>
      <c r="F14" s="21">
        <f>H14-4</f>
        <v>45908</v>
      </c>
      <c r="G14" s="21">
        <f>H14-1</f>
        <v>45911</v>
      </c>
      <c r="H14" s="38">
        <v>45912</v>
      </c>
      <c r="I14" s="21">
        <f>H14+6</f>
        <v>45918</v>
      </c>
      <c r="J14" s="21">
        <f>I14+1</f>
        <v>45919</v>
      </c>
    </row>
    <row r="15" spans="1:10" s="5" customFormat="1" ht="16.2" customHeight="1">
      <c r="A15" s="37" t="s">
        <v>213</v>
      </c>
      <c r="B15" s="36" t="s">
        <v>214</v>
      </c>
      <c r="C15" s="34" t="s">
        <v>215</v>
      </c>
      <c r="D15" s="40"/>
      <c r="E15" s="2" t="s">
        <v>69</v>
      </c>
      <c r="F15" s="21">
        <f t="shared" ref="F15:F16" si="4">H15-4</f>
        <v>45915</v>
      </c>
      <c r="G15" s="21">
        <f t="shared" ref="G15:G16" si="5">H15-1</f>
        <v>45918</v>
      </c>
      <c r="H15" s="38">
        <v>45919</v>
      </c>
      <c r="I15" s="21">
        <f t="shared" ref="I15:I16" si="6">H15+6</f>
        <v>45925</v>
      </c>
      <c r="J15" s="21">
        <f t="shared" ref="J15:J16" si="7">I15+1</f>
        <v>45926</v>
      </c>
    </row>
    <row r="16" spans="1:10" s="5" customFormat="1" ht="16.2" customHeight="1">
      <c r="A16" s="37" t="s">
        <v>209</v>
      </c>
      <c r="B16" s="36" t="s">
        <v>216</v>
      </c>
      <c r="C16" s="34" t="s">
        <v>217</v>
      </c>
      <c r="D16" s="40"/>
      <c r="E16" s="2" t="s">
        <v>69</v>
      </c>
      <c r="F16" s="21">
        <f t="shared" si="4"/>
        <v>45922</v>
      </c>
      <c r="G16" s="21">
        <f t="shared" si="5"/>
        <v>45925</v>
      </c>
      <c r="H16" s="38">
        <v>45926</v>
      </c>
      <c r="I16" s="21">
        <f t="shared" si="6"/>
        <v>45932</v>
      </c>
      <c r="J16" s="21">
        <f t="shared" si="7"/>
        <v>45933</v>
      </c>
    </row>
    <row r="17" spans="1:13" s="5" customFormat="1" ht="15.6">
      <c r="A17" s="90" t="s">
        <v>110</v>
      </c>
      <c r="B17" s="91"/>
      <c r="C17" s="91"/>
      <c r="D17" s="91"/>
      <c r="E17" s="91"/>
      <c r="F17" s="91"/>
      <c r="G17" s="91"/>
      <c r="H17" s="91"/>
      <c r="I17" s="92"/>
    </row>
    <row r="18" spans="1:13" s="5" customFormat="1">
      <c r="A18" s="93" t="s">
        <v>131</v>
      </c>
      <c r="B18" s="80"/>
      <c r="C18" s="80"/>
      <c r="D18" s="80"/>
      <c r="E18" s="80"/>
      <c r="F18" s="80"/>
      <c r="G18" s="80"/>
      <c r="H18" s="80"/>
      <c r="I18" s="94"/>
    </row>
    <row r="19" spans="1:13" s="5" customFormat="1">
      <c r="A19" s="55" t="s">
        <v>7</v>
      </c>
      <c r="B19" s="59" t="s">
        <v>8</v>
      </c>
      <c r="C19" s="57" t="s">
        <v>24</v>
      </c>
      <c r="D19" s="58" t="s">
        <v>10</v>
      </c>
      <c r="E19" s="56" t="s">
        <v>11</v>
      </c>
      <c r="F19" s="59" t="s">
        <v>12</v>
      </c>
      <c r="G19" s="59" t="s">
        <v>13</v>
      </c>
      <c r="H19" s="59" t="s">
        <v>14</v>
      </c>
      <c r="I19" s="59" t="s">
        <v>15</v>
      </c>
      <c r="J19" s="59" t="s">
        <v>103</v>
      </c>
      <c r="K19" s="59" t="s">
        <v>103</v>
      </c>
    </row>
    <row r="20" spans="1:13" s="5" customFormat="1">
      <c r="A20" s="55" t="s">
        <v>16</v>
      </c>
      <c r="B20" s="59" t="s">
        <v>17</v>
      </c>
      <c r="C20" s="57" t="s">
        <v>18</v>
      </c>
      <c r="D20" s="60"/>
      <c r="E20" s="55" t="s">
        <v>19</v>
      </c>
      <c r="F20" s="55"/>
      <c r="G20" s="55"/>
      <c r="H20" s="55" t="s">
        <v>71</v>
      </c>
      <c r="I20" s="55" t="s">
        <v>21</v>
      </c>
      <c r="J20" s="55" t="s">
        <v>22</v>
      </c>
      <c r="K20" s="55" t="s">
        <v>25</v>
      </c>
    </row>
    <row r="21" spans="1:13" s="5" customFormat="1" ht="16.2" customHeight="1">
      <c r="A21" s="37" t="s">
        <v>126</v>
      </c>
      <c r="B21" s="36" t="s">
        <v>129</v>
      </c>
      <c r="C21" s="34" t="s">
        <v>130</v>
      </c>
      <c r="D21" s="40" t="s">
        <v>128</v>
      </c>
      <c r="E21" s="2" t="s">
        <v>62</v>
      </c>
      <c r="F21" s="21">
        <f t="shared" ref="F21" si="8">H21-4</f>
        <v>45896</v>
      </c>
      <c r="G21" s="21">
        <f t="shared" ref="G21" si="9">H21-1</f>
        <v>45899</v>
      </c>
      <c r="H21" s="38">
        <v>45900</v>
      </c>
      <c r="I21" s="21">
        <f>H21+3</f>
        <v>45903</v>
      </c>
      <c r="J21" s="21">
        <f>H21+6</f>
        <v>45906</v>
      </c>
      <c r="K21" s="21">
        <f>J21+1</f>
        <v>45907</v>
      </c>
    </row>
    <row r="22" spans="1:13" s="5" customFormat="1">
      <c r="A22" s="36" t="s">
        <v>70</v>
      </c>
      <c r="B22" s="36" t="s">
        <v>158</v>
      </c>
      <c r="C22" s="34" t="s">
        <v>159</v>
      </c>
      <c r="D22" s="35" t="s">
        <v>86</v>
      </c>
      <c r="E22" s="2" t="s">
        <v>26</v>
      </c>
      <c r="F22" s="21">
        <f>H22-4</f>
        <v>45903</v>
      </c>
      <c r="G22" s="21">
        <f>H22-1</f>
        <v>45906</v>
      </c>
      <c r="H22" s="38">
        <v>45907</v>
      </c>
      <c r="I22" s="21">
        <f t="shared" ref="I22" si="10">H22+3</f>
        <v>45910</v>
      </c>
      <c r="J22" s="21">
        <f t="shared" ref="J22" si="11">I22+3</f>
        <v>45913</v>
      </c>
      <c r="K22" s="21">
        <f>J22-1</f>
        <v>45912</v>
      </c>
    </row>
    <row r="23" spans="1:13" s="5" customFormat="1" ht="15" customHeight="1">
      <c r="A23" s="37" t="s">
        <v>126</v>
      </c>
      <c r="B23" s="36" t="s">
        <v>162</v>
      </c>
      <c r="C23" s="34" t="s">
        <v>163</v>
      </c>
      <c r="D23" s="40" t="s">
        <v>128</v>
      </c>
      <c r="E23" s="2" t="s">
        <v>62</v>
      </c>
      <c r="F23" s="21">
        <f t="shared" ref="F23" si="12">H23-4</f>
        <v>45910</v>
      </c>
      <c r="G23" s="21">
        <f t="shared" ref="G23" si="13">H23-1</f>
        <v>45913</v>
      </c>
      <c r="H23" s="38">
        <v>45914</v>
      </c>
      <c r="I23" s="21">
        <f t="shared" ref="I23:I25" si="14">H23+3</f>
        <v>45917</v>
      </c>
      <c r="J23" s="21">
        <f>H23+6</f>
        <v>45920</v>
      </c>
      <c r="K23" s="21">
        <f t="shared" ref="K23" si="15">J23+1</f>
        <v>45921</v>
      </c>
    </row>
    <row r="24" spans="1:13" s="5" customFormat="1">
      <c r="A24" s="36" t="s">
        <v>70</v>
      </c>
      <c r="B24" s="36" t="s">
        <v>164</v>
      </c>
      <c r="C24" s="34" t="s">
        <v>165</v>
      </c>
      <c r="D24" s="35" t="s">
        <v>86</v>
      </c>
      <c r="E24" s="2" t="s">
        <v>26</v>
      </c>
      <c r="F24" s="21">
        <f>H24-4</f>
        <v>45917</v>
      </c>
      <c r="G24" s="21">
        <f>H24-1</f>
        <v>45920</v>
      </c>
      <c r="H24" s="38">
        <v>45921</v>
      </c>
      <c r="I24" s="21">
        <f t="shared" si="14"/>
        <v>45924</v>
      </c>
      <c r="J24" s="21">
        <f t="shared" ref="J24" si="16">I24+3</f>
        <v>45927</v>
      </c>
      <c r="K24" s="21">
        <f>J24+2</f>
        <v>45929</v>
      </c>
    </row>
    <row r="25" spans="1:13" s="5" customFormat="1" ht="16.2" customHeight="1">
      <c r="A25" s="37" t="s">
        <v>126</v>
      </c>
      <c r="B25" s="36" t="s">
        <v>166</v>
      </c>
      <c r="C25" s="34" t="s">
        <v>167</v>
      </c>
      <c r="D25" s="40" t="s">
        <v>128</v>
      </c>
      <c r="E25" s="2" t="s">
        <v>62</v>
      </c>
      <c r="F25" s="21">
        <f t="shared" ref="F25" si="17">H25-4</f>
        <v>45924</v>
      </c>
      <c r="G25" s="21">
        <f t="shared" ref="G25" si="18">H25-1</f>
        <v>45927</v>
      </c>
      <c r="H25" s="38">
        <v>45928</v>
      </c>
      <c r="I25" s="21">
        <f t="shared" si="14"/>
        <v>45931</v>
      </c>
      <c r="J25" s="21">
        <f>H25+6</f>
        <v>45934</v>
      </c>
      <c r="K25" s="21">
        <f>J25+3</f>
        <v>45937</v>
      </c>
    </row>
    <row r="26" spans="1:13" ht="15.6">
      <c r="A26" s="95" t="s">
        <v>96</v>
      </c>
      <c r="B26" s="96"/>
      <c r="C26" s="96"/>
      <c r="D26" s="96"/>
      <c r="E26" s="96"/>
      <c r="F26" s="96"/>
      <c r="G26" s="96"/>
      <c r="H26" s="96"/>
      <c r="I26" s="97"/>
      <c r="L26" s="5"/>
      <c r="M26" s="5"/>
    </row>
    <row r="27" spans="1:13">
      <c r="A27" s="81" t="s">
        <v>120</v>
      </c>
      <c r="B27" s="79"/>
      <c r="C27" s="79"/>
      <c r="D27" s="79"/>
      <c r="E27" s="79"/>
      <c r="F27" s="79"/>
      <c r="G27" s="79"/>
      <c r="H27" s="79"/>
      <c r="I27" s="82"/>
    </row>
    <row r="28" spans="1:13">
      <c r="A28" s="12" t="s">
        <v>7</v>
      </c>
      <c r="B28" s="13" t="s">
        <v>8</v>
      </c>
      <c r="C28" s="17" t="s">
        <v>24</v>
      </c>
      <c r="D28" s="14" t="s">
        <v>10</v>
      </c>
      <c r="E28" s="13" t="s">
        <v>11</v>
      </c>
      <c r="F28" s="15" t="s">
        <v>12</v>
      </c>
      <c r="G28" s="15" t="s">
        <v>13</v>
      </c>
      <c r="H28" s="15" t="s">
        <v>14</v>
      </c>
      <c r="I28" s="15" t="s">
        <v>64</v>
      </c>
    </row>
    <row r="29" spans="1:13" s="5" customFormat="1">
      <c r="A29" s="12" t="s">
        <v>16</v>
      </c>
      <c r="B29" s="15" t="s">
        <v>17</v>
      </c>
      <c r="C29" s="17" t="s">
        <v>18</v>
      </c>
      <c r="D29" s="16"/>
      <c r="E29" s="12" t="s">
        <v>19</v>
      </c>
      <c r="F29" s="12"/>
      <c r="G29" s="12"/>
      <c r="H29" s="12" t="s">
        <v>20</v>
      </c>
      <c r="I29" s="12" t="s">
        <v>65</v>
      </c>
    </row>
    <row r="30" spans="1:13" s="5" customFormat="1" ht="13.95" customHeight="1">
      <c r="A30" s="1" t="s">
        <v>121</v>
      </c>
      <c r="B30" s="1" t="s">
        <v>133</v>
      </c>
      <c r="C30" s="2" t="s">
        <v>132</v>
      </c>
      <c r="D30" s="3"/>
      <c r="E30" s="53" t="s">
        <v>27</v>
      </c>
      <c r="F30" s="21">
        <f t="shared" ref="F30" si="19">H30-4</f>
        <v>45895</v>
      </c>
      <c r="G30" s="21">
        <f>H30-2</f>
        <v>45897</v>
      </c>
      <c r="H30" s="21">
        <v>45899</v>
      </c>
      <c r="I30" s="21">
        <f t="shared" ref="I30" si="20">H30+6</f>
        <v>45905</v>
      </c>
    </row>
    <row r="31" spans="1:13" s="7" customFormat="1">
      <c r="A31" s="1" t="s">
        <v>127</v>
      </c>
      <c r="B31" s="1" t="s">
        <v>160</v>
      </c>
      <c r="C31" s="52">
        <v>80516</v>
      </c>
      <c r="D31" s="51"/>
      <c r="E31" s="53" t="s">
        <v>27</v>
      </c>
      <c r="F31" s="21">
        <f>H31-4</f>
        <v>45902</v>
      </c>
      <c r="G31" s="21">
        <f t="shared" ref="G31" si="21">H31-2</f>
        <v>45904</v>
      </c>
      <c r="H31" s="21">
        <v>45906</v>
      </c>
      <c r="I31" s="21">
        <f>H31+6</f>
        <v>45912</v>
      </c>
    </row>
    <row r="32" spans="1:13" s="5" customFormat="1" ht="13.95" customHeight="1">
      <c r="A32" s="1" t="s">
        <v>121</v>
      </c>
      <c r="B32" s="1" t="s">
        <v>168</v>
      </c>
      <c r="C32" s="2" t="s">
        <v>169</v>
      </c>
      <c r="D32" s="3"/>
      <c r="E32" s="53" t="s">
        <v>27</v>
      </c>
      <c r="F32" s="21">
        <f t="shared" ref="F32" si="22">H32-4</f>
        <v>45909</v>
      </c>
      <c r="G32" s="21">
        <f>H32-2</f>
        <v>45911</v>
      </c>
      <c r="H32" s="21">
        <v>45913</v>
      </c>
      <c r="I32" s="21">
        <f t="shared" ref="I32" si="23">H32+6</f>
        <v>45919</v>
      </c>
    </row>
    <row r="33" spans="1:14" s="7" customFormat="1">
      <c r="A33" s="1" t="s">
        <v>127</v>
      </c>
      <c r="B33" s="1" t="s">
        <v>170</v>
      </c>
      <c r="C33" s="52">
        <v>80517</v>
      </c>
      <c r="D33" s="51"/>
      <c r="E33" s="53" t="s">
        <v>27</v>
      </c>
      <c r="F33" s="21">
        <f>H33-4</f>
        <v>45916</v>
      </c>
      <c r="G33" s="21">
        <f t="shared" ref="G33" si="24">H33-2</f>
        <v>45918</v>
      </c>
      <c r="H33" s="21">
        <v>45920</v>
      </c>
      <c r="I33" s="21">
        <f>H33+6</f>
        <v>45926</v>
      </c>
    </row>
    <row r="34" spans="1:14" s="5" customFormat="1" ht="13.95" customHeight="1">
      <c r="A34" s="1" t="s">
        <v>121</v>
      </c>
      <c r="B34" s="1" t="s">
        <v>171</v>
      </c>
      <c r="C34" s="2" t="s">
        <v>172</v>
      </c>
      <c r="D34" s="3"/>
      <c r="E34" s="53" t="s">
        <v>27</v>
      </c>
      <c r="F34" s="21">
        <f t="shared" ref="F34" si="25">H34-4</f>
        <v>45923</v>
      </c>
      <c r="G34" s="21">
        <f>H34-2</f>
        <v>45925</v>
      </c>
      <c r="H34" s="21">
        <v>45927</v>
      </c>
      <c r="I34" s="21">
        <f t="shared" ref="I34" si="26">H34+6</f>
        <v>45933</v>
      </c>
      <c r="J34" s="4"/>
      <c r="K34" s="4"/>
    </row>
    <row r="35" spans="1:14" s="48" customFormat="1" ht="15.6">
      <c r="A35" s="90" t="s">
        <v>106</v>
      </c>
      <c r="B35" s="91"/>
      <c r="C35" s="91"/>
      <c r="D35" s="91"/>
      <c r="E35" s="91"/>
      <c r="F35" s="91"/>
      <c r="G35" s="91"/>
      <c r="H35" s="91"/>
      <c r="I35" s="92"/>
      <c r="J35" s="47"/>
      <c r="K35" s="47"/>
    </row>
    <row r="36" spans="1:14" s="7" customFormat="1" ht="14.25" customHeight="1">
      <c r="A36" s="93" t="s">
        <v>112</v>
      </c>
      <c r="B36" s="80"/>
      <c r="C36" s="80"/>
      <c r="D36" s="80"/>
      <c r="E36" s="80"/>
      <c r="F36" s="80"/>
      <c r="G36" s="80"/>
      <c r="H36" s="80"/>
      <c r="I36" s="94"/>
      <c r="J36" s="5"/>
      <c r="K36" s="5"/>
      <c r="L36" s="5"/>
      <c r="M36" s="5"/>
    </row>
    <row r="37" spans="1:14" s="7" customFormat="1" ht="14.25" customHeight="1">
      <c r="A37" s="55" t="s">
        <v>7</v>
      </c>
      <c r="B37" s="56" t="s">
        <v>8</v>
      </c>
      <c r="C37" s="64" t="s">
        <v>24</v>
      </c>
      <c r="D37" s="58" t="s">
        <v>10</v>
      </c>
      <c r="E37" s="56" t="s">
        <v>11</v>
      </c>
      <c r="F37" s="59" t="s">
        <v>12</v>
      </c>
      <c r="G37" s="59" t="s">
        <v>13</v>
      </c>
      <c r="H37" s="59" t="s">
        <v>14</v>
      </c>
      <c r="I37" s="59" t="s">
        <v>15</v>
      </c>
      <c r="J37" s="5"/>
      <c r="K37" s="5"/>
      <c r="L37" s="5"/>
    </row>
    <row r="38" spans="1:14" s="7" customFormat="1" ht="14.25" customHeight="1">
      <c r="A38" s="55" t="s">
        <v>16</v>
      </c>
      <c r="B38" s="59" t="s">
        <v>17</v>
      </c>
      <c r="C38" s="64" t="s">
        <v>18</v>
      </c>
      <c r="D38" s="60"/>
      <c r="E38" s="55" t="s">
        <v>95</v>
      </c>
      <c r="F38" s="55"/>
      <c r="G38" s="55"/>
      <c r="H38" s="55" t="s">
        <v>20</v>
      </c>
      <c r="I38" s="55" t="s">
        <v>68</v>
      </c>
      <c r="J38" s="5"/>
      <c r="K38" s="5"/>
      <c r="L38" s="5"/>
    </row>
    <row r="39" spans="1:14" s="5" customFormat="1" ht="16.2" customHeight="1">
      <c r="A39" s="37" t="s">
        <v>111</v>
      </c>
      <c r="B39" s="36" t="s">
        <v>143</v>
      </c>
      <c r="C39" s="34" t="s">
        <v>144</v>
      </c>
      <c r="D39" s="40"/>
      <c r="E39" s="2" t="s">
        <v>100</v>
      </c>
      <c r="F39" s="21">
        <f t="shared" ref="F39" si="27">H39-4</f>
        <v>45894</v>
      </c>
      <c r="G39" s="21">
        <f t="shared" ref="G39" si="28">H39-1</f>
        <v>45897</v>
      </c>
      <c r="H39" s="38">
        <v>45898</v>
      </c>
      <c r="I39" s="21">
        <f t="shared" ref="I39" si="29">H39+6</f>
        <v>45904</v>
      </c>
    </row>
    <row r="40" spans="1:14" s="5" customFormat="1" ht="16.2" customHeight="1">
      <c r="A40" s="37" t="s">
        <v>124</v>
      </c>
      <c r="B40" s="36" t="s">
        <v>145</v>
      </c>
      <c r="C40" s="34" t="s">
        <v>146</v>
      </c>
      <c r="D40" s="40"/>
      <c r="E40" s="2" t="s">
        <v>100</v>
      </c>
      <c r="F40" s="21">
        <f>H40-4</f>
        <v>45911</v>
      </c>
      <c r="G40" s="21">
        <f>H40-1</f>
        <v>45914</v>
      </c>
      <c r="H40" s="38">
        <v>45915</v>
      </c>
      <c r="I40" s="21">
        <f>H40+6</f>
        <v>45921</v>
      </c>
    </row>
    <row r="41" spans="1:14" s="5" customFormat="1" ht="16.2" customHeight="1">
      <c r="A41" s="37" t="s">
        <v>111</v>
      </c>
      <c r="B41" s="36" t="s">
        <v>173</v>
      </c>
      <c r="C41" s="34" t="s">
        <v>174</v>
      </c>
      <c r="D41" s="40"/>
      <c r="E41" s="2" t="s">
        <v>100</v>
      </c>
      <c r="F41" s="21">
        <f t="shared" ref="F41" si="30">H41-4</f>
        <v>45916</v>
      </c>
      <c r="G41" s="21">
        <f t="shared" ref="G41" si="31">H41-1</f>
        <v>45919</v>
      </c>
      <c r="H41" s="78">
        <v>45920</v>
      </c>
      <c r="I41" s="21">
        <f t="shared" ref="I41" si="32">H41+6</f>
        <v>45926</v>
      </c>
    </row>
    <row r="42" spans="1:14" s="5" customFormat="1" ht="16.2" customHeight="1">
      <c r="A42" s="37" t="s">
        <v>124</v>
      </c>
      <c r="B42" s="36" t="s">
        <v>173</v>
      </c>
      <c r="C42" s="34" t="s">
        <v>175</v>
      </c>
      <c r="D42" s="40"/>
      <c r="E42" s="2" t="s">
        <v>100</v>
      </c>
      <c r="F42" s="21">
        <f>H42-4</f>
        <v>45923</v>
      </c>
      <c r="G42" s="21">
        <f>H42-1</f>
        <v>45926</v>
      </c>
      <c r="H42" s="78">
        <v>45927</v>
      </c>
      <c r="I42" s="21">
        <f>H42+6</f>
        <v>45933</v>
      </c>
    </row>
    <row r="43" spans="1:14" s="5" customFormat="1" ht="16.2" customHeight="1">
      <c r="A43" s="37" t="s">
        <v>111</v>
      </c>
      <c r="B43" s="36" t="s">
        <v>202</v>
      </c>
      <c r="C43" s="34" t="s">
        <v>201</v>
      </c>
      <c r="D43" s="40"/>
      <c r="E43" s="2" t="s">
        <v>100</v>
      </c>
      <c r="F43" s="21">
        <f t="shared" ref="F43" si="33">H43-4</f>
        <v>45928</v>
      </c>
      <c r="G43" s="21">
        <f t="shared" ref="G43" si="34">H43-1</f>
        <v>45931</v>
      </c>
      <c r="H43" s="78">
        <v>45932</v>
      </c>
      <c r="I43" s="21">
        <f t="shared" ref="I43" si="35">H43+6</f>
        <v>45938</v>
      </c>
    </row>
    <row r="44" spans="1:14" s="5" customFormat="1" ht="16.2" customHeight="1">
      <c r="A44" s="37" t="s">
        <v>124</v>
      </c>
      <c r="B44" s="36" t="s">
        <v>202</v>
      </c>
      <c r="C44" s="34" t="s">
        <v>203</v>
      </c>
      <c r="D44" s="40"/>
      <c r="E44" s="2" t="s">
        <v>100</v>
      </c>
      <c r="F44" s="21">
        <f t="shared" ref="F44" si="36">H44-4</f>
        <v>45935</v>
      </c>
      <c r="G44" s="21">
        <f t="shared" ref="G44" si="37">H44-1</f>
        <v>45938</v>
      </c>
      <c r="H44" s="78">
        <v>45939</v>
      </c>
      <c r="I44" s="21">
        <f t="shared" ref="I44" si="38">H44+6</f>
        <v>45945</v>
      </c>
    </row>
    <row r="45" spans="1:14" s="6" customFormat="1" ht="15.6">
      <c r="A45" s="33" t="s">
        <v>93</v>
      </c>
      <c r="B45" s="29"/>
      <c r="C45" s="29"/>
      <c r="D45" s="29"/>
      <c r="E45" s="29"/>
      <c r="F45" s="29"/>
      <c r="G45" s="29"/>
      <c r="H45" s="29"/>
      <c r="I45" s="30"/>
      <c r="L45" s="5"/>
      <c r="M45" s="5"/>
      <c r="N45"/>
    </row>
    <row r="46" spans="1:14">
      <c r="A46" s="79" t="s">
        <v>97</v>
      </c>
      <c r="B46" s="79"/>
      <c r="C46" s="79"/>
      <c r="D46" s="79"/>
      <c r="E46" s="79"/>
      <c r="F46" s="79"/>
      <c r="G46" s="79"/>
      <c r="H46" s="79"/>
      <c r="I46" s="79"/>
      <c r="J46" s="6"/>
      <c r="K46" s="6"/>
      <c r="L46" s="6"/>
      <c r="M46" s="6"/>
    </row>
    <row r="47" spans="1:14">
      <c r="A47" s="22" t="s">
        <v>7</v>
      </c>
      <c r="B47" s="13" t="s">
        <v>8</v>
      </c>
      <c r="C47" s="17" t="s">
        <v>24</v>
      </c>
      <c r="D47" s="14" t="s">
        <v>10</v>
      </c>
      <c r="E47" s="13" t="s">
        <v>59</v>
      </c>
      <c r="F47" s="15" t="s">
        <v>12</v>
      </c>
      <c r="G47" s="15" t="s">
        <v>13</v>
      </c>
      <c r="H47" s="15" t="s">
        <v>60</v>
      </c>
      <c r="I47" s="15" t="s">
        <v>15</v>
      </c>
      <c r="J47" s="15" t="s">
        <v>15</v>
      </c>
      <c r="K47" s="6"/>
      <c r="L47" s="6"/>
      <c r="M47" s="6"/>
      <c r="N47" s="5"/>
    </row>
    <row r="48" spans="1:14">
      <c r="A48" s="22" t="s">
        <v>16</v>
      </c>
      <c r="B48" s="15" t="s">
        <v>17</v>
      </c>
      <c r="C48" s="17" t="s">
        <v>18</v>
      </c>
      <c r="D48" s="23"/>
      <c r="E48" s="15" t="s">
        <v>19</v>
      </c>
      <c r="F48" s="12"/>
      <c r="G48" s="12"/>
      <c r="H48" s="12" t="s">
        <v>178</v>
      </c>
      <c r="I48" s="12" t="s">
        <v>176</v>
      </c>
      <c r="J48" s="12" t="s">
        <v>177</v>
      </c>
      <c r="K48" s="6"/>
      <c r="L48" s="6"/>
      <c r="M48" s="6"/>
      <c r="N48" s="5"/>
    </row>
    <row r="49" spans="1:14" s="48" customFormat="1" ht="15.6">
      <c r="A49" s="41" t="s">
        <v>151</v>
      </c>
      <c r="B49" s="42" t="s">
        <v>152</v>
      </c>
      <c r="C49" s="70" t="s">
        <v>222</v>
      </c>
      <c r="D49" s="8"/>
      <c r="E49" s="35" t="s">
        <v>33</v>
      </c>
      <c r="F49" s="32">
        <f>SUM(H49-4)</f>
        <v>45894</v>
      </c>
      <c r="G49" s="32">
        <f>H49-2</f>
        <v>45896</v>
      </c>
      <c r="H49" s="24">
        <v>45898</v>
      </c>
      <c r="I49" s="32">
        <f>H49+10</f>
        <v>45908</v>
      </c>
      <c r="J49" s="32">
        <f t="shared" ref="J49:J54" si="39">I49+2</f>
        <v>45910</v>
      </c>
      <c r="K49" s="49"/>
      <c r="L49" s="47"/>
    </row>
    <row r="50" spans="1:14">
      <c r="A50" s="41" t="s">
        <v>123</v>
      </c>
      <c r="B50" s="42" t="s">
        <v>134</v>
      </c>
      <c r="C50" s="70" t="s">
        <v>135</v>
      </c>
      <c r="D50" s="35"/>
      <c r="E50" s="35" t="s">
        <v>33</v>
      </c>
      <c r="F50" s="32">
        <f t="shared" ref="F50" si="40">SUM(H50-4)</f>
        <v>45901</v>
      </c>
      <c r="G50" s="32">
        <f t="shared" ref="G50" si="41">H50-2</f>
        <v>45903</v>
      </c>
      <c r="H50" s="24">
        <v>45905</v>
      </c>
      <c r="I50" s="32">
        <f>H50+10</f>
        <v>45915</v>
      </c>
      <c r="J50" s="32">
        <f t="shared" si="39"/>
        <v>45917</v>
      </c>
    </row>
    <row r="51" spans="1:14" s="5" customFormat="1">
      <c r="A51" s="41" t="s">
        <v>179</v>
      </c>
      <c r="B51" s="42" t="s">
        <v>180</v>
      </c>
      <c r="C51" s="70" t="s">
        <v>181</v>
      </c>
      <c r="D51" s="35"/>
      <c r="E51" s="35" t="s">
        <v>33</v>
      </c>
      <c r="F51" s="32">
        <f>SUM(H51-4)</f>
        <v>45908</v>
      </c>
      <c r="G51" s="32">
        <f>H51-2</f>
        <v>45910</v>
      </c>
      <c r="H51" s="24">
        <v>45912</v>
      </c>
      <c r="I51" s="32">
        <v>45894</v>
      </c>
      <c r="J51" s="32">
        <f t="shared" si="39"/>
        <v>45896</v>
      </c>
      <c r="K51" s="7"/>
      <c r="L51" s="7"/>
      <c r="M51" s="7"/>
      <c r="N51" s="7"/>
    </row>
    <row r="52" spans="1:14" s="5" customFormat="1">
      <c r="A52" s="41" t="s">
        <v>182</v>
      </c>
      <c r="B52" s="42" t="s">
        <v>183</v>
      </c>
      <c r="C52" s="70" t="s">
        <v>184</v>
      </c>
      <c r="D52" s="35"/>
      <c r="E52" s="35" t="s">
        <v>33</v>
      </c>
      <c r="F52" s="32">
        <f>SUM(H52-4)</f>
        <v>45915</v>
      </c>
      <c r="G52" s="32">
        <f>H52-2</f>
        <v>45917</v>
      </c>
      <c r="H52" s="24">
        <v>45919</v>
      </c>
      <c r="I52" s="32">
        <f>H52+10</f>
        <v>45929</v>
      </c>
      <c r="J52" s="32">
        <f t="shared" si="39"/>
        <v>45931</v>
      </c>
      <c r="K52" s="7"/>
      <c r="L52" s="7"/>
      <c r="M52" s="7"/>
    </row>
    <row r="53" spans="1:14" s="5" customFormat="1">
      <c r="A53" s="41" t="s">
        <v>219</v>
      </c>
      <c r="B53" s="42" t="s">
        <v>220</v>
      </c>
      <c r="C53" s="70" t="s">
        <v>221</v>
      </c>
      <c r="D53" s="35"/>
      <c r="E53" s="35" t="s">
        <v>33</v>
      </c>
      <c r="F53" s="32">
        <f>SUM(H53-4)</f>
        <v>45922</v>
      </c>
      <c r="G53" s="32">
        <f>H53-2</f>
        <v>45924</v>
      </c>
      <c r="H53" s="32">
        <v>45926</v>
      </c>
      <c r="I53" s="32">
        <f>H53+10</f>
        <v>45936</v>
      </c>
      <c r="J53" s="32">
        <f t="shared" si="39"/>
        <v>45938</v>
      </c>
      <c r="K53" s="7"/>
      <c r="L53" s="7"/>
      <c r="M53" s="7"/>
    </row>
    <row r="54" spans="1:14" s="48" customFormat="1" ht="15.6">
      <c r="A54" s="41" t="s">
        <v>151</v>
      </c>
      <c r="B54" s="42" t="s">
        <v>224</v>
      </c>
      <c r="C54" s="70" t="s">
        <v>223</v>
      </c>
      <c r="D54" s="43"/>
      <c r="E54" s="35" t="s">
        <v>33</v>
      </c>
      <c r="F54" s="32">
        <f>SUM(H54-4)</f>
        <v>45929</v>
      </c>
      <c r="G54" s="32">
        <f>H54-2</f>
        <v>45931</v>
      </c>
      <c r="H54" s="32">
        <v>45933</v>
      </c>
      <c r="I54" s="32">
        <f>H54+10</f>
        <v>45943</v>
      </c>
      <c r="J54" s="32">
        <f t="shared" si="39"/>
        <v>45945</v>
      </c>
      <c r="L54" s="47"/>
    </row>
    <row r="55" spans="1:14" s="6" customFormat="1" ht="15.6">
      <c r="A55" s="50" t="s">
        <v>99</v>
      </c>
      <c r="B55" s="45"/>
      <c r="C55" s="45"/>
      <c r="D55" s="45"/>
      <c r="E55" s="45"/>
      <c r="F55" s="45"/>
      <c r="G55" s="45"/>
      <c r="H55" s="45"/>
      <c r="I55" s="46"/>
      <c r="J55" s="49"/>
    </row>
    <row r="56" spans="1:14" s="6" customFormat="1">
      <c r="A56" s="80" t="s">
        <v>58</v>
      </c>
      <c r="B56" s="80"/>
      <c r="C56" s="80"/>
      <c r="D56" s="80"/>
      <c r="E56" s="80"/>
      <c r="F56" s="80"/>
      <c r="G56" s="80"/>
      <c r="H56" s="80"/>
      <c r="I56" s="80"/>
    </row>
    <row r="57" spans="1:14" s="6" customFormat="1">
      <c r="A57" s="22" t="s">
        <v>7</v>
      </c>
      <c r="B57" s="13" t="s">
        <v>8</v>
      </c>
      <c r="C57" s="17" t="s">
        <v>24</v>
      </c>
      <c r="D57" s="14" t="s">
        <v>92</v>
      </c>
      <c r="E57" s="13" t="s">
        <v>11</v>
      </c>
      <c r="F57" s="15" t="s">
        <v>12</v>
      </c>
      <c r="G57" s="15" t="s">
        <v>13</v>
      </c>
      <c r="H57" s="15" t="s">
        <v>14</v>
      </c>
      <c r="I57" s="15" t="s">
        <v>15</v>
      </c>
      <c r="J57" s="15" t="s">
        <v>15</v>
      </c>
      <c r="M57" s="7"/>
      <c r="N57" s="7"/>
    </row>
    <row r="58" spans="1:14" s="7" customFormat="1">
      <c r="A58" s="22" t="s">
        <v>16</v>
      </c>
      <c r="B58" s="15" t="s">
        <v>17</v>
      </c>
      <c r="C58" s="17" t="s">
        <v>18</v>
      </c>
      <c r="D58" s="23"/>
      <c r="E58" s="15" t="s">
        <v>19</v>
      </c>
      <c r="F58" s="12"/>
      <c r="G58" s="12"/>
      <c r="H58" s="12" t="s">
        <v>20</v>
      </c>
      <c r="I58" s="12" t="s">
        <v>57</v>
      </c>
      <c r="J58" s="12" t="s">
        <v>56</v>
      </c>
    </row>
    <row r="59" spans="1:14" s="7" customFormat="1">
      <c r="A59" s="62" t="s">
        <v>105</v>
      </c>
      <c r="B59" s="63" t="s">
        <v>136</v>
      </c>
      <c r="C59" s="61" t="s">
        <v>137</v>
      </c>
      <c r="D59" s="3"/>
      <c r="E59" s="35" t="s">
        <v>61</v>
      </c>
      <c r="F59" s="32">
        <f>SUM(H59-4)</f>
        <v>45892</v>
      </c>
      <c r="G59" s="32">
        <f>H59-2</f>
        <v>45894</v>
      </c>
      <c r="H59" s="32">
        <v>45896</v>
      </c>
      <c r="I59" s="32">
        <f t="shared" ref="I59:I60" si="42">H59+6</f>
        <v>45902</v>
      </c>
      <c r="J59" s="32">
        <f>I59+3</f>
        <v>45905</v>
      </c>
    </row>
    <row r="60" spans="1:14">
      <c r="A60" s="62" t="s">
        <v>67</v>
      </c>
      <c r="B60" s="63" t="s">
        <v>138</v>
      </c>
      <c r="C60" s="61">
        <v>67073</v>
      </c>
      <c r="D60" s="3" t="s">
        <v>87</v>
      </c>
      <c r="E60" s="35" t="s">
        <v>61</v>
      </c>
      <c r="F60" s="32">
        <f>SUM(H60-4)</f>
        <v>45899</v>
      </c>
      <c r="G60" s="32">
        <f>H60-2</f>
        <v>45901</v>
      </c>
      <c r="H60" s="32">
        <v>45903</v>
      </c>
      <c r="I60" s="32">
        <f t="shared" si="42"/>
        <v>45909</v>
      </c>
      <c r="J60" s="32">
        <f>I60+3</f>
        <v>45912</v>
      </c>
      <c r="K60" s="6"/>
      <c r="L60" s="7"/>
      <c r="M60" s="7"/>
    </row>
    <row r="61" spans="1:14" s="7" customFormat="1">
      <c r="A61" s="62" t="s">
        <v>101</v>
      </c>
      <c r="B61" s="63" t="s">
        <v>186</v>
      </c>
      <c r="C61" s="61">
        <v>45511</v>
      </c>
      <c r="D61" s="3" t="s">
        <v>88</v>
      </c>
      <c r="E61" s="35" t="s">
        <v>61</v>
      </c>
      <c r="F61" s="32">
        <f>SUM(H61-4)</f>
        <v>45906</v>
      </c>
      <c r="G61" s="32">
        <f>H61-2</f>
        <v>45908</v>
      </c>
      <c r="H61" s="32">
        <v>45910</v>
      </c>
      <c r="I61" s="32">
        <f>H61+6</f>
        <v>45916</v>
      </c>
      <c r="J61" s="32">
        <f>I61+3</f>
        <v>45919</v>
      </c>
    </row>
    <row r="62" spans="1:14" s="7" customFormat="1">
      <c r="A62" s="62" t="s">
        <v>105</v>
      </c>
      <c r="B62" s="63" t="s">
        <v>205</v>
      </c>
      <c r="C62" s="61" t="s">
        <v>204</v>
      </c>
      <c r="D62" s="3"/>
      <c r="E62" s="35" t="s">
        <v>61</v>
      </c>
      <c r="F62" s="32">
        <f>SUM(H62-4)</f>
        <v>45913</v>
      </c>
      <c r="G62" s="32">
        <f>H62-2</f>
        <v>45915</v>
      </c>
      <c r="H62" s="32">
        <v>45917</v>
      </c>
      <c r="I62" s="32">
        <f t="shared" ref="I62" si="43">H62+6</f>
        <v>45923</v>
      </c>
      <c r="J62" s="32">
        <f>I62+3</f>
        <v>45926</v>
      </c>
    </row>
    <row r="63" spans="1:14" s="7" customFormat="1">
      <c r="A63" s="62" t="s">
        <v>67</v>
      </c>
      <c r="B63" s="63" t="s">
        <v>206</v>
      </c>
      <c r="C63" s="61">
        <v>67074</v>
      </c>
      <c r="D63" s="3" t="s">
        <v>87</v>
      </c>
      <c r="E63" s="35" t="s">
        <v>61</v>
      </c>
      <c r="F63" s="32">
        <f t="shared" ref="F63:F64" si="44">SUM(H63-4)</f>
        <v>45920</v>
      </c>
      <c r="G63" s="32">
        <f t="shared" ref="G63:G64" si="45">H63-2</f>
        <v>45922</v>
      </c>
      <c r="H63" s="32">
        <v>45924</v>
      </c>
      <c r="I63" s="32">
        <f t="shared" ref="I63" si="46">H63+6</f>
        <v>45930</v>
      </c>
      <c r="J63" s="32">
        <f t="shared" ref="J63:J64" si="47">I63+3</f>
        <v>45933</v>
      </c>
    </row>
    <row r="64" spans="1:14" s="7" customFormat="1">
      <c r="A64" s="76" t="s">
        <v>226</v>
      </c>
      <c r="B64" s="54" t="s">
        <v>225</v>
      </c>
      <c r="C64" s="77" t="s">
        <v>227</v>
      </c>
      <c r="D64" s="3" t="s">
        <v>88</v>
      </c>
      <c r="E64" s="35" t="s">
        <v>61</v>
      </c>
      <c r="F64" s="32">
        <f t="shared" si="44"/>
        <v>45927</v>
      </c>
      <c r="G64" s="32">
        <f t="shared" si="45"/>
        <v>45929</v>
      </c>
      <c r="H64" s="32">
        <v>45931</v>
      </c>
      <c r="I64" s="32">
        <f>H64+6</f>
        <v>45937</v>
      </c>
      <c r="J64" s="32">
        <f t="shared" si="47"/>
        <v>45940</v>
      </c>
    </row>
    <row r="65" spans="1:14" s="6" customFormat="1" ht="15.6">
      <c r="A65" s="83" t="s">
        <v>102</v>
      </c>
      <c r="B65" s="84"/>
      <c r="C65" s="84"/>
      <c r="D65" s="84"/>
      <c r="E65" s="84"/>
      <c r="F65" s="84"/>
      <c r="G65" s="84"/>
      <c r="H65" s="84"/>
      <c r="I65" s="85"/>
    </row>
    <row r="66" spans="1:14" s="6" customFormat="1">
      <c r="A66" s="81" t="s">
        <v>94</v>
      </c>
      <c r="B66" s="79"/>
      <c r="C66" s="79"/>
      <c r="D66" s="79"/>
      <c r="E66" s="79"/>
      <c r="F66" s="79"/>
      <c r="G66" s="79"/>
      <c r="H66" s="79"/>
      <c r="I66" s="82"/>
    </row>
    <row r="67" spans="1:14" s="6" customFormat="1">
      <c r="A67" s="12" t="s">
        <v>7</v>
      </c>
      <c r="B67" s="15" t="s">
        <v>8</v>
      </c>
      <c r="C67" s="17" t="s">
        <v>24</v>
      </c>
      <c r="D67" s="14" t="s">
        <v>10</v>
      </c>
      <c r="E67" s="13" t="s">
        <v>11</v>
      </c>
      <c r="F67" s="15" t="s">
        <v>12</v>
      </c>
      <c r="G67" s="15" t="s">
        <v>13</v>
      </c>
      <c r="H67" s="15" t="s">
        <v>104</v>
      </c>
      <c r="I67" s="15" t="s">
        <v>15</v>
      </c>
      <c r="J67" s="15" t="s">
        <v>66</v>
      </c>
      <c r="M67" s="7"/>
    </row>
    <row r="68" spans="1:14">
      <c r="A68" s="12" t="s">
        <v>16</v>
      </c>
      <c r="B68" s="15" t="s">
        <v>17</v>
      </c>
      <c r="C68" s="17" t="s">
        <v>18</v>
      </c>
      <c r="D68" s="12"/>
      <c r="E68" s="12" t="s">
        <v>19</v>
      </c>
      <c r="F68" s="12"/>
      <c r="G68" s="12"/>
      <c r="H68" s="12" t="s">
        <v>20</v>
      </c>
      <c r="I68" s="12" t="s">
        <v>30</v>
      </c>
      <c r="J68" s="12" t="s">
        <v>31</v>
      </c>
      <c r="K68" s="7"/>
      <c r="L68" s="7"/>
      <c r="M68" s="7"/>
    </row>
    <row r="69" spans="1:14">
      <c r="A69" s="71" t="s">
        <v>125</v>
      </c>
      <c r="B69" s="72" t="s">
        <v>139</v>
      </c>
      <c r="C69" s="74" t="s">
        <v>140</v>
      </c>
      <c r="D69" s="73"/>
      <c r="E69" s="20" t="s">
        <v>32</v>
      </c>
      <c r="F69" s="21">
        <f t="shared" ref="F69" si="48">H69-4</f>
        <v>45895</v>
      </c>
      <c r="G69" s="21">
        <f t="shared" ref="G69" si="49">H69-1</f>
        <v>45898</v>
      </c>
      <c r="H69" s="21">
        <v>45899</v>
      </c>
      <c r="I69" s="21">
        <f>H69+15</f>
        <v>45914</v>
      </c>
      <c r="J69" s="21">
        <f t="shared" ref="J69" si="50">I69+2</f>
        <v>45916</v>
      </c>
      <c r="K69" s="7"/>
      <c r="L69" s="7"/>
      <c r="M69" s="7"/>
    </row>
    <row r="70" spans="1:14" s="7" customFormat="1">
      <c r="A70" s="18" t="s">
        <v>117</v>
      </c>
      <c r="B70" s="19" t="s">
        <v>141</v>
      </c>
      <c r="C70" s="31" t="s">
        <v>142</v>
      </c>
      <c r="D70" s="39" t="s">
        <v>85</v>
      </c>
      <c r="E70" s="20" t="s">
        <v>32</v>
      </c>
      <c r="F70" s="21">
        <f>H70-4</f>
        <v>45902</v>
      </c>
      <c r="G70" s="21">
        <f>H70-1</f>
        <v>45905</v>
      </c>
      <c r="H70" s="21">
        <v>45906</v>
      </c>
      <c r="I70" s="21">
        <f t="shared" ref="I70" si="51">H70+15</f>
        <v>45921</v>
      </c>
      <c r="J70" s="21">
        <f>I70+2</f>
        <v>45923</v>
      </c>
      <c r="L70" s="5"/>
      <c r="M70" s="5"/>
      <c r="N70" s="5"/>
    </row>
    <row r="71" spans="1:14">
      <c r="A71" s="18" t="s">
        <v>150</v>
      </c>
      <c r="B71" s="19" t="s">
        <v>187</v>
      </c>
      <c r="C71" s="31" t="s">
        <v>188</v>
      </c>
      <c r="D71" s="39"/>
      <c r="E71" s="20" t="s">
        <v>32</v>
      </c>
      <c r="F71" s="21">
        <f t="shared" ref="F71" si="52">H71-4</f>
        <v>45909</v>
      </c>
      <c r="G71" s="21">
        <f t="shared" ref="G71" si="53">H71-1</f>
        <v>45912</v>
      </c>
      <c r="H71" s="21">
        <v>45913</v>
      </c>
      <c r="I71" s="21">
        <f>H71+15</f>
        <v>45928</v>
      </c>
      <c r="J71" s="21">
        <f t="shared" ref="J71" si="54">I71+2</f>
        <v>45930</v>
      </c>
      <c r="K71" s="7"/>
      <c r="L71" s="7"/>
      <c r="M71" s="7"/>
    </row>
    <row r="72" spans="1:14">
      <c r="A72" s="18" t="s">
        <v>122</v>
      </c>
      <c r="B72" s="19" t="s">
        <v>189</v>
      </c>
      <c r="C72" s="31" t="s">
        <v>190</v>
      </c>
      <c r="D72" s="39" t="s">
        <v>63</v>
      </c>
      <c r="E72" s="20" t="s">
        <v>32</v>
      </c>
      <c r="F72" s="21">
        <f>H72-4</f>
        <v>45916</v>
      </c>
      <c r="G72" s="21">
        <f>H72-1</f>
        <v>45919</v>
      </c>
      <c r="H72" s="21">
        <v>45920</v>
      </c>
      <c r="I72" s="21">
        <f>H72+15</f>
        <v>45935</v>
      </c>
      <c r="J72" s="21">
        <f>I72+2</f>
        <v>45937</v>
      </c>
      <c r="K72" s="7"/>
      <c r="L72" s="7"/>
      <c r="M72" s="7"/>
    </row>
    <row r="73" spans="1:14">
      <c r="A73" s="71" t="s">
        <v>125</v>
      </c>
      <c r="B73" s="72" t="s">
        <v>191</v>
      </c>
      <c r="C73" s="74" t="s">
        <v>192</v>
      </c>
      <c r="D73" s="73"/>
      <c r="E73" s="20" t="s">
        <v>32</v>
      </c>
      <c r="F73" s="21">
        <f t="shared" ref="F73" si="55">H73-4</f>
        <v>45923</v>
      </c>
      <c r="G73" s="21">
        <f t="shared" ref="G73" si="56">H73-1</f>
        <v>45926</v>
      </c>
      <c r="H73" s="21">
        <v>45927</v>
      </c>
      <c r="I73" s="21">
        <f>H73+15</f>
        <v>45942</v>
      </c>
      <c r="J73" s="21">
        <f t="shared" ref="J73" si="57">I73+2</f>
        <v>45944</v>
      </c>
      <c r="K73" s="7"/>
      <c r="L73" s="7"/>
      <c r="M73" s="7"/>
    </row>
    <row r="74" spans="1:14" s="5" customFormat="1">
      <c r="A74" s="18" t="s">
        <v>117</v>
      </c>
      <c r="B74" s="19" t="s">
        <v>193</v>
      </c>
      <c r="C74" s="31" t="s">
        <v>194</v>
      </c>
      <c r="D74" s="39" t="s">
        <v>85</v>
      </c>
      <c r="E74" s="20" t="s">
        <v>32</v>
      </c>
      <c r="F74" s="21">
        <f>H74-4</f>
        <v>45930</v>
      </c>
      <c r="G74" s="21">
        <f>H74-1</f>
        <v>45933</v>
      </c>
      <c r="H74" s="21">
        <v>45934</v>
      </c>
      <c r="I74" s="21">
        <f t="shared" ref="I74" si="58">H74+15</f>
        <v>45949</v>
      </c>
      <c r="J74" s="21">
        <f>I74+2</f>
        <v>45951</v>
      </c>
      <c r="K74" s="7"/>
      <c r="L74" s="7"/>
      <c r="M74" s="7"/>
    </row>
    <row r="75" spans="1:14" s="5" customFormat="1" ht="15.6">
      <c r="A75" s="65" t="s">
        <v>114</v>
      </c>
      <c r="B75" s="66"/>
      <c r="C75" s="66"/>
      <c r="D75" s="66"/>
      <c r="E75" s="66"/>
      <c r="F75" s="66"/>
      <c r="G75" s="66"/>
      <c r="H75" s="66"/>
      <c r="I75" s="67"/>
      <c r="J75" s="7"/>
      <c r="K75" s="7"/>
      <c r="L75" s="7"/>
      <c r="M75" s="7"/>
    </row>
    <row r="76" spans="1:14" s="5" customFormat="1">
      <c r="A76" s="80" t="s">
        <v>115</v>
      </c>
      <c r="B76" s="80"/>
      <c r="C76" s="80"/>
      <c r="D76" s="80"/>
      <c r="E76" s="80"/>
      <c r="F76" s="80"/>
      <c r="G76" s="80"/>
      <c r="H76" s="80"/>
      <c r="I76" s="80"/>
      <c r="J76" s="7"/>
      <c r="K76" s="7"/>
      <c r="L76" s="7"/>
      <c r="M76" s="7"/>
    </row>
    <row r="77" spans="1:14" s="5" customFormat="1">
      <c r="A77" s="68" t="s">
        <v>7</v>
      </c>
      <c r="B77" s="56" t="s">
        <v>8</v>
      </c>
      <c r="C77" s="64" t="s">
        <v>24</v>
      </c>
      <c r="D77" s="58" t="s">
        <v>10</v>
      </c>
      <c r="E77" s="56" t="s">
        <v>59</v>
      </c>
      <c r="F77" s="59" t="s">
        <v>12</v>
      </c>
      <c r="G77" s="59" t="s">
        <v>13</v>
      </c>
      <c r="H77" s="59" t="s">
        <v>116</v>
      </c>
      <c r="I77" s="59" t="s">
        <v>15</v>
      </c>
      <c r="J77" s="59" t="s">
        <v>15</v>
      </c>
      <c r="K77" s="7"/>
      <c r="L77" s="7"/>
      <c r="M77" s="7"/>
    </row>
    <row r="78" spans="1:14" s="5" customFormat="1">
      <c r="A78" s="68" t="s">
        <v>16</v>
      </c>
      <c r="B78" s="59" t="s">
        <v>17</v>
      </c>
      <c r="C78" s="64" t="s">
        <v>18</v>
      </c>
      <c r="D78" s="69"/>
      <c r="E78" s="59" t="s">
        <v>19</v>
      </c>
      <c r="F78" s="55"/>
      <c r="G78" s="55"/>
      <c r="H78" s="55" t="s">
        <v>20</v>
      </c>
      <c r="I78" s="55" t="s">
        <v>29</v>
      </c>
      <c r="J78" s="55" t="s">
        <v>28</v>
      </c>
      <c r="K78" s="7"/>
      <c r="L78" s="7"/>
      <c r="M78" s="7"/>
      <c r="N78" s="7"/>
    </row>
    <row r="79" spans="1:14" s="5" customFormat="1">
      <c r="A79" s="41" t="s">
        <v>119</v>
      </c>
      <c r="B79" s="42" t="s">
        <v>153</v>
      </c>
      <c r="C79" s="70" t="s">
        <v>154</v>
      </c>
      <c r="D79" s="35"/>
      <c r="E79" s="35" t="s">
        <v>113</v>
      </c>
      <c r="F79" s="32">
        <f t="shared" ref="F79" si="59">SUM(H79-4)</f>
        <v>45896</v>
      </c>
      <c r="G79" s="32">
        <f t="shared" ref="G79" si="60">H79-2</f>
        <v>45898</v>
      </c>
      <c r="H79" s="32">
        <v>45900</v>
      </c>
      <c r="I79" s="32">
        <f t="shared" ref="I79" si="61">H79+6</f>
        <v>45906</v>
      </c>
      <c r="J79" s="32">
        <f t="shared" ref="J79" si="62">I79+2</f>
        <v>45908</v>
      </c>
      <c r="K79" s="7"/>
      <c r="L79" s="7"/>
      <c r="M79" s="7"/>
      <c r="N79" s="7"/>
    </row>
    <row r="80" spans="1:14" s="5" customFormat="1">
      <c r="A80" s="41" t="s">
        <v>155</v>
      </c>
      <c r="B80" s="42" t="s">
        <v>157</v>
      </c>
      <c r="C80" s="75" t="s">
        <v>156</v>
      </c>
      <c r="D80" s="35"/>
      <c r="E80" s="35" t="s">
        <v>113</v>
      </c>
      <c r="F80" s="32">
        <f>SUM(H80-4)</f>
        <v>45903</v>
      </c>
      <c r="G80" s="32">
        <f>H80-2</f>
        <v>45905</v>
      </c>
      <c r="H80" s="32">
        <v>45907</v>
      </c>
      <c r="I80" s="32">
        <f>H80+6</f>
        <v>45913</v>
      </c>
      <c r="J80" s="32">
        <f>I80+2</f>
        <v>45915</v>
      </c>
    </row>
    <row r="81" spans="1:14" s="5" customFormat="1">
      <c r="A81" s="41" t="s">
        <v>118</v>
      </c>
      <c r="B81" s="42" t="s">
        <v>195</v>
      </c>
      <c r="C81" s="70" t="s">
        <v>196</v>
      </c>
      <c r="D81" s="35"/>
      <c r="E81" s="35" t="s">
        <v>113</v>
      </c>
      <c r="F81" s="32">
        <f>SUM(H81-4)</f>
        <v>45910</v>
      </c>
      <c r="G81" s="32">
        <f>H81-2</f>
        <v>45912</v>
      </c>
      <c r="H81" s="32">
        <v>45914</v>
      </c>
      <c r="I81" s="32">
        <f>H81+6</f>
        <v>45920</v>
      </c>
      <c r="J81" s="32">
        <f>I81+2</f>
        <v>45922</v>
      </c>
      <c r="K81" s="7"/>
      <c r="L81" s="7"/>
      <c r="M81" s="7"/>
      <c r="N81" s="7"/>
    </row>
    <row r="82" spans="1:14" s="5" customFormat="1">
      <c r="A82" s="41" t="s">
        <v>119</v>
      </c>
      <c r="B82" s="42" t="s">
        <v>197</v>
      </c>
      <c r="C82" s="70" t="s">
        <v>198</v>
      </c>
      <c r="D82" s="35"/>
      <c r="E82" s="35" t="s">
        <v>113</v>
      </c>
      <c r="F82" s="32">
        <f>SUM(H82-4)</f>
        <v>45917</v>
      </c>
      <c r="G82" s="32">
        <f>H82-2</f>
        <v>45919</v>
      </c>
      <c r="H82" s="32">
        <v>45921</v>
      </c>
      <c r="I82" s="32">
        <f>H82+6</f>
        <v>45927</v>
      </c>
      <c r="J82" s="32">
        <f>I82+2</f>
        <v>45929</v>
      </c>
      <c r="K82" s="7"/>
      <c r="L82" s="7"/>
      <c r="M82" s="7"/>
      <c r="N82" s="7"/>
    </row>
    <row r="83" spans="1:14" s="5" customFormat="1">
      <c r="A83" s="41" t="s">
        <v>155</v>
      </c>
      <c r="B83" s="42" t="s">
        <v>199</v>
      </c>
      <c r="C83" s="75" t="s">
        <v>200</v>
      </c>
      <c r="D83" s="35"/>
      <c r="E83" s="35" t="s">
        <v>113</v>
      </c>
      <c r="F83" s="32">
        <f>SUM(H83-4)</f>
        <v>45924</v>
      </c>
      <c r="G83" s="32">
        <f>H83-2</f>
        <v>45926</v>
      </c>
      <c r="H83" s="32">
        <v>45928</v>
      </c>
      <c r="I83" s="32">
        <f>H83+6</f>
        <v>45934</v>
      </c>
      <c r="J83" s="32">
        <f>I83+2</f>
        <v>45936</v>
      </c>
    </row>
    <row r="84" spans="1:14" s="5" customFormat="1">
      <c r="A84" s="41" t="s">
        <v>118</v>
      </c>
      <c r="B84" s="42" t="s">
        <v>207</v>
      </c>
      <c r="C84" s="70" t="s">
        <v>208</v>
      </c>
      <c r="D84" s="35"/>
      <c r="E84" s="35" t="s">
        <v>113</v>
      </c>
      <c r="F84" s="32">
        <f>SUM(H84-4)</f>
        <v>45931</v>
      </c>
      <c r="G84" s="32">
        <f>H84-2</f>
        <v>45933</v>
      </c>
      <c r="H84" s="32">
        <v>45935</v>
      </c>
      <c r="I84" s="32">
        <f>H84+6</f>
        <v>45941</v>
      </c>
      <c r="J84" s="32">
        <f>I84+2</f>
        <v>45943</v>
      </c>
      <c r="K84" s="7"/>
      <c r="L84" s="7"/>
      <c r="M84" s="7"/>
      <c r="N84" s="7"/>
    </row>
    <row r="85" spans="1:14">
      <c r="L85" s="7"/>
      <c r="M85" s="7"/>
    </row>
    <row r="86" spans="1:14">
      <c r="K86" s="6"/>
    </row>
    <row r="87" spans="1:14">
      <c r="A87" s="44" t="s">
        <v>89</v>
      </c>
      <c r="D87" s="9"/>
      <c r="F87" s="25"/>
      <c r="G87" s="25"/>
      <c r="H87" s="25"/>
      <c r="I87" s="25"/>
      <c r="J87" s="25"/>
      <c r="K87" s="6"/>
      <c r="L87" s="6"/>
      <c r="M87" s="6"/>
    </row>
    <row r="88" spans="1:14">
      <c r="A88" s="26" t="s">
        <v>34</v>
      </c>
      <c r="C88" s="27"/>
      <c r="D88" s="9"/>
      <c r="F88" s="25"/>
      <c r="G88" s="25"/>
      <c r="H88" s="25"/>
      <c r="I88" s="25"/>
      <c r="J88" s="25"/>
      <c r="K88" s="6"/>
      <c r="L88" s="6"/>
      <c r="M88" s="6"/>
    </row>
    <row r="89" spans="1:14">
      <c r="A89" s="26"/>
      <c r="C89" s="27"/>
      <c r="D89" s="9"/>
      <c r="F89" s="25"/>
      <c r="G89" s="25"/>
      <c r="H89" s="25"/>
      <c r="I89" s="25"/>
      <c r="J89" s="25"/>
      <c r="L89" s="6"/>
      <c r="M89" s="6"/>
    </row>
    <row r="90" spans="1:14">
      <c r="A90" s="28" t="s">
        <v>35</v>
      </c>
      <c r="B90" s="28"/>
      <c r="C90" s="28"/>
      <c r="D90" s="28"/>
      <c r="E90" s="28"/>
      <c r="F90" s="28"/>
      <c r="G90" s="28"/>
    </row>
    <row r="91" spans="1:14">
      <c r="A91" s="28" t="s">
        <v>36</v>
      </c>
      <c r="B91" s="28" t="s">
        <v>37</v>
      </c>
      <c r="C91" s="28"/>
      <c r="D91" s="28"/>
      <c r="E91" s="28"/>
      <c r="F91" s="28"/>
      <c r="G91" s="28"/>
    </row>
    <row r="92" spans="1:14">
      <c r="A92" s="28"/>
      <c r="B92" s="28"/>
      <c r="C92" s="28" t="s">
        <v>38</v>
      </c>
      <c r="D92" s="28"/>
      <c r="E92" s="28"/>
      <c r="F92" s="28"/>
    </row>
    <row r="93" spans="1:14">
      <c r="A93" s="28"/>
      <c r="B93" s="28"/>
      <c r="C93" s="28" t="s">
        <v>39</v>
      </c>
      <c r="D93" s="28"/>
      <c r="E93" s="28"/>
      <c r="F93" s="28"/>
    </row>
    <row r="94" spans="1:14">
      <c r="A94" s="28"/>
      <c r="B94" s="28"/>
      <c r="C94" s="28" t="s">
        <v>90</v>
      </c>
      <c r="D94" s="28"/>
      <c r="E94" s="28"/>
      <c r="F94" s="28"/>
    </row>
    <row r="95" spans="1:14">
      <c r="A95" s="28"/>
      <c r="B95" s="28"/>
      <c r="C95" s="28" t="s">
        <v>72</v>
      </c>
      <c r="D95" s="28" t="s">
        <v>73</v>
      </c>
      <c r="E95" s="28"/>
      <c r="F95" s="28"/>
    </row>
    <row r="96" spans="1:14">
      <c r="A96" s="28"/>
      <c r="B96" s="28"/>
      <c r="C96" s="28" t="s">
        <v>74</v>
      </c>
      <c r="D96" s="28"/>
      <c r="E96" s="28"/>
      <c r="F96" s="28"/>
    </row>
    <row r="97" spans="1:9">
      <c r="A97" s="28"/>
      <c r="B97" s="28" t="s">
        <v>40</v>
      </c>
      <c r="C97" s="28"/>
      <c r="D97" s="28"/>
      <c r="E97" s="28"/>
      <c r="F97" s="28"/>
      <c r="G97" s="28"/>
    </row>
    <row r="98" spans="1:9">
      <c r="A98" s="28"/>
      <c r="B98" s="28"/>
      <c r="C98" s="28" t="s">
        <v>41</v>
      </c>
      <c r="D98" s="28"/>
      <c r="E98" s="28"/>
      <c r="F98" s="28"/>
    </row>
    <row r="99" spans="1:9">
      <c r="A99" s="28"/>
      <c r="B99" s="28"/>
      <c r="C99" s="28" t="s">
        <v>42</v>
      </c>
      <c r="D99" s="28"/>
      <c r="E99" s="28"/>
      <c r="F99" s="28"/>
    </row>
    <row r="100" spans="1:9">
      <c r="A100" s="28"/>
      <c r="B100" s="28"/>
      <c r="C100" s="28" t="s">
        <v>43</v>
      </c>
      <c r="D100" s="28"/>
      <c r="E100" s="28"/>
      <c r="F100" s="28"/>
    </row>
    <row r="101" spans="1:9">
      <c r="A101" s="28"/>
      <c r="B101" s="28"/>
      <c r="C101" s="28" t="s">
        <v>75</v>
      </c>
      <c r="D101" s="28" t="s">
        <v>76</v>
      </c>
      <c r="E101" s="28"/>
      <c r="F101" s="28"/>
    </row>
    <row r="102" spans="1:9">
      <c r="A102" s="28"/>
      <c r="B102" s="28"/>
      <c r="C102" s="28" t="s">
        <v>91</v>
      </c>
      <c r="D102" s="28"/>
      <c r="E102" s="28"/>
      <c r="F102" s="28"/>
    </row>
    <row r="103" spans="1:9">
      <c r="A103" s="28" t="s">
        <v>44</v>
      </c>
      <c r="B103" s="28" t="s">
        <v>45</v>
      </c>
      <c r="C103" s="28"/>
      <c r="D103" s="28"/>
      <c r="E103" s="28"/>
      <c r="F103" s="28"/>
      <c r="G103" s="28"/>
      <c r="H103" s="28"/>
      <c r="I103" s="28"/>
    </row>
    <row r="104" spans="1:9">
      <c r="A104" s="28" t="s">
        <v>46</v>
      </c>
      <c r="B104" s="28" t="s">
        <v>47</v>
      </c>
      <c r="C104" s="28"/>
      <c r="D104" s="28"/>
      <c r="E104" s="28"/>
      <c r="F104" s="28"/>
      <c r="G104" s="28"/>
      <c r="H104" s="28"/>
      <c r="I104" s="28"/>
    </row>
    <row r="105" spans="1:9">
      <c r="A105" s="28" t="s">
        <v>48</v>
      </c>
      <c r="B105" s="28" t="s">
        <v>49</v>
      </c>
      <c r="C105" s="28"/>
      <c r="D105" s="28"/>
      <c r="E105" s="28"/>
      <c r="F105" s="28"/>
      <c r="G105" s="28"/>
      <c r="H105" s="28"/>
      <c r="I105" s="28"/>
    </row>
    <row r="106" spans="1:9">
      <c r="A106" s="28" t="s">
        <v>50</v>
      </c>
      <c r="B106" s="28" t="s">
        <v>51</v>
      </c>
      <c r="C106" s="28"/>
      <c r="D106" s="28"/>
      <c r="E106" s="28"/>
      <c r="F106" s="28"/>
      <c r="G106" s="28"/>
    </row>
    <row r="107" spans="1:9">
      <c r="A107" s="28" t="s">
        <v>52</v>
      </c>
      <c r="B107" s="28" t="s">
        <v>77</v>
      </c>
      <c r="C107" s="28"/>
      <c r="D107" s="28"/>
      <c r="E107" s="28"/>
      <c r="F107" s="28"/>
      <c r="G107" s="28"/>
    </row>
    <row r="108" spans="1:9">
      <c r="A108" s="43" t="s">
        <v>78</v>
      </c>
      <c r="B108" s="44" t="s">
        <v>79</v>
      </c>
      <c r="D108" s="28"/>
      <c r="F108" s="28"/>
    </row>
    <row r="109" spans="1:9">
      <c r="C109" s="44" t="s">
        <v>82</v>
      </c>
    </row>
    <row r="110" spans="1:9">
      <c r="A110" s="43" t="s">
        <v>80</v>
      </c>
      <c r="B110" s="44" t="s">
        <v>83</v>
      </c>
      <c r="C110" s="44" t="s">
        <v>81</v>
      </c>
      <c r="D110" s="43" t="s">
        <v>84</v>
      </c>
    </row>
  </sheetData>
  <mergeCells count="17">
    <mergeCell ref="A17:I17"/>
    <mergeCell ref="A46:I46"/>
    <mergeCell ref="A76:I76"/>
    <mergeCell ref="A66:I66"/>
    <mergeCell ref="A65:I65"/>
    <mergeCell ref="C1:I3"/>
    <mergeCell ref="C4:I4"/>
    <mergeCell ref="C5:I5"/>
    <mergeCell ref="C6:I6"/>
    <mergeCell ref="A8:I8"/>
    <mergeCell ref="A9:I9"/>
    <mergeCell ref="A56:I56"/>
    <mergeCell ref="A35:I35"/>
    <mergeCell ref="A36:I36"/>
    <mergeCell ref="A27:I27"/>
    <mergeCell ref="A26:I26"/>
    <mergeCell ref="A18:I18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2025-09-19T02:34:26Z</dcterms:modified>
</cp:coreProperties>
</file>