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发\"/>
    </mc:Choice>
  </mc:AlternateContent>
  <xr:revisionPtr revIDLastSave="0" documentId="13_ncr:1_{10BA5C28-21CF-4A0C-A496-ABA443714B11}" xr6:coauthVersionLast="47" xr6:coauthVersionMax="47" xr10:uidLastSave="{00000000-0000-0000-0000-000000000000}"/>
  <bookViews>
    <workbookView xWindow="-110" yWindow="-110" windowWidth="19420" windowHeight="10300" tabRatio="920" firstSheet="2" activeTab="13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'HHX1'!$A$3:$U$58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56" i="61"/>
  <c r="P56" i="61"/>
  <c r="O56" i="61"/>
  <c r="N56" i="61"/>
  <c r="L56" i="61"/>
  <c r="K56" i="61"/>
  <c r="J56" i="61"/>
  <c r="I56" i="61"/>
  <c r="H56" i="61"/>
  <c r="G56" i="61"/>
  <c r="F56" i="61"/>
  <c r="E56" i="61"/>
  <c r="D56" i="61"/>
  <c r="Q55" i="61"/>
  <c r="P55" i="61"/>
  <c r="O55" i="61"/>
  <c r="N55" i="61"/>
  <c r="L55" i="61"/>
  <c r="K55" i="61"/>
  <c r="J55" i="61"/>
  <c r="I55" i="61"/>
  <c r="H55" i="61"/>
  <c r="G55" i="61"/>
  <c r="F55" i="61"/>
  <c r="E55" i="61"/>
  <c r="D55" i="61"/>
  <c r="Q54" i="61"/>
  <c r="P54" i="61"/>
  <c r="O54" i="61"/>
  <c r="N54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39" i="67"/>
  <c r="P39" i="67"/>
  <c r="O39" i="67"/>
  <c r="N39" i="67"/>
  <c r="M39" i="67"/>
  <c r="L39" i="67"/>
  <c r="J39" i="67"/>
  <c r="I39" i="67"/>
  <c r="H39" i="67"/>
  <c r="G39" i="67"/>
  <c r="F39" i="67"/>
  <c r="D39" i="67"/>
  <c r="Q38" i="67"/>
  <c r="P38" i="67"/>
  <c r="O38" i="67"/>
  <c r="N38" i="67"/>
  <c r="M38" i="67"/>
  <c r="L38" i="67"/>
  <c r="J38" i="67"/>
  <c r="Q32" i="67"/>
  <c r="P32" i="67"/>
  <c r="O32" i="67"/>
  <c r="N32" i="67"/>
  <c r="M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49" i="59"/>
  <c r="P49" i="59"/>
  <c r="O49" i="59"/>
  <c r="N49" i="59"/>
  <c r="M49" i="59"/>
  <c r="L49" i="59"/>
  <c r="J49" i="59"/>
  <c r="I49" i="59"/>
  <c r="H49" i="59"/>
  <c r="G49" i="59"/>
  <c r="F49" i="59"/>
  <c r="E49" i="59"/>
  <c r="D49" i="59"/>
  <c r="Q48" i="59"/>
  <c r="P48" i="59"/>
  <c r="O48" i="59"/>
  <c r="N48" i="59"/>
  <c r="M48" i="59"/>
  <c r="L48" i="59"/>
  <c r="J48" i="59"/>
  <c r="H48" i="59"/>
  <c r="G48" i="59"/>
  <c r="F48" i="59"/>
  <c r="E48" i="59"/>
  <c r="D48" i="59"/>
  <c r="Q47" i="59"/>
  <c r="P47" i="59"/>
  <c r="O47" i="59"/>
  <c r="N47" i="59"/>
  <c r="M47" i="59"/>
  <c r="L47" i="59"/>
  <c r="J47" i="59"/>
  <c r="I47" i="59"/>
  <c r="H47" i="59"/>
  <c r="G47" i="59"/>
  <c r="F47" i="59"/>
  <c r="D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I48" i="38"/>
  <c r="H48" i="38"/>
  <c r="G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S46" i="38"/>
  <c r="R46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29" i="71"/>
  <c r="R29" i="71"/>
  <c r="Q29" i="71"/>
  <c r="P29" i="71"/>
  <c r="O29" i="71"/>
  <c r="N29" i="71"/>
  <c r="M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57" i="15"/>
  <c r="L57" i="15"/>
  <c r="K57" i="15"/>
  <c r="J57" i="15"/>
  <c r="I57" i="15"/>
  <c r="H57" i="15"/>
  <c r="G57" i="15"/>
  <c r="F57" i="15"/>
  <c r="D57" i="15"/>
  <c r="M56" i="15"/>
  <c r="L56" i="15"/>
  <c r="K56" i="15"/>
  <c r="J56" i="15"/>
  <c r="I56" i="15"/>
  <c r="H56" i="15"/>
  <c r="G56" i="15"/>
  <c r="F56" i="15"/>
  <c r="D56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2" i="66"/>
  <c r="I52" i="66"/>
  <c r="H52" i="66"/>
  <c r="G52" i="66"/>
  <c r="J51" i="66"/>
  <c r="I51" i="66"/>
  <c r="H51" i="66"/>
  <c r="G51" i="66"/>
  <c r="J50" i="66"/>
  <c r="I50" i="66"/>
  <c r="H50" i="66"/>
  <c r="G50" i="66"/>
  <c r="E50" i="66"/>
  <c r="J49" i="66"/>
  <c r="I49" i="66"/>
  <c r="H49" i="66"/>
  <c r="G49" i="66"/>
  <c r="J48" i="66"/>
  <c r="I48" i="66"/>
  <c r="H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49" i="23"/>
  <c r="I49" i="23"/>
  <c r="H49" i="23"/>
  <c r="G49" i="23"/>
  <c r="F49" i="23"/>
  <c r="E49" i="23"/>
  <c r="J48" i="23"/>
  <c r="I48" i="23"/>
  <c r="H48" i="23"/>
  <c r="G48" i="23"/>
  <c r="F48" i="23"/>
  <c r="E48" i="23"/>
  <c r="J47" i="23"/>
  <c r="I47" i="23"/>
  <c r="H47" i="23"/>
  <c r="G47" i="23"/>
  <c r="F47" i="23"/>
  <c r="E47" i="23"/>
  <c r="J46" i="23"/>
  <c r="I46" i="23"/>
  <c r="H46" i="23"/>
  <c r="G46" i="23"/>
  <c r="F46" i="23"/>
  <c r="E46" i="23"/>
  <c r="I45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58" i="27"/>
  <c r="R58" i="27"/>
  <c r="Q58" i="27"/>
  <c r="P58" i="27"/>
  <c r="O58" i="27"/>
  <c r="N58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K56" i="27"/>
  <c r="H56" i="27"/>
  <c r="G56" i="27"/>
  <c r="F56" i="27"/>
  <c r="E56" i="27"/>
  <c r="S55" i="27"/>
  <c r="R55" i="27"/>
  <c r="Q55" i="27"/>
  <c r="P55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S49" i="3"/>
  <c r="R49" i="3"/>
  <c r="Q49" i="3"/>
  <c r="N49" i="3"/>
  <c r="M49" i="3"/>
  <c r="L49" i="3"/>
  <c r="K49" i="3"/>
  <c r="H49" i="3"/>
  <c r="G49" i="3"/>
  <c r="F49" i="3"/>
  <c r="E49" i="3"/>
  <c r="D49" i="3"/>
  <c r="S48" i="3"/>
  <c r="R48" i="3"/>
  <c r="Q48" i="3"/>
  <c r="N48" i="3"/>
  <c r="M48" i="3"/>
  <c r="L48" i="3"/>
  <c r="K48" i="3"/>
  <c r="H48" i="3"/>
  <c r="G48" i="3"/>
  <c r="F48" i="3"/>
  <c r="E48" i="3"/>
  <c r="D48" i="3"/>
  <c r="S47" i="3"/>
  <c r="R47" i="3"/>
  <c r="Q47" i="3"/>
  <c r="N47" i="3"/>
  <c r="M47" i="3"/>
  <c r="L47" i="3"/>
  <c r="K47" i="3"/>
  <c r="H47" i="3"/>
  <c r="G47" i="3"/>
  <c r="F47" i="3"/>
  <c r="E47" i="3"/>
  <c r="D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R47" i="2"/>
  <c r="L47" i="2"/>
  <c r="K47" i="2"/>
  <c r="J47" i="2"/>
  <c r="I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<sst xmlns="http://schemas.openxmlformats.org/spreadsheetml/2006/main" count="5361" uniqueCount="1748">
  <si>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</si>
  <si>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</si>
  <si>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</si>
  <si>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</si>
  <si>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</si>
  <si>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</si>
  <si>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</si>
  <si>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</si>
  <si>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</si>
  <si>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</si>
  <si>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</si>
  <si>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</si>
  <si>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</si>
  <si>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</si>
  <si>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</si>
  <si>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</si>
  <si>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</si>
  <si>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</si>
  <si>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</si>
  <si>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</si>
  <si>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</si>
  <si>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</si>
  <si>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</si>
  <si>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</si>
  <si>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</si>
  <si>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</si>
  <si>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</si>
  <si>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</si>
  <si>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</si>
  <si>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</si>
  <si>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</si>
  <si>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</si>
  <si>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</si>
  <si>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</si>
  <si>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</si>
  <si>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</si>
  <si>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</si>
  <si>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</si>
  <si>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</si>
  <si>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</si>
  <si>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</si>
  <si>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</si>
  <si>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</si>
  <si>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</si>
  <si>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</si>
  <si>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</si>
  <si>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</si>
  <si>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</si>
  <si>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</si>
  <si>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</si>
  <si>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</si>
  <si>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</si>
  <si>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</si>
  <si>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</si>
  <si>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</si>
  <si>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</si>
  <si>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</si>
  <si>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</si>
  <si>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</si>
  <si>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</si>
  <si>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</si>
  <si>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</si>
  <si>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</si>
  <si>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</si>
  <si>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</si>
  <si>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</si>
  <si>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</si>
  <si>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</si>
  <si>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</si>
  <si>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</si>
  <si>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</si>
  <si>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</si>
  <si>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</si>
  <si>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</si>
  <si>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</si>
  <si>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</si>
  <si>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</si>
  <si>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</si>
  <si>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</si>
  <si>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</si>
  <si>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</si>
  <si>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</si>
  <si>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</si>
  <si>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</si>
  <si>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</si>
  <si>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</si>
  <si>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</si>
  <si>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</si>
  <si>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</si>
  <si>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</si>
  <si>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</si>
  <si>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</si>
  <si>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</si>
  <si>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</si>
  <si>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</si>
  <si>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</si>
  <si>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</si>
  <si>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</si>
  <si>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</si>
  <si>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</si>
  <si>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</si>
  <si>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</si>
  <si>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</si>
  <si>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</si>
  <si>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</si>
  <si>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</si>
  <si>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</si>
  <si>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</si>
  <si>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</si>
  <si>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</si>
  <si>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</si>
  <si>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</si>
  <si>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</si>
  <si>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</si>
  <si>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</si>
  <si>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</si>
  <si>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</si>
  <si>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</si>
  <si>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</si>
  <si>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</si>
  <si>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</si>
  <si>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</si>
  <si>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</si>
  <si>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</si>
  <si>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</si>
  <si>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</si>
  <si>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</si>
  <si>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</si>
  <si>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</si>
  <si>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</si>
  <si>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</si>
  <si>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</si>
  <si>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</si>
  <si>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</si>
  <si>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</si>
  <si>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</si>
  <si>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</si>
  <si>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</si>
  <si>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</si>
  <si>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</si>
  <si>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</si>
  <si>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</si>
  <si>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</si>
  <si>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</si>
  <si>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</si>
  <si>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</si>
  <si>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</si>
  <si>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</si>
  <si>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</si>
  <si>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</si>
  <si>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</si>
  <si>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</si>
  <si>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</si>
  <si>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</si>
  <si>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</si>
  <si>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</si>
  <si>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</si>
  <si>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</si>
  <si>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</si>
  <si>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</si>
  <si>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</si>
  <si>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</si>
  <si>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</si>
  <si>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</si>
  <si>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</si>
  <si>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</si>
  <si>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</si>
  <si>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</si>
  <si>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</si>
  <si>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</si>
  <si>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</si>
  <si>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</si>
  <si>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</si>
  <si>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19/AugOSA</t>
  </si>
  <si>
    <t>2533W</t>
  </si>
  <si>
    <t>2534E</t>
  </si>
  <si>
    <t>26/AugOSA</t>
  </si>
  <si>
    <t>2534W</t>
  </si>
  <si>
    <t>2535E</t>
  </si>
  <si>
    <t>2/Sep OSA</t>
  </si>
  <si>
    <t>2535W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</si>
  <si>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</si>
  <si>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</si>
  <si>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</si>
  <si>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</si>
  <si>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</si>
  <si>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</si>
  <si>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</si>
  <si>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</si>
  <si>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</si>
  <si>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</si>
  <si>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</si>
  <si>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</si>
  <si>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</si>
  <si>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</si>
  <si>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</si>
  <si>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</si>
  <si>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</si>
  <si>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</si>
  <si>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</si>
  <si>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</si>
  <si>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</si>
  <si>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</si>
  <si>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</si>
  <si>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</si>
  <si>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</si>
  <si>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</si>
  <si>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</si>
  <si>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</si>
  <si>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</si>
  <si>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</si>
  <si>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</si>
  <si>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</si>
  <si>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</si>
  <si>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</si>
  <si>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</si>
  <si>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</si>
  <si>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</si>
  <si>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</si>
  <si>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</si>
  <si>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</si>
  <si>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</si>
  <si>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</si>
  <si>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</si>
  <si>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</si>
  <si>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</si>
  <si>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</si>
  <si>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</si>
  <si>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</si>
  <si>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</si>
  <si>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</si>
  <si>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</si>
  <si>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</si>
  <si>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</si>
  <si>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</si>
  <si>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</si>
  <si>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</si>
  <si>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</si>
  <si>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</si>
  <si>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</si>
  <si>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</si>
  <si>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</si>
  <si>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</si>
  <si>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</si>
  <si>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</si>
  <si>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</si>
  <si>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</si>
  <si>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</si>
  <si>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</si>
  <si>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</si>
  <si>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</si>
  <si>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</si>
  <si>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</si>
  <si>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</si>
  <si>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</si>
  <si>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</si>
  <si>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</si>
  <si>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</si>
  <si>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</si>
  <si>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</si>
  <si>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</si>
  <si>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</si>
  <si>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</si>
  <si>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</si>
  <si>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</si>
  <si>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</si>
  <si>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</si>
  <si>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</si>
  <si>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</si>
  <si>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</si>
  <si>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</si>
  <si>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</si>
  <si>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</si>
  <si>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</si>
  <si>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</si>
  <si>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</si>
  <si>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</si>
  <si>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</si>
  <si>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</si>
  <si>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</si>
  <si>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</si>
  <si>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</si>
  <si>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</si>
  <si>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</si>
  <si>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</si>
  <si>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</si>
  <si>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</si>
  <si>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</si>
  <si>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</si>
  <si>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</si>
  <si>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</si>
  <si>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</si>
  <si>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</si>
  <si>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</si>
  <si>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</si>
  <si>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</si>
  <si>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</si>
  <si>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</si>
  <si>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</si>
  <si>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</si>
  <si>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</si>
  <si>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</si>
  <si>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</si>
  <si>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</si>
  <si>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</si>
  <si>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</si>
  <si>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</si>
  <si>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</si>
  <si>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</si>
  <si>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</si>
  <si>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</si>
  <si>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</si>
  <si>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</si>
  <si>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</si>
  <si>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</si>
  <si>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</si>
  <si>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</si>
  <si>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</si>
  <si>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</si>
  <si>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</si>
  <si>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</si>
  <si>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</si>
  <si>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</si>
  <si>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</si>
  <si>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</si>
  <si>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</si>
  <si>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</si>
  <si>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</si>
  <si>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</si>
  <si>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</si>
  <si>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</si>
  <si>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</si>
  <si>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</si>
  <si>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</si>
  <si>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</si>
  <si>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</si>
  <si>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</si>
  <si>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</si>
  <si>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</si>
  <si>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</si>
  <si>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</si>
  <si>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</si>
  <si>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</si>
  <si>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</si>
  <si>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</si>
  <si>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</si>
  <si>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</si>
  <si>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</si>
  <si>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</si>
  <si>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</si>
  <si>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</si>
  <si>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</si>
  <si>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</si>
  <si>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</si>
  <si>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</si>
  <si>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</si>
  <si>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</si>
  <si>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</si>
  <si>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</si>
  <si>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</si>
  <si>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</si>
  <si>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</si>
  <si>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</si>
  <si>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</si>
  <si>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</si>
  <si>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</si>
  <si>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</si>
  <si>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</si>
  <si>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</si>
  <si>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</si>
  <si>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</si>
  <si>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</si>
  <si>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</si>
  <si>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</si>
  <si>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</si>
  <si>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</si>
  <si>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</si>
  <si>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</si>
  <si>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</si>
  <si>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</si>
  <si>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</si>
  <si>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</si>
  <si>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</si>
  <si>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</si>
  <si>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</si>
  <si>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</si>
  <si>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</si>
  <si>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</si>
  <si>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</si>
  <si>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</si>
  <si>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</si>
  <si>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</si>
  <si>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</si>
  <si>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</si>
  <si>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</si>
  <si>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</si>
  <si>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</si>
  <si>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</si>
  <si>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</si>
  <si>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</si>
  <si>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</si>
  <si>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</si>
  <si>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</si>
  <si>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</si>
  <si>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</si>
  <si>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</si>
  <si>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</si>
  <si>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</si>
  <si>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</si>
  <si>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</si>
  <si>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</si>
  <si>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</si>
  <si>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</si>
  <si>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</si>
  <si>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</si>
  <si>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</si>
  <si>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</si>
  <si>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</si>
  <si>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13/Aug SHK</t>
  </si>
  <si>
    <t>13-14/Aug NSA</t>
  </si>
  <si>
    <t>15/Aug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</si>
  <si>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</si>
  <si>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</si>
  <si>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</si>
  <si>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</si>
  <si>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</si>
  <si>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</si>
  <si>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</si>
  <si>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</si>
  <si>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</si>
  <si>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</si>
  <si>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</si>
  <si>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</si>
  <si>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</si>
  <si>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</si>
  <si>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</si>
  <si>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</si>
  <si>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</si>
  <si>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</si>
  <si>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</si>
  <si>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</si>
  <si>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</si>
  <si>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</si>
  <si>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</si>
  <si>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</si>
  <si>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</si>
  <si>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</si>
  <si>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</si>
  <si>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</si>
  <si>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</si>
  <si>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</si>
  <si>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</si>
  <si>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</si>
  <si>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</si>
  <si>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</si>
  <si>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</si>
  <si>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</si>
  <si>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</si>
  <si>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</si>
  <si>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</si>
  <si>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</si>
  <si>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</si>
  <si>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</si>
  <si>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</si>
  <si>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</si>
  <si>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</si>
  <si>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</si>
  <si>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</si>
  <si>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</si>
  <si>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</si>
  <si>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</si>
  <si>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</si>
  <si>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</si>
  <si>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</si>
  <si>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</si>
  <si>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</si>
  <si>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</si>
  <si>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</si>
  <si>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</si>
  <si>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</si>
  <si>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</si>
  <si>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</si>
  <si>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</si>
  <si>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</si>
  <si>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</si>
  <si>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</si>
  <si>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</si>
  <si>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</si>
  <si>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</si>
  <si>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</si>
  <si>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</si>
  <si>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</si>
  <si>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</si>
  <si>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</si>
  <si>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</si>
  <si>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</si>
  <si>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</si>
  <si>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</si>
  <si>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</si>
  <si>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</si>
  <si>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</si>
  <si>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</si>
  <si>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</si>
  <si>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</si>
  <si>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</si>
  <si>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</si>
  <si>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</si>
  <si>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</si>
  <si>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</si>
  <si>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</si>
  <si>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</si>
  <si>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</si>
  <si>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</si>
  <si>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</si>
  <si>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</si>
  <si>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</si>
  <si>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</si>
  <si>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</si>
  <si>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</si>
  <si>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</si>
  <si>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</si>
  <si>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</si>
  <si>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</si>
  <si>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</si>
  <si>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</si>
  <si>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</si>
  <si>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</si>
  <si>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</si>
  <si>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</si>
  <si>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</si>
  <si>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</si>
  <si>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</si>
  <si>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</si>
  <si>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</si>
  <si>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</si>
  <si>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</si>
  <si>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</si>
  <si>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</si>
  <si>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</si>
  <si>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</si>
  <si>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</si>
  <si>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</si>
  <si>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</si>
  <si>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</si>
  <si>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</si>
  <si>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</si>
  <si>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</si>
  <si>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</si>
  <si>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</si>
  <si>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</si>
  <si>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</si>
  <si>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</si>
  <si>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</si>
  <si>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</si>
  <si>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</si>
  <si>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</si>
  <si>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</si>
  <si>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</si>
  <si>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</si>
  <si>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</si>
  <si>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</si>
  <si>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</si>
  <si>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</si>
  <si>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</si>
  <si>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</si>
  <si>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</si>
  <si>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</si>
  <si>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</si>
  <si>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</si>
  <si>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</si>
  <si>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</si>
  <si>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</si>
  <si>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</si>
  <si>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</si>
  <si>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</si>
  <si>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</si>
  <si>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</si>
  <si>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</si>
  <si>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</si>
  <si>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</si>
  <si>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</si>
  <si>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</si>
  <si>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</si>
  <si>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</si>
  <si>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</si>
  <si>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</si>
  <si>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</si>
  <si>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</si>
  <si>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</si>
  <si>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</si>
  <si>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</si>
  <si>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</si>
  <si>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</si>
  <si>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</si>
  <si>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</si>
  <si>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</si>
  <si>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</si>
  <si>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</si>
  <si>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</si>
  <si>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</si>
  <si>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</si>
  <si>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</si>
  <si>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</si>
  <si>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</si>
  <si>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</si>
  <si>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</si>
  <si>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</si>
  <si>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</si>
  <si>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</si>
  <si>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</si>
  <si>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</si>
  <si>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</si>
  <si>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</si>
  <si>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</si>
  <si>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</si>
  <si>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</si>
  <si>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</si>
  <si>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</si>
  <si>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</si>
  <si>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</si>
  <si>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</si>
  <si>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</si>
  <si>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</si>
  <si>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</si>
  <si>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</si>
  <si>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</si>
  <si>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</si>
  <si>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</si>
  <si>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</si>
  <si>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</si>
  <si>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</si>
  <si>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</si>
  <si>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</si>
  <si>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</si>
  <si>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</si>
  <si>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</si>
  <si>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</si>
  <si>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</si>
  <si>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</si>
  <si>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</si>
  <si>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</si>
  <si>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</si>
  <si>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</si>
  <si>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</si>
  <si>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</si>
  <si>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</si>
  <si>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</si>
  <si>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</si>
  <si>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</si>
  <si>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</si>
  <si>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</si>
  <si>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</si>
  <si>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</si>
  <si>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</si>
  <si>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</si>
  <si>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</si>
  <si>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</si>
  <si>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</si>
  <si>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</si>
  <si>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</si>
  <si>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</si>
  <si>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</si>
  <si>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</si>
  <si>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</si>
  <si>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</si>
  <si>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</si>
  <si>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</si>
  <si>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</si>
  <si>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</si>
  <si>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</si>
  <si>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</si>
  <si>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</si>
  <si>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</si>
  <si>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</si>
  <si>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</si>
  <si>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</si>
  <si>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</si>
  <si>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</si>
  <si>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</si>
  <si>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</si>
  <si>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</si>
  <si>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</si>
  <si>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</si>
  <si>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</si>
  <si>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</si>
  <si>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</si>
  <si>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</si>
  <si>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</si>
  <si>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</si>
  <si>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</si>
  <si>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</si>
  <si>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</si>
  <si>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</si>
  <si>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</si>
  <si>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</si>
  <si>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</si>
  <si>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</si>
  <si>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</si>
  <si>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</si>
  <si>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</si>
  <si>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</si>
  <si>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</si>
  <si>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</si>
  <si>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</si>
  <si>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</si>
  <si>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</si>
  <si>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</si>
  <si>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</si>
  <si>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</si>
  <si>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</si>
  <si>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</si>
  <si>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</si>
  <si>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</si>
  <si>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</si>
  <si>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</si>
  <si>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</si>
  <si>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</si>
  <si>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</si>
  <si>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</si>
  <si>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</si>
  <si>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</si>
  <si>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</si>
  <si>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</si>
  <si>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</si>
  <si>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</si>
  <si>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</si>
  <si>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</si>
  <si>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</si>
  <si>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</si>
  <si>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</si>
  <si>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2510S</t>
  </si>
  <si>
    <t>2510N NIL</t>
  </si>
  <si>
    <t>SLIDE  ONE WEEK</t>
  </si>
  <si>
    <t>2511S</t>
  </si>
  <si>
    <t>2511N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</si>
  <si>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</si>
  <si>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</si>
  <si>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</si>
  <si>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</si>
  <si>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</si>
  <si>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</si>
  <si>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</si>
  <si>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</si>
  <si>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</si>
  <si>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</si>
  <si>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</si>
  <si>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</si>
  <si>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</si>
  <si>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</si>
  <si>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</si>
  <si>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</si>
  <si>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</si>
  <si>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</si>
  <si>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</si>
  <si>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</si>
  <si>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</si>
  <si>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</si>
  <si>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</si>
  <si>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</si>
  <si>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</si>
  <si>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</si>
  <si>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</si>
  <si>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</si>
  <si>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</si>
  <si>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</si>
  <si>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</si>
  <si>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</si>
  <si>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</si>
  <si>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</si>
  <si>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</si>
  <si>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</si>
  <si>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</si>
  <si>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</si>
  <si>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</si>
  <si>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</si>
  <si>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</si>
  <si>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</si>
  <si>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</si>
  <si>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</si>
  <si>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</si>
  <si>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</si>
  <si>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</si>
  <si>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</si>
  <si>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</si>
  <si>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</si>
  <si>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</si>
  <si>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</si>
  <si>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</si>
  <si>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</si>
  <si>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</si>
  <si>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</si>
  <si>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</si>
  <si>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</si>
  <si>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</si>
  <si>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</si>
  <si>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</si>
  <si>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</si>
  <si>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</si>
  <si>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</si>
  <si>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</si>
  <si>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</si>
  <si>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</si>
  <si>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</si>
  <si>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>0XSNRS</t>
  </si>
  <si>
    <t>0XSNTS</t>
  </si>
  <si>
    <t>0XSNVS</t>
  </si>
  <si>
    <t>0XSNXS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</si>
  <si>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</si>
  <si>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</si>
  <si>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</si>
  <si>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</si>
  <si>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</si>
  <si>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</si>
  <si>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</si>
  <si>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</si>
  <si>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</si>
  <si>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</si>
  <si>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</si>
  <si>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</si>
  <si>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</si>
  <si>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</si>
  <si>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</si>
  <si>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</si>
  <si>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</si>
  <si>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</si>
  <si>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</si>
  <si>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</si>
  <si>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</si>
  <si>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</si>
  <si>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</si>
  <si>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</si>
  <si>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</si>
  <si>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</si>
  <si>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</si>
  <si>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</si>
  <si>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</si>
  <si>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</si>
  <si>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</si>
  <si>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</si>
  <si>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</si>
  <si>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</si>
  <si>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</si>
  <si>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</si>
  <si>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</si>
  <si>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</si>
  <si>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</si>
  <si>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</si>
  <si>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</si>
  <si>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</si>
  <si>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</si>
  <si>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</si>
  <si>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</si>
  <si>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</si>
  <si>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</si>
  <si>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</si>
  <si>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</si>
  <si>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</si>
  <si>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</si>
  <si>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</si>
  <si>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</si>
  <si>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</si>
  <si>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</si>
  <si>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</si>
  <si>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</si>
  <si>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</si>
  <si>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</si>
  <si>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</si>
  <si>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</si>
  <si>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</si>
  <si>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</si>
  <si>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</si>
  <si>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</si>
  <si>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</si>
  <si>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</si>
  <si>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</si>
  <si>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</si>
  <si>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</si>
  <si>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</si>
  <si>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</si>
  <si>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</si>
  <si>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</si>
  <si>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</si>
  <si>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</si>
  <si>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</si>
  <si>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</si>
  <si>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</si>
  <si>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</si>
  <si>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</si>
  <si>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</si>
  <si>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</si>
  <si>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</si>
  <si>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</si>
  <si>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</si>
  <si>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</si>
  <si>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</si>
  <si>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</si>
  <si>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</si>
  <si>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</si>
  <si>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</si>
  <si>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</si>
  <si>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</si>
  <si>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</si>
  <si>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</si>
  <si>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</si>
  <si>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</si>
  <si>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</si>
  <si>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</si>
  <si>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</si>
  <si>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</si>
  <si>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</si>
  <si>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</si>
  <si>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</si>
  <si>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</si>
  <si>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</si>
  <si>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</si>
  <si>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</si>
  <si>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</si>
  <si>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</si>
  <si>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</si>
  <si>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</si>
  <si>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</si>
  <si>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</si>
  <si>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</si>
  <si>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</si>
  <si>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</si>
  <si>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</si>
  <si>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</si>
  <si>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</si>
  <si>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</si>
  <si>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0FQ25N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</si>
  <si>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</si>
  <si>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</si>
  <si>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</si>
  <si>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</si>
  <si>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</si>
  <si>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</si>
  <si>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</si>
  <si>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</si>
  <si>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</si>
  <si>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</si>
  <si>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</si>
  <si>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</si>
  <si>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</si>
  <si>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</si>
  <si>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</si>
  <si>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</si>
  <si>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</si>
  <si>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</si>
  <si>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</si>
  <si>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</si>
  <si>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</si>
  <si>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</si>
  <si>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</si>
  <si>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</si>
  <si>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</si>
  <si>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</si>
  <si>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</si>
  <si>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</si>
  <si>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</si>
  <si>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</si>
  <si>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</si>
  <si>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</si>
  <si>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</si>
  <si>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</si>
  <si>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</si>
  <si>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</si>
  <si>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</si>
  <si>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</si>
  <si>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</si>
  <si>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</si>
  <si>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</si>
  <si>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</si>
  <si>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</si>
  <si>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</si>
  <si>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</si>
  <si>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</si>
  <si>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</si>
  <si>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</si>
  <si>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</si>
  <si>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</si>
  <si>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</si>
  <si>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</si>
  <si>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</si>
  <si>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</si>
  <si>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</si>
  <si>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</si>
  <si>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</si>
  <si>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</si>
  <si>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</si>
  <si>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</si>
  <si>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</si>
  <si>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</si>
  <si>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</si>
  <si>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</si>
  <si>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</si>
  <si>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</si>
  <si>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</si>
  <si>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</si>
  <si>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</si>
  <si>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</si>
  <si>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</si>
  <si>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</si>
  <si>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</si>
  <si>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</si>
  <si>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</si>
  <si>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</si>
  <si>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</si>
  <si>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</si>
  <si>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</si>
  <si>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</si>
  <si>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</si>
  <si>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</si>
  <si>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</si>
  <si>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</si>
  <si>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</si>
  <si>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</si>
  <si>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</si>
  <si>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</si>
  <si>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</si>
  <si>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</si>
  <si>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</si>
  <si>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</si>
  <si>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</si>
  <si>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</si>
  <si>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</si>
  <si>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</si>
  <si>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</si>
  <si>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</si>
  <si>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</si>
  <si>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</si>
  <si>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</si>
  <si>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</si>
  <si>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</si>
  <si>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</si>
  <si>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</si>
  <si>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</si>
  <si>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</si>
  <si>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</si>
  <si>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</si>
  <si>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</si>
  <si>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</si>
  <si>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</si>
  <si>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</si>
  <si>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</si>
  <si>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</si>
  <si>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</si>
  <si>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</si>
  <si>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</si>
  <si>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</si>
  <si>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</si>
  <si>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</si>
  <si>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</si>
  <si>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</si>
  <si>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</si>
  <si>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</si>
  <si>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</si>
  <si>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</si>
  <si>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</si>
  <si>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</si>
  <si>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</si>
  <si>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</si>
  <si>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</si>
  <si>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</si>
  <si>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</si>
  <si>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</si>
  <si>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</si>
  <si>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</si>
  <si>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</si>
  <si>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</si>
  <si>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</si>
  <si>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</si>
  <si>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</si>
  <si>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</si>
  <si>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</si>
  <si>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</si>
  <si>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</si>
  <si>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</si>
  <si>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</si>
  <si>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</si>
  <si>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</si>
  <si>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</si>
  <si>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</si>
  <si>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</si>
  <si>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</si>
  <si>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</si>
  <si>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</si>
  <si>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</si>
  <si>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</si>
  <si>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</si>
  <si>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</si>
  <si>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</si>
  <si>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</si>
  <si>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</si>
  <si>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</si>
  <si>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</si>
  <si>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</si>
  <si>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</si>
  <si>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</si>
  <si>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</si>
  <si>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</si>
  <si>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</si>
  <si>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</si>
  <si>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</si>
  <si>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</si>
  <si>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</si>
  <si>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</si>
  <si>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</si>
  <si>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</si>
  <si>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</si>
  <si>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</si>
  <si>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</si>
  <si>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</si>
  <si>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</si>
  <si>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</si>
  <si>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</si>
  <si>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</si>
  <si>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</si>
  <si>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</si>
  <si>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</si>
  <si>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</si>
  <si>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</si>
  <si>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</si>
  <si>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</si>
  <si>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</si>
  <si>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</si>
  <si>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</si>
  <si>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</si>
  <si>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</si>
  <si>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</si>
  <si>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</si>
  <si>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</si>
  <si>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</si>
  <si>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</si>
  <si>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</si>
  <si>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</si>
  <si>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</si>
  <si>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</si>
  <si>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</si>
  <si>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</si>
  <si>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</si>
  <si>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</si>
  <si>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</si>
  <si>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</si>
  <si>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</si>
  <si>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</si>
  <si>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</si>
  <si>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</si>
  <si>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</si>
  <si>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</si>
  <si>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</si>
  <si>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</si>
  <si>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</si>
  <si>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</si>
  <si>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</si>
  <si>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</si>
  <si>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</si>
  <si>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</si>
  <si>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</si>
  <si>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</si>
  <si>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</si>
  <si>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</si>
  <si>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</si>
  <si>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</si>
  <si>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</si>
  <si>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</si>
  <si>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</si>
  <si>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</si>
  <si>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</si>
  <si>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</si>
  <si>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</si>
  <si>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0XL9HS</t>
  </si>
  <si>
    <t>0XL9IN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</si>
  <si>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</si>
  <si>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</si>
  <si>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</si>
  <si>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</si>
  <si>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</si>
  <si>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</si>
  <si>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</si>
  <si>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</si>
  <si>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</si>
  <si>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</si>
  <si>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</si>
  <si>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</si>
  <si>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</si>
  <si>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</si>
  <si>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</si>
  <si>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</si>
  <si>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</si>
  <si>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</si>
  <si>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</si>
  <si>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</si>
  <si>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</si>
  <si>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</si>
  <si>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</si>
  <si>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</si>
  <si>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</si>
  <si>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</si>
  <si>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</si>
  <si>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</si>
  <si>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</si>
  <si>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</si>
  <si>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</si>
  <si>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</si>
  <si>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</si>
  <si>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</si>
  <si>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</si>
  <si>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</si>
  <si>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</si>
  <si>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</si>
  <si>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</si>
  <si>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</si>
  <si>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</si>
  <si>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</si>
  <si>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</si>
  <si>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</si>
  <si>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</si>
  <si>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</si>
  <si>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</si>
  <si>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</si>
  <si>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</si>
  <si>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</si>
  <si>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THU/THU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</si>
  <si>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</si>
  <si>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</si>
  <si>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</si>
  <si>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</si>
  <si>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</si>
  <si>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</si>
  <si>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</si>
  <si>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</si>
  <si>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</si>
  <si>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</si>
  <si>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</si>
  <si>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</si>
  <si>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</si>
  <si>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</si>
  <si>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</si>
  <si>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</si>
  <si>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</si>
  <si>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</si>
  <si>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</si>
  <si>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2508N</t>
  </si>
  <si>
    <t>2509N</t>
  </si>
  <si>
    <t>2511N</t>
  </si>
  <si>
    <t>CUL NANSHA</t>
  </si>
  <si>
    <t>2512S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</si>
  <si>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</si>
  <si>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</si>
  <si>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</si>
  <si>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</si>
  <si>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</si>
  <si>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</si>
  <si>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</si>
  <si>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</si>
  <si>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</si>
  <si>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</si>
  <si>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</si>
  <si>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</si>
  <si>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</si>
  <si>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</si>
  <si>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</si>
  <si>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</si>
  <si>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</si>
  <si>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</si>
  <si>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</si>
  <si>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</si>
  <si>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</si>
  <si>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</si>
  <si>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</si>
  <si>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</si>
  <si>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</si>
  <si>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</si>
  <si>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</si>
  <si>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</si>
  <si>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</si>
  <si>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</si>
  <si>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</si>
  <si>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</si>
  <si>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</si>
  <si>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</si>
  <si>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</si>
  <si>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</si>
  <si>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</si>
  <si>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</si>
  <si>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</si>
  <si>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</si>
  <si>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</si>
  <si>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</si>
  <si>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</si>
  <si>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</si>
  <si>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</si>
  <si>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</si>
  <si>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</si>
  <si>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</si>
  <si>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</si>
  <si>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LEAMCHABANG</t>
  </si>
  <si>
    <t>2536S</t>
  </si>
  <si>
    <t>2536N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</si>
  <si>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</si>
  <si>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</si>
  <si>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</si>
  <si>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</si>
  <si>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</si>
  <si>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</si>
  <si>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</si>
  <si>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</si>
  <si>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</si>
  <si>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</si>
  <si>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</si>
  <si>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</si>
  <si>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</si>
  <si>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</si>
  <si>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</si>
  <si>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</si>
  <si>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</si>
  <si>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</si>
  <si>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</si>
  <si>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</si>
  <si>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</si>
  <si>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</si>
  <si>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</si>
  <si>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</si>
  <si>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</si>
  <si>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</si>
  <si>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</si>
  <si>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</si>
  <si>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</si>
  <si>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</si>
  <si>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</si>
  <si>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</si>
  <si>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</si>
  <si>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</si>
  <si>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</si>
  <si>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</si>
  <si>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</si>
  <si>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</si>
  <si>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</si>
  <si>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</si>
  <si>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</si>
  <si>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</si>
  <si>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</si>
  <si>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</si>
  <si>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</si>
  <si>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</si>
  <si>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</si>
  <si>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</si>
  <si>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</si>
  <si>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</si>
  <si>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</si>
  <si>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</si>
  <si>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</si>
  <si>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</si>
  <si>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</si>
  <si>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</si>
  <si>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</si>
  <si>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</si>
  <si>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</si>
  <si>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</si>
  <si>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</si>
  <si>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</si>
  <si>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</si>
  <si>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</si>
  <si>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</si>
  <si>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</si>
  <si>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</si>
  <si>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</si>
  <si>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</si>
  <si>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</si>
  <si>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</si>
  <si>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</si>
  <si>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</si>
  <si>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</si>
  <si>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</si>
  <si>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</si>
  <si>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</si>
  <si>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</si>
  <si>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</si>
  <si>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</si>
  <si>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</si>
  <si>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</si>
  <si>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</si>
  <si>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</si>
  <si>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</si>
  <si>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</si>
  <si>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</si>
  <si>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</si>
  <si>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</si>
  <si>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</si>
  <si>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</si>
  <si>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</si>
  <si>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</si>
  <si>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</si>
  <si>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</si>
  <si>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</si>
  <si>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</si>
  <si>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</si>
  <si>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</si>
  <si>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</si>
  <si>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</si>
  <si>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</si>
  <si>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</si>
  <si>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</si>
  <si>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</si>
  <si>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</si>
  <si>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</si>
  <si>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</si>
  <si>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</si>
  <si>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</si>
  <si>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</si>
  <si>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</si>
  <si>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</si>
  <si>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</si>
  <si>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</si>
  <si>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</si>
  <si>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</si>
  <si>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</si>
  <si>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</si>
  <si>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</si>
  <si>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2510N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</si>
  <si>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</si>
  <si>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</si>
  <si>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</si>
  <si>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</si>
  <si>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</si>
  <si>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</si>
  <si>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</si>
  <si>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</si>
  <si>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</si>
  <si>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</si>
  <si>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</si>
  <si>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</si>
  <si>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</si>
  <si>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</si>
  <si>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</si>
  <si>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</si>
  <si>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</si>
  <si>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</si>
  <si>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</si>
  <si>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</si>
  <si>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</si>
  <si>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</si>
  <si>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</si>
  <si>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</si>
  <si>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</si>
  <si>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</si>
  <si>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</si>
  <si>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</si>
  <si>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</si>
  <si>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</si>
  <si>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</si>
  <si>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</si>
  <si>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</si>
  <si>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</si>
  <si>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</si>
  <si>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</si>
  <si>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</si>
  <si>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</si>
  <si>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</si>
  <si>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</si>
  <si>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</si>
  <si>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</si>
  <si>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</si>
  <si>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</si>
  <si>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</si>
  <si>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</si>
  <si>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</si>
  <si>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</si>
  <si>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</si>
  <si>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</si>
  <si>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</si>
  <si>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</si>
  <si>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</si>
  <si>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</si>
  <si>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</si>
  <si>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</si>
  <si>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</si>
  <si>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</si>
  <si>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</si>
  <si>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</si>
  <si>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</si>
  <si>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</si>
  <si>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</si>
  <si>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</si>
  <si>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</si>
  <si>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</si>
  <si>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</si>
  <si>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</si>
  <si>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</si>
  <si>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</si>
  <si>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</si>
  <si>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</si>
  <si>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</si>
  <si>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</si>
  <si>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</si>
  <si>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</si>
  <si>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</si>
  <si>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</si>
  <si>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</si>
  <si>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</si>
  <si>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</si>
  <si>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</si>
  <si>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</si>
  <si>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</si>
  <si>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</si>
  <si>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</si>
  <si>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</si>
  <si>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</si>
  <si>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XMN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</si>
  <si>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</si>
  <si>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</si>
  <si>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</si>
  <si>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</si>
  <si>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</si>
  <si>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</si>
  <si>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</si>
  <si>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</si>
  <si>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</si>
  <si>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</si>
  <si>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</si>
  <si>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</si>
  <si>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</si>
  <si>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</si>
  <si>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</si>
  <si>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</si>
  <si>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</si>
  <si>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</si>
  <si>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</si>
  <si>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</si>
  <si>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</si>
  <si>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</si>
  <si>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</si>
  <si>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</si>
  <si>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</si>
  <si>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</si>
  <si>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</si>
  <si>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</si>
  <si>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</si>
  <si>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</si>
  <si>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</si>
  <si>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</si>
  <si>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</si>
  <si>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</si>
  <si>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</si>
  <si>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</si>
  <si>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</si>
  <si>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</si>
  <si>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</si>
  <si>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</si>
  <si>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</si>
  <si>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</si>
  <si>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</si>
  <si>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</si>
  <si>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</si>
  <si>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</si>
  <si>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</si>
  <si>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</si>
  <si>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</si>
  <si>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</si>
  <si>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</si>
  <si>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</si>
  <si>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</si>
  <si>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</si>
  <si>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</si>
  <si>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</si>
  <si>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</si>
  <si>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</si>
  <si>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</si>
  <si>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</si>
  <si>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</si>
  <si>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</si>
  <si>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</si>
  <si>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</si>
  <si>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</si>
  <si>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</si>
  <si>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</si>
  <si>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</si>
  <si>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</si>
  <si>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</si>
  <si>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</si>
  <si>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</si>
  <si>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</si>
  <si>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 xml:space="preserve">CA  SAIGON </t>
  </si>
  <si>
    <t>19-20/Aug NSA</t>
  </si>
  <si>
    <t>20-21/Aug DA CHAN BAY</t>
  </si>
  <si>
    <t>21/Aug SHK</t>
  </si>
  <si>
    <t>22/Aug XMN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</si>
  <si>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</si>
  <si>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</si>
  <si>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</si>
  <si>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</si>
  <si>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</si>
  <si>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</si>
  <si>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</si>
  <si>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</si>
  <si>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</si>
  <si>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</si>
  <si>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</si>
  <si>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</si>
  <si>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</si>
  <si>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</si>
  <si>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</si>
  <si>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</si>
  <si>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</si>
  <si>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</si>
  <si>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</si>
  <si>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</si>
  <si>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</si>
  <si>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</si>
  <si>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</si>
  <si>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</si>
  <si>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</si>
  <si>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</si>
  <si>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</si>
  <si>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</si>
  <si>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</si>
  <si>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</si>
  <si>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</si>
  <si>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</si>
  <si>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</si>
  <si>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</si>
  <si>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</si>
  <si>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</si>
  <si>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</si>
  <si>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</si>
  <si>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</si>
  <si>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</si>
  <si>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</si>
  <si>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</si>
  <si>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</si>
  <si>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</si>
  <si>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</si>
  <si>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</si>
  <si>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</si>
  <si>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</si>
  <si>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</si>
  <si>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</si>
  <si>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</si>
  <si>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</si>
  <si>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</si>
  <si>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</si>
  <si>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</si>
  <si>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</si>
  <si>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</si>
  <si>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</si>
  <si>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</si>
  <si>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</si>
  <si>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</si>
  <si>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</si>
  <si>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</si>
  <si>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</si>
  <si>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</si>
  <si>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</si>
  <si>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</si>
  <si>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</si>
  <si>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</si>
  <si>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</si>
  <si>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</si>
  <si>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</si>
  <si>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</si>
  <si>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</si>
  <si>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</si>
  <si>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</si>
  <si>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</si>
  <si>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</si>
  <si>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</si>
  <si>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</si>
  <si>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</si>
  <si>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</si>
  <si>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</si>
  <si>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</si>
  <si>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</si>
  <si>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</si>
  <si>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</si>
  <si>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</si>
  <si>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</si>
  <si>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</si>
  <si>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</si>
  <si>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</si>
  <si>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</si>
  <si>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</si>
  <si>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</si>
  <si>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</si>
  <si>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</si>
  <si>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</si>
  <si>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</si>
  <si>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</si>
  <si>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</si>
  <si>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</si>
  <si>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</si>
  <si>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</si>
  <si>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</si>
  <si>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</si>
  <si>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</si>
  <si>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</si>
  <si>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</si>
  <si>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</si>
  <si>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</si>
  <si>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</si>
  <si>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</si>
  <si>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</si>
  <si>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</si>
  <si>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</si>
  <si>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</si>
  <si>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</si>
  <si>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</si>
  <si>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</si>
  <si>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</si>
  <si>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</si>
  <si>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</si>
  <si>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</si>
  <si>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</si>
  <si>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</si>
  <si>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</si>
  <si>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</si>
  <si>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</si>
  <si>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</si>
  <si>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MNS</t>
  </si>
  <si>
    <t>66S</t>
  </si>
  <si>
    <t>66N</t>
  </si>
  <si>
    <t>ASL HONGKONG</t>
  </si>
  <si>
    <t>67S</t>
  </si>
  <si>
    <t>67N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</si>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</sst>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74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u/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41914120914335"/>
      <name val="Times New Roman"/>
      <family val="1"/>
    </font>
    <font>
      <sz val="9"/>
      <color theme="3" tint="0.39841914120914335"/>
      <name val="Times New Roman"/>
      <family val="1"/>
    </font>
    <font>
      <b/>
      <sz val="9"/>
      <color theme="3" tint="0.3979918820764794"/>
      <name val="Times New Roman"/>
      <family val="1"/>
    </font>
    <font>
      <sz val="10"/>
      <color rgb="FFFF0000"/>
      <name val="Times New Roman"/>
      <family val="1"/>
    </font>
    <font>
      <b/>
      <sz val="9"/>
      <color rgb="FF00B0F0"/>
      <name val="Times New Roman"/>
      <family val="1"/>
    </font>
    <font>
      <b/>
      <sz val="11"/>
      <color rgb="FF000000"/>
      <name val="Calibri"/>
      <family val="2"/>
    </font>
    <font>
      <sz val="9"/>
      <color rgb="FF00B0F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96847437971128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41914120914335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charset val="134"/>
    </font>
    <font>
      <sz val="12"/>
      <name val="바탕체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9"/>
      <color rgb="FF92D05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3" tint="0.39887691885128329"/>
        <bgColor indexed="64"/>
      </patternFill>
    </fill>
    <fill>
      <patternFill patternType="solid">
        <fgColor theme="3" tint="0.39960936307870726"/>
        <bgColor indexed="64"/>
      </patternFill>
    </fill>
    <fill>
      <patternFill patternType="solid">
        <fgColor theme="3" tint="0.398724326303903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72" fillId="0" borderId="0">
      <alignment vertical="center"/>
    </xf>
    <xf numFmtId="176" fontId="72" fillId="0" borderId="0"/>
    <xf numFmtId="176" fontId="59" fillId="0" borderId="0"/>
    <xf numFmtId="176" fontId="60" fillId="0" borderId="0"/>
  </cellStyleXfs>
  <cellXfs count="600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7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0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8" fillId="5" borderId="0" xfId="0" applyFont="1" applyFill="1" applyAlignment="1">
      <alignment horizontal="left" vertical="center"/>
    </xf>
    <xf numFmtId="177" fontId="8" fillId="5" borderId="0" xfId="0" applyNumberFormat="1" applyFont="1" applyFill="1" applyAlignment="1">
      <alignment horizontal="center" vertical="center"/>
    </xf>
    <xf numFmtId="176" fontId="9" fillId="5" borderId="0" xfId="0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7" fontId="20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1" fillId="6" borderId="4" xfId="0" applyNumberFormat="1" applyFont="1" applyFill="1" applyBorder="1" applyAlignment="1">
      <alignment horizontal="center"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4" fillId="10" borderId="3" xfId="2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24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0" fontId="20" fillId="5" borderId="3" xfId="2" applyNumberFormat="1" applyFont="1" applyFill="1" applyBorder="1" applyAlignment="1">
      <alignment horizontal="center"/>
    </xf>
    <xf numFmtId="176" fontId="20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9" fillId="5" borderId="3" xfId="2" applyNumberFormat="1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0" fontId="11" fillId="5" borderId="0" xfId="2" applyNumberFormat="1" applyFont="1" applyFill="1" applyAlignment="1">
      <alignment horizontal="center"/>
    </xf>
    <xf numFmtId="16" fontId="15" fillId="5" borderId="0" xfId="0" applyNumberFormat="1" applyFont="1" applyFill="1" applyAlignment="1">
      <alignment horizontal="center" vertical="center"/>
    </xf>
    <xf numFmtId="16" fontId="29" fillId="5" borderId="0" xfId="2" applyNumberFormat="1" applyFont="1" applyFill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4" fillId="14" borderId="3" xfId="0" applyNumberFormat="1" applyFont="1" applyFill="1" applyBorder="1" applyAlignment="1">
      <alignment horizontal="center" vertical="center"/>
    </xf>
    <xf numFmtId="176" fontId="20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20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2" fillId="15" borderId="3" xfId="0" applyFont="1" applyFill="1" applyBorder="1" applyAlignment="1">
      <alignment horizontal="center" vertical="center"/>
    </xf>
    <xf numFmtId="176" fontId="15" fillId="5" borderId="3" xfId="0" applyFont="1" applyFill="1" applyBorder="1" applyAlignment="1">
      <alignment horizontal="center" vertical="center"/>
    </xf>
    <xf numFmtId="176" fontId="11" fillId="1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left" vertical="center"/>
    </xf>
    <xf numFmtId="176" fontId="12" fillId="0" borderId="3" xfId="0" applyFont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6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4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/>
    </xf>
    <xf numFmtId="176" fontId="12" fillId="13" borderId="11" xfId="3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38" fillId="5" borderId="11" xfId="3" applyFont="1" applyFill="1" applyBorder="1" applyAlignment="1">
      <alignment horizontal="left"/>
    </xf>
    <xf numFmtId="176" fontId="11" fillId="5" borderId="11" xfId="3" applyFont="1" applyFill="1" applyBorder="1" applyAlignment="1">
      <alignment horizontal="left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9" fillId="0" borderId="0" xfId="0" applyFont="1" applyAlignment="1">
      <alignment horizontal="center" vertical="center"/>
    </xf>
    <xf numFmtId="176" fontId="40" fillId="5" borderId="3" xfId="0" applyFont="1" applyFill="1" applyBorder="1" applyAlignment="1">
      <alignment horizontal="center" vertical="center"/>
    </xf>
    <xf numFmtId="176" fontId="21" fillId="0" borderId="0" xfId="0" applyFont="1" applyAlignment="1">
      <alignment horizontal="left" vertical="center"/>
    </xf>
    <xf numFmtId="176" fontId="21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3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4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1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7" fillId="0" borderId="3" xfId="0" applyFont="1" applyBorder="1">
      <alignment vertical="center"/>
    </xf>
    <xf numFmtId="176" fontId="46" fillId="5" borderId="3" xfId="0" applyFont="1" applyFill="1" applyBorder="1" applyAlignment="1">
      <alignment horizontal="left" vertical="center"/>
    </xf>
    <xf numFmtId="176" fontId="38" fillId="5" borderId="3" xfId="0" applyFont="1" applyFill="1" applyBorder="1" applyAlignment="1">
      <alignment horizontal="left" vertical="center"/>
    </xf>
    <xf numFmtId="177" fontId="38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48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20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6" fontId="12" fillId="10" borderId="11" xfId="0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12" fillId="5" borderId="6" xfId="2" applyFont="1" applyFill="1" applyBorder="1" applyAlignment="1">
      <alignment horizontal="center"/>
    </xf>
    <xf numFmtId="176" fontId="9" fillId="0" borderId="0" xfId="2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left" vertical="center"/>
    </xf>
    <xf numFmtId="176" fontId="50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6" fontId="17" fillId="5" borderId="0" xfId="0" applyFont="1" applyFill="1">
      <alignment vertical="center"/>
    </xf>
    <xf numFmtId="176" fontId="50" fillId="5" borderId="0" xfId="0" applyFont="1" applyFill="1">
      <alignment vertical="center"/>
    </xf>
    <xf numFmtId="176" fontId="51" fillId="5" borderId="0" xfId="0" applyFont="1" applyFill="1">
      <alignment vertical="center"/>
    </xf>
    <xf numFmtId="176" fontId="50" fillId="11" borderId="3" xfId="0" applyFont="1" applyFill="1" applyBorder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4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4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2" fillId="0" borderId="0" xfId="0" applyFont="1" applyAlignment="1">
      <alignment vertical="center" wrapText="1"/>
    </xf>
    <xf numFmtId="176" fontId="53" fillId="0" borderId="0" xfId="0" applyFont="1">
      <alignment vertical="center"/>
    </xf>
    <xf numFmtId="16" fontId="57" fillId="10" borderId="3" xfId="0" applyNumberFormat="1" applyFont="1" applyFill="1" applyBorder="1" applyAlignment="1">
      <alignment horizontal="center" vertical="center"/>
    </xf>
    <xf numFmtId="176" fontId="58" fillId="0" borderId="0" xfId="0" applyFont="1">
      <alignment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52" fillId="0" borderId="0" xfId="0" applyFont="1" applyAlignment="1">
      <alignment horizontal="center" vertical="center" wrapText="1"/>
    </xf>
    <xf numFmtId="176" fontId="53" fillId="0" borderId="0" xfId="0" applyFont="1" applyAlignment="1">
      <alignment horizontal="center" vertical="center"/>
    </xf>
    <xf numFmtId="176" fontId="41" fillId="20" borderId="1" xfId="0" applyFont="1" applyFill="1" applyBorder="1" applyAlignment="1">
      <alignment horizontal="left" vertical="center"/>
    </xf>
    <xf numFmtId="176" fontId="41" fillId="20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54" fillId="7" borderId="3" xfId="0" applyFont="1" applyFill="1" applyBorder="1" applyAlignment="1">
      <alignment horizontal="center" vertical="center"/>
    </xf>
    <xf numFmtId="176" fontId="54" fillId="7" borderId="4" xfId="0" applyFont="1" applyFill="1" applyBorder="1" applyAlignment="1">
      <alignment horizontal="left" vertical="center" wrapText="1"/>
    </xf>
    <xf numFmtId="176" fontId="54" fillId="7" borderId="7" xfId="0" applyFont="1" applyFill="1" applyBorder="1" applyAlignment="1">
      <alignment horizontal="left" vertical="center"/>
    </xf>
    <xf numFmtId="176" fontId="54" fillId="7" borderId="5" xfId="0" applyFont="1" applyFill="1" applyBorder="1" applyAlignment="1">
      <alignment horizontal="left" vertical="center"/>
    </xf>
    <xf numFmtId="176" fontId="54" fillId="7" borderId="3" xfId="0" applyFont="1" applyFill="1" applyBorder="1" applyAlignment="1">
      <alignment horizontal="left" vertical="center"/>
    </xf>
    <xf numFmtId="176" fontId="54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55" fillId="3" borderId="3" xfId="0" applyFont="1" applyFill="1" applyBorder="1" applyAlignment="1">
      <alignment horizontal="center" vertical="center"/>
    </xf>
    <xf numFmtId="176" fontId="56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4" fillId="6" borderId="4" xfId="0" applyNumberFormat="1" applyFont="1" applyFill="1" applyBorder="1" applyAlignment="1">
      <alignment horizontal="center" vertical="center"/>
    </xf>
    <xf numFmtId="16" fontId="24" fillId="6" borderId="5" xfId="0" applyNumberFormat="1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49" fillId="3" borderId="3" xfId="0" applyFont="1" applyFill="1" applyBorder="1" applyAlignment="1">
      <alignment horizontal="left" vertical="center"/>
    </xf>
    <xf numFmtId="176" fontId="18" fillId="0" borderId="3" xfId="0" applyFont="1" applyBorder="1" applyAlignment="1">
      <alignment horizontal="left" vertical="top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3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3" fillId="6" borderId="3" xfId="0" applyFont="1" applyFill="1" applyBorder="1" applyAlignment="1">
      <alignment horizontal="left" vertical="top" wrapText="1"/>
    </xf>
    <xf numFmtId="176" fontId="13" fillId="3" borderId="11" xfId="0" applyFont="1" applyFill="1" applyBorder="1" applyAlignment="1">
      <alignment horizontal="left" wrapText="1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18" fillId="19" borderId="3" xfId="0" applyFont="1" applyFill="1" applyBorder="1" applyAlignment="1">
      <alignment horizontal="left" vertical="center"/>
    </xf>
    <xf numFmtId="176" fontId="22" fillId="19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6" fillId="3" borderId="5" xfId="0" applyFont="1" applyFill="1" applyBorder="1" applyAlignment="1">
      <alignment horizontal="center" vertical="center"/>
    </xf>
    <xf numFmtId="176" fontId="41" fillId="2" borderId="4" xfId="0" applyFont="1" applyFill="1" applyBorder="1" applyAlignment="1">
      <alignment horizontal="left" vertical="center"/>
    </xf>
    <xf numFmtId="176" fontId="41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3" fillId="3" borderId="3" xfId="0" applyFont="1" applyFill="1" applyBorder="1" applyAlignment="1">
      <alignment vertical="top" wrapText="1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47" fillId="6" borderId="3" xfId="0" applyFont="1" applyFill="1" applyBorder="1" applyAlignment="1">
      <alignment horizontal="center" vertical="center"/>
    </xf>
    <xf numFmtId="176" fontId="44" fillId="6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45" fillId="3" borderId="3" xfId="0" applyFont="1" applyFill="1" applyBorder="1" applyAlignment="1">
      <alignment horizontal="center" vertical="center"/>
    </xf>
    <xf numFmtId="176" fontId="37" fillId="3" borderId="3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18" fillId="3" borderId="4" xfId="0" applyFont="1" applyFill="1" applyBorder="1" applyAlignment="1">
      <alignment horizontal="left" vertical="top" wrapText="1"/>
    </xf>
    <xf numFmtId="176" fontId="18" fillId="3" borderId="7" xfId="0" applyFont="1" applyFill="1" applyBorder="1" applyAlignment="1">
      <alignment horizontal="left" vertical="top" wrapText="1"/>
    </xf>
    <xf numFmtId="176" fontId="18" fillId="3" borderId="5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17" fillId="6" borderId="4" xfId="0" applyFont="1" applyFill="1" applyBorder="1" applyAlignment="1">
      <alignment horizontal="center" vertical="center"/>
    </xf>
    <xf numFmtId="176" fontId="17" fillId="6" borderId="5" xfId="0" applyFont="1" applyFill="1" applyBorder="1" applyAlignment="1">
      <alignment horizontal="center" vertical="center"/>
    </xf>
    <xf numFmtId="176" fontId="22" fillId="3" borderId="4" xfId="0" applyFont="1" applyFill="1" applyBorder="1" applyAlignment="1">
      <alignment horizontal="center" vertical="center"/>
    </xf>
    <xf numFmtId="176" fontId="22" fillId="3" borderId="5" xfId="0" applyFont="1" applyFill="1" applyBorder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2" fillId="0" borderId="0" xfId="0" applyFont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1" fillId="3" borderId="3" xfId="0" applyFont="1" applyFill="1" applyBorder="1" applyAlignment="1">
      <alignment horizontal="left" vertical="top" wrapText="1"/>
    </xf>
    <xf numFmtId="176" fontId="6" fillId="6" borderId="7" xfId="0" applyFont="1" applyFill="1" applyBorder="1" applyAlignment="1">
      <alignment horizontal="center" vertical="center"/>
    </xf>
    <xf numFmtId="176" fontId="3" fillId="3" borderId="7" xfId="0" applyFont="1" applyFill="1" applyBorder="1" applyAlignment="1">
      <alignment horizontal="center" vertical="center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39" fillId="0" borderId="4" xfId="0" applyFont="1" applyBorder="1" applyAlignment="1">
      <alignment horizontal="left" vertical="center" wrapText="1"/>
    </xf>
    <xf numFmtId="176" fontId="39" fillId="0" borderId="7" xfId="0" applyFont="1" applyBorder="1" applyAlignment="1">
      <alignment horizontal="left" vertical="center" wrapText="1"/>
    </xf>
    <xf numFmtId="176" fontId="39" fillId="0" borderId="5" xfId="0" applyFont="1" applyBorder="1" applyAlignment="1">
      <alignment horizontal="left" vertical="center" wrapText="1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top"/>
    </xf>
    <xf numFmtId="176" fontId="37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6" fillId="3" borderId="8" xfId="0" applyFont="1" applyFill="1" applyBorder="1" applyAlignment="1">
      <alignment horizontal="center" vertical="center"/>
    </xf>
    <xf numFmtId="178" fontId="32" fillId="0" borderId="14" xfId="0" applyNumberFormat="1" applyFont="1" applyBorder="1" applyAlignment="1">
      <alignment horizontal="center" vertical="center" wrapText="1"/>
    </xf>
    <xf numFmtId="178" fontId="32" fillId="0" borderId="15" xfId="0" applyNumberFormat="1" applyFont="1" applyBorder="1" applyAlignment="1">
      <alignment horizontal="center" vertical="center" wrapText="1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72" fillId="3" borderId="4" xfId="2" applyFill="1" applyBorder="1" applyAlignment="1">
      <alignment horizontal="center" vertical="center"/>
    </xf>
    <xf numFmtId="176" fontId="72" fillId="3" borderId="5" xfId="2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6" fontId="24" fillId="6" borderId="7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1" fillId="3" borderId="4" xfId="0" applyFont="1" applyFill="1" applyBorder="1" applyAlignment="1">
      <alignment horizontal="left" vertical="top" wrapText="1"/>
    </xf>
    <xf numFmtId="176" fontId="21" fillId="3" borderId="7" xfId="0" applyFont="1" applyFill="1" applyBorder="1" applyAlignment="1">
      <alignment horizontal="left" vertical="top" wrapText="1"/>
    </xf>
    <xf numFmtId="176" fontId="21" fillId="3" borderId="5" xfId="0" applyFont="1" applyFill="1" applyBorder="1" applyAlignment="1">
      <alignment horizontal="left" vertical="top" wrapText="1"/>
    </xf>
    <xf numFmtId="176" fontId="22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18" fillId="9" borderId="3" xfId="0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5"/>
  <sheetViews>
    <sheetView topLeftCell="A4" workbookViewId="0">
      <selection activeCell="K47" sqref="K47"/>
    </sheetView>
  </sheetViews>
  <sheetFormatPr defaultColWidth="9" defaultRowHeight="15" x14ac:dyDescent="0.25"/>
  <cols>
    <col min="1" max="1" width="28.08203125" customWidth="1"/>
    <col min="2" max="2" width="7.08203125" customWidth="1"/>
    <col min="3" max="6" width="6.58203125" customWidth="1"/>
    <col min="7" max="10" width="7.58203125" customWidth="1"/>
    <col min="11" max="11" width="8.08203125" customWidth="1"/>
    <col min="12" max="12" width="7.58203125" customWidth="1"/>
    <col min="13" max="16" width="6.58203125" hidden="1" customWidth="1"/>
    <col min="17" max="17" width="6.58203125" customWidth="1"/>
    <col min="18" max="18" width="7.58203125" customWidth="1"/>
    <col min="19" max="19" width="6.58203125" customWidth="1"/>
    <col min="20" max="21" width="7.08203125" customWidth="1"/>
    <col min="22" max="22" width="6.58203125" customWidth="1"/>
  </cols>
  <sheetData>
    <row r="1" spans="1:256" ht="47.15" customHeight="1" x14ac:dyDescent="0.25">
      <c r="B1" s="363" t="s">
        <v>0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42"/>
      <c r="W1" s="28"/>
      <c r="X1" s="28"/>
      <c r="Y1" s="28"/>
      <c r="Z1" s="28"/>
      <c r="AA1" s="28"/>
      <c r="AB1" s="33"/>
    </row>
    <row r="2" spans="1:256" ht="17.149999999999999" customHeight="1" x14ac:dyDescent="0.25">
      <c r="B2" s="364" t="s">
        <v>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43"/>
      <c r="W2" s="29"/>
      <c r="X2" s="29"/>
      <c r="Y2" s="29"/>
      <c r="Z2" s="29"/>
      <c r="AA2" s="29"/>
      <c r="AB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65" t="s">
        <v>3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</row>
    <row r="5" spans="1:256" x14ac:dyDescent="0.25">
      <c r="A5" s="53" t="s">
        <v>4</v>
      </c>
      <c r="B5" s="53" t="s">
        <v>5</v>
      </c>
      <c r="C5" s="367" t="s">
        <v>6</v>
      </c>
      <c r="D5" s="368"/>
      <c r="E5" s="369" t="s">
        <v>7</v>
      </c>
      <c r="F5" s="369"/>
      <c r="G5" s="369" t="s">
        <v>8</v>
      </c>
      <c r="H5" s="369"/>
      <c r="I5" s="369" t="s">
        <v>9</v>
      </c>
      <c r="J5" s="369"/>
      <c r="K5" s="367" t="s">
        <v>10</v>
      </c>
      <c r="L5" s="370"/>
      <c r="M5" s="367" t="s">
        <v>11</v>
      </c>
      <c r="N5" s="370"/>
      <c r="O5" s="367" t="s">
        <v>12</v>
      </c>
      <c r="P5" s="370"/>
      <c r="Q5" s="53" t="s">
        <v>5</v>
      </c>
      <c r="R5" s="367" t="s">
        <v>6</v>
      </c>
      <c r="S5" s="368"/>
      <c r="T5" s="369" t="s">
        <v>7</v>
      </c>
      <c r="U5" s="369"/>
    </row>
    <row r="6" spans="1:256" x14ac:dyDescent="0.25">
      <c r="A6" s="352" t="s">
        <v>13</v>
      </c>
      <c r="B6" s="352" t="s">
        <v>14</v>
      </c>
      <c r="C6" s="362" t="s">
        <v>15</v>
      </c>
      <c r="D6" s="362"/>
      <c r="E6" s="362" t="s">
        <v>16</v>
      </c>
      <c r="F6" s="362"/>
      <c r="G6" s="362" t="s">
        <v>17</v>
      </c>
      <c r="H6" s="362"/>
      <c r="I6" s="362" t="s">
        <v>18</v>
      </c>
      <c r="J6" s="362"/>
      <c r="K6" s="360" t="s">
        <v>19</v>
      </c>
      <c r="L6" s="361"/>
      <c r="M6" s="360" t="s">
        <v>20</v>
      </c>
      <c r="N6" s="361"/>
      <c r="O6" s="360" t="s">
        <v>21</v>
      </c>
      <c r="P6" s="361"/>
      <c r="Q6" s="167" t="s">
        <v>14</v>
      </c>
      <c r="R6" s="362" t="s">
        <v>15</v>
      </c>
      <c r="S6" s="362"/>
      <c r="T6" s="362" t="s">
        <v>16</v>
      </c>
      <c r="U6" s="362"/>
    </row>
    <row r="7" spans="1:256" x14ac:dyDescent="0.25">
      <c r="A7" s="353"/>
      <c r="B7" s="353"/>
      <c r="C7" s="352" t="s">
        <v>22</v>
      </c>
      <c r="D7" s="352"/>
      <c r="E7" s="352" t="s">
        <v>22</v>
      </c>
      <c r="F7" s="352"/>
      <c r="G7" s="352" t="s">
        <v>22</v>
      </c>
      <c r="H7" s="352"/>
      <c r="I7" s="352" t="s">
        <v>22</v>
      </c>
      <c r="J7" s="352"/>
      <c r="K7" s="352" t="s">
        <v>22</v>
      </c>
      <c r="L7" s="352"/>
      <c r="M7" s="352" t="s">
        <v>22</v>
      </c>
      <c r="N7" s="352"/>
      <c r="O7" s="352" t="s">
        <v>22</v>
      </c>
      <c r="P7" s="352"/>
      <c r="Q7" s="325"/>
      <c r="R7" s="352" t="s">
        <v>22</v>
      </c>
      <c r="S7" s="352"/>
      <c r="T7" s="352" t="s">
        <v>22</v>
      </c>
      <c r="U7" s="352"/>
    </row>
    <row r="8" spans="1:256" ht="26" x14ac:dyDescent="0.25">
      <c r="A8" s="283"/>
      <c r="B8" s="167"/>
      <c r="C8" s="295" t="s">
        <v>23</v>
      </c>
      <c r="D8" s="295" t="s">
        <v>24</v>
      </c>
      <c r="E8" s="295" t="s">
        <v>25</v>
      </c>
      <c r="F8" s="295" t="s">
        <v>26</v>
      </c>
      <c r="G8" s="295" t="s">
        <v>27</v>
      </c>
      <c r="H8" s="295" t="s">
        <v>28</v>
      </c>
      <c r="I8" s="295" t="s">
        <v>29</v>
      </c>
      <c r="J8" s="295" t="s">
        <v>30</v>
      </c>
      <c r="K8" s="295" t="s">
        <v>31</v>
      </c>
      <c r="L8" s="295" t="s">
        <v>32</v>
      </c>
      <c r="M8" s="295" t="s">
        <v>33</v>
      </c>
      <c r="N8" s="295" t="s">
        <v>34</v>
      </c>
      <c r="O8" s="295" t="s">
        <v>35</v>
      </c>
      <c r="P8" s="295" t="s">
        <v>36</v>
      </c>
      <c r="Q8" s="326"/>
      <c r="R8" s="295" t="s">
        <v>23</v>
      </c>
      <c r="S8" s="295" t="s">
        <v>24</v>
      </c>
      <c r="T8" s="295" t="s">
        <v>25</v>
      </c>
      <c r="U8" s="295" t="s">
        <v>26</v>
      </c>
    </row>
    <row r="9" spans="1:256" hidden="1" x14ac:dyDescent="0.25">
      <c r="A9" s="327" t="s">
        <v>37</v>
      </c>
      <c r="B9" s="323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29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26" t="s">
        <v>40</v>
      </c>
      <c r="N9" s="126" t="s">
        <v>40</v>
      </c>
      <c r="O9" s="126" t="s">
        <v>40</v>
      </c>
      <c r="P9" s="126" t="s">
        <v>40</v>
      </c>
      <c r="Q9" s="327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23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2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29" t="s">
        <v>45</v>
      </c>
      <c r="M10" s="126" t="s">
        <v>40</v>
      </c>
      <c r="N10" s="126" t="s">
        <v>40</v>
      </c>
      <c r="O10" s="126" t="s">
        <v>40</v>
      </c>
      <c r="P10" s="126" t="s">
        <v>40</v>
      </c>
      <c r="Q10" s="327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27" t="s">
        <v>37</v>
      </c>
      <c r="B11" s="323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29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26" t="s">
        <v>40</v>
      </c>
      <c r="N11" s="126" t="s">
        <v>40</v>
      </c>
      <c r="O11" s="126" t="s">
        <v>40</v>
      </c>
      <c r="P11" s="126" t="s">
        <v>40</v>
      </c>
      <c r="Q11" s="327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23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29" t="s">
        <v>51</v>
      </c>
      <c r="M12" s="126" t="s">
        <v>40</v>
      </c>
      <c r="N12" s="126" t="s">
        <v>40</v>
      </c>
      <c r="O12" s="126" t="s">
        <v>40</v>
      </c>
      <c r="P12" s="126" t="s">
        <v>40</v>
      </c>
      <c r="Q12" s="327" t="s">
        <v>52</v>
      </c>
      <c r="R12" s="344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27" t="s">
        <v>37</v>
      </c>
      <c r="B13" s="323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29" t="s">
        <v>55</v>
      </c>
      <c r="H13" s="229" t="s">
        <v>56</v>
      </c>
      <c r="I13" s="357" t="s">
        <v>57</v>
      </c>
      <c r="J13" s="358"/>
      <c r="K13" s="357" t="s">
        <v>58</v>
      </c>
      <c r="L13" s="358"/>
      <c r="M13" s="126" t="s">
        <v>40</v>
      </c>
      <c r="N13" s="126" t="s">
        <v>40</v>
      </c>
      <c r="O13" s="126" t="s">
        <v>40</v>
      </c>
      <c r="P13" s="126" t="s">
        <v>40</v>
      </c>
      <c r="Q13" s="327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23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2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29" t="s">
        <v>61</v>
      </c>
      <c r="M14" s="126" t="s">
        <v>40</v>
      </c>
      <c r="N14" s="126" t="s">
        <v>40</v>
      </c>
      <c r="O14" s="126" t="s">
        <v>40</v>
      </c>
      <c r="P14" s="126" t="s">
        <v>40</v>
      </c>
      <c r="Q14" s="327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27" t="s">
        <v>37</v>
      </c>
      <c r="B15" s="330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29" t="s">
        <v>64</v>
      </c>
      <c r="M15" s="126" t="s">
        <v>40</v>
      </c>
      <c r="N15" s="126" t="s">
        <v>40</v>
      </c>
      <c r="O15" s="126" t="s">
        <v>40</v>
      </c>
      <c r="P15" s="126" t="s">
        <v>40</v>
      </c>
      <c r="Q15" s="338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23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2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26" t="s">
        <v>40</v>
      </c>
      <c r="N16" s="126" t="s">
        <v>40</v>
      </c>
      <c r="O16" s="126" t="s">
        <v>40</v>
      </c>
      <c r="P16" s="126" t="s">
        <v>40</v>
      </c>
      <c r="Q16" s="289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27" t="s">
        <v>37</v>
      </c>
      <c r="B17" s="323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29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26" t="s">
        <v>40</v>
      </c>
      <c r="N17" s="126" t="s">
        <v>40</v>
      </c>
      <c r="O17" s="126" t="s">
        <v>40</v>
      </c>
      <c r="P17" s="126" t="s">
        <v>40</v>
      </c>
      <c r="Q17" s="289" t="s">
        <v>70</v>
      </c>
      <c r="R17" s="355" t="s">
        <v>71</v>
      </c>
      <c r="S17" s="356"/>
      <c r="T17" s="355" t="s">
        <v>72</v>
      </c>
      <c r="U17" s="356"/>
    </row>
    <row r="18" spans="1:21" hidden="1" x14ac:dyDescent="0.25">
      <c r="A18" s="21" t="s">
        <v>43</v>
      </c>
      <c r="B18" s="323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29" t="s">
        <v>74</v>
      </c>
      <c r="H18" s="229" t="s">
        <v>75</v>
      </c>
      <c r="I18" s="357" t="s">
        <v>76</v>
      </c>
      <c r="J18" s="358"/>
      <c r="K18" s="357" t="s">
        <v>77</v>
      </c>
      <c r="L18" s="358"/>
      <c r="M18" s="126" t="s">
        <v>40</v>
      </c>
      <c r="N18" s="126" t="s">
        <v>40</v>
      </c>
      <c r="O18" s="126" t="s">
        <v>40</v>
      </c>
      <c r="P18" s="126" t="s">
        <v>40</v>
      </c>
      <c r="Q18" s="289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27" t="s">
        <v>37</v>
      </c>
      <c r="B19" s="323" t="s">
        <v>79</v>
      </c>
      <c r="C19" s="355" t="s">
        <v>71</v>
      </c>
      <c r="D19" s="356"/>
      <c r="E19" s="355" t="s">
        <v>72</v>
      </c>
      <c r="F19" s="356"/>
      <c r="G19" s="229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26" t="s">
        <v>40</v>
      </c>
      <c r="N19" s="126" t="s">
        <v>40</v>
      </c>
      <c r="O19" s="126" t="s">
        <v>40</v>
      </c>
      <c r="P19" s="126" t="s">
        <v>40</v>
      </c>
      <c r="Q19" s="289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23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29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26"/>
      <c r="N20" s="126"/>
      <c r="O20" s="126"/>
      <c r="P20" s="126"/>
      <c r="Q20" s="289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27" t="s">
        <v>37</v>
      </c>
      <c r="B21" s="323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29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26"/>
      <c r="N21" s="126"/>
      <c r="O21" s="126"/>
      <c r="P21" s="126"/>
      <c r="Q21" s="289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31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29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26"/>
      <c r="N22" s="126"/>
      <c r="O22" s="126"/>
      <c r="P22" s="126"/>
      <c r="Q22" s="289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27" t="s">
        <v>37</v>
      </c>
      <c r="B23" s="331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29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26"/>
      <c r="N23" s="126"/>
      <c r="O23" s="126"/>
      <c r="P23" s="126"/>
      <c r="Q23" s="289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31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29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26"/>
      <c r="N24" s="126"/>
      <c r="O24" s="126"/>
      <c r="P24" s="126"/>
      <c r="Q24" s="289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27" t="s">
        <v>37</v>
      </c>
      <c r="B25" s="331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29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26"/>
      <c r="N25" s="126"/>
      <c r="O25" s="126"/>
      <c r="P25" s="126"/>
      <c r="Q25" s="289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31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29" t="s">
        <v>101</v>
      </c>
      <c r="K26" s="229" t="s">
        <v>102</v>
      </c>
      <c r="L26" s="229" t="s">
        <v>103</v>
      </c>
      <c r="M26" s="126"/>
      <c r="N26" s="126"/>
      <c r="O26" s="126"/>
      <c r="P26" s="126"/>
      <c r="Q26" s="289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31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32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201"/>
      <c r="N27" s="201"/>
      <c r="O27" s="201"/>
      <c r="P27" s="201"/>
      <c r="Q27" s="21" t="s">
        <v>107</v>
      </c>
      <c r="R27" s="357" t="s">
        <v>108</v>
      </c>
      <c r="S27" s="358"/>
      <c r="T27" s="357" t="s">
        <v>109</v>
      </c>
      <c r="U27" s="358"/>
    </row>
    <row r="28" spans="1:21" hidden="1" x14ac:dyDescent="0.25">
      <c r="A28" s="21" t="s">
        <v>43</v>
      </c>
      <c r="B28" s="331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29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201"/>
      <c r="N28" s="201"/>
      <c r="O28" s="201"/>
      <c r="P28" s="201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31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29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201"/>
      <c r="N29" s="201"/>
      <c r="O29" s="201"/>
      <c r="P29" s="201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31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29" t="s">
        <v>118</v>
      </c>
      <c r="M30" s="201"/>
      <c r="N30" s="201"/>
      <c r="O30" s="201"/>
      <c r="P30" s="201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31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29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201"/>
      <c r="N31" s="201"/>
      <c r="O31" s="201"/>
      <c r="P31" s="201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89" t="s">
        <v>43</v>
      </c>
      <c r="B32" s="323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29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201"/>
      <c r="N32" s="201"/>
      <c r="O32" s="201"/>
      <c r="P32" s="201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89" t="s">
        <v>120</v>
      </c>
      <c r="B33" s="323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29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201"/>
      <c r="N33" s="201"/>
      <c r="O33" s="201"/>
      <c r="P33" s="201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89" t="s">
        <v>43</v>
      </c>
      <c r="B34" s="323" t="s">
        <v>130</v>
      </c>
      <c r="C34" s="15">
        <v>45792</v>
      </c>
      <c r="D34" s="42">
        <f t="shared" ref="D34:D36" si="18">C34</f>
        <v>45792</v>
      </c>
      <c r="E34" s="42">
        <f t="shared" ref="E34:E49" si="19">C34+1</f>
        <v>45793</v>
      </c>
      <c r="F34" s="42">
        <f t="shared" ref="F34:F49" si="20">D34+2</f>
        <v>45794</v>
      </c>
      <c r="G34" s="229" t="s">
        <v>131</v>
      </c>
      <c r="H34" s="42">
        <v>45798</v>
      </c>
      <c r="I34" s="42">
        <f t="shared" ref="I34:I49" si="21">H34+1</f>
        <v>45799</v>
      </c>
      <c r="J34" s="42">
        <f t="shared" ref="J34:J49" si="22">H34+1</f>
        <v>45799</v>
      </c>
      <c r="K34" s="42">
        <f t="shared" ref="K34:K49" si="23">H34+2</f>
        <v>45800</v>
      </c>
      <c r="L34" s="42">
        <f t="shared" ref="L34:L49" si="24">K34</f>
        <v>45800</v>
      </c>
      <c r="M34" s="341"/>
      <c r="N34" s="341"/>
      <c r="O34" s="341"/>
      <c r="P34" s="341"/>
      <c r="Q34" s="323" t="s">
        <v>132</v>
      </c>
      <c r="R34" s="42">
        <v>45806</v>
      </c>
      <c r="S34" s="42">
        <f t="shared" ref="S34:S49" si="25">R34</f>
        <v>45806</v>
      </c>
      <c r="T34" s="42">
        <f t="shared" ref="T34:T49" si="26">R34+1</f>
        <v>45807</v>
      </c>
      <c r="U34" s="42">
        <f t="shared" ref="U34:U49" si="27">T34+1</f>
        <v>45808</v>
      </c>
    </row>
    <row r="35" spans="1:21" hidden="1" x14ac:dyDescent="0.25">
      <c r="A35" s="289" t="s">
        <v>120</v>
      </c>
      <c r="B35" s="333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29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41"/>
      <c r="N35" s="341"/>
      <c r="O35" s="341"/>
      <c r="P35" s="341"/>
      <c r="Q35" s="323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31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29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41"/>
      <c r="N36" s="341"/>
      <c r="O36" s="341"/>
      <c r="P36" s="341"/>
      <c r="Q36" s="331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27" t="s">
        <v>139</v>
      </c>
      <c r="B37" s="331" t="s">
        <v>140</v>
      </c>
      <c r="C37" s="42">
        <v>45813</v>
      </c>
      <c r="D37" s="42">
        <f t="shared" ref="D37:D49" si="28">C37</f>
        <v>45813</v>
      </c>
      <c r="E37" s="42">
        <f t="shared" si="19"/>
        <v>45814</v>
      </c>
      <c r="F37" s="42">
        <f t="shared" si="20"/>
        <v>45815</v>
      </c>
      <c r="G37" s="334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84"/>
      <c r="N37" s="84"/>
      <c r="O37" s="84"/>
      <c r="P37" s="84"/>
      <c r="Q37" s="331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27" t="s">
        <v>143</v>
      </c>
      <c r="B38" s="331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34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84"/>
      <c r="N38" s="84"/>
      <c r="O38" s="84"/>
      <c r="P38" s="84"/>
      <c r="Q38" s="331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27" t="s">
        <v>139</v>
      </c>
      <c r="B39" s="331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34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84"/>
      <c r="N39" s="84"/>
      <c r="O39" s="84"/>
      <c r="P39" s="84"/>
      <c r="Q39" s="331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x14ac:dyDescent="0.25">
      <c r="A40" s="327" t="s">
        <v>143</v>
      </c>
      <c r="B40" s="331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34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84"/>
      <c r="N40" s="84"/>
      <c r="O40" s="84"/>
      <c r="P40" s="84"/>
      <c r="Q40" s="331" t="s">
        <v>152</v>
      </c>
      <c r="R40" s="42">
        <f t="shared" ref="R40:R49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x14ac:dyDescent="0.25">
      <c r="A41" s="14" t="s">
        <v>139</v>
      </c>
      <c r="B41" s="331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34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84"/>
      <c r="N41" s="84"/>
      <c r="O41" s="84"/>
      <c r="P41" s="84"/>
      <c r="Q41" s="331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x14ac:dyDescent="0.25">
      <c r="A42" s="14" t="s">
        <v>143</v>
      </c>
      <c r="B42" s="331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34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84"/>
      <c r="N42" s="84"/>
      <c r="O42" s="84"/>
      <c r="P42" s="84"/>
      <c r="Q42" s="331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x14ac:dyDescent="0.25">
      <c r="A43" s="14" t="s">
        <v>139</v>
      </c>
      <c r="B43" s="333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29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84"/>
      <c r="N43" s="84"/>
      <c r="O43" s="84"/>
      <c r="P43" s="84"/>
      <c r="Q43" s="331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x14ac:dyDescent="0.25">
      <c r="A44" s="335" t="s">
        <v>143</v>
      </c>
      <c r="B44" s="336" t="s">
        <v>162</v>
      </c>
      <c r="C44" s="235">
        <v>45862</v>
      </c>
      <c r="D44" s="235">
        <f t="shared" si="28"/>
        <v>45862</v>
      </c>
      <c r="E44" s="235">
        <f t="shared" si="19"/>
        <v>45863</v>
      </c>
      <c r="F44" s="235">
        <f t="shared" si="20"/>
        <v>45864</v>
      </c>
      <c r="G44" s="337" t="s">
        <v>163</v>
      </c>
      <c r="H44" s="235">
        <v>45868</v>
      </c>
      <c r="I44" s="235">
        <f t="shared" si="21"/>
        <v>45869</v>
      </c>
      <c r="J44" s="235">
        <f t="shared" si="22"/>
        <v>45869</v>
      </c>
      <c r="K44" s="235">
        <f t="shared" si="23"/>
        <v>45870</v>
      </c>
      <c r="L44" s="235">
        <f t="shared" si="24"/>
        <v>45870</v>
      </c>
      <c r="M44" s="84"/>
      <c r="N44" s="84"/>
      <c r="O44" s="84"/>
      <c r="P44" s="84"/>
      <c r="Q44" s="336" t="s">
        <v>164</v>
      </c>
      <c r="R44" s="235">
        <f t="shared" si="29"/>
        <v>45876</v>
      </c>
      <c r="S44" s="235">
        <f t="shared" si="25"/>
        <v>45876</v>
      </c>
      <c r="T44" s="235">
        <f t="shared" si="26"/>
        <v>45877</v>
      </c>
      <c r="U44" s="235">
        <f t="shared" si="27"/>
        <v>45878</v>
      </c>
    </row>
    <row r="45" spans="1:21" x14ac:dyDescent="0.25">
      <c r="A45" s="14" t="s">
        <v>139</v>
      </c>
      <c r="B45" s="333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29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84"/>
      <c r="N45" s="84"/>
      <c r="O45" s="84"/>
      <c r="P45" s="84"/>
      <c r="Q45" s="331" t="s">
        <v>166</v>
      </c>
      <c r="R45" s="42">
        <f t="shared" si="29"/>
        <v>45883</v>
      </c>
      <c r="S45" s="201" t="s">
        <v>167</v>
      </c>
      <c r="T45" s="17" t="s">
        <v>40</v>
      </c>
      <c r="U45" s="17" t="s">
        <v>40</v>
      </c>
    </row>
    <row r="46" spans="1:21" x14ac:dyDescent="0.25">
      <c r="A46" s="14" t="s">
        <v>143</v>
      </c>
      <c r="B46" s="331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34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84"/>
      <c r="N46" s="84"/>
      <c r="O46" s="84"/>
      <c r="P46" s="84"/>
      <c r="Q46" s="331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25">
      <c r="A47" s="338" t="s">
        <v>171</v>
      </c>
      <c r="B47" s="331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334" t="s">
        <v>173</v>
      </c>
      <c r="H47" s="42">
        <v>45889</v>
      </c>
      <c r="I47" s="42">
        <f t="shared" si="21"/>
        <v>45890</v>
      </c>
      <c r="J47" s="42">
        <f t="shared" si="22"/>
        <v>45890</v>
      </c>
      <c r="K47" s="42">
        <f t="shared" si="23"/>
        <v>45891</v>
      </c>
      <c r="L47" s="42">
        <f t="shared" si="24"/>
        <v>45891</v>
      </c>
      <c r="M47" s="84"/>
      <c r="N47" s="84"/>
      <c r="O47" s="84"/>
      <c r="P47" s="84"/>
      <c r="Q47" s="331" t="s">
        <v>174</v>
      </c>
      <c r="R47" s="42">
        <f t="shared" si="29"/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25">
      <c r="A48" s="14" t="s">
        <v>143</v>
      </c>
      <c r="B48" s="331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34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84"/>
      <c r="N48" s="84"/>
      <c r="O48" s="84"/>
      <c r="P48" s="84"/>
      <c r="Q48" s="331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338" t="s">
        <v>171</v>
      </c>
      <c r="B49" s="331" t="s">
        <v>178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34" t="s">
        <v>179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84"/>
      <c r="N49" s="84"/>
      <c r="O49" s="84"/>
      <c r="P49" s="84"/>
      <c r="Q49" s="331" t="s">
        <v>180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339"/>
      <c r="B50" s="288"/>
      <c r="C50" s="269"/>
      <c r="D50" s="269"/>
      <c r="E50" s="269"/>
      <c r="F50" s="269"/>
      <c r="G50" s="164"/>
      <c r="H50" s="269"/>
      <c r="I50" s="269"/>
      <c r="J50" s="269"/>
      <c r="K50" s="269"/>
      <c r="L50" s="269"/>
      <c r="M50" s="341"/>
      <c r="N50" s="341"/>
      <c r="O50" s="341"/>
      <c r="P50" s="341"/>
      <c r="Q50" s="290"/>
      <c r="R50" s="269"/>
      <c r="S50" s="269"/>
      <c r="T50" s="269"/>
      <c r="U50" s="269"/>
    </row>
    <row r="51" spans="1:21" ht="16.5" x14ac:dyDescent="0.25">
      <c r="A51" s="340" t="s">
        <v>181</v>
      </c>
      <c r="B51" s="359" t="s">
        <v>182</v>
      </c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</row>
    <row r="52" spans="1:21" ht="16.5" x14ac:dyDescent="0.25">
      <c r="A52" s="27" t="s">
        <v>183</v>
      </c>
      <c r="B52" s="346" t="s">
        <v>184</v>
      </c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8"/>
      <c r="R52" s="2"/>
      <c r="S52" s="2"/>
    </row>
    <row r="53" spans="1:21" ht="16.5" x14ac:dyDescent="0.25">
      <c r="A53" s="27" t="s">
        <v>185</v>
      </c>
      <c r="B53" s="346" t="s">
        <v>186</v>
      </c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8"/>
      <c r="T53" s="345"/>
    </row>
    <row r="54" spans="1:21" ht="16.5" x14ac:dyDescent="0.25">
      <c r="A54" s="64" t="s">
        <v>187</v>
      </c>
      <c r="B54" s="354" t="s">
        <v>188</v>
      </c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</row>
    <row r="55" spans="1:21" ht="16.5" x14ac:dyDescent="0.25">
      <c r="A55" s="64" t="s">
        <v>189</v>
      </c>
      <c r="B55" s="354" t="s">
        <v>190</v>
      </c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</row>
    <row r="56" spans="1:21" ht="16.5" x14ac:dyDescent="0.25">
      <c r="A56" s="64" t="s">
        <v>191</v>
      </c>
      <c r="B56" s="346" t="s">
        <v>192</v>
      </c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8"/>
    </row>
    <row r="57" spans="1:21" ht="16.5" x14ac:dyDescent="0.25">
      <c r="A57" s="64" t="s">
        <v>193</v>
      </c>
      <c r="B57" s="346" t="s">
        <v>194</v>
      </c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8"/>
    </row>
    <row r="58" spans="1:21" ht="16.5" x14ac:dyDescent="0.25">
      <c r="A58" s="329" t="s">
        <v>195</v>
      </c>
      <c r="B58" s="349" t="s">
        <v>196</v>
      </c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1"/>
    </row>
    <row r="59" spans="1:21" ht="16.5" x14ac:dyDescent="0.25">
      <c r="A59" s="329" t="s">
        <v>197</v>
      </c>
      <c r="B59" s="349" t="s">
        <v>198</v>
      </c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1"/>
    </row>
    <row r="65" spans="9:9" x14ac:dyDescent="0.25">
      <c r="I65" t="s">
        <v>199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R27:S27"/>
    <mergeCell ref="T27:U27"/>
    <mergeCell ref="B51:Q51"/>
    <mergeCell ref="I13:J13"/>
    <mergeCell ref="K13:L13"/>
    <mergeCell ref="R17:S17"/>
    <mergeCell ref="T17:U17"/>
    <mergeCell ref="I18:J18"/>
    <mergeCell ref="K18:L18"/>
    <mergeCell ref="B57:Q57"/>
    <mergeCell ref="B58:Q58"/>
    <mergeCell ref="B59:Q59"/>
    <mergeCell ref="A6:A7"/>
    <mergeCell ref="B6:B7"/>
    <mergeCell ref="B52:Q52"/>
    <mergeCell ref="B53:Q53"/>
    <mergeCell ref="B54:Q54"/>
    <mergeCell ref="B55:Q55"/>
    <mergeCell ref="B56:Q56"/>
    <mergeCell ref="C19:D19"/>
    <mergeCell ref="E19:F19"/>
    <mergeCell ref="M6:N6"/>
    <mergeCell ref="O6:P6"/>
  </mergeCells>
  <phoneticPr fontId="73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" x14ac:dyDescent="0.25"/>
  <cols>
    <col min="1" max="1" width="21.58203125" customWidth="1"/>
    <col min="2" max="9" width="8.08203125" customWidth="1"/>
    <col min="10" max="10" width="9.5" customWidth="1"/>
    <col min="11" max="17" width="8.08203125" customWidth="1"/>
  </cols>
  <sheetData>
    <row r="1" spans="1:248" ht="47.15" customHeight="1" x14ac:dyDescent="0.25">
      <c r="B1" s="363" t="s">
        <v>0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28"/>
      <c r="S1" s="28"/>
      <c r="T1" s="33"/>
    </row>
    <row r="2" spans="1:248" ht="17.149999999999999" customHeight="1" x14ac:dyDescent="0.25">
      <c r="B2" s="364" t="s">
        <v>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29"/>
      <c r="S2" s="29"/>
      <c r="T2" s="29"/>
    </row>
    <row r="3" spans="1:248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65" t="s">
        <v>200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</row>
    <row r="5" spans="1:248" x14ac:dyDescent="0.25">
      <c r="A5" s="53" t="s">
        <v>4</v>
      </c>
      <c r="B5" s="53" t="s">
        <v>5</v>
      </c>
      <c r="C5" s="369" t="s">
        <v>201</v>
      </c>
      <c r="D5" s="369"/>
      <c r="E5" s="369" t="s">
        <v>7</v>
      </c>
      <c r="F5" s="369"/>
      <c r="G5" s="367" t="s">
        <v>11</v>
      </c>
      <c r="H5" s="368"/>
      <c r="I5" s="367" t="s">
        <v>12</v>
      </c>
      <c r="J5" s="370"/>
      <c r="K5" s="390" t="s">
        <v>202</v>
      </c>
      <c r="L5" s="390"/>
      <c r="M5" s="53" t="s">
        <v>5</v>
      </c>
      <c r="N5" s="369" t="s">
        <v>201</v>
      </c>
      <c r="O5" s="369"/>
      <c r="P5" s="369" t="s">
        <v>7</v>
      </c>
      <c r="Q5" s="369"/>
    </row>
    <row r="6" spans="1:248" x14ac:dyDescent="0.25">
      <c r="A6" s="352" t="s">
        <v>13</v>
      </c>
      <c r="B6" s="352" t="s">
        <v>14</v>
      </c>
      <c r="C6" s="362" t="s">
        <v>203</v>
      </c>
      <c r="D6" s="362"/>
      <c r="E6" s="362" t="s">
        <v>16</v>
      </c>
      <c r="F6" s="362"/>
      <c r="G6" s="360" t="s">
        <v>20</v>
      </c>
      <c r="H6" s="386"/>
      <c r="I6" s="360" t="s">
        <v>21</v>
      </c>
      <c r="J6" s="361"/>
      <c r="K6" s="371" t="s">
        <v>204</v>
      </c>
      <c r="L6" s="371"/>
      <c r="M6" s="167" t="s">
        <v>14</v>
      </c>
      <c r="N6" s="362" t="s">
        <v>203</v>
      </c>
      <c r="O6" s="362"/>
      <c r="P6" s="362" t="s">
        <v>16</v>
      </c>
      <c r="Q6" s="362"/>
    </row>
    <row r="7" spans="1:248" x14ac:dyDescent="0.25">
      <c r="A7" s="353"/>
      <c r="B7" s="353"/>
      <c r="C7" s="352" t="s">
        <v>22</v>
      </c>
      <c r="D7" s="352"/>
      <c r="E7" s="352" t="s">
        <v>22</v>
      </c>
      <c r="F7" s="352"/>
      <c r="G7" s="352" t="s">
        <v>22</v>
      </c>
      <c r="H7" s="352"/>
      <c r="I7" s="352" t="s">
        <v>22</v>
      </c>
      <c r="J7" s="352"/>
      <c r="K7" s="352" t="s">
        <v>22</v>
      </c>
      <c r="L7" s="352"/>
      <c r="M7" s="325"/>
      <c r="N7" s="352" t="s">
        <v>22</v>
      </c>
      <c r="O7" s="352"/>
      <c r="P7" s="352" t="s">
        <v>22</v>
      </c>
      <c r="Q7" s="352"/>
    </row>
    <row r="8" spans="1:248" ht="26" x14ac:dyDescent="0.25">
      <c r="A8" s="283"/>
      <c r="B8" s="167"/>
      <c r="C8" s="295" t="s">
        <v>205</v>
      </c>
      <c r="D8" s="295" t="s">
        <v>206</v>
      </c>
      <c r="E8" s="295" t="s">
        <v>207</v>
      </c>
      <c r="F8" s="295" t="s">
        <v>208</v>
      </c>
      <c r="G8" s="295" t="s">
        <v>209</v>
      </c>
      <c r="H8" s="295" t="s">
        <v>210</v>
      </c>
      <c r="I8" s="295" t="s">
        <v>211</v>
      </c>
      <c r="J8" s="295" t="s">
        <v>212</v>
      </c>
      <c r="K8" s="295" t="s">
        <v>213</v>
      </c>
      <c r="L8" s="295" t="s">
        <v>214</v>
      </c>
      <c r="M8" s="326"/>
      <c r="N8" s="295" t="s">
        <v>205</v>
      </c>
      <c r="O8" s="295" t="s">
        <v>206</v>
      </c>
      <c r="P8" s="295" t="s">
        <v>207</v>
      </c>
      <c r="Q8" s="295" t="s">
        <v>208</v>
      </c>
    </row>
    <row r="9" spans="1:248" hidden="1" x14ac:dyDescent="0.25">
      <c r="A9" s="322" t="s">
        <v>215</v>
      </c>
      <c r="B9" s="323" t="s">
        <v>216</v>
      </c>
      <c r="C9" s="126" t="s">
        <v>40</v>
      </c>
      <c r="D9" s="126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27" t="s">
        <v>217</v>
      </c>
      <c r="N9" s="126" t="s">
        <v>40</v>
      </c>
      <c r="O9" s="126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22" t="s">
        <v>215</v>
      </c>
      <c r="B10" s="323" t="s">
        <v>218</v>
      </c>
      <c r="C10" s="126" t="s">
        <v>40</v>
      </c>
      <c r="D10" s="126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27" t="s">
        <v>219</v>
      </c>
      <c r="N10" s="126" t="s">
        <v>40</v>
      </c>
      <c r="O10" s="126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22" t="s">
        <v>215</v>
      </c>
      <c r="B11" s="323" t="s">
        <v>220</v>
      </c>
      <c r="C11" s="126" t="s">
        <v>40</v>
      </c>
      <c r="D11" s="126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27" t="s">
        <v>221</v>
      </c>
      <c r="N11" s="15">
        <v>45254</v>
      </c>
      <c r="O11" s="92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22" t="s">
        <v>215</v>
      </c>
      <c r="B12" s="323" t="s">
        <v>222</v>
      </c>
      <c r="C12" s="15">
        <v>45254</v>
      </c>
      <c r="D12" s="92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27" t="s">
        <v>223</v>
      </c>
      <c r="N12" s="126" t="s">
        <v>40</v>
      </c>
      <c r="O12" s="126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22" t="s">
        <v>215</v>
      </c>
      <c r="B13" s="323" t="s">
        <v>224</v>
      </c>
      <c r="C13" s="126" t="s">
        <v>40</v>
      </c>
      <c r="D13" s="126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27" t="s">
        <v>225</v>
      </c>
      <c r="N13" s="126" t="s">
        <v>40</v>
      </c>
      <c r="O13" s="126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22" t="s">
        <v>215</v>
      </c>
      <c r="B14" s="323" t="s">
        <v>226</v>
      </c>
      <c r="C14" s="126" t="s">
        <v>40</v>
      </c>
      <c r="D14" s="126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27" t="s">
        <v>227</v>
      </c>
      <c r="N14" s="126" t="s">
        <v>40</v>
      </c>
      <c r="O14" s="126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22" t="s">
        <v>215</v>
      </c>
      <c r="B15" s="323" t="s">
        <v>228</v>
      </c>
      <c r="C15" s="397" t="s">
        <v>229</v>
      </c>
      <c r="D15" s="398"/>
      <c r="E15" s="398"/>
      <c r="F15" s="398"/>
      <c r="G15" s="398"/>
      <c r="H15" s="398"/>
      <c r="I15" s="398"/>
      <c r="J15" s="398"/>
      <c r="K15" s="398"/>
      <c r="L15" s="399"/>
      <c r="M15" s="327" t="s">
        <v>230</v>
      </c>
      <c r="N15" s="397" t="s">
        <v>229</v>
      </c>
      <c r="O15" s="398"/>
      <c r="P15" s="398"/>
      <c r="Q15" s="399"/>
    </row>
    <row r="16" spans="1:248" hidden="1" x14ac:dyDescent="0.25">
      <c r="A16" s="322" t="s">
        <v>215</v>
      </c>
      <c r="B16" s="323" t="s">
        <v>231</v>
      </c>
      <c r="C16" s="397" t="s">
        <v>229</v>
      </c>
      <c r="D16" s="398"/>
      <c r="E16" s="398"/>
      <c r="F16" s="398"/>
      <c r="G16" s="398"/>
      <c r="H16" s="398"/>
      <c r="I16" s="398"/>
      <c r="J16" s="398"/>
      <c r="K16" s="398"/>
      <c r="L16" s="399"/>
      <c r="M16" s="327" t="s">
        <v>232</v>
      </c>
      <c r="N16" s="397" t="s">
        <v>229</v>
      </c>
      <c r="O16" s="398"/>
      <c r="P16" s="398"/>
      <c r="Q16" s="399"/>
    </row>
    <row r="17" spans="1:17" hidden="1" x14ac:dyDescent="0.25">
      <c r="A17" s="322" t="s">
        <v>215</v>
      </c>
      <c r="B17" s="323" t="s">
        <v>233</v>
      </c>
      <c r="C17" s="397" t="s">
        <v>229</v>
      </c>
      <c r="D17" s="398"/>
      <c r="E17" s="398"/>
      <c r="F17" s="398"/>
      <c r="G17" s="398"/>
      <c r="H17" s="398"/>
      <c r="I17" s="398"/>
      <c r="J17" s="398"/>
      <c r="K17" s="398"/>
      <c r="L17" s="399"/>
      <c r="M17" s="327" t="s">
        <v>234</v>
      </c>
      <c r="N17" s="397" t="s">
        <v>229</v>
      </c>
      <c r="O17" s="398"/>
      <c r="P17" s="398"/>
      <c r="Q17" s="399"/>
    </row>
    <row r="18" spans="1:17" hidden="1" x14ac:dyDescent="0.25">
      <c r="A18" s="322" t="s">
        <v>215</v>
      </c>
      <c r="B18" s="323" t="s">
        <v>235</v>
      </c>
      <c r="C18" s="397" t="s">
        <v>229</v>
      </c>
      <c r="D18" s="398"/>
      <c r="E18" s="398"/>
      <c r="F18" s="398"/>
      <c r="G18" s="398"/>
      <c r="H18" s="398"/>
      <c r="I18" s="398"/>
      <c r="J18" s="398"/>
      <c r="K18" s="398"/>
      <c r="L18" s="399"/>
      <c r="M18" s="327" t="s">
        <v>236</v>
      </c>
      <c r="N18" s="397" t="s">
        <v>229</v>
      </c>
      <c r="O18" s="398"/>
      <c r="P18" s="398"/>
      <c r="Q18" s="399"/>
    </row>
    <row r="19" spans="1:17" hidden="1" x14ac:dyDescent="0.25">
      <c r="A19" s="324" t="s">
        <v>237</v>
      </c>
      <c r="B19" s="323" t="s">
        <v>238</v>
      </c>
      <c r="C19" s="126" t="s">
        <v>40</v>
      </c>
      <c r="D19" s="126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27" t="s">
        <v>239</v>
      </c>
      <c r="N19" s="126" t="s">
        <v>40</v>
      </c>
      <c r="O19" s="126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5">
      <c r="A20" s="74" t="s">
        <v>237</v>
      </c>
      <c r="B20" s="323" t="s">
        <v>240</v>
      </c>
      <c r="C20" s="126" t="s">
        <v>40</v>
      </c>
      <c r="D20" s="126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27" t="s">
        <v>241</v>
      </c>
      <c r="N20" s="126" t="s">
        <v>40</v>
      </c>
      <c r="O20" s="126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5">
      <c r="A21" s="74" t="s">
        <v>237</v>
      </c>
      <c r="B21" s="323" t="s">
        <v>242</v>
      </c>
      <c r="C21" s="126" t="s">
        <v>40</v>
      </c>
      <c r="D21" s="126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27" t="s">
        <v>243</v>
      </c>
      <c r="N21" s="126" t="s">
        <v>40</v>
      </c>
      <c r="O21" s="126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5">
      <c r="A22" s="74" t="s">
        <v>237</v>
      </c>
      <c r="B22" s="323" t="s">
        <v>244</v>
      </c>
      <c r="C22" s="126" t="s">
        <v>40</v>
      </c>
      <c r="D22" s="126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18" t="s">
        <v>167</v>
      </c>
      <c r="M22" s="327" t="s">
        <v>245</v>
      </c>
      <c r="N22" s="397" t="s">
        <v>229</v>
      </c>
      <c r="O22" s="398"/>
      <c r="P22" s="398"/>
      <c r="Q22" s="399"/>
    </row>
    <row r="23" spans="1:17" hidden="1" x14ac:dyDescent="0.25">
      <c r="A23" s="74" t="s">
        <v>237</v>
      </c>
      <c r="B23" s="323" t="s">
        <v>246</v>
      </c>
      <c r="C23" s="397" t="s">
        <v>229</v>
      </c>
      <c r="D23" s="398"/>
      <c r="E23" s="398"/>
      <c r="F23" s="398"/>
      <c r="G23" s="398"/>
      <c r="H23" s="398"/>
      <c r="I23" s="398"/>
      <c r="J23" s="398"/>
      <c r="K23" s="398"/>
      <c r="L23" s="399"/>
      <c r="M23" s="327" t="s">
        <v>247</v>
      </c>
      <c r="N23" s="397" t="s">
        <v>229</v>
      </c>
      <c r="O23" s="398"/>
      <c r="P23" s="398"/>
      <c r="Q23" s="399"/>
    </row>
    <row r="24" spans="1:17" hidden="1" x14ac:dyDescent="0.25">
      <c r="A24" s="74" t="s">
        <v>237</v>
      </c>
      <c r="B24" s="323" t="s">
        <v>248</v>
      </c>
      <c r="C24" s="397" t="s">
        <v>229</v>
      </c>
      <c r="D24" s="398"/>
      <c r="E24" s="398"/>
      <c r="F24" s="398"/>
      <c r="G24" s="398"/>
      <c r="H24" s="398"/>
      <c r="I24" s="398"/>
      <c r="J24" s="398"/>
      <c r="K24" s="398"/>
      <c r="L24" s="399"/>
      <c r="M24" s="327" t="s">
        <v>249</v>
      </c>
      <c r="N24" s="397" t="s">
        <v>229</v>
      </c>
      <c r="O24" s="398"/>
      <c r="P24" s="398"/>
      <c r="Q24" s="399"/>
    </row>
    <row r="25" spans="1:17" hidden="1" x14ac:dyDescent="0.25">
      <c r="A25" s="74" t="s">
        <v>237</v>
      </c>
      <c r="B25" s="323" t="s">
        <v>250</v>
      </c>
      <c r="C25" s="397" t="s">
        <v>229</v>
      </c>
      <c r="D25" s="398"/>
      <c r="E25" s="398"/>
      <c r="F25" s="398"/>
      <c r="G25" s="398"/>
      <c r="H25" s="398"/>
      <c r="I25" s="398"/>
      <c r="J25" s="398"/>
      <c r="K25" s="398"/>
      <c r="L25" s="399"/>
      <c r="M25" s="327" t="s">
        <v>251</v>
      </c>
      <c r="N25" s="397" t="s">
        <v>229</v>
      </c>
      <c r="O25" s="398"/>
      <c r="P25" s="398"/>
      <c r="Q25" s="399"/>
    </row>
    <row r="26" spans="1:17" hidden="1" x14ac:dyDescent="0.25">
      <c r="A26" s="74" t="s">
        <v>237</v>
      </c>
      <c r="B26" s="323" t="s">
        <v>252</v>
      </c>
      <c r="C26" s="397" t="s">
        <v>229</v>
      </c>
      <c r="D26" s="398"/>
      <c r="E26" s="398"/>
      <c r="F26" s="398"/>
      <c r="G26" s="398"/>
      <c r="H26" s="398"/>
      <c r="I26" s="398"/>
      <c r="J26" s="398"/>
      <c r="K26" s="398"/>
      <c r="L26" s="399"/>
      <c r="M26" s="327" t="s">
        <v>253</v>
      </c>
      <c r="N26" s="397" t="s">
        <v>229</v>
      </c>
      <c r="O26" s="398"/>
      <c r="P26" s="398"/>
      <c r="Q26" s="399"/>
    </row>
    <row r="27" spans="1:17" hidden="1" x14ac:dyDescent="0.25">
      <c r="A27" s="394" t="s">
        <v>229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</row>
    <row r="28" spans="1:17" hidden="1" x14ac:dyDescent="0.25">
      <c r="A28" s="394" t="s">
        <v>229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</row>
    <row r="29" spans="1:17" hidden="1" x14ac:dyDescent="0.25">
      <c r="A29" s="394" t="s">
        <v>229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</row>
    <row r="30" spans="1:17" hidden="1" x14ac:dyDescent="0.25">
      <c r="A30" s="394" t="s">
        <v>229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</row>
    <row r="31" spans="1:17" hidden="1" x14ac:dyDescent="0.25">
      <c r="A31" s="394" t="s">
        <v>229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</row>
    <row r="32" spans="1:17" hidden="1" x14ac:dyDescent="0.25">
      <c r="A32" s="394" t="s">
        <v>229</v>
      </c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</row>
    <row r="33" spans="1:17" hidden="1" x14ac:dyDescent="0.25">
      <c r="A33" s="394" t="s">
        <v>229</v>
      </c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</row>
    <row r="34" spans="1:17" hidden="1" x14ac:dyDescent="0.25">
      <c r="A34" s="394" t="s">
        <v>229</v>
      </c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</row>
    <row r="35" spans="1:17" hidden="1" x14ac:dyDescent="0.25">
      <c r="A35" s="394" t="s">
        <v>229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</row>
    <row r="36" spans="1:17" hidden="1" x14ac:dyDescent="0.25">
      <c r="A36" s="394" t="s">
        <v>229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</row>
    <row r="37" spans="1:17" hidden="1" x14ac:dyDescent="0.25">
      <c r="A37" s="394" t="s">
        <v>229</v>
      </c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</row>
    <row r="38" spans="1:17" hidden="1" x14ac:dyDescent="0.25">
      <c r="A38" s="394" t="s">
        <v>229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</row>
    <row r="39" spans="1:17" hidden="1" x14ac:dyDescent="0.25">
      <c r="A39" s="394" t="s">
        <v>229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</row>
    <row r="40" spans="1:17" hidden="1" x14ac:dyDescent="0.25">
      <c r="A40" s="394" t="s">
        <v>229</v>
      </c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</row>
    <row r="41" spans="1:17" hidden="1" x14ac:dyDescent="0.25">
      <c r="A41" s="394" t="s">
        <v>229</v>
      </c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</row>
    <row r="42" spans="1:17" hidden="1" x14ac:dyDescent="0.25">
      <c r="A42" s="394" t="s">
        <v>229</v>
      </c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</row>
    <row r="43" spans="1:17" hidden="1" x14ac:dyDescent="0.25">
      <c r="A43" s="394" t="s">
        <v>229</v>
      </c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</row>
    <row r="44" spans="1:17" hidden="1" x14ac:dyDescent="0.25">
      <c r="A44" s="394" t="s">
        <v>229</v>
      </c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</row>
    <row r="45" spans="1:17" hidden="1" x14ac:dyDescent="0.25">
      <c r="A45" s="394" t="s">
        <v>229</v>
      </c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</row>
    <row r="46" spans="1:17" hidden="1" x14ac:dyDescent="0.25">
      <c r="A46" s="394" t="s">
        <v>229</v>
      </c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</row>
    <row r="47" spans="1:17" hidden="1" x14ac:dyDescent="0.25">
      <c r="A47" s="394" t="s">
        <v>229</v>
      </c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</row>
    <row r="48" spans="1:17" hidden="1" x14ac:dyDescent="0.25">
      <c r="A48" s="394" t="s">
        <v>229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</row>
    <row r="49" spans="1:17" hidden="1" x14ac:dyDescent="0.25">
      <c r="A49" s="394" t="s">
        <v>229</v>
      </c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</row>
    <row r="50" spans="1:17" hidden="1" x14ac:dyDescent="0.25">
      <c r="A50" s="394" t="s">
        <v>229</v>
      </c>
      <c r="B50" s="394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</row>
    <row r="51" spans="1:17" hidden="1" x14ac:dyDescent="0.25">
      <c r="A51" s="394" t="s">
        <v>229</v>
      </c>
      <c r="B51" s="39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</row>
    <row r="52" spans="1:17" hidden="1" x14ac:dyDescent="0.25">
      <c r="A52" s="394" t="s">
        <v>229</v>
      </c>
      <c r="B52" s="394"/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</row>
    <row r="53" spans="1:17" hidden="1" x14ac:dyDescent="0.25">
      <c r="A53" s="394" t="s">
        <v>229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</row>
    <row r="54" spans="1:17" hidden="1" x14ac:dyDescent="0.25">
      <c r="A54" s="394" t="s">
        <v>229</v>
      </c>
      <c r="B54" s="394"/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</row>
    <row r="55" spans="1:17" hidden="1" x14ac:dyDescent="0.25">
      <c r="A55" s="394" t="s">
        <v>229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</row>
    <row r="56" spans="1:17" hidden="1" x14ac:dyDescent="0.25">
      <c r="A56" s="394" t="s">
        <v>229</v>
      </c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</row>
    <row r="57" spans="1:17" hidden="1" x14ac:dyDescent="0.25">
      <c r="A57" s="394" t="s">
        <v>229</v>
      </c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</row>
    <row r="58" spans="1:17" hidden="1" x14ac:dyDescent="0.25">
      <c r="A58" s="394" t="s">
        <v>229</v>
      </c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</row>
    <row r="59" spans="1:17" hidden="1" x14ac:dyDescent="0.25">
      <c r="A59" s="394" t="s">
        <v>229</v>
      </c>
      <c r="B59" s="394"/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</row>
    <row r="60" spans="1:17" hidden="1" x14ac:dyDescent="0.25">
      <c r="A60" s="394" t="s">
        <v>229</v>
      </c>
      <c r="B60" s="394"/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</row>
    <row r="61" spans="1:17" hidden="1" x14ac:dyDescent="0.25">
      <c r="A61" s="394" t="s">
        <v>229</v>
      </c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</row>
    <row r="62" spans="1:17" hidden="1" x14ac:dyDescent="0.25">
      <c r="A62" s="394" t="s">
        <v>229</v>
      </c>
      <c r="B62" s="394"/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</row>
    <row r="63" spans="1:17" hidden="1" x14ac:dyDescent="0.25">
      <c r="A63" s="394" t="s">
        <v>229</v>
      </c>
      <c r="B63" s="394"/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</row>
    <row r="64" spans="1:17" hidden="1" x14ac:dyDescent="0.25">
      <c r="A64" s="394" t="s">
        <v>229</v>
      </c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</row>
    <row r="65" spans="1:23" hidden="1" x14ac:dyDescent="0.25">
      <c r="A65" s="394" t="s">
        <v>229</v>
      </c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</row>
    <row r="66" spans="1:23" hidden="1" x14ac:dyDescent="0.25">
      <c r="A66" s="394" t="s">
        <v>229</v>
      </c>
      <c r="B66" s="394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</row>
    <row r="67" spans="1:23" hidden="1" x14ac:dyDescent="0.25">
      <c r="A67" s="394" t="s">
        <v>229</v>
      </c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</row>
    <row r="68" spans="1:23" hidden="1" x14ac:dyDescent="0.25">
      <c r="A68" s="394" t="s">
        <v>229</v>
      </c>
      <c r="B68" s="394"/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</row>
    <row r="69" spans="1:23" hidden="1" x14ac:dyDescent="0.25">
      <c r="A69" s="394" t="s">
        <v>229</v>
      </c>
      <c r="B69" s="394"/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</row>
    <row r="70" spans="1:23" hidden="1" x14ac:dyDescent="0.25">
      <c r="A70" s="394" t="s">
        <v>229</v>
      </c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</row>
    <row r="71" spans="1:23" x14ac:dyDescent="0.25">
      <c r="A71" s="21" t="s">
        <v>254</v>
      </c>
      <c r="B71" s="57" t="s">
        <v>73</v>
      </c>
      <c r="C71" s="15">
        <v>45681</v>
      </c>
      <c r="D71" s="62">
        <f>C71</f>
        <v>45681</v>
      </c>
      <c r="E71" s="15">
        <v>45682</v>
      </c>
      <c r="F71" s="62">
        <f>E71</f>
        <v>45682</v>
      </c>
      <c r="G71" s="229" t="s">
        <v>255</v>
      </c>
      <c r="H71" s="328" t="s">
        <v>256</v>
      </c>
      <c r="I71" s="229" t="s">
        <v>75</v>
      </c>
      <c r="J71" s="229" t="s">
        <v>257</v>
      </c>
      <c r="K71" s="395" t="s">
        <v>258</v>
      </c>
      <c r="L71" s="396"/>
      <c r="M71" s="327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5">
      <c r="A72" s="21" t="s">
        <v>254</v>
      </c>
      <c r="B72" s="57" t="s">
        <v>82</v>
      </c>
      <c r="C72" s="397" t="s">
        <v>229</v>
      </c>
      <c r="D72" s="398"/>
      <c r="E72" s="398"/>
      <c r="F72" s="398"/>
      <c r="G72" s="398"/>
      <c r="H72" s="398"/>
      <c r="I72" s="398"/>
      <c r="J72" s="398"/>
      <c r="K72" s="398"/>
      <c r="L72" s="399"/>
      <c r="M72" s="327" t="s">
        <v>84</v>
      </c>
      <c r="N72" s="397" t="s">
        <v>229</v>
      </c>
      <c r="O72" s="398"/>
      <c r="P72" s="398"/>
      <c r="Q72" s="399"/>
    </row>
    <row r="73" spans="1:23" x14ac:dyDescent="0.25">
      <c r="A73" s="365" t="s">
        <v>200</v>
      </c>
      <c r="B73" s="366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</row>
    <row r="74" spans="1:23" x14ac:dyDescent="0.25">
      <c r="A74" s="53" t="s">
        <v>4</v>
      </c>
      <c r="B74" s="53" t="s">
        <v>5</v>
      </c>
      <c r="C74" s="369" t="s">
        <v>201</v>
      </c>
      <c r="D74" s="369"/>
      <c r="E74" s="369" t="s">
        <v>7</v>
      </c>
      <c r="F74" s="369"/>
      <c r="G74" s="367" t="s">
        <v>11</v>
      </c>
      <c r="H74" s="368"/>
      <c r="I74" s="367" t="s">
        <v>12</v>
      </c>
      <c r="J74" s="370"/>
      <c r="K74" s="390" t="s">
        <v>202</v>
      </c>
      <c r="L74" s="390"/>
      <c r="M74" s="53" t="s">
        <v>5</v>
      </c>
      <c r="N74" s="390" t="s">
        <v>259</v>
      </c>
      <c r="O74" s="371"/>
      <c r="P74" s="391" t="s">
        <v>260</v>
      </c>
      <c r="Q74" s="392"/>
      <c r="R74" s="393" t="s">
        <v>261</v>
      </c>
      <c r="S74" s="387"/>
      <c r="T74" s="383" t="s">
        <v>262</v>
      </c>
      <c r="U74" s="384"/>
      <c r="V74" s="385" t="s">
        <v>263</v>
      </c>
      <c r="W74" s="385"/>
    </row>
    <row r="75" spans="1:23" x14ac:dyDescent="0.25">
      <c r="A75" s="352" t="s">
        <v>13</v>
      </c>
      <c r="B75" s="352" t="s">
        <v>14</v>
      </c>
      <c r="C75" s="362" t="s">
        <v>203</v>
      </c>
      <c r="D75" s="362"/>
      <c r="E75" s="362" t="s">
        <v>16</v>
      </c>
      <c r="F75" s="362"/>
      <c r="G75" s="360" t="s">
        <v>20</v>
      </c>
      <c r="H75" s="386"/>
      <c r="I75" s="360" t="s">
        <v>21</v>
      </c>
      <c r="J75" s="361"/>
      <c r="K75" s="371" t="s">
        <v>204</v>
      </c>
      <c r="L75" s="371"/>
      <c r="M75" s="167" t="s">
        <v>14</v>
      </c>
      <c r="N75" s="371" t="s">
        <v>264</v>
      </c>
      <c r="O75" s="371"/>
      <c r="P75" s="371" t="s">
        <v>265</v>
      </c>
      <c r="Q75" s="371"/>
      <c r="R75" s="387" t="s">
        <v>266</v>
      </c>
      <c r="S75" s="387"/>
      <c r="T75" s="388" t="s">
        <v>267</v>
      </c>
      <c r="U75" s="384"/>
      <c r="V75" s="389" t="s">
        <v>268</v>
      </c>
      <c r="W75" s="389"/>
    </row>
    <row r="76" spans="1:23" x14ac:dyDescent="0.25">
      <c r="A76" s="353"/>
      <c r="B76" s="353"/>
      <c r="C76" s="352" t="s">
        <v>22</v>
      </c>
      <c r="D76" s="352"/>
      <c r="E76" s="352" t="s">
        <v>22</v>
      </c>
      <c r="F76" s="352"/>
      <c r="G76" s="352" t="s">
        <v>22</v>
      </c>
      <c r="H76" s="352"/>
      <c r="I76" s="352" t="s">
        <v>22</v>
      </c>
      <c r="J76" s="352"/>
      <c r="K76" s="352" t="s">
        <v>22</v>
      </c>
      <c r="L76" s="352"/>
      <c r="M76" s="325"/>
      <c r="N76" s="381" t="s">
        <v>22</v>
      </c>
      <c r="O76" s="381"/>
      <c r="P76" s="381" t="s">
        <v>22</v>
      </c>
      <c r="Q76" s="381"/>
      <c r="R76" s="382" t="s">
        <v>22</v>
      </c>
      <c r="S76" s="382"/>
      <c r="T76" s="381" t="s">
        <v>22</v>
      </c>
      <c r="U76" s="381"/>
      <c r="V76" s="371" t="s">
        <v>22</v>
      </c>
      <c r="W76" s="371"/>
    </row>
    <row r="77" spans="1:23" ht="26" x14ac:dyDescent="0.25">
      <c r="A77" s="283"/>
      <c r="B77" s="167"/>
      <c r="C77" s="295" t="s">
        <v>205</v>
      </c>
      <c r="D77" s="295" t="s">
        <v>206</v>
      </c>
      <c r="E77" s="295" t="s">
        <v>207</v>
      </c>
      <c r="F77" s="295" t="s">
        <v>208</v>
      </c>
      <c r="G77" s="295" t="s">
        <v>209</v>
      </c>
      <c r="H77" s="295" t="s">
        <v>210</v>
      </c>
      <c r="I77" s="295" t="s">
        <v>211</v>
      </c>
      <c r="J77" s="295" t="s">
        <v>212</v>
      </c>
      <c r="K77" s="295" t="s">
        <v>213</v>
      </c>
      <c r="L77" s="295" t="s">
        <v>214</v>
      </c>
      <c r="M77" s="326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5">
      <c r="A78" s="21" t="s">
        <v>254</v>
      </c>
      <c r="B78" s="57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2">
        <f>I78</f>
        <v>45706</v>
      </c>
      <c r="K78" s="92">
        <f>J78+1</f>
        <v>45707</v>
      </c>
      <c r="L78" s="168">
        <f>K78</f>
        <v>45707</v>
      </c>
      <c r="M78" s="327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72" t="s">
        <v>229</v>
      </c>
      <c r="B79" s="373"/>
      <c r="C79" s="373"/>
      <c r="D79" s="373"/>
      <c r="E79" s="373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4"/>
    </row>
    <row r="81" spans="1:23" ht="16.5" x14ac:dyDescent="0.25">
      <c r="A81" s="63" t="s">
        <v>181</v>
      </c>
      <c r="B81" s="375" t="s">
        <v>269</v>
      </c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23"/>
      <c r="O81" s="23"/>
    </row>
    <row r="82" spans="1:23" ht="16.5" x14ac:dyDescent="0.25">
      <c r="A82" s="27" t="s">
        <v>270</v>
      </c>
      <c r="B82" s="376" t="s">
        <v>271</v>
      </c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8"/>
      <c r="N82" s="1"/>
      <c r="O82" s="1"/>
    </row>
    <row r="83" spans="1:23" ht="16.5" x14ac:dyDescent="0.25">
      <c r="A83" s="27" t="s">
        <v>185</v>
      </c>
      <c r="B83" s="379" t="s">
        <v>272</v>
      </c>
      <c r="C83" s="379"/>
      <c r="D83" s="379"/>
      <c r="E83" s="379"/>
      <c r="F83" s="379"/>
      <c r="G83" s="379"/>
      <c r="H83" s="379"/>
      <c r="I83" s="379"/>
      <c r="J83" s="379"/>
      <c r="K83" s="379"/>
      <c r="L83" s="379"/>
      <c r="M83" s="379"/>
      <c r="N83" s="1"/>
      <c r="O83" s="1"/>
    </row>
    <row r="84" spans="1:23" ht="16.5" x14ac:dyDescent="0.25">
      <c r="A84" s="329" t="s">
        <v>273</v>
      </c>
      <c r="B84" s="380" t="s">
        <v>196</v>
      </c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25">
      <c r="A85" s="329" t="s">
        <v>193</v>
      </c>
      <c r="B85" s="380" t="s">
        <v>194</v>
      </c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25">
      <c r="A86" s="329" t="s">
        <v>274</v>
      </c>
      <c r="B86" s="380" t="s">
        <v>275</v>
      </c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199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</mergeCells>
  <phoneticPr fontId="73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1"/>
  <sheetViews>
    <sheetView topLeftCell="A2" zoomScale="90" zoomScaleNormal="90" workbookViewId="0">
      <selection activeCell="R69" sqref="R69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6" width="8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11.08203125" customWidth="1"/>
    <col min="16" max="16" width="9.5" customWidth="1"/>
    <col min="17" max="17" width="10.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33"/>
    </row>
    <row r="2" spans="1:256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36" t="s">
        <v>276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</row>
    <row r="5" spans="1:256" x14ac:dyDescent="0.25">
      <c r="A5" s="4" t="s">
        <v>4</v>
      </c>
      <c r="B5" s="4" t="s">
        <v>5</v>
      </c>
      <c r="C5" s="390" t="s">
        <v>277</v>
      </c>
      <c r="D5" s="371"/>
      <c r="E5" s="390" t="s">
        <v>259</v>
      </c>
      <c r="F5" s="371"/>
      <c r="G5" s="393" t="s">
        <v>261</v>
      </c>
      <c r="H5" s="387"/>
      <c r="I5" s="390" t="s">
        <v>278</v>
      </c>
      <c r="J5" s="371"/>
      <c r="K5" s="383" t="s">
        <v>262</v>
      </c>
      <c r="L5" s="384"/>
      <c r="M5" s="385" t="s">
        <v>263</v>
      </c>
      <c r="N5" s="385"/>
      <c r="O5" s="4" t="s">
        <v>5</v>
      </c>
      <c r="P5" s="390" t="s">
        <v>260</v>
      </c>
      <c r="Q5" s="371"/>
      <c r="R5" s="390" t="s">
        <v>259</v>
      </c>
      <c r="S5" s="371"/>
    </row>
    <row r="6" spans="1:256" x14ac:dyDescent="0.25">
      <c r="A6" s="5" t="s">
        <v>13</v>
      </c>
      <c r="B6" s="5" t="s">
        <v>14</v>
      </c>
      <c r="C6" s="371" t="s">
        <v>265</v>
      </c>
      <c r="D6" s="371"/>
      <c r="E6" s="371" t="s">
        <v>264</v>
      </c>
      <c r="F6" s="371"/>
      <c r="G6" s="387" t="s">
        <v>266</v>
      </c>
      <c r="H6" s="387"/>
      <c r="I6" s="371" t="s">
        <v>279</v>
      </c>
      <c r="J6" s="371"/>
      <c r="K6" s="388" t="s">
        <v>267</v>
      </c>
      <c r="L6" s="384"/>
      <c r="M6" s="389" t="s">
        <v>268</v>
      </c>
      <c r="N6" s="389"/>
      <c r="O6" s="5" t="s">
        <v>14</v>
      </c>
      <c r="P6" s="371" t="s">
        <v>265</v>
      </c>
      <c r="Q6" s="371"/>
      <c r="R6" s="371" t="s">
        <v>264</v>
      </c>
      <c r="S6" s="371"/>
    </row>
    <row r="7" spans="1:256" x14ac:dyDescent="0.25">
      <c r="A7" s="8"/>
      <c r="B7" s="54"/>
      <c r="C7" s="381" t="s">
        <v>22</v>
      </c>
      <c r="D7" s="381"/>
      <c r="E7" s="381" t="s">
        <v>22</v>
      </c>
      <c r="F7" s="381"/>
      <c r="G7" s="382" t="s">
        <v>22</v>
      </c>
      <c r="H7" s="382"/>
      <c r="I7" s="381" t="s">
        <v>22</v>
      </c>
      <c r="J7" s="381"/>
      <c r="K7" s="381" t="s">
        <v>22</v>
      </c>
      <c r="L7" s="381"/>
      <c r="M7" s="371" t="s">
        <v>22</v>
      </c>
      <c r="N7" s="371"/>
      <c r="O7" s="54"/>
      <c r="P7" s="381" t="s">
        <v>22</v>
      </c>
      <c r="Q7" s="381"/>
      <c r="R7" s="381" t="s">
        <v>22</v>
      </c>
      <c r="S7" s="381"/>
    </row>
    <row r="8" spans="1:256" ht="26" x14ac:dyDescent="0.25">
      <c r="A8" s="8"/>
      <c r="B8" s="89"/>
      <c r="C8" s="11" t="s">
        <v>280</v>
      </c>
      <c r="D8" s="11" t="s">
        <v>281</v>
      </c>
      <c r="E8" s="11" t="s">
        <v>24</v>
      </c>
      <c r="F8" s="11" t="s">
        <v>282</v>
      </c>
      <c r="G8" s="32" t="s">
        <v>283</v>
      </c>
      <c r="H8" s="32" t="s">
        <v>284</v>
      </c>
      <c r="I8" s="11" t="s">
        <v>285</v>
      </c>
      <c r="J8" s="11" t="s">
        <v>286</v>
      </c>
      <c r="K8" s="11" t="s">
        <v>287</v>
      </c>
      <c r="L8" s="11" t="s">
        <v>288</v>
      </c>
      <c r="M8" s="11" t="s">
        <v>289</v>
      </c>
      <c r="N8" s="11" t="s">
        <v>290</v>
      </c>
      <c r="O8" s="89"/>
      <c r="P8" s="11" t="s">
        <v>280</v>
      </c>
      <c r="Q8" s="11" t="s">
        <v>281</v>
      </c>
      <c r="R8" s="11" t="s">
        <v>24</v>
      </c>
      <c r="S8" s="11" t="s">
        <v>282</v>
      </c>
    </row>
    <row r="9" spans="1:256" hidden="1" x14ac:dyDescent="0.25">
      <c r="A9" s="21" t="s">
        <v>291</v>
      </c>
      <c r="B9" s="189" t="s">
        <v>292</v>
      </c>
      <c r="C9" s="43" t="s">
        <v>293</v>
      </c>
      <c r="D9" s="43" t="s">
        <v>294</v>
      </c>
      <c r="E9" s="58">
        <v>45624</v>
      </c>
      <c r="F9" s="42">
        <f>E9+1</f>
        <v>45625</v>
      </c>
      <c r="G9" s="92"/>
      <c r="H9" s="97"/>
      <c r="I9" s="17" t="s">
        <v>40</v>
      </c>
      <c r="J9" s="17" t="s">
        <v>40</v>
      </c>
      <c r="K9" s="58">
        <v>45630</v>
      </c>
      <c r="L9" s="58">
        <v>45631</v>
      </c>
      <c r="M9" s="96" t="s">
        <v>40</v>
      </c>
      <c r="N9" s="189" t="s">
        <v>295</v>
      </c>
      <c r="O9" s="270" t="s">
        <v>296</v>
      </c>
      <c r="P9" s="71" t="s">
        <v>297</v>
      </c>
      <c r="Q9" s="71" t="s">
        <v>298</v>
      </c>
      <c r="R9" s="70" t="s">
        <v>299</v>
      </c>
      <c r="S9" s="17" t="s">
        <v>300</v>
      </c>
    </row>
    <row r="10" spans="1:256" hidden="1" x14ac:dyDescent="0.25">
      <c r="A10" s="372" t="s">
        <v>229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432"/>
      <c r="Q10" s="432"/>
      <c r="R10" s="432"/>
      <c r="S10" s="433"/>
    </row>
    <row r="11" spans="1:256" hidden="1" x14ac:dyDescent="0.25">
      <c r="A11" s="296" t="s">
        <v>301</v>
      </c>
      <c r="B11" s="189" t="s">
        <v>302</v>
      </c>
      <c r="C11" s="423" t="s">
        <v>303</v>
      </c>
      <c r="D11" s="424"/>
      <c r="E11" s="423" t="s">
        <v>304</v>
      </c>
      <c r="F11" s="424"/>
      <c r="G11" s="58">
        <v>45641</v>
      </c>
      <c r="H11" s="97">
        <f t="shared" ref="H11:H25" si="0">G11</f>
        <v>45641</v>
      </c>
      <c r="I11" s="17" t="s">
        <v>40</v>
      </c>
      <c r="J11" s="17" t="s">
        <v>40</v>
      </c>
      <c r="K11" s="58">
        <v>45644</v>
      </c>
      <c r="L11" s="97">
        <f t="shared" ref="L11:L49" si="1">K11+1</f>
        <v>45645</v>
      </c>
      <c r="M11" s="96" t="s">
        <v>40</v>
      </c>
      <c r="N11" s="96" t="s">
        <v>40</v>
      </c>
      <c r="O11" s="189" t="s">
        <v>305</v>
      </c>
      <c r="P11" s="71" t="s">
        <v>306</v>
      </c>
      <c r="Q11" s="71" t="s">
        <v>307</v>
      </c>
      <c r="R11" s="70" t="s">
        <v>308</v>
      </c>
      <c r="S11" s="17" t="s">
        <v>309</v>
      </c>
    </row>
    <row r="12" spans="1:256" hidden="1" x14ac:dyDescent="0.25">
      <c r="A12" s="19" t="s">
        <v>254</v>
      </c>
      <c r="B12" s="189" t="s">
        <v>310</v>
      </c>
      <c r="C12" s="423" t="s">
        <v>311</v>
      </c>
      <c r="D12" s="424"/>
      <c r="E12" s="423" t="s">
        <v>312</v>
      </c>
      <c r="F12" s="424"/>
      <c r="G12" s="58">
        <v>45648</v>
      </c>
      <c r="H12" s="97">
        <f t="shared" si="0"/>
        <v>45648</v>
      </c>
      <c r="I12" s="17" t="s">
        <v>40</v>
      </c>
      <c r="J12" s="17" t="s">
        <v>40</v>
      </c>
      <c r="K12" s="58">
        <v>45661</v>
      </c>
      <c r="L12" s="97">
        <f t="shared" si="1"/>
        <v>45662</v>
      </c>
      <c r="M12" s="96" t="s">
        <v>40</v>
      </c>
      <c r="N12" s="96" t="s">
        <v>40</v>
      </c>
      <c r="O12" s="189" t="s">
        <v>313</v>
      </c>
      <c r="P12" s="71" t="s">
        <v>314</v>
      </c>
      <c r="Q12" s="150" t="s">
        <v>315</v>
      </c>
      <c r="R12" s="58">
        <v>45669</v>
      </c>
      <c r="S12" s="97">
        <f t="shared" ref="S12:S17" si="2">R12+1</f>
        <v>45670</v>
      </c>
    </row>
    <row r="13" spans="1:256" hidden="1" x14ac:dyDescent="0.25">
      <c r="A13" s="21" t="s">
        <v>291</v>
      </c>
      <c r="B13" s="189" t="s">
        <v>316</v>
      </c>
      <c r="C13" s="423" t="s">
        <v>317</v>
      </c>
      <c r="D13" s="424"/>
      <c r="E13" s="423" t="s">
        <v>318</v>
      </c>
      <c r="F13" s="424"/>
      <c r="G13" s="58">
        <v>45655</v>
      </c>
      <c r="H13" s="97">
        <f t="shared" si="0"/>
        <v>45655</v>
      </c>
      <c r="I13" s="17" t="s">
        <v>40</v>
      </c>
      <c r="J13" s="17" t="s">
        <v>40</v>
      </c>
      <c r="K13" s="58">
        <v>45658</v>
      </c>
      <c r="L13" s="97">
        <f t="shared" si="1"/>
        <v>45659</v>
      </c>
      <c r="M13" s="96" t="s">
        <v>40</v>
      </c>
      <c r="N13" s="96" t="s">
        <v>40</v>
      </c>
      <c r="O13" s="189" t="s">
        <v>319</v>
      </c>
      <c r="P13" s="36">
        <v>45672</v>
      </c>
      <c r="Q13" s="92">
        <f>P13+1</f>
        <v>45673</v>
      </c>
      <c r="R13" s="92">
        <f>Q13</f>
        <v>45673</v>
      </c>
      <c r="S13" s="92">
        <f t="shared" si="2"/>
        <v>45674</v>
      </c>
    </row>
    <row r="14" spans="1:256" hidden="1" x14ac:dyDescent="0.25">
      <c r="A14" s="372" t="s">
        <v>229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432"/>
      <c r="Q14" s="432"/>
      <c r="R14" s="432"/>
      <c r="S14" s="433"/>
    </row>
    <row r="15" spans="1:256" hidden="1" x14ac:dyDescent="0.25">
      <c r="A15" s="296" t="s">
        <v>301</v>
      </c>
      <c r="B15" s="110" t="s">
        <v>65</v>
      </c>
      <c r="C15" s="71" t="s">
        <v>320</v>
      </c>
      <c r="D15" s="36">
        <v>45671</v>
      </c>
      <c r="E15" s="92">
        <f>D15+1</f>
        <v>45672</v>
      </c>
      <c r="F15" s="92">
        <f>E15+1</f>
        <v>45673</v>
      </c>
      <c r="G15" s="423" t="s">
        <v>321</v>
      </c>
      <c r="H15" s="424"/>
      <c r="I15" s="355" t="s">
        <v>322</v>
      </c>
      <c r="J15" s="356"/>
      <c r="K15" s="153" t="s">
        <v>323</v>
      </c>
      <c r="L15" s="17" t="s">
        <v>40</v>
      </c>
      <c r="M15" s="96" t="s">
        <v>40</v>
      </c>
      <c r="N15" s="96" t="s">
        <v>40</v>
      </c>
      <c r="O15" s="110" t="s">
        <v>63</v>
      </c>
      <c r="P15" s="423" t="s">
        <v>71</v>
      </c>
      <c r="Q15" s="424"/>
      <c r="R15" s="36">
        <v>45688</v>
      </c>
      <c r="S15" s="71" t="s">
        <v>324</v>
      </c>
    </row>
    <row r="16" spans="1:256" hidden="1" x14ac:dyDescent="0.25">
      <c r="A16" s="21" t="s">
        <v>291</v>
      </c>
      <c r="B16" s="188" t="s">
        <v>65</v>
      </c>
      <c r="C16" s="36">
        <v>45672</v>
      </c>
      <c r="D16" s="92">
        <f>C16+1</f>
        <v>45673</v>
      </c>
      <c r="E16" s="92">
        <f>D16</f>
        <v>45673</v>
      </c>
      <c r="F16" s="92">
        <f t="shared" ref="F16:F17" si="3">E16+1</f>
        <v>45674</v>
      </c>
      <c r="G16" s="36">
        <f>F16+2</f>
        <v>45676</v>
      </c>
      <c r="H16" s="97">
        <f t="shared" si="0"/>
        <v>45676</v>
      </c>
      <c r="I16" s="355" t="s">
        <v>325</v>
      </c>
      <c r="J16" s="356"/>
      <c r="K16" s="36">
        <v>45681</v>
      </c>
      <c r="L16" s="97">
        <f t="shared" si="1"/>
        <v>45682</v>
      </c>
      <c r="M16" s="96" t="s">
        <v>40</v>
      </c>
      <c r="N16" s="96" t="s">
        <v>40</v>
      </c>
      <c r="O16" s="188" t="s">
        <v>63</v>
      </c>
      <c r="P16" s="153" t="s">
        <v>326</v>
      </c>
      <c r="Q16" s="153" t="s">
        <v>327</v>
      </c>
      <c r="R16" s="71" t="s">
        <v>328</v>
      </c>
      <c r="S16" s="315" t="s">
        <v>329</v>
      </c>
    </row>
    <row r="17" spans="1:20" hidden="1" x14ac:dyDescent="0.25">
      <c r="A17" s="56" t="s">
        <v>330</v>
      </c>
      <c r="B17" s="61" t="s">
        <v>65</v>
      </c>
      <c r="C17" s="36">
        <v>45679</v>
      </c>
      <c r="D17" s="71" t="s">
        <v>331</v>
      </c>
      <c r="E17" s="36">
        <v>45681</v>
      </c>
      <c r="F17" s="92">
        <f t="shared" si="3"/>
        <v>45682</v>
      </c>
      <c r="G17" s="36">
        <v>45684</v>
      </c>
      <c r="H17" s="123">
        <f t="shared" si="0"/>
        <v>45684</v>
      </c>
      <c r="I17" s="423" t="s">
        <v>332</v>
      </c>
      <c r="J17" s="424"/>
      <c r="K17" s="36">
        <v>45686</v>
      </c>
      <c r="L17" s="36">
        <v>45687</v>
      </c>
      <c r="M17" s="36">
        <v>45688</v>
      </c>
      <c r="N17" s="153" t="s">
        <v>333</v>
      </c>
      <c r="O17" s="61" t="s">
        <v>63</v>
      </c>
      <c r="P17" s="71" t="s">
        <v>334</v>
      </c>
      <c r="Q17" s="71" t="s">
        <v>335</v>
      </c>
      <c r="R17" s="36">
        <v>45695</v>
      </c>
      <c r="S17" s="97">
        <f t="shared" si="2"/>
        <v>45696</v>
      </c>
    </row>
    <row r="18" spans="1:20" hidden="1" x14ac:dyDescent="0.25">
      <c r="A18" s="297" t="s">
        <v>301</v>
      </c>
      <c r="B18" s="298" t="s">
        <v>67</v>
      </c>
      <c r="C18" s="423" t="s">
        <v>71</v>
      </c>
      <c r="D18" s="424"/>
      <c r="E18" s="36">
        <v>45688</v>
      </c>
      <c r="F18" s="17" t="s">
        <v>336</v>
      </c>
      <c r="G18" s="96" t="s">
        <v>40</v>
      </c>
      <c r="H18" s="96" t="s">
        <v>40</v>
      </c>
      <c r="I18" s="423" t="s">
        <v>337</v>
      </c>
      <c r="J18" s="424"/>
      <c r="K18" s="103">
        <v>45693</v>
      </c>
      <c r="L18" s="104">
        <f t="shared" si="1"/>
        <v>45694</v>
      </c>
      <c r="M18" s="96" t="s">
        <v>40</v>
      </c>
      <c r="N18" s="96" t="s">
        <v>40</v>
      </c>
      <c r="O18" s="99" t="s">
        <v>66</v>
      </c>
      <c r="P18" s="153" t="s">
        <v>326</v>
      </c>
      <c r="Q18" s="71" t="s">
        <v>338</v>
      </c>
      <c r="R18" s="70" t="s">
        <v>339</v>
      </c>
      <c r="S18" s="17" t="s">
        <v>340</v>
      </c>
    </row>
    <row r="19" spans="1:20" hidden="1" x14ac:dyDescent="0.25">
      <c r="A19" s="431" t="s">
        <v>341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</row>
    <row r="20" spans="1:20" hidden="1" x14ac:dyDescent="0.25">
      <c r="A20" s="296" t="s">
        <v>342</v>
      </c>
      <c r="B20" s="106" t="s">
        <v>78</v>
      </c>
      <c r="C20" s="36">
        <v>45700</v>
      </c>
      <c r="D20" s="36">
        <f>C20+1</f>
        <v>45701</v>
      </c>
      <c r="E20" s="92">
        <f>D20</f>
        <v>45701</v>
      </c>
      <c r="F20" s="92">
        <f t="shared" ref="F20" si="4">E20+1</f>
        <v>45702</v>
      </c>
      <c r="G20" s="17" t="s">
        <v>343</v>
      </c>
      <c r="H20" s="36">
        <v>45706</v>
      </c>
      <c r="I20" s="423" t="s">
        <v>344</v>
      </c>
      <c r="J20" s="424"/>
      <c r="K20" s="36">
        <v>45709</v>
      </c>
      <c r="L20" s="97">
        <f t="shared" si="1"/>
        <v>45710</v>
      </c>
      <c r="M20" s="36">
        <v>45711</v>
      </c>
      <c r="N20" s="97">
        <f>M20+1</f>
        <v>45712</v>
      </c>
      <c r="O20" s="106" t="s">
        <v>73</v>
      </c>
      <c r="P20" s="423" t="s">
        <v>345</v>
      </c>
      <c r="Q20" s="424"/>
      <c r="R20" s="36">
        <v>45717</v>
      </c>
      <c r="S20" s="17" t="s">
        <v>346</v>
      </c>
    </row>
    <row r="21" spans="1:20" hidden="1" x14ac:dyDescent="0.25">
      <c r="A21" s="299" t="s">
        <v>254</v>
      </c>
      <c r="B21" s="109" t="s">
        <v>90</v>
      </c>
      <c r="C21" s="423" t="s">
        <v>347</v>
      </c>
      <c r="D21" s="424"/>
      <c r="E21" s="423" t="s">
        <v>348</v>
      </c>
      <c r="F21" s="424"/>
      <c r="G21" s="36">
        <v>45711</v>
      </c>
      <c r="H21" s="97">
        <f t="shared" si="0"/>
        <v>45711</v>
      </c>
      <c r="I21" s="17" t="s">
        <v>40</v>
      </c>
      <c r="J21" s="17" t="s">
        <v>40</v>
      </c>
      <c r="K21" s="36">
        <v>45715</v>
      </c>
      <c r="L21" s="97">
        <f t="shared" si="1"/>
        <v>45716</v>
      </c>
      <c r="M21" s="96" t="s">
        <v>40</v>
      </c>
      <c r="N21" s="96" t="s">
        <v>40</v>
      </c>
      <c r="O21" s="109" t="s">
        <v>88</v>
      </c>
      <c r="P21" s="128" t="s">
        <v>349</v>
      </c>
      <c r="Q21" s="128" t="s">
        <v>350</v>
      </c>
      <c r="R21" s="71" t="s">
        <v>351</v>
      </c>
      <c r="S21" s="71" t="s">
        <v>346</v>
      </c>
      <c r="T21" s="316" t="s">
        <v>352</v>
      </c>
    </row>
    <row r="22" spans="1:20" hidden="1" x14ac:dyDescent="0.25">
      <c r="A22" s="296" t="s">
        <v>353</v>
      </c>
      <c r="B22" s="106" t="s">
        <v>84</v>
      </c>
      <c r="C22" s="71" t="s">
        <v>354</v>
      </c>
      <c r="D22" s="36">
        <v>45716</v>
      </c>
      <c r="E22" s="36">
        <v>45717</v>
      </c>
      <c r="F22" s="92">
        <f>E22</f>
        <v>45717</v>
      </c>
      <c r="G22" s="36"/>
      <c r="H22" s="97"/>
      <c r="I22" s="17" t="s">
        <v>40</v>
      </c>
      <c r="J22" s="17" t="s">
        <v>40</v>
      </c>
      <c r="K22" s="36">
        <v>45721</v>
      </c>
      <c r="L22" s="97">
        <f t="shared" si="1"/>
        <v>45722</v>
      </c>
      <c r="M22" s="96" t="s">
        <v>40</v>
      </c>
      <c r="N22" s="96" t="s">
        <v>40</v>
      </c>
      <c r="O22" s="106" t="s">
        <v>82</v>
      </c>
      <c r="P22" s="16" t="s">
        <v>355</v>
      </c>
      <c r="Q22" s="317" t="s">
        <v>356</v>
      </c>
      <c r="R22" s="43" t="s">
        <v>357</v>
      </c>
      <c r="S22" s="71" t="s">
        <v>358</v>
      </c>
      <c r="T22" s="318" t="s">
        <v>359</v>
      </c>
    </row>
    <row r="23" spans="1:20" hidden="1" x14ac:dyDescent="0.25">
      <c r="A23" s="300" t="s">
        <v>291</v>
      </c>
      <c r="B23" s="301" t="s">
        <v>81</v>
      </c>
      <c r="C23" s="36">
        <v>45721</v>
      </c>
      <c r="D23" s="36">
        <v>45722</v>
      </c>
      <c r="E23" s="92">
        <v>45723</v>
      </c>
      <c r="F23" s="92">
        <v>45723</v>
      </c>
      <c r="G23" s="36">
        <v>45725</v>
      </c>
      <c r="H23" s="97">
        <f>G23</f>
        <v>45725</v>
      </c>
      <c r="I23" s="17" t="s">
        <v>40</v>
      </c>
      <c r="J23" s="17" t="s">
        <v>40</v>
      </c>
      <c r="K23" s="36">
        <v>45729</v>
      </c>
      <c r="L23" s="97">
        <f t="shared" si="1"/>
        <v>45730</v>
      </c>
      <c r="M23" s="96" t="s">
        <v>40</v>
      </c>
      <c r="N23" s="96" t="s">
        <v>40</v>
      </c>
      <c r="O23" s="95" t="s">
        <v>79</v>
      </c>
      <c r="P23" s="16" t="s">
        <v>360</v>
      </c>
      <c r="Q23" s="317" t="s">
        <v>361</v>
      </c>
      <c r="R23" s="71" t="s">
        <v>362</v>
      </c>
      <c r="S23" s="71" t="s">
        <v>363</v>
      </c>
      <c r="T23" s="316" t="s">
        <v>352</v>
      </c>
    </row>
    <row r="24" spans="1:20" hidden="1" x14ac:dyDescent="0.25">
      <c r="A24" s="21" t="s">
        <v>301</v>
      </c>
      <c r="B24" s="106" t="s">
        <v>81</v>
      </c>
      <c r="C24" s="423" t="s">
        <v>364</v>
      </c>
      <c r="D24" s="424"/>
      <c r="E24" s="423" t="s">
        <v>365</v>
      </c>
      <c r="F24" s="424"/>
      <c r="G24" s="36">
        <v>45732</v>
      </c>
      <c r="H24" s="97">
        <f t="shared" si="0"/>
        <v>45732</v>
      </c>
      <c r="I24" s="17" t="s">
        <v>40</v>
      </c>
      <c r="J24" s="17" t="s">
        <v>40</v>
      </c>
      <c r="K24" s="36">
        <v>45735</v>
      </c>
      <c r="L24" s="97">
        <f t="shared" si="1"/>
        <v>45736</v>
      </c>
      <c r="M24" s="96" t="s">
        <v>40</v>
      </c>
      <c r="N24" s="96" t="s">
        <v>40</v>
      </c>
      <c r="O24" s="106" t="s">
        <v>79</v>
      </c>
      <c r="P24" s="421" t="s">
        <v>366</v>
      </c>
      <c r="Q24" s="422"/>
      <c r="R24" s="71" t="s">
        <v>367</v>
      </c>
      <c r="S24" s="71" t="s">
        <v>368</v>
      </c>
      <c r="T24" s="316" t="s">
        <v>352</v>
      </c>
    </row>
    <row r="25" spans="1:20" hidden="1" x14ac:dyDescent="0.25">
      <c r="A25" s="302" t="s">
        <v>254</v>
      </c>
      <c r="B25" s="110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7">
        <f t="shared" ref="F25:F40" si="6">E25+1</f>
        <v>45737</v>
      </c>
      <c r="G25" s="36">
        <v>45739</v>
      </c>
      <c r="H25" s="97">
        <f t="shared" si="0"/>
        <v>45739</v>
      </c>
      <c r="I25" s="17" t="s">
        <v>40</v>
      </c>
      <c r="J25" s="17" t="s">
        <v>40</v>
      </c>
      <c r="K25" s="36">
        <v>45742</v>
      </c>
      <c r="L25" s="97">
        <f t="shared" si="1"/>
        <v>45743</v>
      </c>
      <c r="M25" s="17" t="s">
        <v>40</v>
      </c>
      <c r="N25" s="17" t="s">
        <v>40</v>
      </c>
      <c r="O25" s="110" t="s">
        <v>97</v>
      </c>
      <c r="P25" s="36">
        <v>45749</v>
      </c>
      <c r="Q25" s="123">
        <f t="shared" ref="Q25:Q29" si="7">P25+1</f>
        <v>45750</v>
      </c>
      <c r="R25" s="17" t="s">
        <v>40</v>
      </c>
      <c r="S25" s="17" t="s">
        <v>369</v>
      </c>
      <c r="T25" s="319"/>
    </row>
    <row r="26" spans="1:20" hidden="1" x14ac:dyDescent="0.25">
      <c r="A26" s="303" t="s">
        <v>301</v>
      </c>
      <c r="B26" s="56" t="s">
        <v>84</v>
      </c>
      <c r="C26" s="425" t="s">
        <v>370</v>
      </c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7"/>
      <c r="O26" s="106" t="s">
        <v>82</v>
      </c>
      <c r="P26" s="357" t="s">
        <v>371</v>
      </c>
      <c r="Q26" s="428"/>
      <c r="R26" s="428"/>
      <c r="S26" s="358"/>
      <c r="T26" s="319"/>
    </row>
    <row r="27" spans="1:20" hidden="1" x14ac:dyDescent="0.25">
      <c r="A27" s="302" t="s">
        <v>254</v>
      </c>
      <c r="B27" s="304" t="s">
        <v>104</v>
      </c>
      <c r="C27" s="41">
        <v>45749</v>
      </c>
      <c r="D27" s="123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8">
        <f t="shared" si="1"/>
        <v>45756</v>
      </c>
      <c r="M27" s="96" t="s">
        <v>40</v>
      </c>
      <c r="N27" s="96" t="s">
        <v>40</v>
      </c>
      <c r="O27" s="310" t="s">
        <v>100</v>
      </c>
      <c r="P27" s="41">
        <v>45759</v>
      </c>
      <c r="Q27" s="123">
        <f t="shared" si="7"/>
        <v>45760</v>
      </c>
      <c r="R27" s="58">
        <f>Q27</f>
        <v>45760</v>
      </c>
      <c r="S27" s="58">
        <f>R27+1</f>
        <v>45761</v>
      </c>
      <c r="T27" s="319"/>
    </row>
    <row r="28" spans="1:20" hidden="1" x14ac:dyDescent="0.25">
      <c r="A28" s="296" t="s">
        <v>291</v>
      </c>
      <c r="B28" s="106" t="s">
        <v>87</v>
      </c>
      <c r="C28" s="17" t="s">
        <v>40</v>
      </c>
      <c r="D28" s="17" t="s">
        <v>40</v>
      </c>
      <c r="E28" s="41">
        <v>45751</v>
      </c>
      <c r="F28" s="92">
        <f t="shared" si="6"/>
        <v>45752</v>
      </c>
      <c r="G28" s="135">
        <v>45754</v>
      </c>
      <c r="H28" s="135">
        <v>45754</v>
      </c>
      <c r="I28" s="17" t="s">
        <v>40</v>
      </c>
      <c r="J28" s="17" t="s">
        <v>40</v>
      </c>
      <c r="K28" s="41">
        <v>45756</v>
      </c>
      <c r="L28" s="58">
        <f t="shared" si="1"/>
        <v>45757</v>
      </c>
      <c r="M28" s="96" t="s">
        <v>40</v>
      </c>
      <c r="N28" s="96" t="s">
        <v>40</v>
      </c>
      <c r="O28" s="106" t="s">
        <v>85</v>
      </c>
      <c r="P28" s="429" t="s">
        <v>372</v>
      </c>
      <c r="Q28" s="430"/>
      <c r="R28" s="71" t="s">
        <v>373</v>
      </c>
      <c r="S28" s="71" t="s">
        <v>374</v>
      </c>
      <c r="T28" s="316" t="s">
        <v>352</v>
      </c>
    </row>
    <row r="29" spans="1:20" hidden="1" x14ac:dyDescent="0.25">
      <c r="A29" s="305" t="s">
        <v>254</v>
      </c>
      <c r="B29" s="304" t="s">
        <v>107</v>
      </c>
      <c r="C29" s="41">
        <v>45759</v>
      </c>
      <c r="D29" s="123">
        <f t="shared" si="5"/>
        <v>45760</v>
      </c>
      <c r="E29" s="58">
        <f t="shared" ref="E29:E40" si="8">D29</f>
        <v>45760</v>
      </c>
      <c r="F29" s="58">
        <f t="shared" si="6"/>
        <v>45761</v>
      </c>
      <c r="G29" s="62">
        <f t="shared" ref="G29:G38" si="9">F29+2</f>
        <v>45763</v>
      </c>
      <c r="H29" s="62">
        <f>G29</f>
        <v>45763</v>
      </c>
      <c r="I29" s="17" t="s">
        <v>40</v>
      </c>
      <c r="J29" s="17" t="s">
        <v>40</v>
      </c>
      <c r="K29" s="41">
        <f>H29+2</f>
        <v>45765</v>
      </c>
      <c r="L29" s="58">
        <f t="shared" si="1"/>
        <v>45766</v>
      </c>
      <c r="M29" s="41">
        <v>45771</v>
      </c>
      <c r="N29" s="311">
        <f t="shared" ref="N29:N49" si="10">M29</f>
        <v>45771</v>
      </c>
      <c r="O29" s="310" t="s">
        <v>105</v>
      </c>
      <c r="P29" s="41">
        <v>45777</v>
      </c>
      <c r="Q29" s="123">
        <f t="shared" si="7"/>
        <v>45778</v>
      </c>
      <c r="R29" s="92">
        <f>Q29</f>
        <v>45778</v>
      </c>
      <c r="S29" s="92">
        <f>R29+1</f>
        <v>45779</v>
      </c>
      <c r="T29" s="319"/>
    </row>
    <row r="30" spans="1:20" hidden="1" x14ac:dyDescent="0.25">
      <c r="A30" s="296" t="s">
        <v>301</v>
      </c>
      <c r="B30" s="56" t="s">
        <v>90</v>
      </c>
      <c r="C30" s="41">
        <v>45763</v>
      </c>
      <c r="D30" s="123">
        <f t="shared" si="5"/>
        <v>45764</v>
      </c>
      <c r="E30" s="92">
        <f t="shared" si="8"/>
        <v>45764</v>
      </c>
      <c r="F30" s="92">
        <f t="shared" si="6"/>
        <v>45765</v>
      </c>
      <c r="G30" s="41">
        <f>F30+1</f>
        <v>45766</v>
      </c>
      <c r="H30" s="62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8">
        <f t="shared" si="1"/>
        <v>45771</v>
      </c>
      <c r="M30" s="311">
        <f t="shared" ref="M30:M49" si="12">L30+1</f>
        <v>45772</v>
      </c>
      <c r="N30" s="311">
        <f t="shared" si="10"/>
        <v>45772</v>
      </c>
      <c r="O30" s="106" t="s">
        <v>88</v>
      </c>
      <c r="P30" s="421" t="s">
        <v>375</v>
      </c>
      <c r="Q30" s="422"/>
      <c r="R30" s="421" t="s">
        <v>376</v>
      </c>
      <c r="S30" s="422"/>
      <c r="T30" s="316" t="s">
        <v>352</v>
      </c>
    </row>
    <row r="31" spans="1:20" hidden="1" x14ac:dyDescent="0.25">
      <c r="A31" s="21" t="s">
        <v>291</v>
      </c>
      <c r="B31" s="56" t="s">
        <v>93</v>
      </c>
      <c r="C31" s="41">
        <v>45770</v>
      </c>
      <c r="D31" s="123">
        <f t="shared" si="5"/>
        <v>45771</v>
      </c>
      <c r="E31" s="92">
        <f t="shared" si="8"/>
        <v>45771</v>
      </c>
      <c r="F31" s="92">
        <f t="shared" si="6"/>
        <v>45772</v>
      </c>
      <c r="G31" s="41">
        <f t="shared" si="9"/>
        <v>45774</v>
      </c>
      <c r="H31" s="62">
        <f t="shared" si="11"/>
        <v>45775</v>
      </c>
      <c r="I31" s="17" t="s">
        <v>40</v>
      </c>
      <c r="J31" s="17" t="s">
        <v>40</v>
      </c>
      <c r="K31" s="41">
        <v>45777</v>
      </c>
      <c r="L31" s="58">
        <f t="shared" si="1"/>
        <v>45778</v>
      </c>
      <c r="M31" s="311">
        <f t="shared" si="12"/>
        <v>45779</v>
      </c>
      <c r="N31" s="311">
        <f t="shared" si="10"/>
        <v>45779</v>
      </c>
      <c r="O31" s="106" t="s">
        <v>91</v>
      </c>
      <c r="P31" s="421" t="s">
        <v>377</v>
      </c>
      <c r="Q31" s="422"/>
      <c r="R31" s="421" t="s">
        <v>378</v>
      </c>
      <c r="S31" s="422"/>
      <c r="T31" s="316" t="s">
        <v>352</v>
      </c>
    </row>
    <row r="32" spans="1:20" hidden="1" x14ac:dyDescent="0.25">
      <c r="A32" s="296" t="s">
        <v>254</v>
      </c>
      <c r="B32" s="106" t="s">
        <v>112</v>
      </c>
      <c r="C32" s="41">
        <v>45777</v>
      </c>
      <c r="D32" s="123">
        <f t="shared" si="5"/>
        <v>45778</v>
      </c>
      <c r="E32" s="92">
        <f t="shared" si="8"/>
        <v>45778</v>
      </c>
      <c r="F32" s="92">
        <f t="shared" si="6"/>
        <v>45779</v>
      </c>
      <c r="G32" s="41">
        <f t="shared" si="9"/>
        <v>45781</v>
      </c>
      <c r="H32" s="62">
        <f t="shared" si="11"/>
        <v>45782</v>
      </c>
      <c r="I32" s="17" t="s">
        <v>40</v>
      </c>
      <c r="J32" s="17" t="s">
        <v>40</v>
      </c>
      <c r="K32" s="41">
        <v>45784</v>
      </c>
      <c r="L32" s="58">
        <f t="shared" si="1"/>
        <v>45785</v>
      </c>
      <c r="M32" s="311">
        <f t="shared" si="12"/>
        <v>45786</v>
      </c>
      <c r="N32" s="311">
        <f t="shared" si="10"/>
        <v>45786</v>
      </c>
      <c r="O32" s="106" t="s">
        <v>110</v>
      </c>
      <c r="P32" s="421" t="s">
        <v>379</v>
      </c>
      <c r="Q32" s="422"/>
      <c r="R32" s="421" t="s">
        <v>380</v>
      </c>
      <c r="S32" s="422"/>
      <c r="T32" s="316" t="s">
        <v>352</v>
      </c>
    </row>
    <row r="33" spans="1:20" hidden="1" x14ac:dyDescent="0.25">
      <c r="A33" s="296" t="s">
        <v>301</v>
      </c>
      <c r="B33" s="56" t="s">
        <v>96</v>
      </c>
      <c r="C33" s="421" t="s">
        <v>381</v>
      </c>
      <c r="D33" s="422"/>
      <c r="E33" s="421" t="s">
        <v>382</v>
      </c>
      <c r="F33" s="422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8">
        <f t="shared" si="1"/>
        <v>45792</v>
      </c>
      <c r="M33" s="311">
        <f t="shared" si="12"/>
        <v>45793</v>
      </c>
      <c r="N33" s="311">
        <f t="shared" si="10"/>
        <v>45793</v>
      </c>
      <c r="O33" s="106" t="s">
        <v>94</v>
      </c>
      <c r="P33" s="41">
        <v>45798</v>
      </c>
      <c r="Q33" s="123">
        <v>45799</v>
      </c>
      <c r="R33" s="92">
        <f>Q33</f>
        <v>45799</v>
      </c>
      <c r="S33" s="92">
        <f>R33+1</f>
        <v>45800</v>
      </c>
      <c r="T33" s="319"/>
    </row>
    <row r="34" spans="1:20" hidden="1" x14ac:dyDescent="0.25">
      <c r="A34" s="296" t="s">
        <v>291</v>
      </c>
      <c r="B34" s="56" t="s">
        <v>99</v>
      </c>
      <c r="C34" s="41">
        <v>45791</v>
      </c>
      <c r="D34" s="123">
        <v>45792</v>
      </c>
      <c r="E34" s="92">
        <f t="shared" si="8"/>
        <v>45792</v>
      </c>
      <c r="F34" s="92">
        <f t="shared" si="6"/>
        <v>45793</v>
      </c>
      <c r="G34" s="41">
        <f t="shared" si="9"/>
        <v>45795</v>
      </c>
      <c r="H34" s="62">
        <f t="shared" si="11"/>
        <v>45796</v>
      </c>
      <c r="I34" s="17" t="s">
        <v>40</v>
      </c>
      <c r="J34" s="17" t="s">
        <v>40</v>
      </c>
      <c r="K34" s="41">
        <v>45803</v>
      </c>
      <c r="L34" s="58">
        <f t="shared" si="1"/>
        <v>45804</v>
      </c>
      <c r="M34" s="311">
        <f t="shared" si="12"/>
        <v>45805</v>
      </c>
      <c r="N34" s="311">
        <f t="shared" si="10"/>
        <v>45805</v>
      </c>
      <c r="O34" s="106" t="s">
        <v>97</v>
      </c>
      <c r="P34" s="421" t="s">
        <v>383</v>
      </c>
      <c r="Q34" s="422"/>
      <c r="R34" s="421" t="s">
        <v>384</v>
      </c>
      <c r="S34" s="422"/>
      <c r="T34" s="316" t="s">
        <v>352</v>
      </c>
    </row>
    <row r="35" spans="1:20" hidden="1" x14ac:dyDescent="0.25">
      <c r="A35" s="302" t="s">
        <v>301</v>
      </c>
      <c r="B35" s="60" t="s">
        <v>99</v>
      </c>
      <c r="C35" s="41">
        <v>45798</v>
      </c>
      <c r="D35" s="123">
        <v>45799</v>
      </c>
      <c r="E35" s="92">
        <f t="shared" si="8"/>
        <v>45799</v>
      </c>
      <c r="F35" s="92">
        <f t="shared" si="6"/>
        <v>45800</v>
      </c>
      <c r="G35" s="41">
        <f t="shared" si="9"/>
        <v>45802</v>
      </c>
      <c r="H35" s="62">
        <f t="shared" si="11"/>
        <v>45803</v>
      </c>
      <c r="I35" s="17" t="s">
        <v>40</v>
      </c>
      <c r="J35" s="17" t="s">
        <v>40</v>
      </c>
      <c r="K35" s="421" t="s">
        <v>385</v>
      </c>
      <c r="L35" s="422"/>
      <c r="M35" s="421" t="s">
        <v>386</v>
      </c>
      <c r="N35" s="422"/>
      <c r="O35" s="110" t="s">
        <v>97</v>
      </c>
      <c r="P35" s="41">
        <v>45812</v>
      </c>
      <c r="Q35" s="41">
        <f>P35+1</f>
        <v>45813</v>
      </c>
      <c r="R35" s="92">
        <f>Q35</f>
        <v>45813</v>
      </c>
      <c r="S35" s="92">
        <f>R35+1</f>
        <v>45814</v>
      </c>
      <c r="T35" s="319"/>
    </row>
    <row r="36" spans="1:20" hidden="1" x14ac:dyDescent="0.25">
      <c r="A36" s="296" t="s">
        <v>254</v>
      </c>
      <c r="B36" s="60" t="s">
        <v>119</v>
      </c>
      <c r="C36" s="41">
        <v>45805</v>
      </c>
      <c r="D36" s="123">
        <v>45806</v>
      </c>
      <c r="E36" s="92">
        <f t="shared" si="8"/>
        <v>45806</v>
      </c>
      <c r="F36" s="92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8">
        <f t="shared" si="1"/>
        <v>45813</v>
      </c>
      <c r="M36" s="311">
        <f t="shared" si="12"/>
        <v>45814</v>
      </c>
      <c r="N36" s="311">
        <f t="shared" si="10"/>
        <v>45814</v>
      </c>
      <c r="O36" s="110" t="s">
        <v>117</v>
      </c>
      <c r="P36" s="419" t="s">
        <v>387</v>
      </c>
      <c r="Q36" s="420"/>
      <c r="R36" s="419" t="s">
        <v>388</v>
      </c>
      <c r="S36" s="420"/>
      <c r="T36" s="316" t="s">
        <v>352</v>
      </c>
    </row>
    <row r="37" spans="1:20" hidden="1" x14ac:dyDescent="0.25">
      <c r="A37" s="296" t="s">
        <v>301</v>
      </c>
      <c r="B37" s="56" t="s">
        <v>104</v>
      </c>
      <c r="C37" s="41">
        <v>45812</v>
      </c>
      <c r="D37" s="41">
        <f>C37+1</f>
        <v>45813</v>
      </c>
      <c r="E37" s="92">
        <f t="shared" si="8"/>
        <v>45813</v>
      </c>
      <c r="F37" s="92">
        <f t="shared" si="6"/>
        <v>45814</v>
      </c>
      <c r="G37" s="41">
        <f>F37+2</f>
        <v>45816</v>
      </c>
      <c r="H37" s="62">
        <f t="shared" ref="H37:H49" si="13">G37</f>
        <v>45816</v>
      </c>
      <c r="I37" s="17" t="s">
        <v>40</v>
      </c>
      <c r="J37" s="17" t="s">
        <v>40</v>
      </c>
      <c r="K37" s="41">
        <v>45819</v>
      </c>
      <c r="L37" s="58">
        <f t="shared" si="1"/>
        <v>45820</v>
      </c>
      <c r="M37" s="311">
        <f t="shared" si="12"/>
        <v>45821</v>
      </c>
      <c r="N37" s="311">
        <f t="shared" si="10"/>
        <v>45821</v>
      </c>
      <c r="O37" s="106" t="s">
        <v>100</v>
      </c>
      <c r="P37" s="419" t="s">
        <v>389</v>
      </c>
      <c r="Q37" s="420"/>
      <c r="R37" s="419" t="s">
        <v>390</v>
      </c>
      <c r="S37" s="420"/>
      <c r="T37" s="316" t="s">
        <v>352</v>
      </c>
    </row>
    <row r="38" spans="1:20" hidden="1" x14ac:dyDescent="0.25">
      <c r="A38" s="296" t="s">
        <v>291</v>
      </c>
      <c r="B38" s="56" t="s">
        <v>107</v>
      </c>
      <c r="C38" s="41">
        <v>45819</v>
      </c>
      <c r="D38" s="41">
        <v>45820</v>
      </c>
      <c r="E38" s="92">
        <f t="shared" si="8"/>
        <v>45820</v>
      </c>
      <c r="F38" s="92">
        <f t="shared" si="6"/>
        <v>45821</v>
      </c>
      <c r="G38" s="41">
        <f t="shared" si="9"/>
        <v>45823</v>
      </c>
      <c r="H38" s="62">
        <f t="shared" si="13"/>
        <v>45823</v>
      </c>
      <c r="I38" s="17" t="s">
        <v>40</v>
      </c>
      <c r="J38" s="17" t="s">
        <v>40</v>
      </c>
      <c r="K38" s="41">
        <v>45826</v>
      </c>
      <c r="L38" s="58">
        <f t="shared" si="1"/>
        <v>45827</v>
      </c>
      <c r="M38" s="311">
        <f t="shared" si="12"/>
        <v>45828</v>
      </c>
      <c r="N38" s="311">
        <f t="shared" si="10"/>
        <v>45828</v>
      </c>
      <c r="O38" s="106" t="s">
        <v>105</v>
      </c>
      <c r="P38" s="49" t="s">
        <v>391</v>
      </c>
      <c r="Q38" s="49" t="s">
        <v>392</v>
      </c>
      <c r="R38" s="421" t="s">
        <v>393</v>
      </c>
      <c r="S38" s="422"/>
      <c r="T38" s="316" t="s">
        <v>352</v>
      </c>
    </row>
    <row r="39" spans="1:20" hidden="1" x14ac:dyDescent="0.25">
      <c r="A39" s="296" t="s">
        <v>254</v>
      </c>
      <c r="B39" s="56" t="s">
        <v>126</v>
      </c>
      <c r="C39" s="41">
        <v>45826</v>
      </c>
      <c r="D39" s="41">
        <v>45827</v>
      </c>
      <c r="E39" s="92">
        <f t="shared" si="8"/>
        <v>45827</v>
      </c>
      <c r="F39" s="92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8">
        <f t="shared" si="1"/>
        <v>45834</v>
      </c>
      <c r="M39" s="311">
        <f t="shared" si="12"/>
        <v>45835</v>
      </c>
      <c r="N39" s="311">
        <f t="shared" si="10"/>
        <v>45835</v>
      </c>
      <c r="O39" s="106" t="s">
        <v>124</v>
      </c>
      <c r="P39" s="127" t="s">
        <v>394</v>
      </c>
      <c r="Q39" s="127" t="s">
        <v>395</v>
      </c>
      <c r="R39" s="419" t="s">
        <v>396</v>
      </c>
      <c r="S39" s="420"/>
      <c r="T39" s="316" t="s">
        <v>352</v>
      </c>
    </row>
    <row r="40" spans="1:20" hidden="1" x14ac:dyDescent="0.25">
      <c r="A40" s="296" t="s">
        <v>301</v>
      </c>
      <c r="B40" s="56" t="s">
        <v>112</v>
      </c>
      <c r="C40" s="41">
        <v>45833</v>
      </c>
      <c r="D40" s="41">
        <v>45834</v>
      </c>
      <c r="E40" s="92">
        <f t="shared" si="8"/>
        <v>45834</v>
      </c>
      <c r="F40" s="92">
        <f t="shared" si="6"/>
        <v>45835</v>
      </c>
      <c r="G40" s="127" t="s">
        <v>326</v>
      </c>
      <c r="H40" s="49" t="s">
        <v>397</v>
      </c>
      <c r="I40" s="17" t="s">
        <v>40</v>
      </c>
      <c r="J40" s="17" t="s">
        <v>40</v>
      </c>
      <c r="K40" s="421" t="s">
        <v>398</v>
      </c>
      <c r="L40" s="422"/>
      <c r="M40" s="421" t="s">
        <v>398</v>
      </c>
      <c r="N40" s="422"/>
      <c r="O40" s="312" t="s">
        <v>399</v>
      </c>
      <c r="P40" s="49" t="s">
        <v>400</v>
      </c>
      <c r="Q40" s="41" t="s">
        <v>401</v>
      </c>
      <c r="R40" s="419" t="s">
        <v>402</v>
      </c>
      <c r="S40" s="420"/>
      <c r="T40" s="316" t="s">
        <v>352</v>
      </c>
    </row>
    <row r="41" spans="1:20" x14ac:dyDescent="0.25">
      <c r="A41" s="296" t="s">
        <v>291</v>
      </c>
      <c r="B41" s="56" t="s">
        <v>116</v>
      </c>
      <c r="C41" s="357" t="s">
        <v>403</v>
      </c>
      <c r="D41" s="358"/>
      <c r="E41" s="357" t="s">
        <v>404</v>
      </c>
      <c r="F41" s="358"/>
      <c r="G41" s="41">
        <v>45844</v>
      </c>
      <c r="H41" s="62">
        <v>45844</v>
      </c>
      <c r="I41" s="17" t="s">
        <v>40</v>
      </c>
      <c r="J41" s="17" t="s">
        <v>40</v>
      </c>
      <c r="K41" s="41">
        <v>45847</v>
      </c>
      <c r="L41" s="58">
        <f t="shared" si="1"/>
        <v>45848</v>
      </c>
      <c r="M41" s="311">
        <f t="shared" si="12"/>
        <v>45849</v>
      </c>
      <c r="N41" s="311">
        <f t="shared" si="10"/>
        <v>45849</v>
      </c>
      <c r="O41" s="56" t="s">
        <v>114</v>
      </c>
      <c r="P41" s="49" t="s">
        <v>405</v>
      </c>
      <c r="Q41" s="41" t="s">
        <v>406</v>
      </c>
      <c r="R41" s="419" t="s">
        <v>407</v>
      </c>
      <c r="S41" s="420"/>
      <c r="T41" s="316" t="s">
        <v>352</v>
      </c>
    </row>
    <row r="42" spans="1:20" x14ac:dyDescent="0.25">
      <c r="A42" s="296" t="s">
        <v>254</v>
      </c>
      <c r="B42" s="56" t="s">
        <v>132</v>
      </c>
      <c r="C42" s="41">
        <v>45847</v>
      </c>
      <c r="D42" s="41">
        <v>45848</v>
      </c>
      <c r="E42" s="92">
        <f t="shared" ref="E42:E49" si="14">D42</f>
        <v>45848</v>
      </c>
      <c r="F42" s="92">
        <f t="shared" ref="F42:F49" si="15">E42+1</f>
        <v>45849</v>
      </c>
      <c r="G42" s="41">
        <f t="shared" ref="G42:G49" si="16">F42+2</f>
        <v>45851</v>
      </c>
      <c r="H42" s="62">
        <f t="shared" si="13"/>
        <v>45851</v>
      </c>
      <c r="I42" s="17" t="s">
        <v>40</v>
      </c>
      <c r="J42" s="17" t="s">
        <v>40</v>
      </c>
      <c r="K42" s="41">
        <v>45854</v>
      </c>
      <c r="L42" s="58">
        <f t="shared" si="1"/>
        <v>45855</v>
      </c>
      <c r="M42" s="311">
        <f t="shared" si="12"/>
        <v>45856</v>
      </c>
      <c r="N42" s="311">
        <f t="shared" si="10"/>
        <v>45856</v>
      </c>
      <c r="O42" s="56" t="s">
        <v>130</v>
      </c>
      <c r="P42" s="49" t="s">
        <v>408</v>
      </c>
      <c r="Q42" s="41" t="s">
        <v>409</v>
      </c>
      <c r="R42" s="419" t="s">
        <v>410</v>
      </c>
      <c r="S42" s="420"/>
      <c r="T42" s="316" t="s">
        <v>352</v>
      </c>
    </row>
    <row r="43" spans="1:20" x14ac:dyDescent="0.25">
      <c r="A43" s="296" t="s">
        <v>301</v>
      </c>
      <c r="B43" s="56" t="s">
        <v>119</v>
      </c>
      <c r="C43" s="41">
        <v>45854</v>
      </c>
      <c r="D43" s="41">
        <v>45855</v>
      </c>
      <c r="E43" s="92">
        <f t="shared" si="14"/>
        <v>45855</v>
      </c>
      <c r="F43" s="92">
        <f t="shared" si="15"/>
        <v>45856</v>
      </c>
      <c r="G43" s="41">
        <f t="shared" si="16"/>
        <v>45858</v>
      </c>
      <c r="H43" s="62">
        <f t="shared" si="13"/>
        <v>45858</v>
      </c>
      <c r="I43" s="17" t="s">
        <v>40</v>
      </c>
      <c r="J43" s="17" t="s">
        <v>40</v>
      </c>
      <c r="K43" s="41">
        <v>45861</v>
      </c>
      <c r="L43" s="58">
        <f t="shared" si="1"/>
        <v>45862</v>
      </c>
      <c r="M43" s="311">
        <f t="shared" si="12"/>
        <v>45863</v>
      </c>
      <c r="N43" s="311">
        <f t="shared" si="10"/>
        <v>45863</v>
      </c>
      <c r="O43" s="56" t="s">
        <v>117</v>
      </c>
      <c r="P43" s="49" t="s">
        <v>411</v>
      </c>
      <c r="Q43" s="49" t="s">
        <v>412</v>
      </c>
      <c r="R43" s="419" t="s">
        <v>413</v>
      </c>
      <c r="S43" s="420"/>
      <c r="T43" s="316" t="s">
        <v>352</v>
      </c>
    </row>
    <row r="44" spans="1:20" x14ac:dyDescent="0.25">
      <c r="A44" s="306" t="s">
        <v>291</v>
      </c>
      <c r="B44" s="307" t="s">
        <v>123</v>
      </c>
      <c r="C44" s="233">
        <v>45865</v>
      </c>
      <c r="D44" s="233">
        <f>C44</f>
        <v>45865</v>
      </c>
      <c r="E44" s="233">
        <v>45866</v>
      </c>
      <c r="F44" s="102">
        <f t="shared" si="15"/>
        <v>45867</v>
      </c>
      <c r="G44" s="233">
        <f>F44+1</f>
        <v>45868</v>
      </c>
      <c r="H44" s="308">
        <f t="shared" si="13"/>
        <v>45868</v>
      </c>
      <c r="I44" s="152" t="s">
        <v>40</v>
      </c>
      <c r="J44" s="152" t="s">
        <v>40</v>
      </c>
      <c r="K44" s="357" t="s">
        <v>414</v>
      </c>
      <c r="L44" s="358"/>
      <c r="M44" s="357" t="s">
        <v>415</v>
      </c>
      <c r="N44" s="358"/>
      <c r="O44" s="313" t="s">
        <v>121</v>
      </c>
      <c r="P44" s="357" t="s">
        <v>416</v>
      </c>
      <c r="Q44" s="358"/>
      <c r="R44" s="357" t="s">
        <v>417</v>
      </c>
      <c r="S44" s="358"/>
      <c r="T44" s="320"/>
    </row>
    <row r="45" spans="1:20" x14ac:dyDescent="0.25">
      <c r="A45" s="19" t="s">
        <v>353</v>
      </c>
      <c r="B45" s="60" t="s">
        <v>135</v>
      </c>
      <c r="C45" s="41">
        <v>45868</v>
      </c>
      <c r="D45" s="41">
        <f t="shared" ref="D45:D49" si="17">C45+1</f>
        <v>45869</v>
      </c>
      <c r="E45" s="92">
        <f t="shared" si="14"/>
        <v>45869</v>
      </c>
      <c r="F45" s="92">
        <f t="shared" si="15"/>
        <v>45870</v>
      </c>
      <c r="G45" s="41">
        <f t="shared" si="16"/>
        <v>45872</v>
      </c>
      <c r="H45" s="62">
        <f t="shared" si="13"/>
        <v>45872</v>
      </c>
      <c r="I45" s="17" t="s">
        <v>40</v>
      </c>
      <c r="J45" s="17" t="s">
        <v>40</v>
      </c>
      <c r="K45" s="41">
        <v>45875</v>
      </c>
      <c r="L45" s="58">
        <f t="shared" si="1"/>
        <v>45876</v>
      </c>
      <c r="M45" s="62">
        <f t="shared" si="12"/>
        <v>45877</v>
      </c>
      <c r="N45" s="62">
        <f t="shared" si="10"/>
        <v>45877</v>
      </c>
      <c r="O45" s="60" t="s">
        <v>133</v>
      </c>
      <c r="P45" s="49" t="s">
        <v>418</v>
      </c>
      <c r="Q45" s="41" t="s">
        <v>419</v>
      </c>
      <c r="R45" s="419" t="s">
        <v>420</v>
      </c>
      <c r="S45" s="420"/>
      <c r="T45" s="321" t="s">
        <v>359</v>
      </c>
    </row>
    <row r="46" spans="1:20" x14ac:dyDescent="0.25">
      <c r="A46" s="21" t="s">
        <v>291</v>
      </c>
      <c r="B46" s="56" t="s">
        <v>126</v>
      </c>
      <c r="C46" s="357" t="s">
        <v>416</v>
      </c>
      <c r="D46" s="358"/>
      <c r="E46" s="357" t="s">
        <v>417</v>
      </c>
      <c r="F46" s="358"/>
      <c r="G46" s="41">
        <v>45879</v>
      </c>
      <c r="H46" s="62">
        <f t="shared" si="13"/>
        <v>45879</v>
      </c>
      <c r="I46" s="17" t="s">
        <v>40</v>
      </c>
      <c r="J46" s="17" t="s">
        <v>40</v>
      </c>
      <c r="K46" s="41">
        <v>45882</v>
      </c>
      <c r="L46" s="58">
        <f t="shared" si="1"/>
        <v>45883</v>
      </c>
      <c r="M46" s="62">
        <f t="shared" si="12"/>
        <v>45884</v>
      </c>
      <c r="N46" s="62">
        <f t="shared" si="10"/>
        <v>45884</v>
      </c>
      <c r="O46" s="56" t="s">
        <v>124</v>
      </c>
      <c r="P46" s="41">
        <v>45889</v>
      </c>
      <c r="Q46" s="41">
        <f t="shared" ref="Q46:Q49" si="18">P46+1</f>
        <v>45890</v>
      </c>
      <c r="R46" s="42">
        <f t="shared" ref="R46:R49" si="19">Q46</f>
        <v>45890</v>
      </c>
      <c r="S46" s="42">
        <f t="shared" ref="S46:S49" si="20">R46+1</f>
        <v>45891</v>
      </c>
      <c r="T46" s="319"/>
    </row>
    <row r="47" spans="1:20" x14ac:dyDescent="0.25">
      <c r="A47" s="309" t="s">
        <v>301</v>
      </c>
      <c r="B47" s="179" t="s">
        <v>129</v>
      </c>
      <c r="C47" s="41">
        <v>45882</v>
      </c>
      <c r="D47" s="41">
        <f t="shared" si="17"/>
        <v>45883</v>
      </c>
      <c r="E47" s="92">
        <f t="shared" si="14"/>
        <v>45883</v>
      </c>
      <c r="F47" s="92">
        <f t="shared" si="15"/>
        <v>45884</v>
      </c>
      <c r="G47" s="41">
        <f t="shared" si="16"/>
        <v>45886</v>
      </c>
      <c r="H47" s="62">
        <f t="shared" si="13"/>
        <v>45886</v>
      </c>
      <c r="I47" s="17" t="s">
        <v>40</v>
      </c>
      <c r="J47" s="17" t="s">
        <v>40</v>
      </c>
      <c r="K47" s="41">
        <f t="shared" ref="K47:K49" si="21">H47+3</f>
        <v>45889</v>
      </c>
      <c r="L47" s="58">
        <f t="shared" si="1"/>
        <v>45890</v>
      </c>
      <c r="M47" s="311">
        <f t="shared" si="12"/>
        <v>45891</v>
      </c>
      <c r="N47" s="311">
        <f t="shared" si="10"/>
        <v>45891</v>
      </c>
      <c r="O47" s="56" t="s">
        <v>127</v>
      </c>
      <c r="P47" s="41">
        <v>45896</v>
      </c>
      <c r="Q47" s="41">
        <f t="shared" si="18"/>
        <v>45897</v>
      </c>
      <c r="R47" s="42">
        <f t="shared" si="19"/>
        <v>45897</v>
      </c>
      <c r="S47" s="42">
        <f t="shared" si="20"/>
        <v>45898</v>
      </c>
      <c r="T47" s="319"/>
    </row>
    <row r="48" spans="1:20" x14ac:dyDescent="0.25">
      <c r="A48" s="21" t="s">
        <v>291</v>
      </c>
      <c r="B48" s="56" t="s">
        <v>129</v>
      </c>
      <c r="C48" s="41">
        <v>45889</v>
      </c>
      <c r="D48" s="41">
        <f t="shared" si="17"/>
        <v>45890</v>
      </c>
      <c r="E48" s="92">
        <f t="shared" si="14"/>
        <v>45890</v>
      </c>
      <c r="F48" s="92">
        <f t="shared" si="15"/>
        <v>45891</v>
      </c>
      <c r="G48" s="41">
        <f t="shared" si="16"/>
        <v>45893</v>
      </c>
      <c r="H48" s="62">
        <f t="shared" si="13"/>
        <v>45893</v>
      </c>
      <c r="I48" s="17" t="s">
        <v>40</v>
      </c>
      <c r="J48" s="17" t="s">
        <v>40</v>
      </c>
      <c r="K48" s="41">
        <f t="shared" si="21"/>
        <v>45896</v>
      </c>
      <c r="L48" s="58">
        <f t="shared" si="1"/>
        <v>45897</v>
      </c>
      <c r="M48" s="311">
        <f t="shared" si="12"/>
        <v>45898</v>
      </c>
      <c r="N48" s="311">
        <f t="shared" si="10"/>
        <v>45898</v>
      </c>
      <c r="O48" s="56" t="s">
        <v>127</v>
      </c>
      <c r="P48" s="41">
        <v>45903</v>
      </c>
      <c r="Q48" s="41">
        <f t="shared" si="18"/>
        <v>45904</v>
      </c>
      <c r="R48" s="42">
        <f t="shared" si="19"/>
        <v>45904</v>
      </c>
      <c r="S48" s="42">
        <f t="shared" si="20"/>
        <v>45905</v>
      </c>
      <c r="T48" s="319"/>
    </row>
    <row r="49" spans="1:20" x14ac:dyDescent="0.25">
      <c r="A49" s="21" t="s">
        <v>301</v>
      </c>
      <c r="B49" s="56" t="s">
        <v>132</v>
      </c>
      <c r="C49" s="41">
        <v>45896</v>
      </c>
      <c r="D49" s="41">
        <f t="shared" si="17"/>
        <v>45897</v>
      </c>
      <c r="E49" s="92">
        <f t="shared" si="14"/>
        <v>45897</v>
      </c>
      <c r="F49" s="92">
        <f t="shared" si="15"/>
        <v>45898</v>
      </c>
      <c r="G49" s="41">
        <f t="shared" si="16"/>
        <v>45900</v>
      </c>
      <c r="H49" s="62">
        <f t="shared" si="13"/>
        <v>45900</v>
      </c>
      <c r="I49" s="17" t="s">
        <v>40</v>
      </c>
      <c r="J49" s="17" t="s">
        <v>40</v>
      </c>
      <c r="K49" s="41">
        <f t="shared" si="21"/>
        <v>45903</v>
      </c>
      <c r="L49" s="58">
        <f t="shared" si="1"/>
        <v>45904</v>
      </c>
      <c r="M49" s="311">
        <f t="shared" si="12"/>
        <v>45905</v>
      </c>
      <c r="N49" s="311">
        <f t="shared" si="10"/>
        <v>45905</v>
      </c>
      <c r="O49" s="56" t="s">
        <v>130</v>
      </c>
      <c r="P49" s="41">
        <v>45910</v>
      </c>
      <c r="Q49" s="41">
        <f t="shared" si="18"/>
        <v>45911</v>
      </c>
      <c r="R49" s="42">
        <f t="shared" si="19"/>
        <v>45911</v>
      </c>
      <c r="S49" s="42">
        <f t="shared" si="20"/>
        <v>45912</v>
      </c>
      <c r="T49" s="319"/>
    </row>
    <row r="50" spans="1:20" ht="15.5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05"/>
      <c r="M50" s="205"/>
      <c r="N50" s="205"/>
      <c r="O50" s="205"/>
      <c r="P50" s="314"/>
      <c r="Q50" s="205"/>
    </row>
    <row r="51" spans="1:20" ht="16.399999999999999" customHeight="1" x14ac:dyDescent="0.4">
      <c r="A51" s="412" t="s">
        <v>181</v>
      </c>
      <c r="B51" s="413"/>
      <c r="C51" s="414" t="s">
        <v>421</v>
      </c>
      <c r="D51" s="414"/>
      <c r="E51" s="414"/>
      <c r="F51" s="414"/>
      <c r="G51" s="414"/>
      <c r="H51" s="414"/>
      <c r="I51" s="414"/>
      <c r="J51" s="414"/>
      <c r="K51" s="414"/>
      <c r="L51" s="23"/>
      <c r="M51" s="23"/>
      <c r="N51" s="275"/>
      <c r="O51" s="23"/>
      <c r="P51" s="23"/>
      <c r="Q51" s="23"/>
    </row>
    <row r="52" spans="1:20" ht="16.399999999999999" customHeight="1" x14ac:dyDescent="0.4">
      <c r="A52" s="415" t="s">
        <v>422</v>
      </c>
      <c r="B52" s="415"/>
      <c r="C52" s="409" t="s">
        <v>423</v>
      </c>
      <c r="D52" s="409"/>
      <c r="E52" s="409"/>
      <c r="F52" s="409"/>
      <c r="G52" s="409"/>
      <c r="H52" s="409"/>
      <c r="I52" s="409"/>
      <c r="J52" s="409"/>
      <c r="K52" s="409"/>
      <c r="L52" s="23"/>
      <c r="M52" s="23"/>
      <c r="N52" s="23"/>
      <c r="O52" s="23"/>
      <c r="P52" s="23"/>
      <c r="Q52" s="23"/>
    </row>
    <row r="53" spans="1:20" ht="16.399999999999999" hidden="1" customHeight="1" x14ac:dyDescent="0.4">
      <c r="A53" s="118" t="s">
        <v>424</v>
      </c>
      <c r="B53" s="119"/>
      <c r="C53" s="416" t="s">
        <v>425</v>
      </c>
      <c r="D53" s="417"/>
      <c r="E53" s="417"/>
      <c r="F53" s="417"/>
      <c r="G53" s="417"/>
      <c r="H53" s="417"/>
      <c r="I53" s="417"/>
      <c r="J53" s="417"/>
      <c r="K53" s="418"/>
      <c r="L53" s="23"/>
      <c r="M53" s="23"/>
      <c r="N53" s="23"/>
      <c r="O53" s="23"/>
      <c r="P53" s="23"/>
      <c r="Q53" s="23"/>
    </row>
    <row r="54" spans="1:20" ht="16.399999999999999" customHeight="1" x14ac:dyDescent="0.4">
      <c r="A54" s="407" t="s">
        <v>424</v>
      </c>
      <c r="B54" s="408"/>
      <c r="C54" s="416" t="s">
        <v>426</v>
      </c>
      <c r="D54" s="417"/>
      <c r="E54" s="417"/>
      <c r="F54" s="417"/>
      <c r="G54" s="417"/>
      <c r="H54" s="417"/>
      <c r="I54" s="417"/>
      <c r="J54" s="417"/>
      <c r="K54" s="418"/>
      <c r="L54" s="23"/>
      <c r="M54" s="23"/>
      <c r="N54" s="23"/>
      <c r="O54" s="23"/>
      <c r="P54" s="23"/>
      <c r="Q54" s="23"/>
    </row>
    <row r="55" spans="1:20" ht="16.399999999999999" customHeight="1" x14ac:dyDescent="0.4">
      <c r="A55" s="407" t="s">
        <v>427</v>
      </c>
      <c r="B55" s="408"/>
      <c r="C55" s="410" t="s">
        <v>428</v>
      </c>
      <c r="D55" s="410"/>
      <c r="E55" s="410"/>
      <c r="F55" s="410"/>
      <c r="G55" s="410"/>
      <c r="H55" s="410"/>
      <c r="I55" s="410"/>
      <c r="J55" s="410"/>
      <c r="K55" s="410"/>
      <c r="L55" s="23"/>
      <c r="M55" s="23"/>
      <c r="N55" s="23"/>
      <c r="O55" s="23"/>
      <c r="P55" s="23"/>
      <c r="Q55" s="23"/>
    </row>
    <row r="56" spans="1:20" ht="16.399999999999999" customHeight="1" x14ac:dyDescent="0.25">
      <c r="A56" s="402" t="s">
        <v>429</v>
      </c>
      <c r="B56" s="403"/>
      <c r="C56" s="404" t="s">
        <v>430</v>
      </c>
      <c r="D56" s="405"/>
      <c r="E56" s="405"/>
      <c r="F56" s="405"/>
      <c r="G56" s="405"/>
      <c r="H56" s="405"/>
      <c r="I56" s="405"/>
      <c r="J56" s="405"/>
      <c r="K56" s="406"/>
      <c r="L56" s="23"/>
      <c r="M56" s="23"/>
      <c r="N56" s="23"/>
      <c r="O56" s="23"/>
      <c r="P56" s="23"/>
      <c r="Q56" s="23"/>
    </row>
    <row r="57" spans="1:20" ht="16.399999999999999" customHeight="1" x14ac:dyDescent="0.4">
      <c r="A57" s="407" t="s">
        <v>431</v>
      </c>
      <c r="B57" s="408"/>
      <c r="C57" s="409" t="s">
        <v>432</v>
      </c>
      <c r="D57" s="409"/>
      <c r="E57" s="409"/>
      <c r="F57" s="409"/>
      <c r="G57" s="409"/>
      <c r="H57" s="409"/>
      <c r="I57" s="409"/>
      <c r="J57" s="409"/>
      <c r="K57" s="409"/>
      <c r="L57" s="23"/>
      <c r="M57" s="23"/>
      <c r="N57" s="23"/>
      <c r="O57" s="23"/>
      <c r="P57" s="23"/>
      <c r="Q57" s="23"/>
    </row>
    <row r="58" spans="1:20" ht="17.899999999999999" hidden="1" customHeight="1" x14ac:dyDescent="0.25">
      <c r="A58" s="400" t="s">
        <v>433</v>
      </c>
      <c r="B58" s="400"/>
      <c r="C58" s="410" t="s">
        <v>434</v>
      </c>
      <c r="D58" s="410"/>
      <c r="E58" s="410"/>
      <c r="F58" s="410"/>
      <c r="G58" s="410"/>
      <c r="H58" s="410"/>
      <c r="I58" s="410"/>
      <c r="J58" s="410"/>
      <c r="K58" s="410"/>
      <c r="L58" s="23"/>
      <c r="M58" s="23"/>
      <c r="N58" s="23"/>
      <c r="O58" s="23"/>
      <c r="P58" s="23"/>
      <c r="Q58" s="23"/>
    </row>
    <row r="59" spans="1:20" ht="17.899999999999999" customHeight="1" x14ac:dyDescent="0.25">
      <c r="A59" s="400" t="s">
        <v>433</v>
      </c>
      <c r="B59" s="400"/>
      <c r="C59" s="401" t="s">
        <v>435</v>
      </c>
      <c r="D59" s="401"/>
      <c r="E59" s="401"/>
      <c r="F59" s="401"/>
      <c r="G59" s="401"/>
      <c r="H59" s="401"/>
      <c r="I59" s="401"/>
      <c r="J59" s="401"/>
      <c r="K59" s="401"/>
      <c r="L59" s="23"/>
      <c r="M59" s="23"/>
      <c r="N59" s="23"/>
      <c r="O59" s="23"/>
      <c r="P59" s="23"/>
      <c r="Q59" s="23"/>
    </row>
    <row r="60" spans="1:20" ht="17.899999999999999" customHeight="1" x14ac:dyDescent="0.25">
      <c r="A60" s="411" t="s">
        <v>436</v>
      </c>
      <c r="B60" s="411"/>
      <c r="C60" s="401" t="s">
        <v>437</v>
      </c>
      <c r="D60" s="401"/>
      <c r="E60" s="401"/>
      <c r="F60" s="401"/>
      <c r="G60" s="401"/>
      <c r="H60" s="401"/>
      <c r="I60" s="401"/>
      <c r="J60" s="401"/>
      <c r="K60" s="401"/>
      <c r="L60" s="23"/>
      <c r="M60" s="23"/>
      <c r="N60" s="23"/>
      <c r="O60" s="23"/>
      <c r="P60" s="23"/>
      <c r="Q60" s="23"/>
    </row>
    <row r="61" spans="1:20" ht="17.899999999999999" customHeight="1" x14ac:dyDescent="0.25">
      <c r="A61" s="400" t="s">
        <v>438</v>
      </c>
      <c r="B61" s="400"/>
      <c r="C61" s="401" t="s">
        <v>439</v>
      </c>
      <c r="D61" s="401"/>
      <c r="E61" s="401"/>
      <c r="F61" s="401"/>
      <c r="G61" s="401"/>
      <c r="H61" s="401"/>
      <c r="I61" s="401"/>
      <c r="J61" s="401"/>
      <c r="K61" s="401"/>
      <c r="L61" s="23"/>
      <c r="M61" s="23"/>
      <c r="N61" s="23"/>
      <c r="O61" s="23"/>
      <c r="P61" s="23"/>
      <c r="Q61" s="23"/>
    </row>
  </sheetData>
  <mergeCells count="107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A51:B51"/>
    <mergeCell ref="C51:K51"/>
    <mergeCell ref="A52:B52"/>
    <mergeCell ref="C52:K52"/>
    <mergeCell ref="C53:K53"/>
    <mergeCell ref="A54:B54"/>
    <mergeCell ref="C54:K54"/>
    <mergeCell ref="A55:B55"/>
    <mergeCell ref="C55:K55"/>
    <mergeCell ref="A61:B61"/>
    <mergeCell ref="C61:K61"/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</mergeCells>
  <phoneticPr fontId="73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9"/>
  <sheetViews>
    <sheetView topLeftCell="A3" workbookViewId="0">
      <selection activeCell="D47" sqref="D47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4" width="9.4140625" customWidth="1"/>
    <col min="5" max="5" width="8.08203125" customWidth="1"/>
    <col min="6" max="6" width="9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9.58203125" customWidth="1"/>
    <col min="16" max="16" width="8.08203125" customWidth="1"/>
    <col min="17" max="17" width="11.5820312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33"/>
    </row>
    <row r="2" spans="1:256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90"/>
      <c r="B4" s="217"/>
      <c r="C4" s="269"/>
      <c r="D4" s="269"/>
      <c r="E4" s="243"/>
      <c r="F4" s="269"/>
      <c r="G4" s="243"/>
      <c r="H4" s="269"/>
      <c r="I4" s="269"/>
      <c r="J4" s="269"/>
      <c r="K4" s="217"/>
      <c r="L4" s="269"/>
      <c r="M4" s="269"/>
      <c r="N4" s="269"/>
      <c r="O4" s="269"/>
      <c r="P4" s="243"/>
      <c r="Q4" s="269"/>
    </row>
    <row r="5" spans="1:256" x14ac:dyDescent="0.25">
      <c r="A5" s="449" t="s">
        <v>440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</row>
    <row r="6" spans="1:256" x14ac:dyDescent="0.25">
      <c r="A6" s="292" t="s">
        <v>4</v>
      </c>
      <c r="B6" s="292" t="s">
        <v>5</v>
      </c>
      <c r="C6" s="450" t="s">
        <v>441</v>
      </c>
      <c r="D6" s="451"/>
      <c r="E6" s="450" t="s">
        <v>442</v>
      </c>
      <c r="F6" s="451"/>
      <c r="G6" s="450" t="s">
        <v>443</v>
      </c>
      <c r="H6" s="451"/>
      <c r="I6" s="383" t="s">
        <v>444</v>
      </c>
      <c r="J6" s="452"/>
      <c r="K6" s="385" t="s">
        <v>263</v>
      </c>
      <c r="L6" s="385"/>
      <c r="M6" s="292" t="s">
        <v>5</v>
      </c>
      <c r="N6" s="450" t="s">
        <v>441</v>
      </c>
      <c r="O6" s="451"/>
      <c r="P6" s="450" t="s">
        <v>442</v>
      </c>
      <c r="Q6" s="451"/>
    </row>
    <row r="7" spans="1:256" x14ac:dyDescent="0.25">
      <c r="A7" s="293" t="s">
        <v>13</v>
      </c>
      <c r="B7" s="293" t="s">
        <v>14</v>
      </c>
      <c r="C7" s="447" t="s">
        <v>16</v>
      </c>
      <c r="D7" s="448"/>
      <c r="E7" s="447" t="s">
        <v>264</v>
      </c>
      <c r="F7" s="448"/>
      <c r="G7" s="447" t="s">
        <v>279</v>
      </c>
      <c r="H7" s="448"/>
      <c r="I7" s="447" t="s">
        <v>267</v>
      </c>
      <c r="J7" s="448"/>
      <c r="K7" s="389" t="s">
        <v>268</v>
      </c>
      <c r="L7" s="389"/>
      <c r="M7" s="293" t="s">
        <v>14</v>
      </c>
      <c r="N7" s="447" t="s">
        <v>16</v>
      </c>
      <c r="O7" s="448"/>
      <c r="P7" s="447" t="s">
        <v>264</v>
      </c>
      <c r="Q7" s="448"/>
    </row>
    <row r="8" spans="1:256" x14ac:dyDescent="0.25">
      <c r="A8" s="224"/>
      <c r="B8" s="284"/>
      <c r="C8" s="447" t="s">
        <v>22</v>
      </c>
      <c r="D8" s="448"/>
      <c r="E8" s="447" t="s">
        <v>22</v>
      </c>
      <c r="F8" s="448"/>
      <c r="G8" s="447" t="s">
        <v>22</v>
      </c>
      <c r="H8" s="448"/>
      <c r="I8" s="447" t="s">
        <v>22</v>
      </c>
      <c r="J8" s="448"/>
      <c r="K8" s="371" t="s">
        <v>22</v>
      </c>
      <c r="L8" s="371"/>
      <c r="M8" s="284"/>
      <c r="N8" s="447" t="s">
        <v>22</v>
      </c>
      <c r="O8" s="448"/>
      <c r="P8" s="447" t="s">
        <v>22</v>
      </c>
      <c r="Q8" s="448"/>
      <c r="S8" t="s">
        <v>199</v>
      </c>
    </row>
    <row r="9" spans="1:256" ht="26" x14ac:dyDescent="0.25">
      <c r="A9" s="224"/>
      <c r="B9" s="284"/>
      <c r="C9" s="285" t="s">
        <v>445</v>
      </c>
      <c r="D9" s="285" t="s">
        <v>446</v>
      </c>
      <c r="E9" s="285" t="s">
        <v>447</v>
      </c>
      <c r="F9" s="285" t="s">
        <v>448</v>
      </c>
      <c r="G9" s="285" t="s">
        <v>449</v>
      </c>
      <c r="H9" s="285" t="s">
        <v>287</v>
      </c>
      <c r="I9" s="285" t="s">
        <v>450</v>
      </c>
      <c r="J9" s="285" t="s">
        <v>451</v>
      </c>
      <c r="K9" s="295" t="s">
        <v>452</v>
      </c>
      <c r="L9" s="295" t="s">
        <v>453</v>
      </c>
      <c r="M9" s="284"/>
      <c r="N9" s="285" t="s">
        <v>454</v>
      </c>
      <c r="O9" s="285" t="s">
        <v>446</v>
      </c>
      <c r="P9" s="285" t="s">
        <v>455</v>
      </c>
      <c r="Q9" s="285" t="s">
        <v>448</v>
      </c>
    </row>
    <row r="10" spans="1:256" hidden="1" x14ac:dyDescent="0.25">
      <c r="A10" s="56" t="s">
        <v>342</v>
      </c>
      <c r="B10" s="57" t="s">
        <v>302</v>
      </c>
      <c r="C10" s="71" t="s">
        <v>456</v>
      </c>
      <c r="D10" s="58">
        <v>45618</v>
      </c>
      <c r="E10" s="97">
        <f t="shared" ref="E10:K10" si="0">D10+1</f>
        <v>45619</v>
      </c>
      <c r="F10" s="97">
        <f t="shared" si="0"/>
        <v>45620</v>
      </c>
      <c r="G10" s="58">
        <f t="shared" ref="G10:G15" si="1">F10+3</f>
        <v>45623</v>
      </c>
      <c r="H10" s="58">
        <f t="shared" ref="H10:H15" si="2">G10</f>
        <v>45623</v>
      </c>
      <c r="I10" s="97">
        <f t="shared" ref="I10:I15" si="3">H10+2</f>
        <v>45625</v>
      </c>
      <c r="J10" s="97">
        <f t="shared" si="0"/>
        <v>45626</v>
      </c>
      <c r="K10" s="97">
        <f t="shared" si="0"/>
        <v>45627</v>
      </c>
      <c r="L10" s="97">
        <f t="shared" ref="L10:L15" si="4">K10</f>
        <v>45627</v>
      </c>
      <c r="M10" s="57" t="s">
        <v>305</v>
      </c>
      <c r="N10" s="153" t="s">
        <v>369</v>
      </c>
      <c r="O10" s="58">
        <v>45632</v>
      </c>
      <c r="P10" s="97">
        <f t="shared" ref="P10:P14" si="5">O10+1</f>
        <v>45633</v>
      </c>
      <c r="Q10" s="97">
        <f t="shared" ref="Q10:Q13" si="6">P10+1</f>
        <v>45634</v>
      </c>
    </row>
    <row r="11" spans="1:256" hidden="1" x14ac:dyDescent="0.25">
      <c r="A11" s="56" t="s">
        <v>330</v>
      </c>
      <c r="B11" s="74" t="s">
        <v>457</v>
      </c>
      <c r="C11" s="71" t="s">
        <v>458</v>
      </c>
      <c r="D11" s="58">
        <v>45625</v>
      </c>
      <c r="E11" s="97">
        <f t="shared" ref="E11:K11" si="7">D11+1</f>
        <v>45626</v>
      </c>
      <c r="F11" s="97">
        <f t="shared" si="7"/>
        <v>45627</v>
      </c>
      <c r="G11" s="58">
        <f t="shared" si="1"/>
        <v>45630</v>
      </c>
      <c r="H11" s="58">
        <f t="shared" si="2"/>
        <v>45630</v>
      </c>
      <c r="I11" s="97">
        <f t="shared" si="3"/>
        <v>45632</v>
      </c>
      <c r="J11" s="97">
        <f t="shared" si="7"/>
        <v>45633</v>
      </c>
      <c r="K11" s="97">
        <f t="shared" si="7"/>
        <v>45634</v>
      </c>
      <c r="L11" s="97">
        <f t="shared" si="4"/>
        <v>45634</v>
      </c>
      <c r="M11" s="74" t="s">
        <v>459</v>
      </c>
      <c r="N11" s="71" t="s">
        <v>460</v>
      </c>
      <c r="O11" s="58">
        <v>45639</v>
      </c>
      <c r="P11" s="97">
        <f t="shared" si="5"/>
        <v>45640</v>
      </c>
      <c r="Q11" s="97">
        <f t="shared" si="6"/>
        <v>45641</v>
      </c>
    </row>
    <row r="12" spans="1:256" hidden="1" x14ac:dyDescent="0.25">
      <c r="A12" s="56" t="s">
        <v>342</v>
      </c>
      <c r="B12" s="74" t="s">
        <v>461</v>
      </c>
      <c r="C12" s="153" t="s">
        <v>369</v>
      </c>
      <c r="D12" s="58">
        <v>45632</v>
      </c>
      <c r="E12" s="97">
        <f t="shared" ref="E12:E15" si="8">D12+1</f>
        <v>45633</v>
      </c>
      <c r="F12" s="97">
        <f t="shared" ref="F12:F15" si="9">E12+1</f>
        <v>45634</v>
      </c>
      <c r="G12" s="58">
        <f t="shared" si="1"/>
        <v>45637</v>
      </c>
      <c r="H12" s="58">
        <f t="shared" si="2"/>
        <v>45637</v>
      </c>
      <c r="I12" s="357" t="s">
        <v>462</v>
      </c>
      <c r="J12" s="358"/>
      <c r="K12" s="357" t="s">
        <v>463</v>
      </c>
      <c r="L12" s="358"/>
      <c r="M12" s="74" t="s">
        <v>464</v>
      </c>
      <c r="N12" s="71" t="s">
        <v>465</v>
      </c>
      <c r="O12" s="58">
        <v>45646</v>
      </c>
      <c r="P12" s="97">
        <f t="shared" si="5"/>
        <v>45647</v>
      </c>
      <c r="Q12" s="97">
        <f t="shared" si="6"/>
        <v>45648</v>
      </c>
    </row>
    <row r="13" spans="1:256" hidden="1" x14ac:dyDescent="0.25">
      <c r="A13" s="56" t="s">
        <v>330</v>
      </c>
      <c r="B13" s="57" t="s">
        <v>466</v>
      </c>
      <c r="C13" s="71" t="s">
        <v>460</v>
      </c>
      <c r="D13" s="58">
        <v>45639</v>
      </c>
      <c r="E13" s="97">
        <f t="shared" si="8"/>
        <v>45640</v>
      </c>
      <c r="F13" s="97">
        <f t="shared" si="9"/>
        <v>45641</v>
      </c>
      <c r="G13" s="58">
        <f t="shared" si="1"/>
        <v>45644</v>
      </c>
      <c r="H13" s="58">
        <f t="shared" si="2"/>
        <v>45644</v>
      </c>
      <c r="I13" s="357" t="s">
        <v>467</v>
      </c>
      <c r="J13" s="358"/>
      <c r="K13" s="357" t="s">
        <v>468</v>
      </c>
      <c r="L13" s="358"/>
      <c r="M13" s="57" t="s">
        <v>469</v>
      </c>
      <c r="N13" s="17" t="s">
        <v>369</v>
      </c>
      <c r="O13" s="58">
        <v>45653</v>
      </c>
      <c r="P13" s="97">
        <f t="shared" si="5"/>
        <v>45654</v>
      </c>
      <c r="Q13" s="97">
        <f t="shared" si="6"/>
        <v>45655</v>
      </c>
    </row>
    <row r="14" spans="1:256" hidden="1" x14ac:dyDescent="0.25">
      <c r="A14" s="56" t="s">
        <v>342</v>
      </c>
      <c r="B14" s="74" t="s">
        <v>292</v>
      </c>
      <c r="C14" s="71" t="s">
        <v>465</v>
      </c>
      <c r="D14" s="58">
        <v>45646</v>
      </c>
      <c r="E14" s="97">
        <f t="shared" si="8"/>
        <v>45647</v>
      </c>
      <c r="F14" s="97">
        <f t="shared" si="9"/>
        <v>45648</v>
      </c>
      <c r="G14" s="58">
        <f t="shared" si="1"/>
        <v>45651</v>
      </c>
      <c r="H14" s="58">
        <f t="shared" si="2"/>
        <v>45651</v>
      </c>
      <c r="I14" s="357" t="s">
        <v>470</v>
      </c>
      <c r="J14" s="358"/>
      <c r="K14" s="357" t="s">
        <v>471</v>
      </c>
      <c r="L14" s="358"/>
      <c r="M14" s="74" t="s">
        <v>295</v>
      </c>
      <c r="N14" s="36">
        <v>45666</v>
      </c>
      <c r="O14" s="36">
        <v>45667</v>
      </c>
      <c r="P14" s="97">
        <f t="shared" si="5"/>
        <v>45668</v>
      </c>
      <c r="Q14" s="71" t="s">
        <v>320</v>
      </c>
    </row>
    <row r="15" spans="1:256" hidden="1" x14ac:dyDescent="0.25">
      <c r="A15" s="56" t="s">
        <v>330</v>
      </c>
      <c r="B15" s="57" t="s">
        <v>472</v>
      </c>
      <c r="C15" s="17" t="s">
        <v>369</v>
      </c>
      <c r="D15" s="58">
        <v>45653</v>
      </c>
      <c r="E15" s="97">
        <f t="shared" si="8"/>
        <v>45654</v>
      </c>
      <c r="F15" s="97">
        <f t="shared" si="9"/>
        <v>45655</v>
      </c>
      <c r="G15" s="58">
        <f t="shared" si="1"/>
        <v>45658</v>
      </c>
      <c r="H15" s="58">
        <f t="shared" si="2"/>
        <v>45658</v>
      </c>
      <c r="I15" s="97">
        <f t="shared" si="3"/>
        <v>45660</v>
      </c>
      <c r="J15" s="97">
        <f t="shared" ref="J15:J20" si="10">I15+1</f>
        <v>45661</v>
      </c>
      <c r="K15" s="97">
        <f t="shared" ref="K15:K20" si="11">J15+1</f>
        <v>45662</v>
      </c>
      <c r="L15" s="97">
        <f t="shared" si="4"/>
        <v>45662</v>
      </c>
      <c r="M15" s="57" t="s">
        <v>473</v>
      </c>
      <c r="N15" s="71" t="s">
        <v>474</v>
      </c>
      <c r="O15" s="36">
        <v>45674</v>
      </c>
      <c r="P15" s="36">
        <v>45675</v>
      </c>
      <c r="Q15" s="71" t="s">
        <v>475</v>
      </c>
    </row>
    <row r="16" spans="1:256" hidden="1" x14ac:dyDescent="0.25">
      <c r="A16" s="441" t="s">
        <v>341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3"/>
    </row>
    <row r="17" spans="1:17" hidden="1" x14ac:dyDescent="0.25">
      <c r="A17" s="56" t="s">
        <v>342</v>
      </c>
      <c r="B17" s="61" t="s">
        <v>65</v>
      </c>
      <c r="C17" s="36">
        <v>45666</v>
      </c>
      <c r="D17" s="36">
        <v>45667</v>
      </c>
      <c r="E17" s="97">
        <f>D17+1</f>
        <v>45668</v>
      </c>
      <c r="F17" s="71" t="s">
        <v>320</v>
      </c>
      <c r="G17" s="36">
        <v>45672</v>
      </c>
      <c r="H17" s="58">
        <f t="shared" ref="H17:H20" si="12">G17</f>
        <v>45672</v>
      </c>
      <c r="I17" s="357" t="s">
        <v>467</v>
      </c>
      <c r="J17" s="358"/>
      <c r="K17" s="357" t="s">
        <v>476</v>
      </c>
      <c r="L17" s="358"/>
      <c r="M17" s="61" t="s">
        <v>63</v>
      </c>
      <c r="N17" s="153" t="s">
        <v>326</v>
      </c>
      <c r="O17" s="71" t="s">
        <v>477</v>
      </c>
      <c r="P17" s="17" t="s">
        <v>478</v>
      </c>
      <c r="Q17" s="70" t="s">
        <v>479</v>
      </c>
    </row>
    <row r="18" spans="1:17" hidden="1" x14ac:dyDescent="0.25">
      <c r="A18" s="56" t="s">
        <v>330</v>
      </c>
      <c r="B18" s="61" t="s">
        <v>65</v>
      </c>
      <c r="C18" s="71" t="s">
        <v>474</v>
      </c>
      <c r="D18" s="36">
        <v>45674</v>
      </c>
      <c r="E18" s="36">
        <v>45675</v>
      </c>
      <c r="F18" s="71" t="s">
        <v>475</v>
      </c>
      <c r="G18" s="36">
        <v>45679</v>
      </c>
      <c r="H18" s="58">
        <f t="shared" si="12"/>
        <v>45679</v>
      </c>
      <c r="I18" s="36">
        <v>45681</v>
      </c>
      <c r="J18" s="97">
        <f t="shared" si="10"/>
        <v>45682</v>
      </c>
      <c r="K18" s="97">
        <f t="shared" si="11"/>
        <v>45683</v>
      </c>
      <c r="L18" s="153" t="s">
        <v>480</v>
      </c>
      <c r="M18" s="61" t="s">
        <v>63</v>
      </c>
      <c r="N18" s="71" t="s">
        <v>481</v>
      </c>
      <c r="O18" s="36">
        <v>45688</v>
      </c>
      <c r="P18" s="97">
        <f t="shared" ref="P18:P24" si="13">O18+1</f>
        <v>45689</v>
      </c>
      <c r="Q18" s="97">
        <f t="shared" ref="Q18:Q24" si="14">P18+1</f>
        <v>45690</v>
      </c>
    </row>
    <row r="19" spans="1:17" hidden="1" x14ac:dyDescent="0.25">
      <c r="A19" s="294" t="s">
        <v>301</v>
      </c>
      <c r="B19" s="57" t="s">
        <v>67</v>
      </c>
      <c r="C19" s="36">
        <v>45680</v>
      </c>
      <c r="D19" s="58">
        <f>C19+1</f>
        <v>45681</v>
      </c>
      <c r="E19" s="36">
        <v>45682</v>
      </c>
      <c r="F19" s="17" t="s">
        <v>336</v>
      </c>
      <c r="G19" s="17" t="s">
        <v>369</v>
      </c>
      <c r="H19" s="36">
        <v>45686</v>
      </c>
      <c r="I19" s="36">
        <v>45688</v>
      </c>
      <c r="J19" s="97">
        <f t="shared" si="10"/>
        <v>45689</v>
      </c>
      <c r="K19" s="96" t="s">
        <v>40</v>
      </c>
      <c r="L19" s="96" t="s">
        <v>40</v>
      </c>
      <c r="M19" s="57" t="s">
        <v>66</v>
      </c>
      <c r="N19" s="153" t="s">
        <v>326</v>
      </c>
      <c r="O19" s="71" t="s">
        <v>482</v>
      </c>
      <c r="P19" s="70" t="s">
        <v>483</v>
      </c>
      <c r="Q19" s="17" t="s">
        <v>484</v>
      </c>
    </row>
    <row r="20" spans="1:17" hidden="1" x14ac:dyDescent="0.25">
      <c r="A20" s="56" t="s">
        <v>330</v>
      </c>
      <c r="B20" s="57" t="s">
        <v>67</v>
      </c>
      <c r="C20" s="71" t="s">
        <v>481</v>
      </c>
      <c r="D20" s="36">
        <v>45688</v>
      </c>
      <c r="E20" s="97">
        <f>D20+1</f>
        <v>45689</v>
      </c>
      <c r="F20" s="97">
        <f>E20+1</f>
        <v>45690</v>
      </c>
      <c r="G20" s="36">
        <v>45693</v>
      </c>
      <c r="H20" s="58">
        <f t="shared" si="12"/>
        <v>45693</v>
      </c>
      <c r="I20" s="97">
        <f t="shared" ref="I20:I24" si="15">H20+2</f>
        <v>45695</v>
      </c>
      <c r="J20" s="97">
        <f t="shared" si="10"/>
        <v>45696</v>
      </c>
      <c r="K20" s="97">
        <f t="shared" si="11"/>
        <v>45697</v>
      </c>
      <c r="L20" s="97">
        <f t="shared" ref="L20:L24" si="16">K20</f>
        <v>45697</v>
      </c>
      <c r="M20" s="57" t="s">
        <v>66</v>
      </c>
      <c r="N20" s="71" t="s">
        <v>485</v>
      </c>
      <c r="O20" s="36">
        <v>45709</v>
      </c>
      <c r="P20" s="97">
        <f t="shared" si="13"/>
        <v>45710</v>
      </c>
      <c r="Q20" s="97">
        <f t="shared" si="14"/>
        <v>45711</v>
      </c>
    </row>
    <row r="21" spans="1:17" hidden="1" x14ac:dyDescent="0.25">
      <c r="A21" s="441" t="s">
        <v>341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3"/>
    </row>
    <row r="22" spans="1:17" hidden="1" x14ac:dyDescent="0.25">
      <c r="A22" s="56" t="s">
        <v>342</v>
      </c>
      <c r="B22" s="57" t="s">
        <v>78</v>
      </c>
      <c r="C22" s="43" t="s">
        <v>486</v>
      </c>
      <c r="D22" s="43" t="s">
        <v>487</v>
      </c>
      <c r="E22" s="357" t="s">
        <v>343</v>
      </c>
      <c r="F22" s="358"/>
      <c r="G22" s="71" t="s">
        <v>488</v>
      </c>
      <c r="H22" s="36">
        <v>45707</v>
      </c>
      <c r="I22" s="97">
        <f t="shared" si="15"/>
        <v>45709</v>
      </c>
      <c r="J22" s="97">
        <f>I22+1</f>
        <v>45710</v>
      </c>
      <c r="K22" s="97">
        <f>J22+1</f>
        <v>45711</v>
      </c>
      <c r="L22" s="97">
        <f t="shared" si="16"/>
        <v>45711</v>
      </c>
      <c r="M22" s="57" t="s">
        <v>73</v>
      </c>
      <c r="N22" s="36">
        <v>45715</v>
      </c>
      <c r="O22" s="36">
        <v>45716</v>
      </c>
      <c r="P22" s="97">
        <f t="shared" si="13"/>
        <v>45717</v>
      </c>
      <c r="Q22" s="17" t="s">
        <v>346</v>
      </c>
    </row>
    <row r="23" spans="1:17" hidden="1" x14ac:dyDescent="0.25">
      <c r="A23" s="56" t="s">
        <v>330</v>
      </c>
      <c r="B23" s="57" t="s">
        <v>70</v>
      </c>
      <c r="C23" s="71" t="s">
        <v>485</v>
      </c>
      <c r="D23" s="36">
        <v>45709</v>
      </c>
      <c r="E23" s="97">
        <f t="shared" ref="E23:K23" si="17">D23+1</f>
        <v>45710</v>
      </c>
      <c r="F23" s="97">
        <f t="shared" si="17"/>
        <v>45711</v>
      </c>
      <c r="G23" s="58">
        <f t="shared" ref="G23:G27" si="18">F23+3</f>
        <v>45714</v>
      </c>
      <c r="H23" s="58">
        <f t="shared" ref="H23:H27" si="19">G23</f>
        <v>45714</v>
      </c>
      <c r="I23" s="97">
        <f t="shared" si="15"/>
        <v>45716</v>
      </c>
      <c r="J23" s="97">
        <f t="shared" si="17"/>
        <v>45717</v>
      </c>
      <c r="K23" s="97">
        <f t="shared" si="17"/>
        <v>45718</v>
      </c>
      <c r="L23" s="97">
        <f t="shared" si="16"/>
        <v>45718</v>
      </c>
      <c r="M23" s="57" t="s">
        <v>68</v>
      </c>
      <c r="N23" s="71" t="s">
        <v>489</v>
      </c>
      <c r="O23" s="36">
        <v>45737</v>
      </c>
      <c r="P23" s="97">
        <f t="shared" si="13"/>
        <v>45738</v>
      </c>
      <c r="Q23" s="97">
        <f t="shared" si="14"/>
        <v>45739</v>
      </c>
    </row>
    <row r="24" spans="1:17" hidden="1" x14ac:dyDescent="0.25">
      <c r="A24" s="56" t="s">
        <v>342</v>
      </c>
      <c r="B24" s="57" t="s">
        <v>81</v>
      </c>
      <c r="C24" s="97">
        <v>45715</v>
      </c>
      <c r="D24" s="36">
        <v>45716</v>
      </c>
      <c r="E24" s="97">
        <f>D24+1</f>
        <v>45717</v>
      </c>
      <c r="F24" s="17" t="s">
        <v>346</v>
      </c>
      <c r="G24" s="58">
        <v>45721</v>
      </c>
      <c r="H24" s="58">
        <f t="shared" si="19"/>
        <v>45721</v>
      </c>
      <c r="I24" s="97">
        <f t="shared" si="15"/>
        <v>45723</v>
      </c>
      <c r="J24" s="97">
        <f t="shared" ref="J24:O24" si="20">I24+1</f>
        <v>45724</v>
      </c>
      <c r="K24" s="97">
        <f t="shared" si="20"/>
        <v>45725</v>
      </c>
      <c r="L24" s="97">
        <f t="shared" si="16"/>
        <v>45725</v>
      </c>
      <c r="M24" s="57" t="s">
        <v>79</v>
      </c>
      <c r="N24" s="36">
        <v>45729</v>
      </c>
      <c r="O24" s="36">
        <f t="shared" si="20"/>
        <v>45730</v>
      </c>
      <c r="P24" s="97">
        <f t="shared" si="13"/>
        <v>45731</v>
      </c>
      <c r="Q24" s="97">
        <f t="shared" si="14"/>
        <v>45732</v>
      </c>
    </row>
    <row r="25" spans="1:17" hidden="1" x14ac:dyDescent="0.25">
      <c r="A25" s="56" t="s">
        <v>330</v>
      </c>
      <c r="B25" s="57" t="s">
        <v>78</v>
      </c>
      <c r="C25" s="444" t="s">
        <v>490</v>
      </c>
      <c r="D25" s="445"/>
      <c r="E25" s="445"/>
      <c r="F25" s="445"/>
      <c r="G25" s="445"/>
      <c r="H25" s="445"/>
      <c r="I25" s="445"/>
      <c r="J25" s="445"/>
      <c r="K25" s="445"/>
      <c r="L25" s="446"/>
      <c r="M25" s="57" t="s">
        <v>73</v>
      </c>
      <c r="N25" s="444" t="s">
        <v>491</v>
      </c>
      <c r="O25" s="445"/>
      <c r="P25" s="445"/>
      <c r="Q25" s="446"/>
    </row>
    <row r="26" spans="1:17" hidden="1" x14ac:dyDescent="0.25">
      <c r="A26" s="56" t="s">
        <v>342</v>
      </c>
      <c r="B26" s="57" t="s">
        <v>84</v>
      </c>
      <c r="C26" s="36">
        <v>45729</v>
      </c>
      <c r="D26" s="36">
        <v>45730</v>
      </c>
      <c r="E26" s="97">
        <f t="shared" ref="E26:K26" si="21">D26+1</f>
        <v>45731</v>
      </c>
      <c r="F26" s="97">
        <f t="shared" si="21"/>
        <v>45732</v>
      </c>
      <c r="G26" s="58">
        <f t="shared" si="18"/>
        <v>45735</v>
      </c>
      <c r="H26" s="58">
        <f t="shared" si="19"/>
        <v>45735</v>
      </c>
      <c r="I26" s="97">
        <f t="shared" ref="I26:I32" si="22">H26+2</f>
        <v>45737</v>
      </c>
      <c r="J26" s="97">
        <f t="shared" si="21"/>
        <v>45738</v>
      </c>
      <c r="K26" s="97">
        <f t="shared" si="21"/>
        <v>45739</v>
      </c>
      <c r="L26" s="97">
        <f t="shared" ref="L26:L32" si="23">K26</f>
        <v>45739</v>
      </c>
      <c r="M26" s="57" t="s">
        <v>82</v>
      </c>
      <c r="N26" s="41">
        <v>45750</v>
      </c>
      <c r="O26" s="41">
        <v>45751</v>
      </c>
      <c r="P26" s="58">
        <f t="shared" ref="P26:P32" si="24">O26+1</f>
        <v>45752</v>
      </c>
      <c r="Q26" s="58">
        <f t="shared" ref="Q26:Q32" si="25">P26+1</f>
        <v>45753</v>
      </c>
    </row>
    <row r="27" spans="1:17" hidden="1" x14ac:dyDescent="0.25">
      <c r="A27" s="56" t="s">
        <v>330</v>
      </c>
      <c r="B27" s="57" t="s">
        <v>81</v>
      </c>
      <c r="C27" s="71" t="s">
        <v>489</v>
      </c>
      <c r="D27" s="36">
        <v>45737</v>
      </c>
      <c r="E27" s="97">
        <f t="shared" ref="E27:K27" si="26">D27+1</f>
        <v>45738</v>
      </c>
      <c r="F27" s="97">
        <f t="shared" si="26"/>
        <v>45739</v>
      </c>
      <c r="G27" s="58">
        <f t="shared" si="18"/>
        <v>45742</v>
      </c>
      <c r="H27" s="58">
        <f t="shared" si="19"/>
        <v>45742</v>
      </c>
      <c r="I27" s="97">
        <f t="shared" si="22"/>
        <v>45744</v>
      </c>
      <c r="J27" s="97">
        <f t="shared" si="26"/>
        <v>45745</v>
      </c>
      <c r="K27" s="97">
        <f t="shared" si="26"/>
        <v>45746</v>
      </c>
      <c r="L27" s="97">
        <f t="shared" si="23"/>
        <v>45746</v>
      </c>
      <c r="M27" s="57" t="s">
        <v>79</v>
      </c>
      <c r="N27" s="71" t="s">
        <v>492</v>
      </c>
      <c r="O27" s="41">
        <v>45758</v>
      </c>
      <c r="P27" s="58">
        <f t="shared" si="24"/>
        <v>45759</v>
      </c>
      <c r="Q27" s="58">
        <f t="shared" si="25"/>
        <v>45760</v>
      </c>
    </row>
    <row r="28" spans="1:17" hidden="1" x14ac:dyDescent="0.25">
      <c r="A28" s="441" t="s">
        <v>229</v>
      </c>
      <c r="B28" s="442"/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3"/>
    </row>
    <row r="29" spans="1:17" hidden="1" x14ac:dyDescent="0.25">
      <c r="A29" s="56" t="s">
        <v>342</v>
      </c>
      <c r="B29" s="57" t="s">
        <v>87</v>
      </c>
      <c r="C29" s="41">
        <v>45750</v>
      </c>
      <c r="D29" s="41">
        <v>45751</v>
      </c>
      <c r="E29" s="58">
        <f t="shared" ref="E29:K29" si="27">D29+1</f>
        <v>45752</v>
      </c>
      <c r="F29" s="58">
        <f t="shared" si="27"/>
        <v>45753</v>
      </c>
      <c r="G29" s="58">
        <f t="shared" ref="G29:G42" si="28">F29+3</f>
        <v>45756</v>
      </c>
      <c r="H29" s="58">
        <f t="shared" ref="H29:H42" si="29">G29</f>
        <v>45756</v>
      </c>
      <c r="I29" s="58">
        <f t="shared" si="22"/>
        <v>45758</v>
      </c>
      <c r="J29" s="58">
        <f t="shared" si="27"/>
        <v>45759</v>
      </c>
      <c r="K29" s="58">
        <f t="shared" si="27"/>
        <v>45760</v>
      </c>
      <c r="L29" s="58">
        <f t="shared" si="23"/>
        <v>45760</v>
      </c>
      <c r="M29" s="57" t="s">
        <v>85</v>
      </c>
      <c r="N29" s="41">
        <v>45764</v>
      </c>
      <c r="O29" s="41">
        <f>N29+1</f>
        <v>45765</v>
      </c>
      <c r="P29" s="58">
        <f t="shared" si="24"/>
        <v>45766</v>
      </c>
      <c r="Q29" s="58">
        <f t="shared" si="25"/>
        <v>45767</v>
      </c>
    </row>
    <row r="30" spans="1:17" hidden="1" x14ac:dyDescent="0.25">
      <c r="A30" s="56" t="s">
        <v>330</v>
      </c>
      <c r="B30" s="56" t="s">
        <v>84</v>
      </c>
      <c r="C30" s="71" t="s">
        <v>492</v>
      </c>
      <c r="D30" s="41">
        <v>45758</v>
      </c>
      <c r="E30" s="58">
        <f t="shared" ref="E30:K30" si="30">D30+1</f>
        <v>45759</v>
      </c>
      <c r="F30" s="58">
        <f t="shared" si="30"/>
        <v>45760</v>
      </c>
      <c r="G30" s="58">
        <f t="shared" si="28"/>
        <v>45763</v>
      </c>
      <c r="H30" s="58">
        <f t="shared" si="29"/>
        <v>45763</v>
      </c>
      <c r="I30" s="58">
        <f t="shared" si="22"/>
        <v>45765</v>
      </c>
      <c r="J30" s="58">
        <f t="shared" si="30"/>
        <v>45766</v>
      </c>
      <c r="K30" s="58">
        <f t="shared" si="30"/>
        <v>45767</v>
      </c>
      <c r="L30" s="58">
        <f t="shared" si="23"/>
        <v>45767</v>
      </c>
      <c r="M30" s="56" t="s">
        <v>82</v>
      </c>
      <c r="N30" s="41">
        <v>45771</v>
      </c>
      <c r="O30" s="41">
        <v>45772</v>
      </c>
      <c r="P30" s="58">
        <f t="shared" si="24"/>
        <v>45773</v>
      </c>
      <c r="Q30" s="58">
        <f t="shared" si="25"/>
        <v>45774</v>
      </c>
    </row>
    <row r="31" spans="1:17" hidden="1" x14ac:dyDescent="0.25">
      <c r="A31" s="56" t="s">
        <v>342</v>
      </c>
      <c r="B31" s="56" t="s">
        <v>90</v>
      </c>
      <c r="C31" s="41">
        <v>45764</v>
      </c>
      <c r="D31" s="41">
        <v>45765</v>
      </c>
      <c r="E31" s="58">
        <f t="shared" ref="E31:K31" si="31">D31+1</f>
        <v>45766</v>
      </c>
      <c r="F31" s="58">
        <f t="shared" si="31"/>
        <v>45767</v>
      </c>
      <c r="G31" s="58">
        <f t="shared" si="28"/>
        <v>45770</v>
      </c>
      <c r="H31" s="58">
        <f t="shared" si="29"/>
        <v>45770</v>
      </c>
      <c r="I31" s="58">
        <f t="shared" si="22"/>
        <v>45772</v>
      </c>
      <c r="J31" s="58">
        <f t="shared" si="31"/>
        <v>45773</v>
      </c>
      <c r="K31" s="58">
        <f t="shared" si="31"/>
        <v>45774</v>
      </c>
      <c r="L31" s="58">
        <f t="shared" si="23"/>
        <v>45774</v>
      </c>
      <c r="M31" s="56" t="s">
        <v>88</v>
      </c>
      <c r="N31" s="41">
        <v>45785</v>
      </c>
      <c r="O31" s="41">
        <v>45786</v>
      </c>
      <c r="P31" s="58">
        <f t="shared" si="24"/>
        <v>45787</v>
      </c>
      <c r="Q31" s="49" t="s">
        <v>493</v>
      </c>
    </row>
    <row r="32" spans="1:17" hidden="1" x14ac:dyDescent="0.25">
      <c r="A32" s="56" t="s">
        <v>330</v>
      </c>
      <c r="B32" s="56" t="s">
        <v>87</v>
      </c>
      <c r="C32" s="41">
        <v>45771</v>
      </c>
      <c r="D32" s="41">
        <v>45772</v>
      </c>
      <c r="E32" s="58">
        <f t="shared" ref="E32:K32" si="32">D32+1</f>
        <v>45773</v>
      </c>
      <c r="F32" s="58">
        <f t="shared" si="32"/>
        <v>45774</v>
      </c>
      <c r="G32" s="58">
        <f t="shared" si="28"/>
        <v>45777</v>
      </c>
      <c r="H32" s="58">
        <f t="shared" si="29"/>
        <v>45777</v>
      </c>
      <c r="I32" s="58">
        <f t="shared" si="22"/>
        <v>45779</v>
      </c>
      <c r="J32" s="58">
        <f t="shared" si="32"/>
        <v>45780</v>
      </c>
      <c r="K32" s="58">
        <f t="shared" si="32"/>
        <v>45781</v>
      </c>
      <c r="L32" s="58">
        <f t="shared" si="23"/>
        <v>45781</v>
      </c>
      <c r="M32" s="56" t="s">
        <v>85</v>
      </c>
      <c r="N32" s="41">
        <v>45792</v>
      </c>
      <c r="O32" s="41">
        <v>45793</v>
      </c>
      <c r="P32" s="58">
        <f t="shared" si="24"/>
        <v>45794</v>
      </c>
      <c r="Q32" s="58">
        <f t="shared" si="25"/>
        <v>45795</v>
      </c>
    </row>
    <row r="33" spans="1:18" hidden="1" x14ac:dyDescent="0.25">
      <c r="A33" s="441" t="s">
        <v>341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3"/>
    </row>
    <row r="34" spans="1:18" hidden="1" x14ac:dyDescent="0.25">
      <c r="A34" s="56" t="s">
        <v>342</v>
      </c>
      <c r="B34" s="56" t="s">
        <v>93</v>
      </c>
      <c r="C34" s="41">
        <v>45785</v>
      </c>
      <c r="D34" s="41">
        <v>45786</v>
      </c>
      <c r="E34" s="58">
        <f t="shared" ref="E34:K34" si="33">D34+1</f>
        <v>45787</v>
      </c>
      <c r="F34" s="49" t="s">
        <v>493</v>
      </c>
      <c r="G34" s="41">
        <v>45791</v>
      </c>
      <c r="H34" s="58">
        <f t="shared" si="29"/>
        <v>45791</v>
      </c>
      <c r="I34" s="58">
        <f t="shared" ref="I34:I43" si="34">H34+2</f>
        <v>45793</v>
      </c>
      <c r="J34" s="58">
        <f t="shared" si="33"/>
        <v>45794</v>
      </c>
      <c r="K34" s="58">
        <f t="shared" si="33"/>
        <v>45795</v>
      </c>
      <c r="L34" s="58">
        <f t="shared" ref="L34:L43" si="35">K34</f>
        <v>45795</v>
      </c>
      <c r="M34" s="56" t="s">
        <v>91</v>
      </c>
      <c r="N34" s="41">
        <v>45799</v>
      </c>
      <c r="O34" s="41">
        <v>45800</v>
      </c>
      <c r="P34" s="58">
        <f t="shared" ref="P34:P43" si="36">O34+1</f>
        <v>45801</v>
      </c>
      <c r="Q34" s="49" t="s">
        <v>494</v>
      </c>
    </row>
    <row r="35" spans="1:18" hidden="1" x14ac:dyDescent="0.25">
      <c r="A35" s="56" t="s">
        <v>330</v>
      </c>
      <c r="B35" s="56" t="s">
        <v>90</v>
      </c>
      <c r="C35" s="41">
        <v>45792</v>
      </c>
      <c r="D35" s="41">
        <v>45793</v>
      </c>
      <c r="E35" s="58">
        <f t="shared" ref="E35:K35" si="37">D35+1</f>
        <v>45794</v>
      </c>
      <c r="F35" s="58">
        <f t="shared" si="37"/>
        <v>45795</v>
      </c>
      <c r="G35" s="58">
        <f t="shared" si="28"/>
        <v>45798</v>
      </c>
      <c r="H35" s="58">
        <f t="shared" si="29"/>
        <v>45798</v>
      </c>
      <c r="I35" s="58">
        <f t="shared" si="34"/>
        <v>45800</v>
      </c>
      <c r="J35" s="58">
        <f t="shared" si="37"/>
        <v>45801</v>
      </c>
      <c r="K35" s="58">
        <f t="shared" si="37"/>
        <v>45802</v>
      </c>
      <c r="L35" s="58">
        <f t="shared" si="35"/>
        <v>45802</v>
      </c>
      <c r="M35" s="56" t="s">
        <v>88</v>
      </c>
      <c r="N35" s="41">
        <v>45806</v>
      </c>
      <c r="O35" s="41">
        <v>45807</v>
      </c>
      <c r="P35" s="58">
        <f t="shared" si="36"/>
        <v>45808</v>
      </c>
      <c r="Q35" s="58">
        <f t="shared" ref="Q35:Q37" si="38">P35+1</f>
        <v>45809</v>
      </c>
    </row>
    <row r="36" spans="1:18" hidden="1" x14ac:dyDescent="0.25">
      <c r="A36" s="56" t="s">
        <v>342</v>
      </c>
      <c r="B36" s="56" t="s">
        <v>96</v>
      </c>
      <c r="C36" s="41">
        <v>45799</v>
      </c>
      <c r="D36" s="41">
        <v>45800</v>
      </c>
      <c r="E36" s="58">
        <f t="shared" ref="E36:K36" si="39">D36+1</f>
        <v>45801</v>
      </c>
      <c r="F36" s="49" t="s">
        <v>494</v>
      </c>
      <c r="G36" s="58">
        <v>45805</v>
      </c>
      <c r="H36" s="58">
        <f t="shared" si="29"/>
        <v>45805</v>
      </c>
      <c r="I36" s="58">
        <f t="shared" si="34"/>
        <v>45807</v>
      </c>
      <c r="J36" s="58">
        <f t="shared" si="39"/>
        <v>45808</v>
      </c>
      <c r="K36" s="58">
        <f t="shared" si="39"/>
        <v>45809</v>
      </c>
      <c r="L36" s="58">
        <f t="shared" si="35"/>
        <v>45809</v>
      </c>
      <c r="M36" s="56" t="s">
        <v>94</v>
      </c>
      <c r="N36" s="41">
        <v>45813</v>
      </c>
      <c r="O36" s="41">
        <v>45814</v>
      </c>
      <c r="P36" s="58">
        <f t="shared" si="36"/>
        <v>45815</v>
      </c>
      <c r="Q36" s="58">
        <f t="shared" si="38"/>
        <v>45816</v>
      </c>
    </row>
    <row r="37" spans="1:18" hidden="1" x14ac:dyDescent="0.25">
      <c r="A37" s="56" t="s">
        <v>330</v>
      </c>
      <c r="B37" s="56" t="s">
        <v>93</v>
      </c>
      <c r="C37" s="41">
        <v>45806</v>
      </c>
      <c r="D37" s="41">
        <v>45807</v>
      </c>
      <c r="E37" s="58">
        <f>D37+1</f>
        <v>45808</v>
      </c>
      <c r="F37" s="58">
        <f t="shared" ref="F37:K40" si="40">E37+1</f>
        <v>45809</v>
      </c>
      <c r="G37" s="58">
        <f t="shared" si="28"/>
        <v>45812</v>
      </c>
      <c r="H37" s="58">
        <f t="shared" si="29"/>
        <v>45812</v>
      </c>
      <c r="I37" s="58">
        <f t="shared" si="34"/>
        <v>45814</v>
      </c>
      <c r="J37" s="58">
        <f t="shared" si="40"/>
        <v>45815</v>
      </c>
      <c r="K37" s="58">
        <f t="shared" si="40"/>
        <v>45816</v>
      </c>
      <c r="L37" s="58">
        <f t="shared" si="35"/>
        <v>45816</v>
      </c>
      <c r="M37" s="56" t="s">
        <v>91</v>
      </c>
      <c r="N37" s="41">
        <v>45820</v>
      </c>
      <c r="O37" s="41">
        <v>45821</v>
      </c>
      <c r="P37" s="58">
        <f t="shared" si="36"/>
        <v>45822</v>
      </c>
      <c r="Q37" s="58">
        <f t="shared" si="38"/>
        <v>45823</v>
      </c>
      <c r="R37" s="166"/>
    </row>
    <row r="38" spans="1:18" hidden="1" x14ac:dyDescent="0.25">
      <c r="A38" s="56" t="s">
        <v>342</v>
      </c>
      <c r="B38" s="56" t="s">
        <v>99</v>
      </c>
      <c r="C38" s="41">
        <v>45813</v>
      </c>
      <c r="D38" s="41">
        <v>45814</v>
      </c>
      <c r="E38" s="58">
        <f>D38+1</f>
        <v>45815</v>
      </c>
      <c r="F38" s="58">
        <f t="shared" si="40"/>
        <v>45816</v>
      </c>
      <c r="G38" s="58">
        <f t="shared" si="28"/>
        <v>45819</v>
      </c>
      <c r="H38" s="58">
        <f t="shared" si="29"/>
        <v>45819</v>
      </c>
      <c r="I38" s="421" t="s">
        <v>495</v>
      </c>
      <c r="J38" s="422"/>
      <c r="K38" s="421" t="s">
        <v>496</v>
      </c>
      <c r="L38" s="422"/>
      <c r="M38" s="56" t="s">
        <v>97</v>
      </c>
      <c r="N38" s="41">
        <v>45827</v>
      </c>
      <c r="O38" s="41">
        <v>45828</v>
      </c>
      <c r="P38" s="58">
        <f t="shared" si="36"/>
        <v>45829</v>
      </c>
      <c r="Q38" s="49" t="s">
        <v>497</v>
      </c>
    </row>
    <row r="39" spans="1:18" hidden="1" x14ac:dyDescent="0.25">
      <c r="A39" s="56" t="s">
        <v>330</v>
      </c>
      <c r="B39" s="56" t="s">
        <v>96</v>
      </c>
      <c r="C39" s="41">
        <v>45820</v>
      </c>
      <c r="D39" s="41">
        <v>45821</v>
      </c>
      <c r="E39" s="58">
        <f>D39+1</f>
        <v>45822</v>
      </c>
      <c r="F39" s="58">
        <f t="shared" si="40"/>
        <v>45823</v>
      </c>
      <c r="G39" s="58">
        <f t="shared" si="28"/>
        <v>45826</v>
      </c>
      <c r="H39" s="58">
        <f t="shared" si="29"/>
        <v>45826</v>
      </c>
      <c r="I39" s="58">
        <f>H39+2</f>
        <v>45828</v>
      </c>
      <c r="J39" s="58">
        <f t="shared" si="40"/>
        <v>45829</v>
      </c>
      <c r="K39" s="58">
        <f t="shared" si="40"/>
        <v>45830</v>
      </c>
      <c r="L39" s="58">
        <f t="shared" si="35"/>
        <v>45830</v>
      </c>
      <c r="M39" s="56" t="s">
        <v>94</v>
      </c>
      <c r="N39" s="41">
        <v>45834</v>
      </c>
      <c r="O39" s="41">
        <v>45835</v>
      </c>
      <c r="P39" s="58">
        <f t="shared" si="36"/>
        <v>45836</v>
      </c>
      <c r="Q39" s="58">
        <f>P39+1</f>
        <v>45837</v>
      </c>
    </row>
    <row r="40" spans="1:18" hidden="1" x14ac:dyDescent="0.25">
      <c r="A40" s="56" t="s">
        <v>342</v>
      </c>
      <c r="B40" s="56" t="s">
        <v>104</v>
      </c>
      <c r="C40" s="41">
        <v>45827</v>
      </c>
      <c r="D40" s="41">
        <v>45828</v>
      </c>
      <c r="E40" s="58">
        <f t="shared" ref="E40:E50" si="41">D40+1</f>
        <v>45829</v>
      </c>
      <c r="F40" s="58">
        <f t="shared" si="40"/>
        <v>45830</v>
      </c>
      <c r="G40" s="49" t="s">
        <v>497</v>
      </c>
      <c r="H40" s="41">
        <v>45833</v>
      </c>
      <c r="I40" s="58">
        <f t="shared" si="34"/>
        <v>45835</v>
      </c>
      <c r="J40" s="58">
        <f t="shared" si="40"/>
        <v>45836</v>
      </c>
      <c r="K40" s="58">
        <f t="shared" si="40"/>
        <v>45837</v>
      </c>
      <c r="L40" s="58">
        <f t="shared" si="35"/>
        <v>45837</v>
      </c>
      <c r="M40" s="56" t="s">
        <v>100</v>
      </c>
      <c r="N40" s="41">
        <v>45841</v>
      </c>
      <c r="O40" s="41">
        <v>45842</v>
      </c>
      <c r="P40" s="58">
        <f t="shared" si="36"/>
        <v>45843</v>
      </c>
      <c r="Q40" s="58">
        <f t="shared" ref="Q40:Q50" si="42">P40+1</f>
        <v>45844</v>
      </c>
    </row>
    <row r="41" spans="1:18" x14ac:dyDescent="0.25">
      <c r="A41" s="56" t="s">
        <v>330</v>
      </c>
      <c r="B41" s="56" t="s">
        <v>99</v>
      </c>
      <c r="C41" s="41">
        <v>45834</v>
      </c>
      <c r="D41" s="41">
        <v>45835</v>
      </c>
      <c r="E41" s="58">
        <f t="shared" si="41"/>
        <v>45836</v>
      </c>
      <c r="F41" s="58">
        <f t="shared" ref="F41:K41" si="43">E41+1</f>
        <v>45837</v>
      </c>
      <c r="G41" s="58">
        <f t="shared" si="28"/>
        <v>45840</v>
      </c>
      <c r="H41" s="58">
        <f t="shared" si="29"/>
        <v>45840</v>
      </c>
      <c r="I41" s="58">
        <f t="shared" si="34"/>
        <v>45842</v>
      </c>
      <c r="J41" s="58">
        <f t="shared" si="43"/>
        <v>45843</v>
      </c>
      <c r="K41" s="58">
        <f t="shared" si="43"/>
        <v>45844</v>
      </c>
      <c r="L41" s="58">
        <f t="shared" si="35"/>
        <v>45844</v>
      </c>
      <c r="M41" s="56" t="s">
        <v>97</v>
      </c>
      <c r="N41" s="41">
        <v>45848</v>
      </c>
      <c r="O41" s="41">
        <v>45849</v>
      </c>
      <c r="P41" s="58">
        <f t="shared" si="36"/>
        <v>45850</v>
      </c>
      <c r="Q41" s="49" t="s">
        <v>498</v>
      </c>
    </row>
    <row r="42" spans="1:18" x14ac:dyDescent="0.25">
      <c r="A42" s="56" t="s">
        <v>342</v>
      </c>
      <c r="B42" s="56" t="s">
        <v>107</v>
      </c>
      <c r="C42" s="41">
        <v>45841</v>
      </c>
      <c r="D42" s="41">
        <v>45842</v>
      </c>
      <c r="E42" s="58">
        <f t="shared" si="41"/>
        <v>45843</v>
      </c>
      <c r="F42" s="58">
        <f t="shared" ref="F42:K42" si="44">E42+1</f>
        <v>45844</v>
      </c>
      <c r="G42" s="58">
        <f t="shared" si="28"/>
        <v>45847</v>
      </c>
      <c r="H42" s="58">
        <f t="shared" si="29"/>
        <v>45847</v>
      </c>
      <c r="I42" s="58">
        <f t="shared" si="34"/>
        <v>45849</v>
      </c>
      <c r="J42" s="58">
        <f t="shared" si="44"/>
        <v>45850</v>
      </c>
      <c r="K42" s="58">
        <f t="shared" si="44"/>
        <v>45851</v>
      </c>
      <c r="L42" s="58">
        <f t="shared" si="35"/>
        <v>45851</v>
      </c>
      <c r="M42" s="56" t="s">
        <v>105</v>
      </c>
      <c r="N42" s="439" t="s">
        <v>499</v>
      </c>
      <c r="O42" s="440"/>
      <c r="P42" s="439" t="s">
        <v>500</v>
      </c>
      <c r="Q42" s="440"/>
    </row>
    <row r="43" spans="1:18" x14ac:dyDescent="0.25">
      <c r="A43" s="60" t="s">
        <v>330</v>
      </c>
      <c r="B43" s="56" t="s">
        <v>104</v>
      </c>
      <c r="C43" s="41">
        <v>45848</v>
      </c>
      <c r="D43" s="41">
        <v>45849</v>
      </c>
      <c r="E43" s="58">
        <f t="shared" si="41"/>
        <v>45850</v>
      </c>
      <c r="F43" s="58">
        <f t="shared" ref="F43:K43" si="45">E43+1</f>
        <v>45851</v>
      </c>
      <c r="G43" s="49" t="s">
        <v>498</v>
      </c>
      <c r="H43" s="41">
        <v>45854</v>
      </c>
      <c r="I43" s="58">
        <f t="shared" si="34"/>
        <v>45856</v>
      </c>
      <c r="J43" s="58">
        <f t="shared" si="45"/>
        <v>45857</v>
      </c>
      <c r="K43" s="58">
        <f t="shared" si="45"/>
        <v>45858</v>
      </c>
      <c r="L43" s="58">
        <f t="shared" si="35"/>
        <v>45858</v>
      </c>
      <c r="M43" s="60" t="s">
        <v>100</v>
      </c>
      <c r="N43" s="41">
        <v>45862</v>
      </c>
      <c r="O43" s="41">
        <v>45863</v>
      </c>
      <c r="P43" s="58">
        <f t="shared" si="36"/>
        <v>45864</v>
      </c>
      <c r="Q43" s="127" t="s">
        <v>501</v>
      </c>
      <c r="R43" s="50" t="s">
        <v>502</v>
      </c>
    </row>
    <row r="44" spans="1:18" x14ac:dyDescent="0.25">
      <c r="A44" s="441" t="s">
        <v>341</v>
      </c>
      <c r="B44" s="442"/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3"/>
    </row>
    <row r="45" spans="1:18" x14ac:dyDescent="0.25">
      <c r="A45" s="56" t="s">
        <v>342</v>
      </c>
      <c r="B45" s="56" t="s">
        <v>112</v>
      </c>
      <c r="C45" s="439" t="s">
        <v>499</v>
      </c>
      <c r="D45" s="440"/>
      <c r="E45" s="439" t="s">
        <v>500</v>
      </c>
      <c r="F45" s="440"/>
      <c r="G45" s="58">
        <v>45868</v>
      </c>
      <c r="H45" s="58">
        <f t="shared" ref="H45:H50" si="46">G45</f>
        <v>45868</v>
      </c>
      <c r="I45" s="58">
        <f t="shared" ref="I45:I50" si="47">H45+2</f>
        <v>45870</v>
      </c>
      <c r="J45" s="58">
        <f t="shared" ref="J45:K45" si="48">I45+1</f>
        <v>45871</v>
      </c>
      <c r="K45" s="58">
        <f t="shared" si="48"/>
        <v>45872</v>
      </c>
      <c r="L45" s="58">
        <f t="shared" ref="L45:L50" si="49">K45</f>
        <v>45872</v>
      </c>
      <c r="M45" s="56" t="s">
        <v>110</v>
      </c>
      <c r="N45" s="41">
        <v>45876</v>
      </c>
      <c r="O45" s="49" t="s">
        <v>503</v>
      </c>
      <c r="P45" s="41">
        <v>45878</v>
      </c>
      <c r="Q45" s="58">
        <f t="shared" si="42"/>
        <v>45879</v>
      </c>
    </row>
    <row r="46" spans="1:18" x14ac:dyDescent="0.25">
      <c r="A46" s="179" t="s">
        <v>504</v>
      </c>
      <c r="B46" s="56" t="s">
        <v>107</v>
      </c>
      <c r="C46" s="41">
        <v>45869</v>
      </c>
      <c r="D46" s="41">
        <f>C46+1</f>
        <v>45870</v>
      </c>
      <c r="E46" s="58">
        <f t="shared" si="41"/>
        <v>45871</v>
      </c>
      <c r="F46" s="58">
        <f t="shared" ref="F46:K46" si="50">E46+1</f>
        <v>45872</v>
      </c>
      <c r="G46" s="58">
        <f t="shared" ref="G46:G50" si="51">F46+3</f>
        <v>45875</v>
      </c>
      <c r="H46" s="58">
        <f t="shared" si="46"/>
        <v>45875</v>
      </c>
      <c r="I46" s="58">
        <f t="shared" si="47"/>
        <v>45877</v>
      </c>
      <c r="J46" s="58">
        <f t="shared" si="50"/>
        <v>45878</v>
      </c>
      <c r="K46" s="58">
        <f t="shared" si="50"/>
        <v>45879</v>
      </c>
      <c r="L46" s="58">
        <f t="shared" si="49"/>
        <v>45879</v>
      </c>
      <c r="M46" s="56" t="s">
        <v>105</v>
      </c>
      <c r="N46" s="41">
        <v>45883</v>
      </c>
      <c r="O46" s="41">
        <f>N46+1</f>
        <v>45884</v>
      </c>
      <c r="P46" s="58">
        <f t="shared" ref="P46:P50" si="52">O46+1</f>
        <v>45885</v>
      </c>
      <c r="Q46" s="58">
        <f t="shared" si="42"/>
        <v>45886</v>
      </c>
    </row>
    <row r="47" spans="1:18" x14ac:dyDescent="0.25">
      <c r="A47" s="56" t="s">
        <v>342</v>
      </c>
      <c r="B47" s="56" t="s">
        <v>116</v>
      </c>
      <c r="C47" s="41">
        <v>45876</v>
      </c>
      <c r="D47" s="49" t="s">
        <v>503</v>
      </c>
      <c r="E47" s="41">
        <v>45878</v>
      </c>
      <c r="F47" s="58">
        <f>E47+1</f>
        <v>45879</v>
      </c>
      <c r="G47" s="58">
        <f t="shared" si="51"/>
        <v>45882</v>
      </c>
      <c r="H47" s="58">
        <f t="shared" si="46"/>
        <v>45882</v>
      </c>
      <c r="I47" s="357" t="s">
        <v>505</v>
      </c>
      <c r="J47" s="358"/>
      <c r="K47" s="357" t="s">
        <v>506</v>
      </c>
      <c r="L47" s="358"/>
      <c r="M47" s="56" t="s">
        <v>114</v>
      </c>
      <c r="N47" s="41">
        <v>45890</v>
      </c>
      <c r="O47" s="41">
        <v>45891</v>
      </c>
      <c r="P47" s="58">
        <f t="shared" si="52"/>
        <v>45892</v>
      </c>
      <c r="Q47" s="58">
        <f t="shared" si="42"/>
        <v>45893</v>
      </c>
    </row>
    <row r="48" spans="1:18" x14ac:dyDescent="0.25">
      <c r="A48" s="179" t="s">
        <v>504</v>
      </c>
      <c r="B48" s="56" t="s">
        <v>112</v>
      </c>
      <c r="C48" s="41">
        <v>45883</v>
      </c>
      <c r="D48" s="41">
        <v>45884</v>
      </c>
      <c r="E48" s="58">
        <f t="shared" si="41"/>
        <v>45885</v>
      </c>
      <c r="F48" s="58">
        <f t="shared" ref="F48:K48" si="53">E48+1</f>
        <v>45886</v>
      </c>
      <c r="G48" s="58">
        <f t="shared" si="51"/>
        <v>45889</v>
      </c>
      <c r="H48" s="58">
        <f t="shared" si="46"/>
        <v>45889</v>
      </c>
      <c r="I48" s="58">
        <f t="shared" si="47"/>
        <v>45891</v>
      </c>
      <c r="J48" s="58">
        <f t="shared" si="53"/>
        <v>45892</v>
      </c>
      <c r="K48" s="58">
        <f t="shared" si="53"/>
        <v>45893</v>
      </c>
      <c r="L48" s="58">
        <f t="shared" si="49"/>
        <v>45893</v>
      </c>
      <c r="M48" s="56" t="s">
        <v>507</v>
      </c>
      <c r="N48" s="41">
        <v>45897</v>
      </c>
      <c r="O48" s="41">
        <v>45898</v>
      </c>
      <c r="P48" s="58">
        <f t="shared" si="52"/>
        <v>45899</v>
      </c>
      <c r="Q48" s="58">
        <f t="shared" si="42"/>
        <v>45900</v>
      </c>
    </row>
    <row r="49" spans="1:17" x14ac:dyDescent="0.25">
      <c r="A49" s="56" t="s">
        <v>342</v>
      </c>
      <c r="B49" s="56" t="s">
        <v>119</v>
      </c>
      <c r="C49" s="41">
        <v>45890</v>
      </c>
      <c r="D49" s="41">
        <v>45891</v>
      </c>
      <c r="E49" s="58">
        <f t="shared" si="41"/>
        <v>45892</v>
      </c>
      <c r="F49" s="58">
        <f t="shared" ref="F49:K49" si="54">E49+1</f>
        <v>45893</v>
      </c>
      <c r="G49" s="58">
        <f t="shared" si="51"/>
        <v>45896</v>
      </c>
      <c r="H49" s="58">
        <f t="shared" si="46"/>
        <v>45896</v>
      </c>
      <c r="I49" s="58">
        <f t="shared" si="47"/>
        <v>45898</v>
      </c>
      <c r="J49" s="58">
        <f t="shared" si="54"/>
        <v>45899</v>
      </c>
      <c r="K49" s="58">
        <f t="shared" si="54"/>
        <v>45900</v>
      </c>
      <c r="L49" s="58">
        <f t="shared" si="49"/>
        <v>45900</v>
      </c>
      <c r="M49" s="56" t="s">
        <v>117</v>
      </c>
      <c r="N49" s="41">
        <v>45904</v>
      </c>
      <c r="O49" s="41">
        <v>45905</v>
      </c>
      <c r="P49" s="58">
        <f t="shared" si="52"/>
        <v>45906</v>
      </c>
      <c r="Q49" s="58">
        <f t="shared" si="42"/>
        <v>45907</v>
      </c>
    </row>
    <row r="50" spans="1:17" x14ac:dyDescent="0.25">
      <c r="A50" s="179" t="s">
        <v>504</v>
      </c>
      <c r="B50" s="56" t="s">
        <v>116</v>
      </c>
      <c r="C50" s="41">
        <v>45897</v>
      </c>
      <c r="D50" s="41">
        <v>45898</v>
      </c>
      <c r="E50" s="58">
        <f t="shared" si="41"/>
        <v>45899</v>
      </c>
      <c r="F50" s="58">
        <f t="shared" ref="F50:K50" si="55">E50+1</f>
        <v>45900</v>
      </c>
      <c r="G50" s="58">
        <f t="shared" si="51"/>
        <v>45903</v>
      </c>
      <c r="H50" s="58">
        <f t="shared" si="46"/>
        <v>45903</v>
      </c>
      <c r="I50" s="58">
        <f t="shared" si="47"/>
        <v>45905</v>
      </c>
      <c r="J50" s="58">
        <f t="shared" si="55"/>
        <v>45906</v>
      </c>
      <c r="K50" s="58">
        <f t="shared" si="55"/>
        <v>45907</v>
      </c>
      <c r="L50" s="58">
        <f t="shared" si="49"/>
        <v>45907</v>
      </c>
      <c r="M50" s="56" t="s">
        <v>114</v>
      </c>
      <c r="N50" s="41">
        <v>45911</v>
      </c>
      <c r="O50" s="41">
        <v>45912</v>
      </c>
      <c r="P50" s="58">
        <f t="shared" si="52"/>
        <v>45913</v>
      </c>
      <c r="Q50" s="58">
        <f t="shared" si="42"/>
        <v>45914</v>
      </c>
    </row>
    <row r="52" spans="1:17" ht="22.4" customHeight="1" x14ac:dyDescent="0.4">
      <c r="A52" s="412" t="s">
        <v>181</v>
      </c>
      <c r="B52" s="413"/>
      <c r="C52" s="414" t="s">
        <v>508</v>
      </c>
      <c r="D52" s="414"/>
      <c r="E52" s="414"/>
      <c r="F52" s="414"/>
      <c r="G52" s="414"/>
      <c r="H52" s="414"/>
      <c r="I52" s="414"/>
      <c r="J52" s="414"/>
      <c r="K52" s="414"/>
      <c r="L52" s="23"/>
      <c r="M52" s="23"/>
      <c r="N52" s="275"/>
      <c r="O52" s="23"/>
      <c r="P52" s="23"/>
      <c r="Q52" s="23"/>
    </row>
    <row r="53" spans="1:17" ht="16.399999999999999" customHeight="1" x14ac:dyDescent="0.4">
      <c r="A53" s="438" t="s">
        <v>185</v>
      </c>
      <c r="B53" s="438"/>
      <c r="C53" s="409" t="s">
        <v>509</v>
      </c>
      <c r="D53" s="409"/>
      <c r="E53" s="409"/>
      <c r="F53" s="409"/>
      <c r="G53" s="409"/>
      <c r="H53" s="409"/>
      <c r="I53" s="409"/>
      <c r="J53" s="409"/>
      <c r="K53" s="409"/>
      <c r="L53" s="23"/>
      <c r="M53" s="23"/>
      <c r="N53" s="23"/>
      <c r="O53" s="23"/>
      <c r="P53" s="23"/>
      <c r="Q53" s="23"/>
    </row>
    <row r="54" spans="1:17" ht="16.399999999999999" customHeight="1" x14ac:dyDescent="0.4">
      <c r="A54" s="415" t="s">
        <v>422</v>
      </c>
      <c r="B54" s="415"/>
      <c r="C54" s="409" t="s">
        <v>423</v>
      </c>
      <c r="D54" s="409"/>
      <c r="E54" s="409"/>
      <c r="F54" s="409"/>
      <c r="G54" s="409"/>
      <c r="H54" s="409"/>
      <c r="I54" s="409"/>
      <c r="J54" s="409"/>
      <c r="K54" s="409"/>
      <c r="L54" s="23"/>
      <c r="M54" s="23"/>
      <c r="N54" s="23"/>
      <c r="O54" s="23"/>
      <c r="P54" s="23"/>
      <c r="Q54" s="23"/>
    </row>
    <row r="55" spans="1:17" ht="16.399999999999999" customHeight="1" x14ac:dyDescent="0.4">
      <c r="A55" s="407" t="s">
        <v>427</v>
      </c>
      <c r="B55" s="408"/>
      <c r="C55" s="410" t="s">
        <v>428</v>
      </c>
      <c r="D55" s="410"/>
      <c r="E55" s="410"/>
      <c r="F55" s="410"/>
      <c r="G55" s="410"/>
      <c r="H55" s="410"/>
      <c r="I55" s="410"/>
      <c r="J55" s="410"/>
      <c r="K55" s="410"/>
      <c r="L55" s="23"/>
      <c r="M55" s="23"/>
      <c r="N55" s="23"/>
      <c r="O55" s="23"/>
      <c r="P55" s="23"/>
      <c r="Q55" s="23"/>
    </row>
    <row r="56" spans="1:17" ht="16.399999999999999" hidden="1" customHeight="1" x14ac:dyDescent="0.4">
      <c r="A56" s="407" t="s">
        <v>431</v>
      </c>
      <c r="B56" s="408"/>
      <c r="C56" s="409" t="s">
        <v>432</v>
      </c>
      <c r="D56" s="409"/>
      <c r="E56" s="409"/>
      <c r="F56" s="409"/>
      <c r="G56" s="409"/>
      <c r="H56" s="409"/>
      <c r="I56" s="409"/>
      <c r="J56" s="409"/>
      <c r="K56" s="409"/>
      <c r="L56" s="23"/>
      <c r="M56" s="23"/>
      <c r="N56" s="23"/>
      <c r="O56" s="23"/>
      <c r="P56" s="23"/>
      <c r="Q56" s="23"/>
    </row>
    <row r="57" spans="1:17" ht="16.399999999999999" customHeight="1" x14ac:dyDescent="0.4">
      <c r="A57" s="407" t="s">
        <v>431</v>
      </c>
      <c r="B57" s="408"/>
      <c r="C57" s="437" t="s">
        <v>510</v>
      </c>
      <c r="D57" s="437"/>
      <c r="E57" s="437"/>
      <c r="F57" s="437"/>
      <c r="G57" s="437"/>
      <c r="H57" s="437"/>
      <c r="I57" s="437"/>
      <c r="J57" s="437"/>
      <c r="K57" s="437"/>
      <c r="L57" s="23"/>
      <c r="M57" s="23"/>
      <c r="N57" s="23"/>
      <c r="O57" s="23"/>
      <c r="P57" s="23"/>
      <c r="Q57" s="23"/>
    </row>
    <row r="58" spans="1:17" ht="17.899999999999999" customHeight="1" x14ac:dyDescent="0.25">
      <c r="A58" s="400" t="s">
        <v>433</v>
      </c>
      <c r="B58" s="400"/>
      <c r="C58" s="401" t="s">
        <v>435</v>
      </c>
      <c r="D58" s="401"/>
      <c r="E58" s="401"/>
      <c r="F58" s="401"/>
      <c r="G58" s="401"/>
      <c r="H58" s="401"/>
      <c r="I58" s="401"/>
      <c r="J58" s="401"/>
      <c r="K58" s="401"/>
      <c r="L58" s="23"/>
      <c r="M58" s="23"/>
      <c r="N58" s="23"/>
      <c r="O58" s="23"/>
      <c r="P58" s="23"/>
      <c r="Q58" s="23"/>
    </row>
    <row r="59" spans="1:17" ht="17.899999999999999" customHeight="1" x14ac:dyDescent="0.25">
      <c r="A59" s="400" t="s">
        <v>429</v>
      </c>
      <c r="B59" s="400"/>
      <c r="C59" s="410" t="s">
        <v>430</v>
      </c>
      <c r="D59" s="410"/>
      <c r="E59" s="410"/>
      <c r="F59" s="410"/>
      <c r="G59" s="410"/>
      <c r="H59" s="410"/>
      <c r="I59" s="410"/>
      <c r="J59" s="410"/>
      <c r="K59" s="410"/>
      <c r="L59" s="23"/>
      <c r="M59" s="23"/>
      <c r="N59" s="23"/>
      <c r="O59" s="23"/>
      <c r="P59" s="23"/>
      <c r="Q59" s="23"/>
    </row>
  </sheetData>
  <mergeCells count="64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52:B52"/>
    <mergeCell ref="C52:K52"/>
    <mergeCell ref="A53:B53"/>
    <mergeCell ref="C53:K53"/>
    <mergeCell ref="A54:B54"/>
    <mergeCell ref="C54:K54"/>
    <mergeCell ref="A55:B55"/>
    <mergeCell ref="C55:K55"/>
    <mergeCell ref="A56:B56"/>
    <mergeCell ref="C56:K56"/>
    <mergeCell ref="A57:B57"/>
    <mergeCell ref="C57:K57"/>
    <mergeCell ref="A58:B58"/>
    <mergeCell ref="C58:K58"/>
    <mergeCell ref="A59:B59"/>
    <mergeCell ref="C59:K59"/>
  </mergeCells>
  <phoneticPr fontId="73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1"/>
  <sheetViews>
    <sheetView workbookViewId="0">
      <selection activeCell="R65" sqref="R65"/>
    </sheetView>
  </sheetViews>
  <sheetFormatPr defaultColWidth="9" defaultRowHeight="15" x14ac:dyDescent="0.25"/>
  <cols>
    <col min="1" max="1" width="19" customWidth="1"/>
    <col min="2" max="3" width="7.58203125" customWidth="1"/>
    <col min="4" max="4" width="8.58203125" customWidth="1"/>
    <col min="5" max="10" width="7.58203125" customWidth="1"/>
    <col min="11" max="11" width="8.08203125" customWidth="1"/>
    <col min="12" max="14" width="7.58203125" customWidth="1"/>
    <col min="15" max="15" width="9.1640625" customWidth="1"/>
    <col min="16" max="17" width="7.58203125" customWidth="1"/>
    <col min="18" max="18" width="9.08203125" customWidth="1"/>
    <col min="19" max="21" width="7.58203125" customWidth="1"/>
    <col min="22" max="23" width="7.08203125" customWidth="1"/>
  </cols>
  <sheetData>
    <row r="1" spans="1:242" ht="52.4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</row>
    <row r="2" spans="1:242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5" hidden="1" x14ac:dyDescent="0.25">
      <c r="A4" s="462" t="s">
        <v>511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4"/>
      <c r="U4" s="464"/>
    </row>
    <row r="5" spans="1:242" ht="17.149999999999999" hidden="1" customHeight="1" x14ac:dyDescent="0.25">
      <c r="A5" s="53" t="s">
        <v>4</v>
      </c>
      <c r="B5" s="53" t="s">
        <v>5</v>
      </c>
      <c r="C5" s="390" t="s">
        <v>512</v>
      </c>
      <c r="D5" s="371"/>
      <c r="E5" s="367" t="s">
        <v>513</v>
      </c>
      <c r="F5" s="368"/>
      <c r="G5" s="369" t="s">
        <v>514</v>
      </c>
      <c r="H5" s="369"/>
      <c r="I5" s="390" t="s">
        <v>515</v>
      </c>
      <c r="J5" s="371"/>
      <c r="K5" s="465" t="s">
        <v>516</v>
      </c>
      <c r="L5" s="466"/>
      <c r="M5" s="53" t="s">
        <v>5</v>
      </c>
      <c r="N5" s="390" t="s">
        <v>512</v>
      </c>
      <c r="O5" s="371"/>
      <c r="P5" s="367" t="s">
        <v>513</v>
      </c>
      <c r="Q5" s="368"/>
      <c r="R5" s="369" t="s">
        <v>514</v>
      </c>
      <c r="S5" s="369"/>
      <c r="T5" s="390" t="s">
        <v>515</v>
      </c>
      <c r="U5" s="371"/>
    </row>
    <row r="6" spans="1:242" hidden="1" x14ac:dyDescent="0.25">
      <c r="A6" s="352" t="s">
        <v>13</v>
      </c>
      <c r="B6" s="352" t="s">
        <v>14</v>
      </c>
      <c r="C6" s="371" t="s">
        <v>517</v>
      </c>
      <c r="D6" s="371"/>
      <c r="E6" s="360" t="s">
        <v>518</v>
      </c>
      <c r="F6" s="386"/>
      <c r="G6" s="360" t="s">
        <v>519</v>
      </c>
      <c r="H6" s="386"/>
      <c r="I6" s="388" t="s">
        <v>279</v>
      </c>
      <c r="J6" s="461"/>
      <c r="K6" s="360" t="s">
        <v>267</v>
      </c>
      <c r="L6" s="386"/>
      <c r="M6" s="352" t="s">
        <v>14</v>
      </c>
      <c r="N6" s="371" t="s">
        <v>517</v>
      </c>
      <c r="O6" s="371"/>
      <c r="P6" s="360" t="s">
        <v>518</v>
      </c>
      <c r="Q6" s="386"/>
      <c r="R6" s="360" t="s">
        <v>519</v>
      </c>
      <c r="S6" s="386"/>
      <c r="T6" s="388" t="s">
        <v>279</v>
      </c>
      <c r="U6" s="461"/>
    </row>
    <row r="7" spans="1:242" hidden="1" x14ac:dyDescent="0.25">
      <c r="A7" s="353"/>
      <c r="B7" s="353"/>
      <c r="C7" s="360" t="s">
        <v>22</v>
      </c>
      <c r="D7" s="386"/>
      <c r="E7" s="360" t="s">
        <v>22</v>
      </c>
      <c r="F7" s="386"/>
      <c r="G7" s="360" t="s">
        <v>22</v>
      </c>
      <c r="H7" s="386"/>
      <c r="I7" s="360" t="s">
        <v>22</v>
      </c>
      <c r="J7" s="386"/>
      <c r="K7" s="360" t="s">
        <v>22</v>
      </c>
      <c r="L7" s="386"/>
      <c r="M7" s="353"/>
      <c r="N7" s="360" t="s">
        <v>22</v>
      </c>
      <c r="O7" s="386"/>
      <c r="P7" s="360" t="s">
        <v>22</v>
      </c>
      <c r="Q7" s="386"/>
      <c r="R7" s="360" t="s">
        <v>22</v>
      </c>
      <c r="S7" s="386"/>
      <c r="T7" s="360" t="s">
        <v>22</v>
      </c>
      <c r="U7" s="386"/>
    </row>
    <row r="8" spans="1:242" ht="26" hidden="1" x14ac:dyDescent="0.25">
      <c r="A8" s="224"/>
      <c r="B8" s="284"/>
      <c r="C8" s="285" t="s">
        <v>520</v>
      </c>
      <c r="D8" s="285" t="s">
        <v>521</v>
      </c>
      <c r="E8" s="12" t="s">
        <v>522</v>
      </c>
      <c r="F8" s="12" t="s">
        <v>523</v>
      </c>
      <c r="G8" s="12" t="s">
        <v>524</v>
      </c>
      <c r="H8" s="12" t="s">
        <v>525</v>
      </c>
      <c r="I8" s="12" t="s">
        <v>526</v>
      </c>
      <c r="J8" s="12" t="s">
        <v>527</v>
      </c>
      <c r="K8" s="12" t="s">
        <v>528</v>
      </c>
      <c r="L8" s="12" t="s">
        <v>529</v>
      </c>
      <c r="M8" s="285"/>
      <c r="N8" s="285" t="s">
        <v>520</v>
      </c>
      <c r="O8" s="285" t="s">
        <v>521</v>
      </c>
      <c r="P8" s="12" t="s">
        <v>522</v>
      </c>
      <c r="Q8" s="12" t="s">
        <v>523</v>
      </c>
      <c r="R8" s="12" t="s">
        <v>524</v>
      </c>
      <c r="S8" s="12" t="s">
        <v>525</v>
      </c>
      <c r="T8" s="12" t="s">
        <v>526</v>
      </c>
      <c r="U8" s="12" t="s">
        <v>527</v>
      </c>
    </row>
    <row r="9" spans="1:242" hidden="1" x14ac:dyDescent="0.25">
      <c r="A9" s="188" t="s">
        <v>530</v>
      </c>
      <c r="B9" s="286" t="s">
        <v>41</v>
      </c>
      <c r="C9" s="15">
        <v>45622</v>
      </c>
      <c r="D9" s="92">
        <f>C9</f>
        <v>45622</v>
      </c>
      <c r="E9" s="15">
        <v>45624</v>
      </c>
      <c r="F9" s="92">
        <f t="shared" ref="F9:F23" si="0">E9</f>
        <v>45624</v>
      </c>
      <c r="G9" s="92">
        <f t="shared" ref="G9:G27" si="1">F9+1</f>
        <v>45625</v>
      </c>
      <c r="H9" s="92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89" t="s">
        <v>38</v>
      </c>
      <c r="N9" s="17" t="s">
        <v>40</v>
      </c>
      <c r="O9" s="17" t="s">
        <v>40</v>
      </c>
      <c r="P9" s="15">
        <v>45631</v>
      </c>
      <c r="Q9" s="92">
        <f t="shared" ref="Q9:Q22" si="4">P9</f>
        <v>45631</v>
      </c>
      <c r="R9" s="92">
        <f t="shared" ref="R9:R22" si="5">Q9+1</f>
        <v>45632</v>
      </c>
      <c r="S9" s="92">
        <f t="shared" ref="S9:S22" si="6">R9</f>
        <v>45632</v>
      </c>
      <c r="T9" s="17" t="s">
        <v>40</v>
      </c>
      <c r="U9" s="17" t="s">
        <v>40</v>
      </c>
      <c r="V9" s="269"/>
      <c r="W9" s="269"/>
    </row>
    <row r="10" spans="1:242" hidden="1" x14ac:dyDescent="0.25">
      <c r="A10" s="188" t="s">
        <v>530</v>
      </c>
      <c r="B10" s="286" t="s">
        <v>46</v>
      </c>
      <c r="C10" s="17" t="s">
        <v>40</v>
      </c>
      <c r="D10" s="17" t="s">
        <v>40</v>
      </c>
      <c r="E10" s="15">
        <v>45631</v>
      </c>
      <c r="F10" s="92">
        <f t="shared" si="0"/>
        <v>45631</v>
      </c>
      <c r="G10" s="92">
        <f t="shared" si="1"/>
        <v>45632</v>
      </c>
      <c r="H10" s="92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89" t="s">
        <v>44</v>
      </c>
      <c r="N10" s="17" t="s">
        <v>40</v>
      </c>
      <c r="O10" s="17" t="s">
        <v>40</v>
      </c>
      <c r="P10" s="15">
        <v>45638</v>
      </c>
      <c r="Q10" s="92">
        <f t="shared" si="4"/>
        <v>45638</v>
      </c>
      <c r="R10" s="92">
        <f t="shared" si="5"/>
        <v>45639</v>
      </c>
      <c r="S10" s="92">
        <f t="shared" si="6"/>
        <v>45639</v>
      </c>
      <c r="T10" s="17" t="s">
        <v>40</v>
      </c>
      <c r="U10" s="17" t="s">
        <v>40</v>
      </c>
      <c r="V10" s="269"/>
      <c r="W10" s="269"/>
    </row>
    <row r="11" spans="1:242" hidden="1" x14ac:dyDescent="0.25">
      <c r="A11" s="188" t="s">
        <v>530</v>
      </c>
      <c r="B11" s="286" t="s">
        <v>49</v>
      </c>
      <c r="C11" s="17" t="s">
        <v>40</v>
      </c>
      <c r="D11" s="17" t="s">
        <v>40</v>
      </c>
      <c r="E11" s="15">
        <v>45638</v>
      </c>
      <c r="F11" s="92">
        <f t="shared" si="0"/>
        <v>45638</v>
      </c>
      <c r="G11" s="92">
        <f t="shared" si="1"/>
        <v>45639</v>
      </c>
      <c r="H11" s="92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89" t="s">
        <v>47</v>
      </c>
      <c r="N11" s="17" t="s">
        <v>40</v>
      </c>
      <c r="O11" s="270" t="s">
        <v>531</v>
      </c>
      <c r="P11" s="15">
        <v>45645</v>
      </c>
      <c r="Q11" s="92">
        <f t="shared" si="4"/>
        <v>45645</v>
      </c>
      <c r="R11" s="92">
        <f t="shared" si="5"/>
        <v>45646</v>
      </c>
      <c r="S11" s="92">
        <f t="shared" si="6"/>
        <v>45646</v>
      </c>
      <c r="T11" s="17" t="s">
        <v>40</v>
      </c>
      <c r="U11" s="17" t="s">
        <v>40</v>
      </c>
      <c r="V11" s="269"/>
      <c r="W11" s="269"/>
    </row>
    <row r="12" spans="1:242" hidden="1" x14ac:dyDescent="0.25">
      <c r="A12" s="188" t="s">
        <v>530</v>
      </c>
      <c r="B12" s="286" t="s">
        <v>52</v>
      </c>
      <c r="C12" s="17" t="s">
        <v>40</v>
      </c>
      <c r="D12" s="270" t="s">
        <v>531</v>
      </c>
      <c r="E12" s="15">
        <v>45645</v>
      </c>
      <c r="F12" s="92">
        <f t="shared" si="0"/>
        <v>45645</v>
      </c>
      <c r="G12" s="92">
        <f t="shared" si="1"/>
        <v>45646</v>
      </c>
      <c r="H12" s="92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89" t="s">
        <v>50</v>
      </c>
      <c r="N12" s="15">
        <v>45650</v>
      </c>
      <c r="O12" s="15">
        <v>45650</v>
      </c>
      <c r="P12" s="15">
        <v>45652</v>
      </c>
      <c r="Q12" s="92">
        <f t="shared" si="4"/>
        <v>45652</v>
      </c>
      <c r="R12" s="92">
        <f t="shared" si="5"/>
        <v>45653</v>
      </c>
      <c r="S12" s="92">
        <f t="shared" si="6"/>
        <v>45653</v>
      </c>
      <c r="T12" s="17" t="s">
        <v>40</v>
      </c>
      <c r="U12" s="17" t="s">
        <v>40</v>
      </c>
      <c r="V12" s="269"/>
      <c r="W12" s="269"/>
    </row>
    <row r="13" spans="1:242" hidden="1" x14ac:dyDescent="0.25">
      <c r="A13" s="188" t="s">
        <v>530</v>
      </c>
      <c r="B13" s="286" t="s">
        <v>59</v>
      </c>
      <c r="C13" s="15">
        <v>45650</v>
      </c>
      <c r="D13" s="15">
        <v>45650</v>
      </c>
      <c r="E13" s="15">
        <v>45652</v>
      </c>
      <c r="F13" s="92">
        <f t="shared" si="0"/>
        <v>45652</v>
      </c>
      <c r="G13" s="92">
        <f t="shared" si="1"/>
        <v>45653</v>
      </c>
      <c r="H13" s="92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89" t="s">
        <v>54</v>
      </c>
      <c r="N13" s="36">
        <v>45664</v>
      </c>
      <c r="O13" s="92">
        <f>N13</f>
        <v>45664</v>
      </c>
      <c r="P13" s="423" t="s">
        <v>532</v>
      </c>
      <c r="Q13" s="424"/>
      <c r="R13" s="423" t="s">
        <v>533</v>
      </c>
      <c r="S13" s="424"/>
      <c r="T13" s="17" t="s">
        <v>40</v>
      </c>
      <c r="U13" s="17" t="s">
        <v>40</v>
      </c>
      <c r="V13" s="269"/>
      <c r="W13" s="269"/>
    </row>
    <row r="14" spans="1:242" hidden="1" x14ac:dyDescent="0.25">
      <c r="A14" s="188" t="s">
        <v>530</v>
      </c>
      <c r="B14" s="286" t="s">
        <v>65</v>
      </c>
      <c r="C14" s="444" t="s">
        <v>229</v>
      </c>
      <c r="D14" s="445"/>
      <c r="E14" s="445"/>
      <c r="F14" s="445"/>
      <c r="G14" s="445"/>
      <c r="H14" s="445"/>
      <c r="I14" s="445"/>
      <c r="J14" s="445"/>
      <c r="K14" s="445"/>
      <c r="L14" s="446"/>
      <c r="M14" s="289" t="s">
        <v>63</v>
      </c>
      <c r="N14" s="444" t="s">
        <v>229</v>
      </c>
      <c r="O14" s="445"/>
      <c r="P14" s="445"/>
      <c r="Q14" s="445"/>
      <c r="R14" s="445"/>
      <c r="S14" s="445"/>
      <c r="T14" s="445"/>
      <c r="U14" s="446"/>
      <c r="V14" s="269"/>
      <c r="W14" s="269"/>
    </row>
    <row r="15" spans="1:242" hidden="1" x14ac:dyDescent="0.25">
      <c r="A15" s="188" t="s">
        <v>530</v>
      </c>
      <c r="B15" s="286" t="s">
        <v>67</v>
      </c>
      <c r="C15" s="36">
        <v>45664</v>
      </c>
      <c r="D15" s="92">
        <f>C15</f>
        <v>45664</v>
      </c>
      <c r="E15" s="423" t="s">
        <v>532</v>
      </c>
      <c r="F15" s="424"/>
      <c r="G15" s="423" t="s">
        <v>533</v>
      </c>
      <c r="H15" s="424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89" t="s">
        <v>66</v>
      </c>
      <c r="N15" s="17" t="s">
        <v>40</v>
      </c>
      <c r="O15" s="17" t="s">
        <v>40</v>
      </c>
      <c r="P15" s="36">
        <v>45673</v>
      </c>
      <c r="Q15" s="92">
        <f t="shared" si="4"/>
        <v>45673</v>
      </c>
      <c r="R15" s="92">
        <f t="shared" si="5"/>
        <v>45674</v>
      </c>
      <c r="S15" s="92">
        <f t="shared" si="6"/>
        <v>45674</v>
      </c>
      <c r="T15" s="17" t="s">
        <v>40</v>
      </c>
      <c r="U15" s="17" t="s">
        <v>40</v>
      </c>
      <c r="V15" s="269"/>
      <c r="W15" s="269"/>
    </row>
    <row r="16" spans="1:242" hidden="1" x14ac:dyDescent="0.25">
      <c r="A16" s="188" t="s">
        <v>530</v>
      </c>
      <c r="B16" s="286" t="s">
        <v>70</v>
      </c>
      <c r="C16" s="17" t="s">
        <v>40</v>
      </c>
      <c r="D16" s="17" t="s">
        <v>40</v>
      </c>
      <c r="E16" s="36">
        <v>45673</v>
      </c>
      <c r="F16" s="92">
        <f t="shared" si="0"/>
        <v>45673</v>
      </c>
      <c r="G16" s="92">
        <f t="shared" si="1"/>
        <v>45674</v>
      </c>
      <c r="H16" s="92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89" t="s">
        <v>68</v>
      </c>
      <c r="N16" s="36">
        <v>45678</v>
      </c>
      <c r="O16" s="92">
        <f>N16</f>
        <v>45678</v>
      </c>
      <c r="P16" s="36">
        <v>45680</v>
      </c>
      <c r="Q16" s="92">
        <f t="shared" si="4"/>
        <v>45680</v>
      </c>
      <c r="R16" s="92">
        <f t="shared" si="5"/>
        <v>45681</v>
      </c>
      <c r="S16" s="92">
        <f t="shared" si="6"/>
        <v>45681</v>
      </c>
      <c r="T16" s="17" t="s">
        <v>40</v>
      </c>
      <c r="U16" s="17" t="s">
        <v>40</v>
      </c>
      <c r="V16" s="269"/>
      <c r="W16" s="269"/>
    </row>
    <row r="17" spans="1:23" hidden="1" x14ac:dyDescent="0.25">
      <c r="A17" s="188" t="s">
        <v>530</v>
      </c>
      <c r="B17" s="286" t="s">
        <v>78</v>
      </c>
      <c r="C17" s="36">
        <v>45678</v>
      </c>
      <c r="D17" s="92">
        <f>C17</f>
        <v>45678</v>
      </c>
      <c r="E17" s="36">
        <v>45680</v>
      </c>
      <c r="F17" s="92">
        <f t="shared" si="0"/>
        <v>45680</v>
      </c>
      <c r="G17" s="92">
        <f t="shared" si="1"/>
        <v>45681</v>
      </c>
      <c r="H17" s="92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89" t="s">
        <v>73</v>
      </c>
      <c r="N17" s="17" t="s">
        <v>40</v>
      </c>
      <c r="O17" s="17" t="s">
        <v>40</v>
      </c>
      <c r="P17" s="36">
        <v>45687</v>
      </c>
      <c r="Q17" s="92">
        <f t="shared" si="4"/>
        <v>45687</v>
      </c>
      <c r="R17" s="92">
        <f t="shared" si="5"/>
        <v>45688</v>
      </c>
      <c r="S17" s="92">
        <f t="shared" si="6"/>
        <v>45688</v>
      </c>
      <c r="T17" s="17" t="s">
        <v>40</v>
      </c>
      <c r="U17" s="17" t="s">
        <v>40</v>
      </c>
      <c r="V17" s="269"/>
      <c r="W17" s="269"/>
    </row>
    <row r="18" spans="1:23" hidden="1" x14ac:dyDescent="0.25">
      <c r="A18" s="188" t="s">
        <v>530</v>
      </c>
      <c r="B18" s="286" t="s">
        <v>81</v>
      </c>
      <c r="C18" s="17" t="s">
        <v>40</v>
      </c>
      <c r="D18" s="17" t="s">
        <v>40</v>
      </c>
      <c r="E18" s="36">
        <v>45687</v>
      </c>
      <c r="F18" s="92">
        <f t="shared" si="0"/>
        <v>45687</v>
      </c>
      <c r="G18" s="92">
        <f t="shared" si="1"/>
        <v>45688</v>
      </c>
      <c r="H18" s="92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89" t="s">
        <v>79</v>
      </c>
      <c r="N18" s="17" t="s">
        <v>40</v>
      </c>
      <c r="O18" s="17" t="s">
        <v>40</v>
      </c>
      <c r="P18" s="36">
        <v>45694</v>
      </c>
      <c r="Q18" s="92">
        <f t="shared" si="4"/>
        <v>45694</v>
      </c>
      <c r="R18" s="92">
        <f t="shared" si="5"/>
        <v>45695</v>
      </c>
      <c r="S18" s="92">
        <f t="shared" si="6"/>
        <v>45695</v>
      </c>
      <c r="T18" s="17" t="s">
        <v>40</v>
      </c>
      <c r="U18" s="17" t="s">
        <v>40</v>
      </c>
      <c r="V18" s="269"/>
      <c r="W18" s="269"/>
    </row>
    <row r="19" spans="1:23" hidden="1" x14ac:dyDescent="0.25">
      <c r="A19" s="188" t="s">
        <v>530</v>
      </c>
      <c r="B19" s="286" t="s">
        <v>84</v>
      </c>
      <c r="C19" s="17" t="s">
        <v>40</v>
      </c>
      <c r="D19" s="17" t="s">
        <v>40</v>
      </c>
      <c r="E19" s="36">
        <v>45694</v>
      </c>
      <c r="F19" s="92">
        <f t="shared" si="0"/>
        <v>45694</v>
      </c>
      <c r="G19" s="92">
        <f t="shared" si="1"/>
        <v>45695</v>
      </c>
      <c r="H19" s="92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89" t="s">
        <v>82</v>
      </c>
      <c r="N19" s="17" t="s">
        <v>40</v>
      </c>
      <c r="O19" s="150" t="s">
        <v>534</v>
      </c>
      <c r="P19" s="36">
        <v>45701</v>
      </c>
      <c r="Q19" s="92">
        <f t="shared" si="4"/>
        <v>45701</v>
      </c>
      <c r="R19" s="92">
        <f t="shared" si="5"/>
        <v>45702</v>
      </c>
      <c r="S19" s="92">
        <f t="shared" si="6"/>
        <v>45702</v>
      </c>
      <c r="T19" s="17" t="s">
        <v>40</v>
      </c>
      <c r="U19" s="17" t="s">
        <v>40</v>
      </c>
      <c r="V19" s="269"/>
      <c r="W19" s="269"/>
    </row>
    <row r="20" spans="1:23" hidden="1" x14ac:dyDescent="0.25">
      <c r="A20" s="188" t="s">
        <v>530</v>
      </c>
      <c r="B20" s="286" t="s">
        <v>87</v>
      </c>
      <c r="C20" s="17" t="s">
        <v>40</v>
      </c>
      <c r="D20" s="150" t="s">
        <v>534</v>
      </c>
      <c r="E20" s="36">
        <v>45701</v>
      </c>
      <c r="F20" s="92">
        <f t="shared" si="0"/>
        <v>45701</v>
      </c>
      <c r="G20" s="92">
        <f t="shared" si="1"/>
        <v>45702</v>
      </c>
      <c r="H20" s="92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89" t="s">
        <v>85</v>
      </c>
      <c r="N20" s="17" t="s">
        <v>40</v>
      </c>
      <c r="O20" s="17" t="s">
        <v>40</v>
      </c>
      <c r="P20" s="36">
        <v>45708</v>
      </c>
      <c r="Q20" s="92">
        <f t="shared" si="4"/>
        <v>45708</v>
      </c>
      <c r="R20" s="92">
        <f t="shared" si="5"/>
        <v>45709</v>
      </c>
      <c r="S20" s="92">
        <f t="shared" si="6"/>
        <v>45709</v>
      </c>
      <c r="T20" s="17" t="s">
        <v>40</v>
      </c>
      <c r="U20" s="17" t="s">
        <v>40</v>
      </c>
      <c r="V20" s="269"/>
      <c r="W20" s="269"/>
    </row>
    <row r="21" spans="1:23" hidden="1" x14ac:dyDescent="0.25">
      <c r="A21" s="188" t="s">
        <v>530</v>
      </c>
      <c r="B21" s="286" t="s">
        <v>90</v>
      </c>
      <c r="C21" s="17" t="s">
        <v>40</v>
      </c>
      <c r="D21" s="17" t="s">
        <v>40</v>
      </c>
      <c r="E21" s="36">
        <v>45708</v>
      </c>
      <c r="F21" s="92">
        <f t="shared" si="0"/>
        <v>45708</v>
      </c>
      <c r="G21" s="92">
        <f t="shared" si="1"/>
        <v>45709</v>
      </c>
      <c r="H21" s="92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89" t="s">
        <v>88</v>
      </c>
      <c r="N21" s="17" t="s">
        <v>40</v>
      </c>
      <c r="O21" s="17" t="s">
        <v>40</v>
      </c>
      <c r="P21" s="36">
        <v>45715</v>
      </c>
      <c r="Q21" s="92">
        <f t="shared" si="4"/>
        <v>45715</v>
      </c>
      <c r="R21" s="92">
        <f t="shared" si="5"/>
        <v>45716</v>
      </c>
      <c r="S21" s="92">
        <f t="shared" si="6"/>
        <v>45716</v>
      </c>
      <c r="T21" s="17" t="s">
        <v>40</v>
      </c>
      <c r="U21" s="17" t="s">
        <v>40</v>
      </c>
      <c r="V21" s="269"/>
      <c r="W21" s="269"/>
    </row>
    <row r="22" spans="1:23" hidden="1" x14ac:dyDescent="0.25">
      <c r="A22" s="188" t="s">
        <v>530</v>
      </c>
      <c r="B22" s="286" t="s">
        <v>93</v>
      </c>
      <c r="C22" s="17" t="s">
        <v>40</v>
      </c>
      <c r="D22" s="17" t="s">
        <v>40</v>
      </c>
      <c r="E22" s="36">
        <v>45715</v>
      </c>
      <c r="F22" s="92">
        <f t="shared" si="0"/>
        <v>45715</v>
      </c>
      <c r="G22" s="92">
        <f t="shared" si="1"/>
        <v>45716</v>
      </c>
      <c r="H22" s="92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89" t="s">
        <v>91</v>
      </c>
      <c r="N22" s="17" t="s">
        <v>40</v>
      </c>
      <c r="O22" s="150" t="s">
        <v>535</v>
      </c>
      <c r="P22" s="36">
        <v>45722</v>
      </c>
      <c r="Q22" s="92">
        <f t="shared" si="4"/>
        <v>45722</v>
      </c>
      <c r="R22" s="92">
        <f t="shared" si="5"/>
        <v>45723</v>
      </c>
      <c r="S22" s="92">
        <f t="shared" si="6"/>
        <v>45723</v>
      </c>
      <c r="T22" s="17" t="s">
        <v>40</v>
      </c>
      <c r="U22" s="17" t="s">
        <v>40</v>
      </c>
      <c r="V22" s="269"/>
      <c r="W22" s="269"/>
    </row>
    <row r="23" spans="1:23" hidden="1" x14ac:dyDescent="0.25">
      <c r="A23" s="188" t="s">
        <v>530</v>
      </c>
      <c r="B23" s="286" t="s">
        <v>96</v>
      </c>
      <c r="C23" s="17" t="s">
        <v>40</v>
      </c>
      <c r="D23" s="150" t="s">
        <v>535</v>
      </c>
      <c r="E23" s="36">
        <v>45722</v>
      </c>
      <c r="F23" s="92">
        <f t="shared" si="0"/>
        <v>45722</v>
      </c>
      <c r="G23" s="92">
        <f t="shared" si="1"/>
        <v>45723</v>
      </c>
      <c r="H23" s="92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89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2">
        <v>45730</v>
      </c>
      <c r="S23" s="36">
        <v>45730</v>
      </c>
      <c r="T23" s="17" t="s">
        <v>40</v>
      </c>
      <c r="U23" s="17" t="s">
        <v>40</v>
      </c>
      <c r="V23" s="269"/>
      <c r="W23" s="269"/>
    </row>
    <row r="24" spans="1:23" hidden="1" x14ac:dyDescent="0.25">
      <c r="A24" s="188" t="s">
        <v>530</v>
      </c>
      <c r="B24" s="286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2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89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69"/>
      <c r="W24" s="269"/>
    </row>
    <row r="25" spans="1:23" hidden="1" x14ac:dyDescent="0.25">
      <c r="A25" s="188" t="s">
        <v>530</v>
      </c>
      <c r="B25" s="286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2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89" t="s">
        <v>100</v>
      </c>
      <c r="N25" s="36">
        <v>45741</v>
      </c>
      <c r="O25" s="150" t="s">
        <v>536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69"/>
      <c r="W25" s="269"/>
    </row>
    <row r="26" spans="1:23" hidden="1" x14ac:dyDescent="0.25">
      <c r="A26" s="188" t="s">
        <v>530</v>
      </c>
      <c r="B26" s="286" t="s">
        <v>107</v>
      </c>
      <c r="C26" s="36">
        <v>45741</v>
      </c>
      <c r="D26" s="150" t="s">
        <v>536</v>
      </c>
      <c r="E26" s="36">
        <v>45743</v>
      </c>
      <c r="F26" s="36">
        <v>45743</v>
      </c>
      <c r="G26" s="92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89" t="s">
        <v>105</v>
      </c>
      <c r="N26" s="17" t="s">
        <v>40</v>
      </c>
      <c r="O26" s="150" t="s">
        <v>537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69"/>
      <c r="W26" s="269"/>
    </row>
    <row r="27" spans="1:23" hidden="1" x14ac:dyDescent="0.25">
      <c r="A27" s="56" t="s">
        <v>530</v>
      </c>
      <c r="B27" s="286" t="s">
        <v>112</v>
      </c>
      <c r="C27" s="17" t="s">
        <v>40</v>
      </c>
      <c r="D27" s="150" t="s">
        <v>537</v>
      </c>
      <c r="E27" s="41">
        <v>45750</v>
      </c>
      <c r="F27" s="41">
        <v>45750</v>
      </c>
      <c r="G27" s="92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89" t="s">
        <v>110</v>
      </c>
      <c r="N27" s="17" t="s">
        <v>40</v>
      </c>
      <c r="O27" s="17" t="s">
        <v>40</v>
      </c>
      <c r="P27" s="423" t="s">
        <v>538</v>
      </c>
      <c r="Q27" s="424"/>
      <c r="R27" s="423" t="s">
        <v>539</v>
      </c>
      <c r="S27" s="424"/>
      <c r="T27" s="17" t="s">
        <v>40</v>
      </c>
      <c r="U27" s="17" t="s">
        <v>40</v>
      </c>
      <c r="V27" s="269"/>
      <c r="W27" s="269"/>
    </row>
    <row r="28" spans="1:23" s="2" customFormat="1" ht="15.5" hidden="1" x14ac:dyDescent="0.25">
      <c r="A28" s="462" t="s">
        <v>540</v>
      </c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</row>
    <row r="29" spans="1:23" ht="17.149999999999999" hidden="1" customHeight="1" x14ac:dyDescent="0.25">
      <c r="A29" s="53" t="s">
        <v>4</v>
      </c>
      <c r="B29" s="53" t="s">
        <v>5</v>
      </c>
      <c r="C29" s="369" t="s">
        <v>514</v>
      </c>
      <c r="D29" s="369"/>
      <c r="E29" s="367" t="s">
        <v>513</v>
      </c>
      <c r="F29" s="368"/>
      <c r="G29" s="465" t="s">
        <v>516</v>
      </c>
      <c r="H29" s="466"/>
      <c r="I29" s="53" t="s">
        <v>5</v>
      </c>
      <c r="J29" s="369" t="s">
        <v>514</v>
      </c>
      <c r="K29" s="369"/>
      <c r="L29" s="367" t="s">
        <v>513</v>
      </c>
      <c r="M29" s="368"/>
    </row>
    <row r="30" spans="1:23" hidden="1" x14ac:dyDescent="0.25">
      <c r="A30" s="352" t="s">
        <v>13</v>
      </c>
      <c r="B30" s="352" t="s">
        <v>14</v>
      </c>
      <c r="C30" s="360" t="s">
        <v>519</v>
      </c>
      <c r="D30" s="386"/>
      <c r="E30" s="360" t="s">
        <v>518</v>
      </c>
      <c r="F30" s="386"/>
      <c r="G30" s="360" t="s">
        <v>267</v>
      </c>
      <c r="H30" s="386"/>
      <c r="I30" s="352" t="s">
        <v>14</v>
      </c>
      <c r="J30" s="360" t="s">
        <v>519</v>
      </c>
      <c r="K30" s="386"/>
      <c r="L30" s="360" t="s">
        <v>518</v>
      </c>
      <c r="M30" s="386"/>
    </row>
    <row r="31" spans="1:23" hidden="1" x14ac:dyDescent="0.25">
      <c r="A31" s="353"/>
      <c r="B31" s="353"/>
      <c r="C31" s="360" t="s">
        <v>22</v>
      </c>
      <c r="D31" s="386"/>
      <c r="E31" s="360" t="s">
        <v>22</v>
      </c>
      <c r="F31" s="386"/>
      <c r="G31" s="360" t="s">
        <v>22</v>
      </c>
      <c r="H31" s="386"/>
      <c r="I31" s="353"/>
      <c r="J31" s="360" t="s">
        <v>22</v>
      </c>
      <c r="K31" s="386"/>
      <c r="L31" s="360" t="s">
        <v>22</v>
      </c>
      <c r="M31" s="386"/>
    </row>
    <row r="32" spans="1:23" ht="26" hidden="1" x14ac:dyDescent="0.25">
      <c r="A32" s="224"/>
      <c r="B32" s="284"/>
      <c r="C32" s="12" t="s">
        <v>522</v>
      </c>
      <c r="D32" s="12" t="s">
        <v>541</v>
      </c>
      <c r="E32" s="12" t="s">
        <v>542</v>
      </c>
      <c r="F32" s="12" t="s">
        <v>543</v>
      </c>
      <c r="G32" s="12" t="s">
        <v>528</v>
      </c>
      <c r="H32" s="12" t="s">
        <v>529</v>
      </c>
      <c r="I32" s="285"/>
      <c r="J32" s="12" t="s">
        <v>522</v>
      </c>
      <c r="K32" s="12" t="s">
        <v>541</v>
      </c>
      <c r="L32" s="12" t="s">
        <v>542</v>
      </c>
      <c r="M32" s="12" t="s">
        <v>543</v>
      </c>
    </row>
    <row r="33" spans="1:21" hidden="1" x14ac:dyDescent="0.25">
      <c r="A33" s="56" t="s">
        <v>530</v>
      </c>
      <c r="B33" s="286" t="s">
        <v>116</v>
      </c>
      <c r="C33" s="41">
        <v>45757</v>
      </c>
      <c r="D33" s="41">
        <v>45757</v>
      </c>
      <c r="E33" s="92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89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ht="15.5" x14ac:dyDescent="0.25">
      <c r="A34" s="462" t="s">
        <v>544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4"/>
      <c r="U34" s="464"/>
    </row>
    <row r="35" spans="1:21" ht="17.149999999999999" customHeight="1" x14ac:dyDescent="0.25">
      <c r="A35" s="53" t="s">
        <v>4</v>
      </c>
      <c r="B35" s="53" t="s">
        <v>5</v>
      </c>
      <c r="C35" s="390" t="s">
        <v>512</v>
      </c>
      <c r="D35" s="371"/>
      <c r="E35" s="369" t="s">
        <v>514</v>
      </c>
      <c r="F35" s="369"/>
      <c r="G35" s="367" t="s">
        <v>513</v>
      </c>
      <c r="H35" s="368"/>
      <c r="I35" s="390" t="s">
        <v>515</v>
      </c>
      <c r="J35" s="371"/>
      <c r="K35" s="465" t="s">
        <v>516</v>
      </c>
      <c r="L35" s="466"/>
      <c r="M35" s="53" t="s">
        <v>5</v>
      </c>
      <c r="N35" s="390" t="s">
        <v>512</v>
      </c>
      <c r="O35" s="371"/>
      <c r="P35" s="369" t="s">
        <v>514</v>
      </c>
      <c r="Q35" s="369"/>
      <c r="R35" s="367" t="s">
        <v>513</v>
      </c>
      <c r="S35" s="368"/>
      <c r="T35" s="390" t="s">
        <v>515</v>
      </c>
      <c r="U35" s="371"/>
    </row>
    <row r="36" spans="1:21" x14ac:dyDescent="0.25">
      <c r="A36" s="352" t="s">
        <v>13</v>
      </c>
      <c r="B36" s="352" t="s">
        <v>14</v>
      </c>
      <c r="C36" s="371" t="s">
        <v>517</v>
      </c>
      <c r="D36" s="371"/>
      <c r="E36" s="360" t="s">
        <v>519</v>
      </c>
      <c r="F36" s="386"/>
      <c r="G36" s="360" t="s">
        <v>518</v>
      </c>
      <c r="H36" s="386"/>
      <c r="I36" s="388" t="s">
        <v>279</v>
      </c>
      <c r="J36" s="461"/>
      <c r="K36" s="360" t="s">
        <v>267</v>
      </c>
      <c r="L36" s="386"/>
      <c r="M36" s="352" t="s">
        <v>14</v>
      </c>
      <c r="N36" s="371" t="s">
        <v>517</v>
      </c>
      <c r="O36" s="371"/>
      <c r="P36" s="360" t="s">
        <v>519</v>
      </c>
      <c r="Q36" s="386"/>
      <c r="R36" s="360" t="s">
        <v>518</v>
      </c>
      <c r="S36" s="386"/>
      <c r="T36" s="388" t="s">
        <v>279</v>
      </c>
      <c r="U36" s="461"/>
    </row>
    <row r="37" spans="1:21" x14ac:dyDescent="0.25">
      <c r="A37" s="353"/>
      <c r="B37" s="353"/>
      <c r="C37" s="360" t="s">
        <v>22</v>
      </c>
      <c r="D37" s="386"/>
      <c r="E37" s="360" t="s">
        <v>22</v>
      </c>
      <c r="F37" s="386"/>
      <c r="G37" s="360" t="s">
        <v>22</v>
      </c>
      <c r="H37" s="386"/>
      <c r="I37" s="360" t="s">
        <v>22</v>
      </c>
      <c r="J37" s="386"/>
      <c r="K37" s="360" t="s">
        <v>22</v>
      </c>
      <c r="L37" s="386"/>
      <c r="M37" s="353"/>
      <c r="N37" s="360" t="s">
        <v>22</v>
      </c>
      <c r="O37" s="386"/>
      <c r="P37" s="360" t="s">
        <v>22</v>
      </c>
      <c r="Q37" s="386"/>
      <c r="R37" s="360" t="s">
        <v>22</v>
      </c>
      <c r="S37" s="386"/>
      <c r="T37" s="360" t="s">
        <v>22</v>
      </c>
      <c r="U37" s="386"/>
    </row>
    <row r="38" spans="1:21" ht="26" x14ac:dyDescent="0.25">
      <c r="A38" s="224"/>
      <c r="B38" s="284"/>
      <c r="C38" s="285" t="s">
        <v>520</v>
      </c>
      <c r="D38" s="285" t="s">
        <v>521</v>
      </c>
      <c r="E38" s="12" t="s">
        <v>522</v>
      </c>
      <c r="F38" s="12" t="s">
        <v>541</v>
      </c>
      <c r="G38" s="12" t="s">
        <v>542</v>
      </c>
      <c r="H38" s="12" t="s">
        <v>543</v>
      </c>
      <c r="I38" s="12" t="s">
        <v>526</v>
      </c>
      <c r="J38" s="12" t="s">
        <v>527</v>
      </c>
      <c r="K38" s="12" t="s">
        <v>528</v>
      </c>
      <c r="L38" s="12" t="s">
        <v>529</v>
      </c>
      <c r="M38" s="285"/>
      <c r="N38" s="285" t="s">
        <v>520</v>
      </c>
      <c r="O38" s="285" t="s">
        <v>521</v>
      </c>
      <c r="P38" s="12" t="s">
        <v>522</v>
      </c>
      <c r="Q38" s="12" t="s">
        <v>541</v>
      </c>
      <c r="R38" s="12" t="s">
        <v>542</v>
      </c>
      <c r="S38" s="12" t="s">
        <v>543</v>
      </c>
      <c r="T38" s="12" t="s">
        <v>526</v>
      </c>
      <c r="U38" s="12" t="s">
        <v>527</v>
      </c>
    </row>
    <row r="39" spans="1:21" hidden="1" x14ac:dyDescent="0.25">
      <c r="A39" s="56" t="s">
        <v>530</v>
      </c>
      <c r="B39" s="286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2">
        <f t="shared" ref="G39:G58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58" si="8">H39+2</f>
        <v>45767</v>
      </c>
      <c r="L39" s="36">
        <f t="shared" ref="L39:L58" si="9">K39+1</f>
        <v>45768</v>
      </c>
      <c r="M39" s="289" t="s">
        <v>117</v>
      </c>
      <c r="N39" s="41">
        <f t="shared" ref="N39:N58" si="10">L39+1</f>
        <v>45769</v>
      </c>
      <c r="O39" s="41">
        <f t="shared" ref="O39:O58" si="11">N39</f>
        <v>45769</v>
      </c>
      <c r="P39" s="439" t="s">
        <v>545</v>
      </c>
      <c r="Q39" s="440"/>
      <c r="R39" s="439" t="s">
        <v>546</v>
      </c>
      <c r="S39" s="440"/>
      <c r="T39" s="17" t="s">
        <v>40</v>
      </c>
      <c r="U39" s="17" t="s">
        <v>40</v>
      </c>
    </row>
    <row r="40" spans="1:21" hidden="1" x14ac:dyDescent="0.25">
      <c r="A40" s="56" t="s">
        <v>530</v>
      </c>
      <c r="B40" s="286" t="s">
        <v>123</v>
      </c>
      <c r="C40" s="41">
        <v>45769</v>
      </c>
      <c r="D40" s="41">
        <f t="shared" ref="D40" si="12">C40</f>
        <v>45769</v>
      </c>
      <c r="E40" s="439" t="s">
        <v>545</v>
      </c>
      <c r="F40" s="440"/>
      <c r="G40" s="439" t="s">
        <v>546</v>
      </c>
      <c r="H40" s="440"/>
      <c r="I40" s="17" t="s">
        <v>40</v>
      </c>
      <c r="J40" s="17" t="s">
        <v>40</v>
      </c>
      <c r="K40" s="36">
        <v>45774</v>
      </c>
      <c r="L40" s="36">
        <v>45775</v>
      </c>
      <c r="M40" s="289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58" si="13">Q40+1</f>
        <v>45779</v>
      </c>
      <c r="S40" s="41">
        <f t="shared" ref="S40:S58" si="14">R40</f>
        <v>45779</v>
      </c>
      <c r="T40" s="17" t="s">
        <v>40</v>
      </c>
      <c r="U40" s="17" t="s">
        <v>40</v>
      </c>
    </row>
    <row r="41" spans="1:21" hidden="1" x14ac:dyDescent="0.25">
      <c r="A41" s="56" t="s">
        <v>530</v>
      </c>
      <c r="B41" s="286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58" si="16">P41</f>
        <v>45783</v>
      </c>
      <c r="R41" s="17" t="s">
        <v>547</v>
      </c>
      <c r="S41" s="17" t="s">
        <v>40</v>
      </c>
      <c r="T41" s="17" t="s">
        <v>40</v>
      </c>
      <c r="U41" s="17" t="s">
        <v>40</v>
      </c>
    </row>
    <row r="42" spans="1:21" hidden="1" x14ac:dyDescent="0.25">
      <c r="A42" s="56" t="s">
        <v>530</v>
      </c>
      <c r="B42" s="286" t="s">
        <v>129</v>
      </c>
      <c r="C42" s="17" t="s">
        <v>40</v>
      </c>
      <c r="D42" s="135" t="s">
        <v>548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49" t="s">
        <v>549</v>
      </c>
      <c r="P42" s="421" t="s">
        <v>550</v>
      </c>
      <c r="Q42" s="422"/>
      <c r="R42" s="421" t="s">
        <v>551</v>
      </c>
      <c r="S42" s="422"/>
      <c r="T42" s="17" t="s">
        <v>40</v>
      </c>
      <c r="U42" s="17" t="s">
        <v>40</v>
      </c>
    </row>
    <row r="43" spans="1:21" hidden="1" x14ac:dyDescent="0.25">
      <c r="A43" s="56" t="s">
        <v>530</v>
      </c>
      <c r="B43" s="286" t="s">
        <v>132</v>
      </c>
      <c r="C43" s="41">
        <v>45790</v>
      </c>
      <c r="D43" s="49" t="s">
        <v>549</v>
      </c>
      <c r="E43" s="421" t="s">
        <v>550</v>
      </c>
      <c r="F43" s="422"/>
      <c r="G43" s="421" t="s">
        <v>551</v>
      </c>
      <c r="H43" s="422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421" t="s">
        <v>552</v>
      </c>
      <c r="Q43" s="422"/>
      <c r="R43" s="421" t="s">
        <v>553</v>
      </c>
      <c r="S43" s="422"/>
      <c r="T43" s="17" t="s">
        <v>40</v>
      </c>
      <c r="U43" s="17" t="s">
        <v>40</v>
      </c>
    </row>
    <row r="44" spans="1:21" hidden="1" x14ac:dyDescent="0.25">
      <c r="A44" s="56" t="s">
        <v>530</v>
      </c>
      <c r="B44" s="286" t="s">
        <v>135</v>
      </c>
      <c r="C44" s="41">
        <v>45797</v>
      </c>
      <c r="D44" s="41">
        <v>45797</v>
      </c>
      <c r="E44" s="421" t="s">
        <v>552</v>
      </c>
      <c r="F44" s="422"/>
      <c r="G44" s="421" t="s">
        <v>553</v>
      </c>
      <c r="H44" s="422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58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5">
      <c r="A45" s="56" t="s">
        <v>530</v>
      </c>
      <c r="B45" s="286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58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5">
      <c r="A46" s="56" t="s">
        <v>530</v>
      </c>
      <c r="B46" s="286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5">
      <c r="A47" s="56" t="s">
        <v>530</v>
      </c>
      <c r="B47" s="286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421" t="s">
        <v>554</v>
      </c>
      <c r="Q47" s="422"/>
      <c r="R47" s="421" t="s">
        <v>391</v>
      </c>
      <c r="S47" s="422"/>
      <c r="T47" s="17" t="s">
        <v>40</v>
      </c>
      <c r="U47" s="17" t="s">
        <v>40</v>
      </c>
    </row>
    <row r="48" spans="1:21" hidden="1" x14ac:dyDescent="0.25">
      <c r="A48" s="56" t="s">
        <v>530</v>
      </c>
      <c r="B48" s="286" t="s">
        <v>149</v>
      </c>
      <c r="C48" s="41">
        <f t="shared" si="18"/>
        <v>45825</v>
      </c>
      <c r="D48" s="41">
        <f>C48</f>
        <v>45825</v>
      </c>
      <c r="E48" s="421" t="s">
        <v>554</v>
      </c>
      <c r="F48" s="422"/>
      <c r="G48" s="421" t="s">
        <v>391</v>
      </c>
      <c r="H48" s="422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hidden="1" x14ac:dyDescent="0.25">
      <c r="A49" s="56" t="s">
        <v>530</v>
      </c>
      <c r="B49" s="286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x14ac:dyDescent="0.25">
      <c r="A50" s="56" t="s">
        <v>530</v>
      </c>
      <c r="B50" s="286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x14ac:dyDescent="0.25">
      <c r="A51" s="56" t="s">
        <v>530</v>
      </c>
      <c r="B51" s="286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x14ac:dyDescent="0.25">
      <c r="A52" s="56" t="s">
        <v>530</v>
      </c>
      <c r="B52" s="286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6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39" t="s">
        <v>555</v>
      </c>
      <c r="Q52" s="440"/>
      <c r="R52" s="439" t="s">
        <v>556</v>
      </c>
      <c r="S52" s="440"/>
      <c r="T52" s="17" t="s">
        <v>40</v>
      </c>
      <c r="U52" s="17" t="s">
        <v>40</v>
      </c>
    </row>
    <row r="53" spans="1:23" x14ac:dyDescent="0.25">
      <c r="A53" s="56" t="s">
        <v>530</v>
      </c>
      <c r="B53" s="286" t="s">
        <v>164</v>
      </c>
      <c r="C53" s="41">
        <v>45860</v>
      </c>
      <c r="D53" s="41">
        <f>C53</f>
        <v>45860</v>
      </c>
      <c r="E53" s="439" t="s">
        <v>555</v>
      </c>
      <c r="F53" s="440"/>
      <c r="G53" s="439" t="s">
        <v>556</v>
      </c>
      <c r="H53" s="440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56" t="s">
        <v>557</v>
      </c>
      <c r="O53" s="457"/>
      <c r="P53" s="439" t="s">
        <v>558</v>
      </c>
      <c r="Q53" s="440"/>
      <c r="R53" s="439" t="s">
        <v>559</v>
      </c>
      <c r="S53" s="440"/>
      <c r="T53" s="17" t="s">
        <v>40</v>
      </c>
      <c r="U53" s="17" t="s">
        <v>40</v>
      </c>
    </row>
    <row r="54" spans="1:23" x14ac:dyDescent="0.25">
      <c r="A54" s="56" t="s">
        <v>530</v>
      </c>
      <c r="B54" s="286" t="s">
        <v>166</v>
      </c>
      <c r="C54" s="456" t="s">
        <v>557</v>
      </c>
      <c r="D54" s="457"/>
      <c r="E54" s="439" t="s">
        <v>558</v>
      </c>
      <c r="F54" s="440"/>
      <c r="G54" s="439" t="s">
        <v>559</v>
      </c>
      <c r="H54" s="440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x14ac:dyDescent="0.25">
      <c r="A55" s="56" t="s">
        <v>530</v>
      </c>
      <c r="B55" s="286" t="s">
        <v>170</v>
      </c>
      <c r="C55" s="41">
        <v>45874</v>
      </c>
      <c r="D55" s="41">
        <v>45874</v>
      </c>
      <c r="E55" s="41">
        <f t="shared" si="20"/>
        <v>45876</v>
      </c>
      <c r="F55" s="41">
        <f>E55</f>
        <v>45876</v>
      </c>
      <c r="G55" s="41">
        <f t="shared" si="7"/>
        <v>45877</v>
      </c>
      <c r="H55" s="41">
        <f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si="11"/>
        <v>45881</v>
      </c>
      <c r="P55" s="41">
        <f t="shared" si="17"/>
        <v>45883</v>
      </c>
      <c r="Q55" s="41">
        <f t="shared" si="16"/>
        <v>45883</v>
      </c>
      <c r="R55" s="41">
        <f t="shared" si="13"/>
        <v>45884</v>
      </c>
      <c r="S55" s="41">
        <f t="shared" si="14"/>
        <v>45884</v>
      </c>
      <c r="T55" s="17" t="s">
        <v>40</v>
      </c>
      <c r="U55" s="17" t="s">
        <v>40</v>
      </c>
    </row>
    <row r="56" spans="1:23" x14ac:dyDescent="0.25">
      <c r="A56" s="56" t="s">
        <v>530</v>
      </c>
      <c r="B56" s="286" t="s">
        <v>174</v>
      </c>
      <c r="C56" s="41">
        <v>45881</v>
      </c>
      <c r="D56" s="41">
        <v>45881</v>
      </c>
      <c r="E56" s="41">
        <f t="shared" si="20"/>
        <v>45883</v>
      </c>
      <c r="F56" s="41">
        <f>E56</f>
        <v>45883</v>
      </c>
      <c r="G56" s="41">
        <f t="shared" si="7"/>
        <v>45884</v>
      </c>
      <c r="H56" s="41">
        <f>G56</f>
        <v>45884</v>
      </c>
      <c r="I56" s="17" t="s">
        <v>40</v>
      </c>
      <c r="J56" s="17" t="s">
        <v>40</v>
      </c>
      <c r="K56" s="41">
        <f t="shared" si="8"/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11"/>
        <v>45888</v>
      </c>
      <c r="P56" s="41">
        <f t="shared" si="17"/>
        <v>45890</v>
      </c>
      <c r="Q56" s="41">
        <f t="shared" si="16"/>
        <v>45890</v>
      </c>
      <c r="R56" s="41">
        <f t="shared" si="13"/>
        <v>45891</v>
      </c>
      <c r="S56" s="41">
        <f t="shared" si="14"/>
        <v>45891</v>
      </c>
      <c r="T56" s="17" t="s">
        <v>40</v>
      </c>
      <c r="U56" s="17" t="s">
        <v>40</v>
      </c>
    </row>
    <row r="57" spans="1:23" x14ac:dyDescent="0.25">
      <c r="A57" s="56" t="s">
        <v>530</v>
      </c>
      <c r="B57" s="286" t="s">
        <v>177</v>
      </c>
      <c r="C57" s="41">
        <v>45888</v>
      </c>
      <c r="D57" s="41">
        <v>45888</v>
      </c>
      <c r="E57" s="41">
        <f t="shared" si="20"/>
        <v>45890</v>
      </c>
      <c r="F57" s="41">
        <f>E57</f>
        <v>45890</v>
      </c>
      <c r="G57" s="41">
        <f t="shared" si="7"/>
        <v>45891</v>
      </c>
      <c r="H57" s="41">
        <f>G57</f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5">
      <c r="A58" s="56" t="s">
        <v>530</v>
      </c>
      <c r="B58" s="286" t="s">
        <v>180</v>
      </c>
      <c r="C58" s="41">
        <v>45895</v>
      </c>
      <c r="D58" s="41">
        <v>45895</v>
      </c>
      <c r="E58" s="41">
        <f t="shared" si="20"/>
        <v>45897</v>
      </c>
      <c r="F58" s="41">
        <f>E58</f>
        <v>45897</v>
      </c>
      <c r="G58" s="41">
        <f t="shared" si="7"/>
        <v>45898</v>
      </c>
      <c r="H58" s="41">
        <f>G58</f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178</v>
      </c>
      <c r="N58" s="41">
        <f t="shared" si="10"/>
        <v>45902</v>
      </c>
      <c r="O58" s="41">
        <f t="shared" si="11"/>
        <v>45902</v>
      </c>
      <c r="P58" s="41">
        <f t="shared" si="17"/>
        <v>45904</v>
      </c>
      <c r="Q58" s="41">
        <f t="shared" si="16"/>
        <v>45904</v>
      </c>
      <c r="R58" s="41">
        <f t="shared" si="13"/>
        <v>45905</v>
      </c>
      <c r="S58" s="41">
        <f t="shared" si="14"/>
        <v>45905</v>
      </c>
      <c r="T58" s="17" t="s">
        <v>40</v>
      </c>
      <c r="U58" s="17" t="s">
        <v>40</v>
      </c>
    </row>
    <row r="59" spans="1:23" ht="15.65" customHeight="1" x14ac:dyDescent="0.25">
      <c r="A59" s="287"/>
      <c r="B59" s="288"/>
      <c r="C59" s="269"/>
      <c r="D59" s="269"/>
      <c r="E59" s="243"/>
      <c r="F59" s="243"/>
      <c r="G59" s="269"/>
      <c r="H59" s="269"/>
      <c r="I59" s="269"/>
      <c r="J59" s="269"/>
      <c r="K59" s="269"/>
      <c r="L59" s="269"/>
      <c r="M59" s="269"/>
      <c r="N59" s="269"/>
      <c r="O59" s="290"/>
      <c r="P59" s="269"/>
      <c r="Q59" s="269"/>
      <c r="R59" s="243"/>
      <c r="S59" s="243"/>
      <c r="T59" s="269"/>
      <c r="U59" s="269"/>
      <c r="V59" s="269"/>
      <c r="W59" s="269"/>
    </row>
    <row r="60" spans="1:23" ht="16.5" x14ac:dyDescent="0.25">
      <c r="A60" s="63" t="s">
        <v>181</v>
      </c>
      <c r="B60" s="359" t="s">
        <v>560</v>
      </c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</row>
    <row r="61" spans="1:23" ht="16.5" hidden="1" x14ac:dyDescent="0.25">
      <c r="A61" s="27" t="s">
        <v>561</v>
      </c>
      <c r="B61" s="354" t="s">
        <v>562</v>
      </c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2"/>
      <c r="P61" s="2"/>
    </row>
    <row r="62" spans="1:23" ht="16.5" hidden="1" x14ac:dyDescent="0.25">
      <c r="A62" s="27" t="s">
        <v>431</v>
      </c>
      <c r="B62" s="354" t="s">
        <v>563</v>
      </c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</row>
    <row r="63" spans="1:23" ht="16.5" x14ac:dyDescent="0.25">
      <c r="A63" s="27" t="s">
        <v>431</v>
      </c>
      <c r="B63" s="354" t="s">
        <v>564</v>
      </c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Q63" s="23"/>
    </row>
    <row r="64" spans="1:23" ht="16.5" hidden="1" x14ac:dyDescent="0.45">
      <c r="A64" s="114" t="s">
        <v>565</v>
      </c>
      <c r="B64" s="409" t="s">
        <v>566</v>
      </c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23"/>
      <c r="P64" s="23"/>
      <c r="R64" t="s">
        <v>199</v>
      </c>
    </row>
    <row r="65" spans="1:19" ht="16.5" x14ac:dyDescent="0.45">
      <c r="A65" s="114" t="s">
        <v>565</v>
      </c>
      <c r="B65" s="458" t="s">
        <v>567</v>
      </c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60"/>
      <c r="O65" s="23"/>
      <c r="P65" s="23"/>
    </row>
    <row r="66" spans="1:19" ht="16.5" x14ac:dyDescent="0.25">
      <c r="A66" s="27" t="s">
        <v>568</v>
      </c>
      <c r="B66" s="354" t="s">
        <v>569</v>
      </c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</row>
    <row r="67" spans="1:19" ht="16.5" hidden="1" x14ac:dyDescent="0.25">
      <c r="A67" s="64" t="s">
        <v>433</v>
      </c>
      <c r="B67" s="354" t="s">
        <v>570</v>
      </c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</row>
    <row r="68" spans="1:19" ht="16.5" x14ac:dyDescent="0.25">
      <c r="A68" s="64" t="s">
        <v>433</v>
      </c>
      <c r="B68" s="453" t="s">
        <v>435</v>
      </c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4"/>
      <c r="O68" s="1"/>
      <c r="P68" s="1"/>
      <c r="S68" t="s">
        <v>199</v>
      </c>
    </row>
    <row r="69" spans="1:19" ht="16.5" x14ac:dyDescent="0.25">
      <c r="A69" s="27" t="s">
        <v>571</v>
      </c>
      <c r="B69" s="354" t="s">
        <v>572</v>
      </c>
      <c r="C69" s="354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455"/>
      <c r="O69" s="2"/>
      <c r="P69" s="291"/>
      <c r="Q69" s="2"/>
      <c r="R69" s="2"/>
    </row>
    <row r="71" spans="1:19" x14ac:dyDescent="0.25">
      <c r="P71" t="s">
        <v>199</v>
      </c>
    </row>
  </sheetData>
  <mergeCells count="127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B66:N66"/>
    <mergeCell ref="B67:N67"/>
    <mergeCell ref="B68:N68"/>
    <mergeCell ref="B69:N6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C54:D54"/>
    <mergeCell ref="E54:F54"/>
    <mergeCell ref="G54:H54"/>
    <mergeCell ref="B60:N60"/>
    <mergeCell ref="B61:N61"/>
    <mergeCell ref="B62:N62"/>
    <mergeCell ref="B63:N63"/>
    <mergeCell ref="B64:N64"/>
    <mergeCell ref="B65:N65"/>
    <mergeCell ref="E44:F44"/>
    <mergeCell ref="G44:H44"/>
  </mergeCells>
  <phoneticPr fontId="73" type="noConversion"/>
  <pageMargins left="0.7" right="0.7" top="0.75" bottom="0.75" header="0.3" footer="0.3"/>
  <pageSetup paperSize="9" orientation="portrait" verticalDpi="1200"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" x14ac:dyDescent="0.25"/>
  <cols>
    <col min="1" max="1" width="19.08203125" customWidth="1"/>
    <col min="4" max="4" width="8.08203125" customWidth="1"/>
    <col min="10" max="11" width="8.08203125" customWidth="1"/>
    <col min="15" max="15" width="8.08203125" customWidth="1"/>
    <col min="17" max="17" width="8.08203125" customWidth="1"/>
    <col min="18" max="18" width="10.08203125" customWidth="1"/>
  </cols>
  <sheetData>
    <row r="1" spans="1:255" ht="51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28"/>
      <c r="S1" s="28"/>
      <c r="T1" s="28"/>
      <c r="U1" s="28"/>
    </row>
    <row r="2" spans="1:255" ht="18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29"/>
      <c r="S2" s="29"/>
      <c r="T2" s="29"/>
      <c r="U2" s="29"/>
    </row>
    <row r="3" spans="1:255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75" t="s">
        <v>573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30"/>
    </row>
    <row r="5" spans="1:255" x14ac:dyDescent="0.25">
      <c r="A5" s="4" t="s">
        <v>4</v>
      </c>
      <c r="B5" s="4" t="s">
        <v>5</v>
      </c>
      <c r="C5" s="390" t="s">
        <v>574</v>
      </c>
      <c r="D5" s="371"/>
      <c r="E5" s="390" t="s">
        <v>575</v>
      </c>
      <c r="F5" s="371"/>
      <c r="G5" s="390" t="s">
        <v>576</v>
      </c>
      <c r="H5" s="371"/>
      <c r="I5" s="390" t="s">
        <v>577</v>
      </c>
      <c r="J5" s="371"/>
      <c r="K5" s="390" t="s">
        <v>578</v>
      </c>
      <c r="L5" s="371"/>
      <c r="M5" s="4" t="s">
        <v>5</v>
      </c>
      <c r="N5" s="477" t="s">
        <v>579</v>
      </c>
      <c r="O5" s="478"/>
      <c r="P5" s="390" t="s">
        <v>574</v>
      </c>
      <c r="Q5" s="371"/>
    </row>
    <row r="6" spans="1:255" x14ac:dyDescent="0.25">
      <c r="A6" s="5" t="s">
        <v>13</v>
      </c>
      <c r="B6" s="5" t="s">
        <v>14</v>
      </c>
      <c r="C6" s="371" t="s">
        <v>265</v>
      </c>
      <c r="D6" s="371"/>
      <c r="E6" s="371" t="s">
        <v>264</v>
      </c>
      <c r="F6" s="371"/>
      <c r="G6" s="388" t="s">
        <v>580</v>
      </c>
      <c r="H6" s="461"/>
      <c r="I6" s="371" t="s">
        <v>581</v>
      </c>
      <c r="J6" s="371"/>
      <c r="K6" s="371" t="s">
        <v>582</v>
      </c>
      <c r="L6" s="371"/>
      <c r="M6" s="5" t="s">
        <v>14</v>
      </c>
      <c r="N6" s="371" t="s">
        <v>517</v>
      </c>
      <c r="O6" s="371"/>
      <c r="P6" s="371" t="s">
        <v>265</v>
      </c>
      <c r="Q6" s="371"/>
    </row>
    <row r="7" spans="1:255" x14ac:dyDescent="0.25">
      <c r="A7" s="8"/>
      <c r="B7" s="54"/>
      <c r="C7" s="381" t="s">
        <v>22</v>
      </c>
      <c r="D7" s="381"/>
      <c r="E7" s="381" t="s">
        <v>22</v>
      </c>
      <c r="F7" s="381"/>
      <c r="G7" s="360" t="s">
        <v>22</v>
      </c>
      <c r="H7" s="386"/>
      <c r="I7" s="381" t="s">
        <v>22</v>
      </c>
      <c r="J7" s="381"/>
      <c r="K7" s="381" t="s">
        <v>22</v>
      </c>
      <c r="L7" s="381"/>
      <c r="M7" s="54"/>
      <c r="N7" s="360" t="s">
        <v>22</v>
      </c>
      <c r="O7" s="386"/>
      <c r="P7" s="381" t="s">
        <v>22</v>
      </c>
      <c r="Q7" s="381"/>
    </row>
    <row r="8" spans="1:255" ht="26" x14ac:dyDescent="0.25">
      <c r="A8" s="8"/>
      <c r="B8" s="89"/>
      <c r="C8" s="11" t="s">
        <v>583</v>
      </c>
      <c r="D8" s="11" t="s">
        <v>584</v>
      </c>
      <c r="E8" s="11" t="s">
        <v>585</v>
      </c>
      <c r="F8" s="11" t="s">
        <v>586</v>
      </c>
      <c r="G8" s="12" t="s">
        <v>587</v>
      </c>
      <c r="H8" s="12" t="s">
        <v>588</v>
      </c>
      <c r="I8" s="11" t="s">
        <v>589</v>
      </c>
      <c r="J8" s="11" t="s">
        <v>590</v>
      </c>
      <c r="K8" s="11" t="s">
        <v>591</v>
      </c>
      <c r="L8" s="11" t="s">
        <v>592</v>
      </c>
      <c r="M8" s="89"/>
      <c r="N8" s="11" t="s">
        <v>593</v>
      </c>
      <c r="O8" s="11" t="s">
        <v>594</v>
      </c>
      <c r="P8" s="11" t="s">
        <v>583</v>
      </c>
      <c r="Q8" s="11" t="s">
        <v>584</v>
      </c>
    </row>
    <row r="9" spans="1:255" hidden="1" x14ac:dyDescent="0.25">
      <c r="A9" s="34" t="s">
        <v>595</v>
      </c>
      <c r="B9" s="35" t="s">
        <v>596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597</v>
      </c>
      <c r="N9" s="17" t="s">
        <v>40</v>
      </c>
      <c r="O9" s="17" t="s">
        <v>40</v>
      </c>
      <c r="P9" s="71" t="s">
        <v>598</v>
      </c>
      <c r="Q9" s="15">
        <v>45631</v>
      </c>
    </row>
    <row r="10" spans="1:255" hidden="1" x14ac:dyDescent="0.25">
      <c r="A10" s="280" t="s">
        <v>599</v>
      </c>
      <c r="B10" s="40" t="s">
        <v>600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601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15" t="s">
        <v>602</v>
      </c>
      <c r="B11" s="35" t="s">
        <v>603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604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81" t="s">
        <v>605</v>
      </c>
      <c r="B12" s="37" t="s">
        <v>606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607</v>
      </c>
      <c r="N12" s="62">
        <f>L12+3</f>
        <v>45645</v>
      </c>
      <c r="O12" s="92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80" t="s">
        <v>599</v>
      </c>
      <c r="B13" s="40" t="s">
        <v>608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609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16" t="s">
        <v>602</v>
      </c>
      <c r="B14" s="35" t="s">
        <v>610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611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81" t="s">
        <v>605</v>
      </c>
      <c r="B15" s="37" t="s">
        <v>612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613</v>
      </c>
      <c r="N15" s="62">
        <f>L15+3</f>
        <v>45666</v>
      </c>
      <c r="O15" s="92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80" t="s">
        <v>599</v>
      </c>
      <c r="B16" s="282" t="s">
        <v>614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82" t="s">
        <v>615</v>
      </c>
      <c r="N16" s="62">
        <f>L16+3</f>
        <v>45673</v>
      </c>
      <c r="O16" s="92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15" t="s">
        <v>602</v>
      </c>
      <c r="B17" s="35" t="s">
        <v>616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617</v>
      </c>
      <c r="N17" s="469" t="s">
        <v>618</v>
      </c>
      <c r="O17" s="470"/>
      <c r="P17" s="470"/>
      <c r="Q17" s="471"/>
    </row>
    <row r="18" spans="1:19" hidden="1" x14ac:dyDescent="0.25">
      <c r="A18" s="34" t="s">
        <v>605</v>
      </c>
      <c r="B18" s="35" t="s">
        <v>619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620</v>
      </c>
      <c r="N18" s="62">
        <f>L18+3</f>
        <v>45687</v>
      </c>
      <c r="O18" s="92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80" t="s">
        <v>599</v>
      </c>
      <c r="B19" s="40" t="s">
        <v>621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622</v>
      </c>
      <c r="N19" s="62">
        <f>L19+3</f>
        <v>45694</v>
      </c>
      <c r="O19" s="92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15" t="s">
        <v>602</v>
      </c>
      <c r="B20" s="35" t="s">
        <v>623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624</v>
      </c>
      <c r="N20" s="469" t="s">
        <v>618</v>
      </c>
      <c r="O20" s="470"/>
      <c r="P20" s="470"/>
      <c r="Q20" s="471"/>
    </row>
    <row r="21" spans="1:19" x14ac:dyDescent="0.25">
      <c r="A21" s="472" t="s">
        <v>341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4"/>
    </row>
    <row r="22" spans="1:19" x14ac:dyDescent="0.25">
      <c r="A22" s="34" t="s">
        <v>605</v>
      </c>
      <c r="B22" s="35" t="s">
        <v>625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626</v>
      </c>
      <c r="N22" s="62">
        <f t="shared" ref="N22:N28" si="19">L22+3</f>
        <v>45715</v>
      </c>
      <c r="O22" s="92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80" t="s">
        <v>599</v>
      </c>
      <c r="B23" s="46" t="s">
        <v>627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628</v>
      </c>
      <c r="N23" s="62">
        <f t="shared" si="19"/>
        <v>45722</v>
      </c>
      <c r="O23" s="92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16" t="s">
        <v>602</v>
      </c>
      <c r="B24" s="37" t="s">
        <v>629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630</v>
      </c>
      <c r="N24" s="62">
        <f t="shared" si="19"/>
        <v>45729</v>
      </c>
      <c r="O24" s="92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605</v>
      </c>
      <c r="B25" s="35" t="s">
        <v>631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632</v>
      </c>
      <c r="N25" s="62">
        <f t="shared" si="19"/>
        <v>45736</v>
      </c>
      <c r="O25" s="92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80" t="s">
        <v>599</v>
      </c>
      <c r="B26" s="40" t="s">
        <v>633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634</v>
      </c>
      <c r="N26" s="62">
        <f t="shared" si="19"/>
        <v>45743</v>
      </c>
      <c r="O26" s="92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15" t="s">
        <v>602</v>
      </c>
      <c r="B27" s="35" t="s">
        <v>635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636</v>
      </c>
      <c r="N27" s="62">
        <f t="shared" si="19"/>
        <v>45750</v>
      </c>
      <c r="O27" s="92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605</v>
      </c>
      <c r="B28" s="35" t="s">
        <v>637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638</v>
      </c>
      <c r="N28" s="62">
        <f t="shared" si="19"/>
        <v>45757</v>
      </c>
      <c r="O28" s="92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" x14ac:dyDescent="0.4">
      <c r="A30" s="24" t="s">
        <v>181</v>
      </c>
      <c r="B30" s="414" t="s">
        <v>639</v>
      </c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23"/>
      <c r="P30" s="23"/>
      <c r="Q30" s="23"/>
      <c r="R30" s="23"/>
      <c r="S30" s="23"/>
    </row>
    <row r="31" spans="1:19" ht="16" x14ac:dyDescent="0.4">
      <c r="A31" s="26" t="s">
        <v>424</v>
      </c>
      <c r="B31" s="468" t="s">
        <v>640</v>
      </c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23"/>
      <c r="P31" s="23"/>
      <c r="Q31" s="23"/>
      <c r="R31" s="23"/>
      <c r="S31" s="23"/>
    </row>
    <row r="32" spans="1:19" ht="16" x14ac:dyDescent="0.4">
      <c r="A32" s="26" t="s">
        <v>422</v>
      </c>
      <c r="B32" s="468" t="s">
        <v>641</v>
      </c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23"/>
      <c r="P32" s="23"/>
      <c r="Q32" s="23"/>
      <c r="R32" s="23" t="s">
        <v>42</v>
      </c>
      <c r="S32" s="23"/>
    </row>
    <row r="33" spans="1:19" ht="16" x14ac:dyDescent="0.4">
      <c r="A33" s="26" t="s">
        <v>642</v>
      </c>
      <c r="B33" s="468" t="s">
        <v>643</v>
      </c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23"/>
      <c r="P33" s="23"/>
      <c r="Q33" s="23"/>
      <c r="R33" s="23"/>
      <c r="S33" s="23"/>
    </row>
    <row r="34" spans="1:19" ht="16" x14ac:dyDescent="0.4">
      <c r="A34" s="26" t="s">
        <v>644</v>
      </c>
      <c r="B34" s="416" t="s">
        <v>645</v>
      </c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8"/>
      <c r="O34" s="23"/>
      <c r="P34" s="23"/>
      <c r="Q34" s="23"/>
      <c r="R34" s="23"/>
      <c r="S34" s="23"/>
    </row>
    <row r="35" spans="1:19" ht="16" x14ac:dyDescent="0.4">
      <c r="A35" s="26" t="s">
        <v>646</v>
      </c>
      <c r="B35" s="468" t="s">
        <v>647</v>
      </c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23"/>
      <c r="P35" s="23" t="s">
        <v>42</v>
      </c>
      <c r="Q35" s="23"/>
      <c r="R35" s="23"/>
      <c r="S35" s="23"/>
    </row>
    <row r="36" spans="1:19" ht="16" x14ac:dyDescent="0.4">
      <c r="A36" s="26" t="s">
        <v>571</v>
      </c>
      <c r="B36" s="468" t="s">
        <v>648</v>
      </c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23"/>
      <c r="P36" s="23"/>
      <c r="Q36" s="23"/>
      <c r="R36" s="23"/>
      <c r="S36" s="23"/>
    </row>
    <row r="37" spans="1:19" ht="16" x14ac:dyDescent="0.4">
      <c r="A37" s="26" t="s">
        <v>571</v>
      </c>
      <c r="B37" s="467" t="s">
        <v>649</v>
      </c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23"/>
      <c r="P37" s="23"/>
      <c r="Q37" s="23"/>
      <c r="R37" s="23"/>
      <c r="S37" s="23"/>
    </row>
    <row r="38" spans="1:19" ht="16.5" x14ac:dyDescent="0.25">
      <c r="A38" s="27" t="s">
        <v>568</v>
      </c>
      <c r="B38" s="468" t="s">
        <v>650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Q38" t="s">
        <v>199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N17:Q17"/>
    <mergeCell ref="N20:Q20"/>
    <mergeCell ref="A21:Q21"/>
    <mergeCell ref="B30:N30"/>
    <mergeCell ref="B31:N31"/>
    <mergeCell ref="B37:N37"/>
    <mergeCell ref="B38:N38"/>
    <mergeCell ref="B32:N32"/>
    <mergeCell ref="B33:N33"/>
    <mergeCell ref="B34:N34"/>
    <mergeCell ref="B35:N35"/>
    <mergeCell ref="B36:N36"/>
  </mergeCells>
  <phoneticPr fontId="73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" x14ac:dyDescent="0.25"/>
  <cols>
    <col min="1" max="1" width="19" customWidth="1"/>
    <col min="2" max="17" width="7.58203125" customWidth="1"/>
  </cols>
  <sheetData>
    <row r="1" spans="1:251" ht="51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1:251" ht="18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</row>
    <row r="3" spans="1:25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49" t="s">
        <v>651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187"/>
      <c r="O4" s="187"/>
    </row>
    <row r="5" spans="1:251" ht="15.5" x14ac:dyDescent="0.25">
      <c r="A5" s="3" t="s">
        <v>652</v>
      </c>
      <c r="B5" s="3" t="s">
        <v>653</v>
      </c>
      <c r="C5" s="482" t="s">
        <v>654</v>
      </c>
      <c r="D5" s="483"/>
      <c r="E5" s="484" t="s">
        <v>655</v>
      </c>
      <c r="F5" s="485"/>
      <c r="G5" s="484" t="s">
        <v>656</v>
      </c>
      <c r="H5" s="485"/>
      <c r="I5" s="484" t="s">
        <v>577</v>
      </c>
      <c r="J5" s="485"/>
      <c r="K5" s="3" t="s">
        <v>653</v>
      </c>
      <c r="L5" s="484" t="s">
        <v>656</v>
      </c>
      <c r="M5" s="485"/>
      <c r="N5" s="486" t="s">
        <v>657</v>
      </c>
      <c r="O5" s="487"/>
      <c r="P5" s="482" t="s">
        <v>654</v>
      </c>
      <c r="Q5" s="483"/>
    </row>
    <row r="6" spans="1:251" x14ac:dyDescent="0.25">
      <c r="A6" s="5" t="s">
        <v>13</v>
      </c>
      <c r="B6" s="5" t="s">
        <v>14</v>
      </c>
      <c r="C6" s="388" t="s">
        <v>658</v>
      </c>
      <c r="D6" s="461"/>
      <c r="E6" s="388" t="s">
        <v>659</v>
      </c>
      <c r="F6" s="461"/>
      <c r="G6" s="371" t="s">
        <v>582</v>
      </c>
      <c r="H6" s="371"/>
      <c r="I6" s="371" t="s">
        <v>581</v>
      </c>
      <c r="J6" s="371"/>
      <c r="K6" s="5" t="s">
        <v>14</v>
      </c>
      <c r="L6" s="371" t="s">
        <v>582</v>
      </c>
      <c r="M6" s="371"/>
      <c r="N6" s="388" t="s">
        <v>659</v>
      </c>
      <c r="O6" s="461"/>
      <c r="P6" s="388" t="s">
        <v>658</v>
      </c>
      <c r="Q6" s="461"/>
    </row>
    <row r="7" spans="1:251" x14ac:dyDescent="0.25">
      <c r="A7" s="5"/>
      <c r="B7" s="5"/>
      <c r="C7" s="388" t="s">
        <v>660</v>
      </c>
      <c r="D7" s="461"/>
      <c r="E7" s="479" t="s">
        <v>661</v>
      </c>
      <c r="F7" s="480"/>
      <c r="G7" s="481" t="s">
        <v>662</v>
      </c>
      <c r="H7" s="481"/>
      <c r="I7" s="479" t="s">
        <v>663</v>
      </c>
      <c r="J7" s="480"/>
      <c r="K7" s="5"/>
      <c r="L7" s="479" t="s">
        <v>664</v>
      </c>
      <c r="M7" s="480"/>
      <c r="N7" s="479" t="s">
        <v>661</v>
      </c>
      <c r="O7" s="480"/>
      <c r="P7" s="388" t="s">
        <v>660</v>
      </c>
      <c r="Q7" s="461"/>
    </row>
    <row r="8" spans="1:251" hidden="1" x14ac:dyDescent="0.25">
      <c r="A8" s="34" t="s">
        <v>665</v>
      </c>
      <c r="B8" s="35" t="s">
        <v>666</v>
      </c>
      <c r="C8" s="41">
        <v>45612</v>
      </c>
      <c r="D8" s="193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8" t="s">
        <v>667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93">
        <f t="shared" ref="Q8:Q29" si="6">P8+1</f>
        <v>45634</v>
      </c>
    </row>
    <row r="9" spans="1:251" hidden="1" x14ac:dyDescent="0.25">
      <c r="A9" s="215" t="s">
        <v>668</v>
      </c>
      <c r="B9" s="35" t="s">
        <v>669</v>
      </c>
      <c r="C9" s="41">
        <v>45619</v>
      </c>
      <c r="D9" s="193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8" t="s">
        <v>670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93">
        <f t="shared" ref="O9:O29" si="11">N9+1</f>
        <v>45632</v>
      </c>
      <c r="P9" s="41">
        <f t="shared" ref="P9:P29" si="12">O9+8</f>
        <v>45640</v>
      </c>
      <c r="Q9" s="193">
        <f t="shared" si="6"/>
        <v>45641</v>
      </c>
    </row>
    <row r="10" spans="1:251" hidden="1" x14ac:dyDescent="0.25">
      <c r="A10" s="209" t="s">
        <v>671</v>
      </c>
      <c r="B10" s="276" t="s">
        <v>672</v>
      </c>
      <c r="C10" s="41">
        <v>45626</v>
      </c>
      <c r="D10" s="193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76" t="s">
        <v>673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93">
        <f t="shared" si="11"/>
        <v>45639</v>
      </c>
      <c r="P10" s="41">
        <f t="shared" si="12"/>
        <v>45647</v>
      </c>
      <c r="Q10" s="193">
        <f t="shared" si="6"/>
        <v>45648</v>
      </c>
    </row>
    <row r="11" spans="1:251" hidden="1" x14ac:dyDescent="0.25">
      <c r="A11" s="34" t="s">
        <v>665</v>
      </c>
      <c r="B11" s="35" t="s">
        <v>674</v>
      </c>
      <c r="C11" s="41">
        <v>45633</v>
      </c>
      <c r="D11" s="193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8" t="s">
        <v>675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93">
        <f t="shared" si="11"/>
        <v>45646</v>
      </c>
      <c r="P11" s="41">
        <f t="shared" si="12"/>
        <v>45654</v>
      </c>
      <c r="Q11" s="193">
        <f t="shared" si="6"/>
        <v>45655</v>
      </c>
    </row>
    <row r="12" spans="1:251" hidden="1" x14ac:dyDescent="0.25">
      <c r="A12" s="215" t="s">
        <v>668</v>
      </c>
      <c r="B12" s="35" t="s">
        <v>676</v>
      </c>
      <c r="C12" s="41">
        <v>45640</v>
      </c>
      <c r="D12" s="193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8" t="s">
        <v>677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93">
        <f t="shared" si="11"/>
        <v>45653</v>
      </c>
      <c r="P12" s="41">
        <f t="shared" si="12"/>
        <v>45661</v>
      </c>
      <c r="Q12" s="193">
        <f t="shared" si="6"/>
        <v>45662</v>
      </c>
    </row>
    <row r="13" spans="1:251" hidden="1" x14ac:dyDescent="0.25">
      <c r="A13" s="34" t="s">
        <v>678</v>
      </c>
      <c r="B13" s="35" t="s">
        <v>676</v>
      </c>
      <c r="C13" s="41">
        <v>45647</v>
      </c>
      <c r="D13" s="193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8" t="s">
        <v>677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93">
        <f t="shared" si="11"/>
        <v>45660</v>
      </c>
      <c r="P13" s="41">
        <f t="shared" si="12"/>
        <v>45668</v>
      </c>
      <c r="Q13" s="193">
        <f t="shared" si="6"/>
        <v>45669</v>
      </c>
    </row>
    <row r="14" spans="1:251" hidden="1" x14ac:dyDescent="0.25">
      <c r="A14" s="34" t="s">
        <v>665</v>
      </c>
      <c r="B14" s="35" t="s">
        <v>679</v>
      </c>
      <c r="C14" s="41">
        <v>45654</v>
      </c>
      <c r="D14" s="193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8" t="s">
        <v>680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93">
        <f t="shared" si="11"/>
        <v>45667</v>
      </c>
      <c r="P14" s="41">
        <f t="shared" si="12"/>
        <v>45675</v>
      </c>
      <c r="Q14" s="193">
        <f t="shared" si="6"/>
        <v>45676</v>
      </c>
    </row>
    <row r="15" spans="1:251" hidden="1" x14ac:dyDescent="0.25">
      <c r="A15" s="215" t="s">
        <v>668</v>
      </c>
      <c r="B15" s="37" t="s">
        <v>681</v>
      </c>
      <c r="C15" s="41">
        <v>45661</v>
      </c>
      <c r="D15" s="193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682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93">
        <f t="shared" si="11"/>
        <v>45674</v>
      </c>
      <c r="P15" s="41">
        <f t="shared" si="12"/>
        <v>45682</v>
      </c>
      <c r="Q15" s="193">
        <f t="shared" si="6"/>
        <v>45683</v>
      </c>
    </row>
    <row r="16" spans="1:251" hidden="1" x14ac:dyDescent="0.25">
      <c r="A16" s="34" t="s">
        <v>678</v>
      </c>
      <c r="B16" s="37" t="s">
        <v>681</v>
      </c>
      <c r="C16" s="41">
        <v>45668</v>
      </c>
      <c r="D16" s="193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682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93">
        <f t="shared" si="11"/>
        <v>45681</v>
      </c>
      <c r="P16" s="41">
        <f t="shared" si="12"/>
        <v>45689</v>
      </c>
      <c r="Q16" s="193">
        <f t="shared" si="6"/>
        <v>45690</v>
      </c>
    </row>
    <row r="17" spans="1:21" hidden="1" x14ac:dyDescent="0.25">
      <c r="A17" s="34" t="s">
        <v>665</v>
      </c>
      <c r="B17" s="37" t="s">
        <v>681</v>
      </c>
      <c r="C17" s="41">
        <v>45675</v>
      </c>
      <c r="D17" s="193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682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93">
        <f t="shared" si="11"/>
        <v>45688</v>
      </c>
      <c r="P17" s="41">
        <f t="shared" si="12"/>
        <v>45696</v>
      </c>
      <c r="Q17" s="193">
        <f t="shared" si="6"/>
        <v>45697</v>
      </c>
    </row>
    <row r="18" spans="1:21" hidden="1" x14ac:dyDescent="0.25">
      <c r="A18" s="215" t="s">
        <v>668</v>
      </c>
      <c r="B18" s="35" t="s">
        <v>683</v>
      </c>
      <c r="C18" s="41">
        <v>45682</v>
      </c>
      <c r="D18" s="193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684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93">
        <f t="shared" si="11"/>
        <v>45695</v>
      </c>
      <c r="P18" s="41">
        <f t="shared" si="12"/>
        <v>45703</v>
      </c>
      <c r="Q18" s="193">
        <f t="shared" si="6"/>
        <v>45704</v>
      </c>
    </row>
    <row r="19" spans="1:21" hidden="1" x14ac:dyDescent="0.25">
      <c r="A19" s="211" t="s">
        <v>678</v>
      </c>
      <c r="B19" s="213" t="s">
        <v>683</v>
      </c>
      <c r="C19" s="49">
        <v>45689</v>
      </c>
      <c r="D19" s="274">
        <f t="shared" si="0"/>
        <v>45690</v>
      </c>
      <c r="E19" s="49">
        <f t="shared" si="1"/>
        <v>45695</v>
      </c>
      <c r="F19" s="49">
        <f t="shared" si="2"/>
        <v>45695</v>
      </c>
      <c r="G19" s="49">
        <f t="shared" si="3"/>
        <v>45697</v>
      </c>
      <c r="H19" s="49">
        <f t="shared" si="4"/>
        <v>45697</v>
      </c>
      <c r="I19" s="49">
        <f t="shared" si="7"/>
        <v>45698</v>
      </c>
      <c r="J19" s="49">
        <f t="shared" si="8"/>
        <v>45699</v>
      </c>
      <c r="K19" s="213" t="s">
        <v>684</v>
      </c>
      <c r="L19" s="49">
        <f t="shared" si="9"/>
        <v>45699</v>
      </c>
      <c r="M19" s="49">
        <f t="shared" si="5"/>
        <v>45699</v>
      </c>
      <c r="N19" s="49">
        <f t="shared" si="10"/>
        <v>45701</v>
      </c>
      <c r="O19" s="274">
        <f t="shared" si="11"/>
        <v>45702</v>
      </c>
      <c r="P19" s="49">
        <f t="shared" si="12"/>
        <v>45710</v>
      </c>
      <c r="Q19" s="274">
        <f t="shared" si="6"/>
        <v>45711</v>
      </c>
    </row>
    <row r="20" spans="1:21" hidden="1" x14ac:dyDescent="0.25">
      <c r="A20" s="372" t="s">
        <v>229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4"/>
    </row>
    <row r="21" spans="1:21" hidden="1" x14ac:dyDescent="0.25">
      <c r="A21" s="34" t="s">
        <v>665</v>
      </c>
      <c r="B21" s="40" t="s">
        <v>683</v>
      </c>
      <c r="C21" s="41">
        <v>45703</v>
      </c>
      <c r="D21" s="193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684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93">
        <f t="shared" si="11"/>
        <v>45716</v>
      </c>
      <c r="P21" s="41">
        <f t="shared" si="12"/>
        <v>45724</v>
      </c>
      <c r="Q21" s="193">
        <f t="shared" si="6"/>
        <v>45725</v>
      </c>
      <c r="R21" s="279" t="s">
        <v>685</v>
      </c>
    </row>
    <row r="22" spans="1:21" hidden="1" x14ac:dyDescent="0.25">
      <c r="A22" s="34" t="s">
        <v>668</v>
      </c>
      <c r="B22" s="40" t="s">
        <v>686</v>
      </c>
      <c r="C22" s="41">
        <v>45710</v>
      </c>
      <c r="D22" s="193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687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93">
        <f t="shared" si="11"/>
        <v>45723</v>
      </c>
      <c r="P22" s="41">
        <f t="shared" si="12"/>
        <v>45731</v>
      </c>
      <c r="Q22" s="193">
        <f t="shared" si="6"/>
        <v>45732</v>
      </c>
    </row>
    <row r="23" spans="1:21" hidden="1" x14ac:dyDescent="0.25">
      <c r="A23" s="34" t="s">
        <v>678</v>
      </c>
      <c r="B23" s="40" t="s">
        <v>686</v>
      </c>
      <c r="C23" s="36">
        <v>45717</v>
      </c>
      <c r="D23" s="193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687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93">
        <f t="shared" si="11"/>
        <v>45730</v>
      </c>
      <c r="P23" s="41">
        <f t="shared" si="12"/>
        <v>45738</v>
      </c>
      <c r="Q23" s="193">
        <f t="shared" si="6"/>
        <v>45739</v>
      </c>
    </row>
    <row r="24" spans="1:21" x14ac:dyDescent="0.25">
      <c r="A24" s="211" t="s">
        <v>671</v>
      </c>
      <c r="B24" s="213" t="s">
        <v>681</v>
      </c>
      <c r="C24" s="36">
        <v>45724</v>
      </c>
      <c r="D24" s="193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13" t="s">
        <v>682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93">
        <f t="shared" si="11"/>
        <v>45737</v>
      </c>
      <c r="P24" s="41">
        <f t="shared" si="12"/>
        <v>45745</v>
      </c>
      <c r="Q24" s="193">
        <f t="shared" si="6"/>
        <v>45746</v>
      </c>
      <c r="R24" s="279" t="s">
        <v>685</v>
      </c>
      <c r="S24" s="279"/>
      <c r="T24" s="279"/>
      <c r="U24" s="279"/>
    </row>
    <row r="25" spans="1:21" x14ac:dyDescent="0.25">
      <c r="A25" s="34" t="s">
        <v>668</v>
      </c>
      <c r="B25" s="40" t="s">
        <v>688</v>
      </c>
      <c r="C25" s="36">
        <v>45731</v>
      </c>
      <c r="D25" s="193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689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93">
        <f t="shared" si="11"/>
        <v>45744</v>
      </c>
      <c r="P25" s="41">
        <f t="shared" si="12"/>
        <v>45752</v>
      </c>
      <c r="Q25" s="193">
        <f t="shared" si="6"/>
        <v>45753</v>
      </c>
      <c r="R25" s="50"/>
      <c r="S25" s="50"/>
      <c r="T25" s="50"/>
      <c r="U25" s="50"/>
    </row>
    <row r="26" spans="1:21" x14ac:dyDescent="0.25">
      <c r="A26" s="34" t="s">
        <v>678</v>
      </c>
      <c r="B26" s="40" t="s">
        <v>688</v>
      </c>
      <c r="C26" s="36">
        <v>45738</v>
      </c>
      <c r="D26" s="193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689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93">
        <f t="shared" si="11"/>
        <v>45751</v>
      </c>
      <c r="P26" s="41">
        <f t="shared" si="12"/>
        <v>45759</v>
      </c>
      <c r="Q26" s="193">
        <f t="shared" si="6"/>
        <v>45760</v>
      </c>
    </row>
    <row r="27" spans="1:21" x14ac:dyDescent="0.25">
      <c r="A27" s="211" t="s">
        <v>665</v>
      </c>
      <c r="B27" s="213">
        <v>2503</v>
      </c>
      <c r="C27" s="36">
        <v>45745</v>
      </c>
      <c r="D27" s="193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13" t="s">
        <v>687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93">
        <f t="shared" si="11"/>
        <v>45758</v>
      </c>
      <c r="P27" s="41">
        <f t="shared" si="12"/>
        <v>45766</v>
      </c>
      <c r="Q27" s="193">
        <f t="shared" si="6"/>
        <v>45767</v>
      </c>
    </row>
    <row r="28" spans="1:21" x14ac:dyDescent="0.25">
      <c r="A28" s="34" t="s">
        <v>668</v>
      </c>
      <c r="B28" s="40" t="s">
        <v>690</v>
      </c>
      <c r="C28" s="41">
        <v>45752</v>
      </c>
      <c r="D28" s="193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691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93">
        <f t="shared" si="11"/>
        <v>45765</v>
      </c>
      <c r="P28" s="41">
        <f t="shared" si="12"/>
        <v>45773</v>
      </c>
      <c r="Q28" s="193">
        <f t="shared" si="6"/>
        <v>45774</v>
      </c>
    </row>
    <row r="29" spans="1:21" x14ac:dyDescent="0.25">
      <c r="A29" s="277" t="s">
        <v>678</v>
      </c>
      <c r="B29" s="278" t="s">
        <v>690</v>
      </c>
      <c r="C29" s="41">
        <v>45759</v>
      </c>
      <c r="D29" s="193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691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93">
        <f t="shared" si="11"/>
        <v>45772</v>
      </c>
      <c r="P29" s="41">
        <f t="shared" si="12"/>
        <v>45780</v>
      </c>
      <c r="Q29" s="193">
        <f t="shared" si="6"/>
        <v>45781</v>
      </c>
      <c r="R29" s="50" t="s">
        <v>692</v>
      </c>
      <c r="S29" s="50"/>
      <c r="T29" s="50"/>
      <c r="U29" s="50"/>
    </row>
    <row r="30" spans="1:21" x14ac:dyDescent="0.25">
      <c r="A30" s="272"/>
      <c r="B30" s="217"/>
      <c r="C30" s="83"/>
      <c r="D30" s="273"/>
      <c r="E30" s="83"/>
      <c r="F30" s="83"/>
      <c r="G30" s="83"/>
      <c r="H30" s="83"/>
      <c r="I30" s="83"/>
      <c r="J30" s="83"/>
      <c r="K30" s="217"/>
      <c r="L30" s="217"/>
      <c r="M30" s="217"/>
      <c r="N30" s="83"/>
      <c r="O30" s="83"/>
      <c r="P30" s="83"/>
      <c r="Q30" s="273"/>
    </row>
    <row r="31" spans="1:21" ht="16" x14ac:dyDescent="0.4">
      <c r="A31" s="195" t="s">
        <v>181</v>
      </c>
      <c r="B31" s="414" t="s">
        <v>693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23"/>
      <c r="P31" s="23"/>
      <c r="Q31" s="23"/>
      <c r="R31" s="23"/>
      <c r="S31" s="23"/>
    </row>
    <row r="32" spans="1:21" ht="16" x14ac:dyDescent="0.4">
      <c r="A32" s="26" t="s">
        <v>265</v>
      </c>
      <c r="B32" s="468" t="s">
        <v>694</v>
      </c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23"/>
      <c r="P32" s="23"/>
      <c r="Q32" s="275"/>
      <c r="R32" s="23"/>
      <c r="S32" s="23"/>
    </row>
    <row r="33" spans="1:19" ht="16" x14ac:dyDescent="0.4">
      <c r="A33" s="26" t="s">
        <v>695</v>
      </c>
      <c r="B33" s="468" t="s">
        <v>696</v>
      </c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23"/>
      <c r="P33" s="23"/>
      <c r="Q33" s="23"/>
      <c r="R33" s="23"/>
      <c r="S33" s="23"/>
    </row>
    <row r="34" spans="1:19" ht="16" x14ac:dyDescent="0.4">
      <c r="A34" s="26" t="s">
        <v>697</v>
      </c>
      <c r="B34" s="468" t="s">
        <v>698</v>
      </c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23"/>
      <c r="P34" s="23"/>
      <c r="Q34" s="23"/>
      <c r="R34" s="23"/>
      <c r="S34" s="23"/>
    </row>
    <row r="35" spans="1:19" ht="16" x14ac:dyDescent="0.4">
      <c r="A35" s="26" t="s">
        <v>581</v>
      </c>
      <c r="B35" s="468" t="s">
        <v>645</v>
      </c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23"/>
      <c r="P35" s="23"/>
      <c r="Q35" s="23"/>
      <c r="R35" s="23"/>
      <c r="S35" s="23"/>
    </row>
    <row r="36" spans="1:19" ht="16" x14ac:dyDescent="0.4">
      <c r="A36" s="26" t="s">
        <v>582</v>
      </c>
      <c r="B36" s="416" t="s">
        <v>699</v>
      </c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8"/>
      <c r="O36" s="23"/>
      <c r="P36" s="23"/>
      <c r="Q36" s="23"/>
      <c r="R36" s="23"/>
      <c r="S36" s="23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35:N35"/>
    <mergeCell ref="B36:N36"/>
    <mergeCell ref="A20:Q20"/>
    <mergeCell ref="B31:N31"/>
    <mergeCell ref="B32:N32"/>
    <mergeCell ref="B33:N33"/>
    <mergeCell ref="B34:N34"/>
  </mergeCells>
  <phoneticPr fontId="73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2"/>
  <sheetViews>
    <sheetView topLeftCell="A2" workbookViewId="0">
      <selection activeCell="O21" sqref="O21"/>
    </sheetView>
  </sheetViews>
  <sheetFormatPr defaultColWidth="9" defaultRowHeight="15" x14ac:dyDescent="0.25"/>
  <cols>
    <col min="1" max="1" width="19" customWidth="1"/>
    <col min="2" max="9" width="7.58203125" customWidth="1"/>
  </cols>
  <sheetData>
    <row r="1" spans="1:243" ht="51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</row>
    <row r="2" spans="1:243" ht="18" x14ac:dyDescent="0.25">
      <c r="B2" s="435" t="s">
        <v>1</v>
      </c>
      <c r="C2" s="435"/>
      <c r="D2" s="435"/>
      <c r="E2" s="435"/>
      <c r="F2" s="435"/>
      <c r="G2" s="435"/>
      <c r="H2" s="435"/>
      <c r="I2" s="435"/>
    </row>
    <row r="3" spans="1:243" ht="15.5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49" t="s">
        <v>700</v>
      </c>
      <c r="B4" s="449"/>
      <c r="C4" s="449"/>
      <c r="D4" s="449"/>
      <c r="E4" s="449"/>
      <c r="F4" s="449"/>
      <c r="G4" s="449"/>
    </row>
    <row r="5" spans="1:243" ht="15.5" x14ac:dyDescent="0.25">
      <c r="A5" s="3" t="s">
        <v>652</v>
      </c>
      <c r="B5" s="3" t="s">
        <v>653</v>
      </c>
      <c r="C5" s="482" t="s">
        <v>654</v>
      </c>
      <c r="D5" s="483"/>
      <c r="E5" s="484" t="s">
        <v>655</v>
      </c>
      <c r="F5" s="485"/>
      <c r="G5" s="3" t="s">
        <v>653</v>
      </c>
      <c r="H5" s="482" t="s">
        <v>654</v>
      </c>
      <c r="I5" s="483"/>
    </row>
    <row r="6" spans="1:243" x14ac:dyDescent="0.25">
      <c r="A6" s="5" t="s">
        <v>13</v>
      </c>
      <c r="B6" s="5" t="s">
        <v>14</v>
      </c>
      <c r="C6" s="388" t="s">
        <v>658</v>
      </c>
      <c r="D6" s="461"/>
      <c r="E6" s="388" t="s">
        <v>659</v>
      </c>
      <c r="F6" s="461"/>
      <c r="G6" s="5" t="s">
        <v>14</v>
      </c>
      <c r="H6" s="388" t="s">
        <v>658</v>
      </c>
      <c r="I6" s="461"/>
    </row>
    <row r="7" spans="1:243" x14ac:dyDescent="0.25">
      <c r="A7" s="5"/>
      <c r="B7" s="5"/>
      <c r="C7" s="388" t="s">
        <v>660</v>
      </c>
      <c r="D7" s="461"/>
      <c r="E7" s="479" t="s">
        <v>661</v>
      </c>
      <c r="F7" s="480"/>
      <c r="G7" s="5"/>
      <c r="H7" s="388" t="s">
        <v>660</v>
      </c>
      <c r="I7" s="461"/>
    </row>
    <row r="8" spans="1:243" hidden="1" x14ac:dyDescent="0.25">
      <c r="A8" s="45" t="s">
        <v>701</v>
      </c>
      <c r="B8" s="40">
        <v>2503</v>
      </c>
      <c r="C8" s="41">
        <v>45764</v>
      </c>
      <c r="D8" s="193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687</v>
      </c>
      <c r="H8" s="41">
        <v>45778</v>
      </c>
      <c r="I8" s="193">
        <f t="shared" ref="I8:I15" si="3">H8+1</f>
        <v>45779</v>
      </c>
    </row>
    <row r="9" spans="1:243" hidden="1" x14ac:dyDescent="0.25">
      <c r="A9" s="34" t="s">
        <v>665</v>
      </c>
      <c r="B9" s="40" t="s">
        <v>688</v>
      </c>
      <c r="C9" s="41">
        <v>45771</v>
      </c>
      <c r="D9" s="193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702</v>
      </c>
      <c r="H9" s="41">
        <v>45785</v>
      </c>
      <c r="I9" s="193">
        <f t="shared" si="3"/>
        <v>45786</v>
      </c>
    </row>
    <row r="10" spans="1:243" hidden="1" x14ac:dyDescent="0.25">
      <c r="A10" s="45" t="s">
        <v>701</v>
      </c>
      <c r="B10" s="40" t="s">
        <v>688</v>
      </c>
      <c r="C10" s="41">
        <v>45778</v>
      </c>
      <c r="D10" s="193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702</v>
      </c>
      <c r="H10" s="41">
        <v>45792</v>
      </c>
      <c r="I10" s="193">
        <f t="shared" si="3"/>
        <v>45793</v>
      </c>
    </row>
    <row r="11" spans="1:243" hidden="1" x14ac:dyDescent="0.25">
      <c r="A11" s="34" t="s">
        <v>665</v>
      </c>
      <c r="B11" s="40" t="s">
        <v>690</v>
      </c>
      <c r="C11" s="41">
        <v>45785</v>
      </c>
      <c r="D11" s="193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703</v>
      </c>
      <c r="H11" s="41">
        <f>F11+7</f>
        <v>45799</v>
      </c>
      <c r="I11" s="193">
        <f t="shared" si="3"/>
        <v>45800</v>
      </c>
    </row>
    <row r="12" spans="1:243" hidden="1" x14ac:dyDescent="0.25">
      <c r="A12" s="34" t="s">
        <v>701</v>
      </c>
      <c r="B12" s="40" t="s">
        <v>690</v>
      </c>
      <c r="C12" s="41">
        <v>45792</v>
      </c>
      <c r="D12" s="193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703</v>
      </c>
      <c r="H12" s="41">
        <f>F12+7</f>
        <v>45806</v>
      </c>
      <c r="I12" s="193">
        <f t="shared" si="3"/>
        <v>45807</v>
      </c>
    </row>
    <row r="13" spans="1:243" hidden="1" x14ac:dyDescent="0.25">
      <c r="A13" s="34" t="s">
        <v>665</v>
      </c>
      <c r="B13" s="40" t="s">
        <v>704</v>
      </c>
      <c r="C13" s="41">
        <v>45799</v>
      </c>
      <c r="D13" s="193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705</v>
      </c>
      <c r="H13" s="41">
        <f>F13+7</f>
        <v>45813</v>
      </c>
      <c r="I13" s="193">
        <f t="shared" si="3"/>
        <v>45814</v>
      </c>
    </row>
    <row r="14" spans="1:243" hidden="1" x14ac:dyDescent="0.25">
      <c r="A14" s="211" t="s">
        <v>706</v>
      </c>
      <c r="B14" s="213" t="s">
        <v>681</v>
      </c>
      <c r="C14" s="41">
        <v>45806</v>
      </c>
      <c r="D14" s="193">
        <f t="shared" si="0"/>
        <v>45807</v>
      </c>
      <c r="E14" s="41">
        <f t="shared" si="1"/>
        <v>45812</v>
      </c>
      <c r="F14" s="41">
        <f t="shared" si="2"/>
        <v>45813</v>
      </c>
      <c r="G14" s="213" t="s">
        <v>707</v>
      </c>
      <c r="H14" s="41">
        <f>F14+7</f>
        <v>45820</v>
      </c>
      <c r="I14" s="193">
        <f t="shared" si="3"/>
        <v>45821</v>
      </c>
    </row>
    <row r="15" spans="1:243" hidden="1" x14ac:dyDescent="0.25">
      <c r="A15" s="34" t="s">
        <v>665</v>
      </c>
      <c r="B15" s="40" t="s">
        <v>708</v>
      </c>
      <c r="C15" s="41">
        <v>45813</v>
      </c>
      <c r="D15" s="193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709</v>
      </c>
      <c r="H15" s="41">
        <f t="shared" ref="H15:H21" si="4">F15+7</f>
        <v>45827</v>
      </c>
      <c r="I15" s="193">
        <f t="shared" si="3"/>
        <v>45828</v>
      </c>
    </row>
    <row r="16" spans="1:243" hidden="1" x14ac:dyDescent="0.25">
      <c r="A16" s="372" t="s">
        <v>229</v>
      </c>
      <c r="B16" s="373"/>
      <c r="C16" s="373"/>
      <c r="D16" s="373"/>
      <c r="E16" s="373"/>
      <c r="F16" s="373"/>
      <c r="G16" s="373"/>
      <c r="H16" s="373"/>
      <c r="I16" s="374"/>
    </row>
    <row r="17" spans="1:19" hidden="1" x14ac:dyDescent="0.25">
      <c r="A17" s="34" t="s">
        <v>706</v>
      </c>
      <c r="B17" s="40" t="s">
        <v>686</v>
      </c>
      <c r="C17" s="41">
        <v>45827</v>
      </c>
      <c r="D17" s="193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710</v>
      </c>
      <c r="H17" s="41">
        <f t="shared" si="4"/>
        <v>45841</v>
      </c>
      <c r="I17" s="193">
        <f t="shared" ref="I17:I23" si="8">H17+1</f>
        <v>45842</v>
      </c>
    </row>
    <row r="18" spans="1:19" x14ac:dyDescent="0.25">
      <c r="A18" s="34" t="s">
        <v>665</v>
      </c>
      <c r="B18" s="40" t="s">
        <v>711</v>
      </c>
      <c r="C18" s="41">
        <v>45834</v>
      </c>
      <c r="D18" s="193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712</v>
      </c>
      <c r="H18" s="41">
        <f t="shared" si="4"/>
        <v>45848</v>
      </c>
      <c r="I18" s="193">
        <f t="shared" si="8"/>
        <v>45849</v>
      </c>
    </row>
    <row r="19" spans="1:19" x14ac:dyDescent="0.25">
      <c r="A19" s="34" t="s">
        <v>706</v>
      </c>
      <c r="B19" s="40" t="s">
        <v>688</v>
      </c>
      <c r="C19" s="41">
        <v>45841</v>
      </c>
      <c r="D19" s="193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702</v>
      </c>
      <c r="H19" s="41">
        <f t="shared" si="4"/>
        <v>45855</v>
      </c>
      <c r="I19" s="193">
        <f t="shared" si="8"/>
        <v>45856</v>
      </c>
    </row>
    <row r="20" spans="1:19" x14ac:dyDescent="0.25">
      <c r="A20" s="45" t="s">
        <v>671</v>
      </c>
      <c r="B20" s="40" t="s">
        <v>704</v>
      </c>
      <c r="C20" s="41">
        <v>45848</v>
      </c>
      <c r="D20" s="193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713</v>
      </c>
      <c r="H20" s="41">
        <f t="shared" si="4"/>
        <v>45862</v>
      </c>
      <c r="I20" s="193">
        <f t="shared" si="8"/>
        <v>45863</v>
      </c>
    </row>
    <row r="21" spans="1:19" x14ac:dyDescent="0.25">
      <c r="A21" s="34" t="s">
        <v>706</v>
      </c>
      <c r="B21" s="40" t="s">
        <v>690</v>
      </c>
      <c r="C21" s="41">
        <v>45855</v>
      </c>
      <c r="D21" s="193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714</v>
      </c>
      <c r="H21" s="41">
        <f t="shared" si="4"/>
        <v>45869</v>
      </c>
      <c r="I21" s="193">
        <f t="shared" si="8"/>
        <v>45870</v>
      </c>
    </row>
    <row r="22" spans="1:19" x14ac:dyDescent="0.25">
      <c r="A22" s="34" t="s">
        <v>671</v>
      </c>
      <c r="B22" s="40" t="s">
        <v>708</v>
      </c>
      <c r="C22" s="41">
        <v>45862</v>
      </c>
      <c r="D22" s="193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715</v>
      </c>
      <c r="H22" s="41">
        <v>45883</v>
      </c>
      <c r="I22" s="193">
        <f t="shared" si="8"/>
        <v>45884</v>
      </c>
    </row>
    <row r="23" spans="1:19" x14ac:dyDescent="0.25">
      <c r="A23" s="34" t="s">
        <v>706</v>
      </c>
      <c r="B23" s="40" t="s">
        <v>704</v>
      </c>
      <c r="C23" s="41">
        <v>45869</v>
      </c>
      <c r="D23" s="193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713</v>
      </c>
      <c r="H23" s="41">
        <v>45890</v>
      </c>
      <c r="I23" s="193">
        <f t="shared" si="8"/>
        <v>45891</v>
      </c>
    </row>
    <row r="24" spans="1:19" x14ac:dyDescent="0.25">
      <c r="A24" s="372" t="s">
        <v>716</v>
      </c>
      <c r="B24" s="373"/>
      <c r="C24" s="373"/>
      <c r="D24" s="373"/>
      <c r="E24" s="373"/>
      <c r="F24" s="373"/>
      <c r="G24" s="373"/>
      <c r="H24" s="373"/>
      <c r="I24" s="374"/>
    </row>
    <row r="25" spans="1:19" x14ac:dyDescent="0.25">
      <c r="A25" s="34" t="s">
        <v>671</v>
      </c>
      <c r="B25" s="40" t="s">
        <v>711</v>
      </c>
      <c r="C25" s="41">
        <v>45883</v>
      </c>
      <c r="D25" s="193">
        <f t="shared" ref="D25:D27" si="9">C25+1</f>
        <v>45884</v>
      </c>
      <c r="E25" s="41">
        <f t="shared" ref="E25:E27" si="10">D25+5</f>
        <v>45889</v>
      </c>
      <c r="F25" s="41">
        <f t="shared" ref="F25:F27" si="11">E25+1</f>
        <v>45890</v>
      </c>
      <c r="G25" s="40" t="s">
        <v>717</v>
      </c>
      <c r="H25" s="41">
        <f t="shared" ref="H25:H27" si="12">F25+7</f>
        <v>45897</v>
      </c>
      <c r="I25" s="193">
        <f t="shared" ref="I25:I27" si="13">H25+1</f>
        <v>45898</v>
      </c>
    </row>
    <row r="26" spans="1:19" x14ac:dyDescent="0.25">
      <c r="A26" s="34" t="s">
        <v>706</v>
      </c>
      <c r="B26" s="40" t="s">
        <v>708</v>
      </c>
      <c r="C26" s="41">
        <v>45890</v>
      </c>
      <c r="D26" s="193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715</v>
      </c>
      <c r="H26" s="41">
        <f t="shared" si="12"/>
        <v>45904</v>
      </c>
      <c r="I26" s="193">
        <f t="shared" si="13"/>
        <v>45905</v>
      </c>
    </row>
    <row r="27" spans="1:19" x14ac:dyDescent="0.25">
      <c r="A27" s="34" t="s">
        <v>671</v>
      </c>
      <c r="B27" s="40" t="s">
        <v>718</v>
      </c>
      <c r="C27" s="41">
        <v>45897</v>
      </c>
      <c r="D27" s="193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719</v>
      </c>
      <c r="H27" s="41">
        <f t="shared" si="12"/>
        <v>45911</v>
      </c>
      <c r="I27" s="193">
        <f t="shared" si="13"/>
        <v>45912</v>
      </c>
    </row>
    <row r="28" spans="1:19" x14ac:dyDescent="0.25">
      <c r="A28" s="34"/>
      <c r="B28" s="40"/>
      <c r="C28" s="41"/>
      <c r="D28" s="193"/>
      <c r="E28" s="41"/>
      <c r="F28" s="41"/>
      <c r="G28" s="40"/>
      <c r="H28" s="41"/>
      <c r="I28" s="193"/>
    </row>
    <row r="29" spans="1:19" x14ac:dyDescent="0.25">
      <c r="A29" s="272"/>
      <c r="B29" s="217"/>
      <c r="C29" s="83"/>
      <c r="D29" s="273"/>
      <c r="E29" s="83"/>
      <c r="F29" s="83"/>
      <c r="G29" s="217"/>
      <c r="H29" s="83"/>
      <c r="I29" s="273"/>
    </row>
    <row r="30" spans="1:19" ht="16" x14ac:dyDescent="0.4">
      <c r="A30" s="195" t="s">
        <v>181</v>
      </c>
      <c r="B30" s="414" t="s">
        <v>720</v>
      </c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23"/>
      <c r="P30" s="23"/>
      <c r="Q30" s="23"/>
      <c r="R30" s="23"/>
      <c r="S30" s="23"/>
    </row>
    <row r="31" spans="1:19" ht="16" x14ac:dyDescent="0.4">
      <c r="A31" s="26" t="s">
        <v>265</v>
      </c>
      <c r="B31" s="468" t="s">
        <v>694</v>
      </c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23"/>
      <c r="P31" s="23"/>
      <c r="Q31" s="275"/>
      <c r="R31" s="23"/>
      <c r="S31" s="23"/>
    </row>
    <row r="32" spans="1:19" ht="16" x14ac:dyDescent="0.4">
      <c r="A32" s="26" t="s">
        <v>721</v>
      </c>
      <c r="B32" s="468" t="s">
        <v>696</v>
      </c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23"/>
      <c r="P32" s="23"/>
      <c r="Q32" s="23"/>
      <c r="R32" s="23"/>
      <c r="S32" s="23"/>
    </row>
  </sheetData>
  <mergeCells count="17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B30:N30"/>
    <mergeCell ref="B31:N31"/>
    <mergeCell ref="B32:N32"/>
  </mergeCells>
  <phoneticPr fontId="73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2"/>
  <sheetViews>
    <sheetView topLeftCell="A4" workbookViewId="0">
      <selection activeCell="O32" sqref="O32"/>
    </sheetView>
  </sheetViews>
  <sheetFormatPr defaultColWidth="9" defaultRowHeight="15" x14ac:dyDescent="0.25"/>
  <cols>
    <col min="1" max="1" width="19" customWidth="1"/>
    <col min="2" max="13" width="7.58203125" customWidth="1"/>
  </cols>
  <sheetData>
    <row r="1" spans="1:247" ht="51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247" ht="18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247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49" t="s">
        <v>722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</row>
    <row r="5" spans="1:247" ht="15.5" x14ac:dyDescent="0.25">
      <c r="A5" s="3" t="s">
        <v>652</v>
      </c>
      <c r="B5" s="3" t="s">
        <v>653</v>
      </c>
      <c r="C5" s="482" t="s">
        <v>654</v>
      </c>
      <c r="D5" s="483"/>
      <c r="E5" s="484" t="s">
        <v>656</v>
      </c>
      <c r="F5" s="485"/>
      <c r="G5" s="484" t="s">
        <v>577</v>
      </c>
      <c r="H5" s="485"/>
      <c r="I5" s="3" t="s">
        <v>653</v>
      </c>
      <c r="J5" s="484" t="s">
        <v>656</v>
      </c>
      <c r="K5" s="485"/>
      <c r="L5" s="482" t="s">
        <v>654</v>
      </c>
      <c r="M5" s="483"/>
    </row>
    <row r="6" spans="1:247" x14ac:dyDescent="0.25">
      <c r="A6" s="5" t="s">
        <v>13</v>
      </c>
      <c r="B6" s="5" t="s">
        <v>14</v>
      </c>
      <c r="C6" s="388" t="s">
        <v>658</v>
      </c>
      <c r="D6" s="461"/>
      <c r="E6" s="371" t="s">
        <v>582</v>
      </c>
      <c r="F6" s="371"/>
      <c r="G6" s="371" t="s">
        <v>581</v>
      </c>
      <c r="H6" s="371"/>
      <c r="I6" s="5" t="s">
        <v>14</v>
      </c>
      <c r="J6" s="371" t="s">
        <v>582</v>
      </c>
      <c r="K6" s="371"/>
      <c r="L6" s="388" t="s">
        <v>658</v>
      </c>
      <c r="M6" s="461"/>
    </row>
    <row r="7" spans="1:247" x14ac:dyDescent="0.25">
      <c r="A7" s="5"/>
      <c r="B7" s="5"/>
      <c r="C7" s="388" t="s">
        <v>660</v>
      </c>
      <c r="D7" s="461"/>
      <c r="E7" s="481" t="s">
        <v>662</v>
      </c>
      <c r="F7" s="481"/>
      <c r="G7" s="479" t="s">
        <v>663</v>
      </c>
      <c r="H7" s="480"/>
      <c r="I7" s="5"/>
      <c r="J7" s="479" t="s">
        <v>664</v>
      </c>
      <c r="K7" s="480"/>
      <c r="L7" s="388" t="s">
        <v>660</v>
      </c>
      <c r="M7" s="461"/>
    </row>
    <row r="8" spans="1:247" hidden="1" x14ac:dyDescent="0.25">
      <c r="A8" s="34" t="s">
        <v>671</v>
      </c>
      <c r="B8" s="40">
        <v>2502</v>
      </c>
      <c r="C8" s="41">
        <v>45766</v>
      </c>
      <c r="D8" s="193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684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193">
        <f t="shared" ref="M8:M19" si="7">L8+1</f>
        <v>45788</v>
      </c>
    </row>
    <row r="9" spans="1:247" hidden="1" x14ac:dyDescent="0.25">
      <c r="A9" s="34" t="s">
        <v>668</v>
      </c>
      <c r="B9" s="40" t="s">
        <v>704</v>
      </c>
      <c r="C9" s="41">
        <v>45773</v>
      </c>
      <c r="D9" s="193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723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93">
        <f t="shared" si="7"/>
        <v>45795</v>
      </c>
    </row>
    <row r="10" spans="1:247" hidden="1" x14ac:dyDescent="0.25">
      <c r="A10" s="34" t="s">
        <v>678</v>
      </c>
      <c r="B10" s="40" t="s">
        <v>704</v>
      </c>
      <c r="C10" s="41">
        <v>45780</v>
      </c>
      <c r="D10" s="193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723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93">
        <f t="shared" si="7"/>
        <v>45802</v>
      </c>
    </row>
    <row r="11" spans="1:247" hidden="1" x14ac:dyDescent="0.25">
      <c r="A11" s="34" t="s">
        <v>671</v>
      </c>
      <c r="B11" s="40">
        <v>2503</v>
      </c>
      <c r="C11" s="41">
        <v>45787</v>
      </c>
      <c r="D11" s="193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724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93">
        <f t="shared" si="7"/>
        <v>45809</v>
      </c>
    </row>
    <row r="12" spans="1:247" hidden="1" x14ac:dyDescent="0.25">
      <c r="A12" s="34" t="s">
        <v>668</v>
      </c>
      <c r="B12" s="40" t="s">
        <v>708</v>
      </c>
      <c r="C12" s="41">
        <v>45794</v>
      </c>
      <c r="D12" s="193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725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93">
        <f t="shared" si="7"/>
        <v>45816</v>
      </c>
    </row>
    <row r="13" spans="1:247" hidden="1" x14ac:dyDescent="0.25">
      <c r="A13" s="34" t="s">
        <v>678</v>
      </c>
      <c r="B13" s="40" t="s">
        <v>708</v>
      </c>
      <c r="C13" s="41">
        <v>45801</v>
      </c>
      <c r="D13" s="193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725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93">
        <f t="shared" si="7"/>
        <v>45823</v>
      </c>
    </row>
    <row r="14" spans="1:247" hidden="1" x14ac:dyDescent="0.25">
      <c r="A14" s="34" t="s">
        <v>671</v>
      </c>
      <c r="B14" s="40">
        <v>2504</v>
      </c>
      <c r="C14" s="41">
        <v>45808</v>
      </c>
      <c r="D14" s="193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726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93">
        <f t="shared" si="7"/>
        <v>45830</v>
      </c>
    </row>
    <row r="15" spans="1:247" hidden="1" x14ac:dyDescent="0.25">
      <c r="A15" s="34" t="s">
        <v>668</v>
      </c>
      <c r="B15" s="40" t="s">
        <v>711</v>
      </c>
      <c r="C15" s="41">
        <v>45815</v>
      </c>
      <c r="D15" s="193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727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93">
        <f t="shared" si="7"/>
        <v>45837</v>
      </c>
    </row>
    <row r="16" spans="1:247" hidden="1" x14ac:dyDescent="0.25">
      <c r="A16" s="34" t="s">
        <v>678</v>
      </c>
      <c r="B16" s="40" t="s">
        <v>711</v>
      </c>
      <c r="C16" s="41">
        <v>45822</v>
      </c>
      <c r="D16" s="193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727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93">
        <f t="shared" si="7"/>
        <v>45844</v>
      </c>
    </row>
    <row r="17" spans="1:19" x14ac:dyDescent="0.25">
      <c r="A17" s="34" t="s">
        <v>671</v>
      </c>
      <c r="B17" s="40" t="s">
        <v>690</v>
      </c>
      <c r="C17" s="41">
        <v>45829</v>
      </c>
      <c r="D17" s="193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728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93">
        <f t="shared" si="7"/>
        <v>45851</v>
      </c>
    </row>
    <row r="18" spans="1:19" x14ac:dyDescent="0.25">
      <c r="A18" s="34" t="s">
        <v>668</v>
      </c>
      <c r="B18" s="40" t="s">
        <v>718</v>
      </c>
      <c r="C18" s="41">
        <v>45836</v>
      </c>
      <c r="D18" s="193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729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93">
        <f t="shared" si="7"/>
        <v>45858</v>
      </c>
    </row>
    <row r="19" spans="1:19" x14ac:dyDescent="0.25">
      <c r="A19" s="34" t="s">
        <v>678</v>
      </c>
      <c r="B19" s="40" t="s">
        <v>718</v>
      </c>
      <c r="C19" s="41">
        <v>45843</v>
      </c>
      <c r="D19" s="193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729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93">
        <f t="shared" si="7"/>
        <v>45865</v>
      </c>
    </row>
    <row r="20" spans="1:19" x14ac:dyDescent="0.25">
      <c r="A20" s="45" t="s">
        <v>665</v>
      </c>
      <c r="B20" s="46" t="s">
        <v>718</v>
      </c>
      <c r="C20" s="41">
        <v>45850</v>
      </c>
      <c r="D20" s="193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729</v>
      </c>
      <c r="J20" s="41">
        <f t="shared" si="4"/>
        <v>45859</v>
      </c>
      <c r="K20" s="41">
        <f t="shared" si="5"/>
        <v>45860</v>
      </c>
      <c r="L20" s="49">
        <f t="shared" ref="L20:L27" si="11">K20+8</f>
        <v>45868</v>
      </c>
      <c r="M20" s="274">
        <f t="shared" ref="M20:M22" si="12">L20</f>
        <v>45868</v>
      </c>
    </row>
    <row r="21" spans="1:19" x14ac:dyDescent="0.25">
      <c r="A21" s="34" t="s">
        <v>668</v>
      </c>
      <c r="B21" s="40" t="s">
        <v>730</v>
      </c>
      <c r="C21" s="41">
        <v>45857</v>
      </c>
      <c r="D21" s="193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731</v>
      </c>
      <c r="J21" s="41">
        <f t="shared" si="4"/>
        <v>45866</v>
      </c>
      <c r="K21" s="41">
        <f t="shared" si="5"/>
        <v>45867</v>
      </c>
      <c r="L21" s="49">
        <f>K21+6</f>
        <v>45873</v>
      </c>
      <c r="M21" s="274">
        <f t="shared" si="12"/>
        <v>45873</v>
      </c>
    </row>
    <row r="22" spans="1:19" x14ac:dyDescent="0.25">
      <c r="A22" s="34" t="s">
        <v>678</v>
      </c>
      <c r="B22" s="40" t="s">
        <v>730</v>
      </c>
      <c r="C22" s="41">
        <v>45864</v>
      </c>
      <c r="D22" s="193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731</v>
      </c>
      <c r="J22" s="41">
        <f t="shared" si="4"/>
        <v>45873</v>
      </c>
      <c r="K22" s="41">
        <f t="shared" si="5"/>
        <v>45874</v>
      </c>
      <c r="L22" s="41">
        <v>45889</v>
      </c>
      <c r="M22" s="193">
        <f t="shared" si="12"/>
        <v>45889</v>
      </c>
    </row>
    <row r="23" spans="1:19" x14ac:dyDescent="0.25">
      <c r="A23" s="75" t="s">
        <v>665</v>
      </c>
      <c r="B23" s="76" t="s">
        <v>730</v>
      </c>
      <c r="C23" s="41">
        <v>45871</v>
      </c>
      <c r="D23" s="193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731</v>
      </c>
      <c r="J23" s="41">
        <f t="shared" si="4"/>
        <v>45880</v>
      </c>
      <c r="K23" s="41">
        <f t="shared" si="5"/>
        <v>45881</v>
      </c>
      <c r="L23" s="41">
        <v>45896</v>
      </c>
      <c r="M23" s="193">
        <f t="shared" ref="M23:M27" si="13">L23</f>
        <v>45896</v>
      </c>
    </row>
    <row r="24" spans="1:19" x14ac:dyDescent="0.25">
      <c r="A24" s="372" t="s">
        <v>732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4"/>
    </row>
    <row r="25" spans="1:19" x14ac:dyDescent="0.25">
      <c r="A25" s="34" t="s">
        <v>668</v>
      </c>
      <c r="B25" s="40" t="s">
        <v>733</v>
      </c>
      <c r="C25" s="41">
        <v>45885</v>
      </c>
      <c r="D25" s="193">
        <f t="shared" ref="D25:H25" si="14">C25+1</f>
        <v>45886</v>
      </c>
      <c r="E25" s="41">
        <f t="shared" ref="E25:E27" si="15">D25+6</f>
        <v>45892</v>
      </c>
      <c r="F25" s="41">
        <f t="shared" ref="F25:F27" si="16">E25</f>
        <v>45892</v>
      </c>
      <c r="G25" s="41">
        <f t="shared" si="14"/>
        <v>45893</v>
      </c>
      <c r="H25" s="41">
        <f t="shared" si="14"/>
        <v>45894</v>
      </c>
      <c r="I25" s="40" t="s">
        <v>734</v>
      </c>
      <c r="J25" s="41">
        <f t="shared" ref="J25:J27" si="17">H25</f>
        <v>45894</v>
      </c>
      <c r="K25" s="41">
        <f t="shared" ref="K25:K27" si="18">J25+1</f>
        <v>45895</v>
      </c>
      <c r="L25" s="49">
        <f t="shared" si="11"/>
        <v>45903</v>
      </c>
      <c r="M25" s="274">
        <f t="shared" si="13"/>
        <v>45903</v>
      </c>
    </row>
    <row r="26" spans="1:19" x14ac:dyDescent="0.25">
      <c r="A26" s="34" t="s">
        <v>678</v>
      </c>
      <c r="B26" s="40" t="s">
        <v>733</v>
      </c>
      <c r="C26" s="41">
        <v>45892</v>
      </c>
      <c r="D26" s="193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734</v>
      </c>
      <c r="J26" s="41">
        <f t="shared" si="17"/>
        <v>45901</v>
      </c>
      <c r="K26" s="41">
        <f t="shared" si="18"/>
        <v>45902</v>
      </c>
      <c r="L26" s="49">
        <f t="shared" si="11"/>
        <v>45910</v>
      </c>
      <c r="M26" s="274">
        <f t="shared" si="13"/>
        <v>45910</v>
      </c>
    </row>
    <row r="27" spans="1:19" x14ac:dyDescent="0.25">
      <c r="A27" s="75" t="s">
        <v>665</v>
      </c>
      <c r="B27" s="76" t="s">
        <v>733</v>
      </c>
      <c r="C27" s="41">
        <v>45899</v>
      </c>
      <c r="D27" s="193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734</v>
      </c>
      <c r="J27" s="41">
        <f t="shared" si="17"/>
        <v>45908</v>
      </c>
      <c r="K27" s="41">
        <f t="shared" si="18"/>
        <v>45909</v>
      </c>
      <c r="L27" s="49">
        <f t="shared" si="11"/>
        <v>45917</v>
      </c>
      <c r="M27" s="274">
        <f t="shared" si="13"/>
        <v>45917</v>
      </c>
    </row>
    <row r="28" spans="1:19" x14ac:dyDescent="0.25">
      <c r="A28" s="272"/>
      <c r="B28" s="217"/>
      <c r="C28" s="83"/>
      <c r="D28" s="273"/>
      <c r="E28" s="83"/>
      <c r="F28" s="83"/>
      <c r="G28" s="83"/>
      <c r="H28" s="83"/>
      <c r="I28" s="217"/>
      <c r="J28" s="217"/>
      <c r="K28" s="217"/>
      <c r="L28" s="83"/>
      <c r="M28" s="273"/>
    </row>
    <row r="29" spans="1:19" ht="16" x14ac:dyDescent="0.4">
      <c r="A29" s="195" t="s">
        <v>181</v>
      </c>
      <c r="B29" s="414" t="s">
        <v>735</v>
      </c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23"/>
      <c r="P29" s="23"/>
      <c r="Q29" s="23"/>
      <c r="R29" s="23"/>
      <c r="S29" s="23"/>
    </row>
    <row r="30" spans="1:19" ht="16" x14ac:dyDescent="0.4">
      <c r="A30" s="26" t="s">
        <v>265</v>
      </c>
      <c r="B30" s="468" t="s">
        <v>694</v>
      </c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23"/>
      <c r="P30" s="23"/>
      <c r="Q30" s="275"/>
      <c r="R30" s="23"/>
      <c r="S30" s="23"/>
    </row>
    <row r="31" spans="1:19" ht="16" x14ac:dyDescent="0.4">
      <c r="A31" s="26" t="s">
        <v>581</v>
      </c>
      <c r="B31" s="468" t="s">
        <v>645</v>
      </c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23"/>
      <c r="P31" s="23"/>
      <c r="Q31" s="23"/>
      <c r="R31" s="23"/>
      <c r="S31" s="23"/>
    </row>
    <row r="32" spans="1:19" ht="16" x14ac:dyDescent="0.4">
      <c r="A32" s="26" t="s">
        <v>582</v>
      </c>
      <c r="B32" s="416" t="s">
        <v>699</v>
      </c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8"/>
      <c r="O32" s="23"/>
      <c r="P32" s="23"/>
      <c r="Q32" s="23"/>
      <c r="R32" s="23"/>
      <c r="S32" s="23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29:N29"/>
    <mergeCell ref="B30:N30"/>
    <mergeCell ref="B31:N31"/>
    <mergeCell ref="B32:N32"/>
  </mergeCells>
  <phoneticPr fontId="73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59"/>
  <sheetViews>
    <sheetView workbookViewId="0">
      <selection activeCell="O47" sqref="O47"/>
    </sheetView>
  </sheetViews>
  <sheetFormatPr defaultColWidth="9" defaultRowHeight="15" x14ac:dyDescent="0.25"/>
  <cols>
    <col min="1" max="1" width="20.082031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28"/>
      <c r="N1" s="28"/>
      <c r="O1" s="28"/>
      <c r="P1" s="28"/>
      <c r="Q1" s="28"/>
      <c r="R1" s="33"/>
    </row>
    <row r="2" spans="1:254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75" t="s">
        <v>736</v>
      </c>
      <c r="B4" s="476"/>
      <c r="C4" s="476"/>
      <c r="D4" s="476"/>
      <c r="E4" s="476"/>
      <c r="F4" s="476"/>
      <c r="G4" s="476"/>
      <c r="H4" s="476"/>
      <c r="I4" s="476"/>
      <c r="J4" s="476"/>
      <c r="K4" s="30"/>
      <c r="L4" s="30"/>
    </row>
    <row r="5" spans="1:254" ht="15.5" x14ac:dyDescent="0.25">
      <c r="A5" s="3" t="s">
        <v>652</v>
      </c>
      <c r="B5" s="3" t="s">
        <v>653</v>
      </c>
      <c r="C5" s="484" t="s">
        <v>737</v>
      </c>
      <c r="D5" s="485"/>
      <c r="E5" s="482" t="s">
        <v>738</v>
      </c>
      <c r="F5" s="483"/>
      <c r="G5" s="484" t="s">
        <v>739</v>
      </c>
      <c r="H5" s="484"/>
      <c r="I5" s="484" t="s">
        <v>740</v>
      </c>
      <c r="J5" s="485"/>
      <c r="K5" s="2"/>
      <c r="L5" s="2"/>
    </row>
    <row r="6" spans="1:254" x14ac:dyDescent="0.25">
      <c r="A6" s="5" t="s">
        <v>13</v>
      </c>
      <c r="B6" s="5" t="s">
        <v>14</v>
      </c>
      <c r="C6" s="371" t="s">
        <v>264</v>
      </c>
      <c r="D6" s="371"/>
      <c r="E6" s="388" t="s">
        <v>265</v>
      </c>
      <c r="F6" s="461"/>
      <c r="G6" s="371" t="s">
        <v>582</v>
      </c>
      <c r="H6" s="371"/>
      <c r="I6" s="371" t="s">
        <v>741</v>
      </c>
      <c r="J6" s="371"/>
      <c r="K6" s="31"/>
      <c r="L6" s="31"/>
    </row>
    <row r="7" spans="1:254" x14ac:dyDescent="0.25">
      <c r="A7" s="5"/>
      <c r="B7" s="5"/>
      <c r="C7" s="487" t="s">
        <v>742</v>
      </c>
      <c r="D7" s="487"/>
      <c r="E7" s="371" t="s">
        <v>743</v>
      </c>
      <c r="F7" s="371"/>
      <c r="G7" s="371" t="s">
        <v>744</v>
      </c>
      <c r="H7" s="371"/>
      <c r="I7" s="371" t="s">
        <v>745</v>
      </c>
      <c r="J7" s="371"/>
      <c r="K7" s="31"/>
      <c r="L7" s="31"/>
    </row>
    <row r="8" spans="1:254" ht="16.399999999999999" hidden="1" customHeight="1" x14ac:dyDescent="0.25">
      <c r="A8" s="20" t="s">
        <v>746</v>
      </c>
      <c r="B8" s="21" t="s">
        <v>747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99999999999999" hidden="1" customHeight="1" x14ac:dyDescent="0.25">
      <c r="A9" s="20" t="s">
        <v>748</v>
      </c>
      <c r="B9" s="21" t="s">
        <v>749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750</v>
      </c>
      <c r="B10" s="21" t="s">
        <v>751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99999999999999" hidden="1" customHeight="1" x14ac:dyDescent="0.25">
      <c r="A11" s="20" t="s">
        <v>752</v>
      </c>
      <c r="B11" s="21" t="s">
        <v>753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201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20" t="s">
        <v>754</v>
      </c>
      <c r="B12" s="21" t="s">
        <v>755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99999999999999" hidden="1" customHeight="1" x14ac:dyDescent="0.25">
      <c r="A13" s="20" t="s">
        <v>746</v>
      </c>
      <c r="B13" s="21" t="s">
        <v>756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20" t="s">
        <v>748</v>
      </c>
      <c r="B14" s="21" t="s">
        <v>757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201" t="s">
        <v>167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758</v>
      </c>
      <c r="B15" s="21" t="s">
        <v>759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750</v>
      </c>
      <c r="B16" s="21" t="s">
        <v>760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99999999999999" hidden="1" customHeight="1" x14ac:dyDescent="0.25">
      <c r="A17" s="20" t="s">
        <v>754</v>
      </c>
      <c r="B17" s="21" t="s">
        <v>761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99999999999999" hidden="1" customHeight="1" x14ac:dyDescent="0.25">
      <c r="A18" s="225" t="s">
        <v>746</v>
      </c>
      <c r="B18" s="21" t="s">
        <v>762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70" t="s">
        <v>763</v>
      </c>
      <c r="K18" s="23"/>
      <c r="L18" s="23"/>
      <c r="M18" s="23"/>
      <c r="N18" s="23"/>
      <c r="O18" s="23"/>
    </row>
    <row r="19" spans="1:15" ht="16.399999999999999" hidden="1" customHeight="1" x14ac:dyDescent="0.25">
      <c r="A19" s="18" t="s">
        <v>748</v>
      </c>
      <c r="B19" s="21" t="s">
        <v>764</v>
      </c>
      <c r="C19" s="489" t="s">
        <v>229</v>
      </c>
      <c r="D19" s="490"/>
      <c r="E19" s="490"/>
      <c r="F19" s="490"/>
      <c r="G19" s="490"/>
      <c r="H19" s="490"/>
      <c r="I19" s="490"/>
      <c r="J19" s="491"/>
      <c r="K19" s="23"/>
      <c r="L19" s="23"/>
      <c r="M19" s="23"/>
      <c r="N19" s="23"/>
      <c r="O19" s="23"/>
    </row>
    <row r="20" spans="1:15" ht="16.399999999999999" hidden="1" customHeight="1" x14ac:dyDescent="0.25">
      <c r="A20" s="20" t="s">
        <v>758</v>
      </c>
      <c r="B20" s="21" t="s">
        <v>765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99999999999999" hidden="1" customHeight="1" x14ac:dyDescent="0.25">
      <c r="A21" s="263" t="s">
        <v>750</v>
      </c>
      <c r="B21" s="108" t="s">
        <v>766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99999999999999" hidden="1" customHeight="1" x14ac:dyDescent="0.25">
      <c r="A22" s="20" t="s">
        <v>754</v>
      </c>
      <c r="B22" s="21" t="s">
        <v>767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99999999999999" hidden="1" customHeight="1" x14ac:dyDescent="0.25">
      <c r="A23" s="225" t="s">
        <v>746</v>
      </c>
      <c r="B23" s="21" t="s">
        <v>768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50" t="s">
        <v>769</v>
      </c>
      <c r="K23" s="23"/>
      <c r="L23" s="23"/>
      <c r="M23" s="23"/>
      <c r="N23" s="23"/>
      <c r="O23" s="23"/>
    </row>
    <row r="24" spans="1:15" ht="16.399999999999999" hidden="1" customHeight="1" x14ac:dyDescent="0.25">
      <c r="A24" s="264" t="s">
        <v>770</v>
      </c>
      <c r="B24" s="111" t="s">
        <v>771</v>
      </c>
      <c r="C24" s="36">
        <v>45730</v>
      </c>
      <c r="D24" s="42">
        <f t="shared" si="0"/>
        <v>45730</v>
      </c>
      <c r="E24" s="265" t="s">
        <v>40</v>
      </c>
      <c r="F24" s="265" t="s">
        <v>40</v>
      </c>
      <c r="G24" s="36">
        <v>45747</v>
      </c>
      <c r="H24" s="42">
        <f>G24</f>
        <v>45747</v>
      </c>
      <c r="I24" s="36">
        <v>45747</v>
      </c>
      <c r="J24" s="271">
        <f>I24</f>
        <v>45747</v>
      </c>
      <c r="K24" s="23"/>
      <c r="L24" s="23"/>
      <c r="M24" s="23"/>
      <c r="N24" s="23"/>
      <c r="O24" s="23"/>
    </row>
    <row r="25" spans="1:15" ht="16.399999999999999" hidden="1" customHeight="1" x14ac:dyDescent="0.25">
      <c r="A25" s="20" t="s">
        <v>758</v>
      </c>
      <c r="B25" s="21" t="s">
        <v>772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50" t="s">
        <v>773</v>
      </c>
      <c r="K25" s="23"/>
      <c r="L25" s="23"/>
      <c r="M25" s="23"/>
      <c r="N25" s="23"/>
      <c r="O25" s="23"/>
    </row>
    <row r="26" spans="1:15" ht="16.399999999999999" hidden="1" customHeight="1" x14ac:dyDescent="0.25">
      <c r="A26" s="266" t="s">
        <v>750</v>
      </c>
      <c r="B26" s="21" t="s">
        <v>774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99999999999999" hidden="1" customHeight="1" x14ac:dyDescent="0.25">
      <c r="A27" s="20" t="s">
        <v>754</v>
      </c>
      <c r="B27" s="21" t="s">
        <v>775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99999999999999" hidden="1" customHeight="1" x14ac:dyDescent="0.25">
      <c r="A28" s="492" t="s">
        <v>776</v>
      </c>
      <c r="B28" s="493"/>
      <c r="C28" s="493"/>
      <c r="D28" s="493"/>
      <c r="E28" s="493"/>
      <c r="F28" s="493"/>
      <c r="G28" s="493"/>
      <c r="H28" s="493"/>
      <c r="I28" s="493"/>
      <c r="J28" s="494"/>
      <c r="K28" s="23"/>
      <c r="L28" s="23"/>
      <c r="M28" s="23"/>
      <c r="N28" s="23"/>
      <c r="O28" s="23"/>
    </row>
    <row r="29" spans="1:15" ht="16.399999999999999" hidden="1" customHeight="1" x14ac:dyDescent="0.25">
      <c r="A29" s="226" t="s">
        <v>746</v>
      </c>
      <c r="B29" s="267" t="s">
        <v>777</v>
      </c>
      <c r="C29" s="423" t="s">
        <v>778</v>
      </c>
      <c r="D29" s="424"/>
      <c r="E29" s="423" t="s">
        <v>779</v>
      </c>
      <c r="F29" s="424"/>
      <c r="G29" s="41">
        <v>45774</v>
      </c>
      <c r="H29" s="42">
        <f t="shared" ref="H29:H49" si="7">G29+1</f>
        <v>45775</v>
      </c>
      <c r="I29" s="42">
        <f t="shared" ref="I29:I49" si="8">H29</f>
        <v>45775</v>
      </c>
      <c r="J29" s="42">
        <f t="shared" ref="J29:J49" si="9">I29+2</f>
        <v>45777</v>
      </c>
      <c r="K29" s="23"/>
      <c r="L29" s="23"/>
      <c r="M29" s="23"/>
      <c r="N29" s="23"/>
      <c r="O29" s="23"/>
    </row>
    <row r="30" spans="1:15" ht="16.399999999999999" hidden="1" customHeight="1" x14ac:dyDescent="0.25">
      <c r="A30" s="18" t="s">
        <v>770</v>
      </c>
      <c r="B30" s="21" t="s">
        <v>780</v>
      </c>
      <c r="C30" s="423" t="s">
        <v>781</v>
      </c>
      <c r="D30" s="424"/>
      <c r="E30" s="423" t="s">
        <v>782</v>
      </c>
      <c r="F30" s="424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99999999999999" hidden="1" customHeight="1" x14ac:dyDescent="0.25">
      <c r="A31" s="13" t="s">
        <v>750</v>
      </c>
      <c r="B31" s="21" t="s">
        <v>783</v>
      </c>
      <c r="C31" s="41">
        <v>45779</v>
      </c>
      <c r="D31" s="42">
        <f>C31+0</f>
        <v>45779</v>
      </c>
      <c r="E31" s="42">
        <f t="shared" ref="E31:E49" si="10">D31+3</f>
        <v>45782</v>
      </c>
      <c r="F31" s="42">
        <f t="shared" ref="F31:F49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99999999999999" hidden="1" customHeight="1" x14ac:dyDescent="0.25">
      <c r="A32" s="20" t="s">
        <v>784</v>
      </c>
      <c r="B32" s="19" t="s">
        <v>785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69" t="s">
        <v>786</v>
      </c>
      <c r="J32" s="471"/>
      <c r="K32" s="23"/>
      <c r="L32" s="23"/>
      <c r="M32" s="23"/>
      <c r="N32" s="23"/>
      <c r="O32" s="23"/>
    </row>
    <row r="33" spans="1:15" ht="16.399999999999999" hidden="1" customHeight="1" x14ac:dyDescent="0.25">
      <c r="A33" s="225" t="s">
        <v>754</v>
      </c>
      <c r="B33" s="21" t="s">
        <v>787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69" t="s">
        <v>786</v>
      </c>
      <c r="J33" s="471"/>
      <c r="K33" s="23"/>
      <c r="L33" s="23"/>
      <c r="M33" s="23"/>
      <c r="N33" s="23"/>
      <c r="O33" s="23"/>
    </row>
    <row r="34" spans="1:15" ht="16.399999999999999" hidden="1" customHeight="1" x14ac:dyDescent="0.25">
      <c r="A34" s="20" t="s">
        <v>746</v>
      </c>
      <c r="B34" s="21" t="s">
        <v>788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9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99999999999999" hidden="1" customHeight="1" x14ac:dyDescent="0.25">
      <c r="A35" s="20" t="s">
        <v>770</v>
      </c>
      <c r="B35" s="21" t="s">
        <v>789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99999999999999" hidden="1" customHeight="1" x14ac:dyDescent="0.25">
      <c r="A36" s="13" t="s">
        <v>750</v>
      </c>
      <c r="B36" s="21" t="s">
        <v>790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99999999999999" hidden="1" customHeight="1" x14ac:dyDescent="0.25">
      <c r="A37" s="264" t="s">
        <v>791</v>
      </c>
      <c r="B37" s="21" t="s">
        <v>792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201" t="s">
        <v>167</v>
      </c>
      <c r="I37" s="17" t="s">
        <v>40</v>
      </c>
      <c r="J37" s="17" t="s">
        <v>40</v>
      </c>
      <c r="K37" s="246"/>
      <c r="L37" s="23"/>
      <c r="M37" s="23"/>
      <c r="N37" s="23"/>
      <c r="O37" s="23"/>
    </row>
    <row r="38" spans="1:15" ht="16.399999999999999" hidden="1" customHeight="1" x14ac:dyDescent="0.25">
      <c r="A38" s="20" t="s">
        <v>793</v>
      </c>
      <c r="B38" s="21" t="s">
        <v>794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99999999999999" hidden="1" customHeight="1" x14ac:dyDescent="0.25">
      <c r="A39" s="20" t="s">
        <v>746</v>
      </c>
      <c r="B39" s="21" t="s">
        <v>795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99999999999999" customHeight="1" x14ac:dyDescent="0.25">
      <c r="A40" s="20" t="s">
        <v>770</v>
      </c>
      <c r="B40" s="21" t="s">
        <v>796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99999999999999" customHeight="1" x14ac:dyDescent="0.25">
      <c r="A41" s="20" t="s">
        <v>750</v>
      </c>
      <c r="B41" s="21" t="s">
        <v>797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99999999999999" customHeight="1" x14ac:dyDescent="0.25">
      <c r="A42" s="225" t="s">
        <v>798</v>
      </c>
      <c r="B42" s="21" t="s">
        <v>799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99999999999999" customHeight="1" x14ac:dyDescent="0.25">
      <c r="A43" s="20" t="s">
        <v>793</v>
      </c>
      <c r="B43" s="21" t="s">
        <v>800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99999999999999" customHeight="1" x14ac:dyDescent="0.25">
      <c r="A44" s="18" t="s">
        <v>746</v>
      </c>
      <c r="B44" s="19" t="s">
        <v>801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99999999999999" customHeight="1" x14ac:dyDescent="0.25">
      <c r="A45" s="18" t="s">
        <v>770</v>
      </c>
      <c r="B45" s="19" t="s">
        <v>802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42">
        <f t="shared" si="8"/>
        <v>45887</v>
      </c>
      <c r="J45" s="201" t="s">
        <v>167</v>
      </c>
      <c r="K45" s="23"/>
      <c r="L45" s="23"/>
      <c r="M45" s="23"/>
      <c r="N45" s="23"/>
      <c r="O45" s="23"/>
    </row>
    <row r="46" spans="1:15" ht="16.399999999999999" customHeight="1" x14ac:dyDescent="0.25">
      <c r="A46" s="20" t="s">
        <v>750</v>
      </c>
      <c r="B46" s="21" t="s">
        <v>803</v>
      </c>
      <c r="C46" s="41">
        <v>45884</v>
      </c>
      <c r="D46" s="42">
        <v>45884</v>
      </c>
      <c r="E46" s="42">
        <f t="shared" si="10"/>
        <v>45887</v>
      </c>
      <c r="F46" s="42">
        <f t="shared" si="11"/>
        <v>45887</v>
      </c>
      <c r="G46" s="42">
        <f t="shared" si="12"/>
        <v>45893</v>
      </c>
      <c r="H46" s="42">
        <f t="shared" si="7"/>
        <v>45894</v>
      </c>
      <c r="I46" s="42">
        <f t="shared" si="8"/>
        <v>45894</v>
      </c>
      <c r="J46" s="42">
        <f t="shared" si="9"/>
        <v>45896</v>
      </c>
      <c r="K46" s="23"/>
      <c r="L46" s="23"/>
      <c r="M46" s="23"/>
      <c r="N46" s="23"/>
      <c r="O46" s="23"/>
    </row>
    <row r="47" spans="1:15" ht="16.399999999999999" customHeight="1" x14ac:dyDescent="0.25">
      <c r="A47" s="20" t="s">
        <v>798</v>
      </c>
      <c r="B47" s="21" t="s">
        <v>804</v>
      </c>
      <c r="C47" s="41">
        <v>45891</v>
      </c>
      <c r="D47" s="42">
        <v>45891</v>
      </c>
      <c r="E47" s="42">
        <f t="shared" si="10"/>
        <v>45894</v>
      </c>
      <c r="F47" s="42">
        <f t="shared" si="11"/>
        <v>45894</v>
      </c>
      <c r="G47" s="42">
        <f t="shared" si="12"/>
        <v>45900</v>
      </c>
      <c r="H47" s="42">
        <f t="shared" si="7"/>
        <v>45901</v>
      </c>
      <c r="I47" s="42">
        <f t="shared" si="8"/>
        <v>45901</v>
      </c>
      <c r="J47" s="42">
        <f t="shared" si="9"/>
        <v>45903</v>
      </c>
      <c r="K47" s="23"/>
      <c r="L47" s="23"/>
      <c r="M47" s="23"/>
      <c r="N47" s="23"/>
      <c r="O47" s="23"/>
    </row>
    <row r="48" spans="1:15" ht="16.399999999999999" customHeight="1" x14ac:dyDescent="0.25">
      <c r="A48" s="20" t="s">
        <v>793</v>
      </c>
      <c r="B48" s="21" t="s">
        <v>805</v>
      </c>
      <c r="C48" s="41">
        <v>45898</v>
      </c>
      <c r="D48" s="42">
        <v>45898</v>
      </c>
      <c r="E48" s="42">
        <f t="shared" si="10"/>
        <v>45901</v>
      </c>
      <c r="F48" s="42">
        <f t="shared" si="11"/>
        <v>45901</v>
      </c>
      <c r="G48" s="42">
        <f t="shared" si="12"/>
        <v>45907</v>
      </c>
      <c r="H48" s="42">
        <f t="shared" si="7"/>
        <v>45908</v>
      </c>
      <c r="I48" s="42">
        <f t="shared" si="8"/>
        <v>45908</v>
      </c>
      <c r="J48" s="42">
        <f t="shared" si="9"/>
        <v>45910</v>
      </c>
      <c r="K48" s="23"/>
      <c r="L48" s="23"/>
      <c r="M48" s="23"/>
      <c r="N48" s="23"/>
      <c r="O48" s="23"/>
    </row>
    <row r="49" spans="1:19" ht="16.399999999999999" customHeight="1" x14ac:dyDescent="0.25">
      <c r="A49" s="20" t="s">
        <v>746</v>
      </c>
      <c r="B49" s="21" t="s">
        <v>806</v>
      </c>
      <c r="C49" s="41">
        <v>45905</v>
      </c>
      <c r="D49" s="42">
        <v>45905</v>
      </c>
      <c r="E49" s="42">
        <f t="shared" si="10"/>
        <v>45908</v>
      </c>
      <c r="F49" s="42">
        <f t="shared" si="11"/>
        <v>45908</v>
      </c>
      <c r="G49" s="42">
        <f t="shared" si="12"/>
        <v>45914</v>
      </c>
      <c r="H49" s="42">
        <f t="shared" si="7"/>
        <v>45915</v>
      </c>
      <c r="I49" s="42">
        <f t="shared" si="8"/>
        <v>45915</v>
      </c>
      <c r="J49" s="42">
        <f t="shared" si="9"/>
        <v>45917</v>
      </c>
      <c r="K49" s="23"/>
      <c r="L49" s="23"/>
      <c r="M49" s="23"/>
      <c r="N49" s="23"/>
      <c r="O49" s="23"/>
    </row>
    <row r="50" spans="1:19" ht="16.399999999999999" customHeight="1" x14ac:dyDescent="0.25">
      <c r="A50" s="268"/>
      <c r="B50" s="162"/>
      <c r="C50" s="269"/>
      <c r="D50" s="84"/>
      <c r="E50" s="84"/>
      <c r="F50" s="84"/>
      <c r="G50" s="84"/>
      <c r="H50" s="84"/>
      <c r="I50" s="84"/>
      <c r="J50" s="84"/>
      <c r="K50" s="23"/>
      <c r="L50" s="23"/>
      <c r="M50" s="23"/>
      <c r="N50" s="23"/>
      <c r="O50" s="23"/>
    </row>
    <row r="51" spans="1:19" ht="16" x14ac:dyDescent="0.4">
      <c r="A51" s="195" t="s">
        <v>181</v>
      </c>
      <c r="B51" s="414" t="s">
        <v>807</v>
      </c>
      <c r="C51" s="414"/>
      <c r="D51" s="414"/>
      <c r="E51" s="414"/>
      <c r="F51" s="414"/>
      <c r="G51" s="414"/>
      <c r="H51" s="414"/>
      <c r="I51" s="414"/>
      <c r="J51" s="414"/>
      <c r="K51" s="414"/>
      <c r="L51" s="23"/>
      <c r="M51" s="23"/>
      <c r="N51" s="23"/>
      <c r="O51" s="23"/>
      <c r="P51" s="23"/>
      <c r="Q51" s="23"/>
    </row>
    <row r="52" spans="1:19" ht="16" hidden="1" x14ac:dyDescent="0.4">
      <c r="A52" s="196" t="s">
        <v>424</v>
      </c>
      <c r="B52" s="488" t="s">
        <v>808</v>
      </c>
      <c r="C52" s="488"/>
      <c r="D52" s="488"/>
      <c r="E52" s="488"/>
      <c r="F52" s="488"/>
      <c r="G52" s="488"/>
      <c r="H52" s="488"/>
      <c r="I52" s="488"/>
      <c r="J52" s="488"/>
      <c r="K52" s="488"/>
      <c r="L52" s="23"/>
      <c r="M52" s="23"/>
      <c r="N52" s="23"/>
      <c r="O52" s="23"/>
      <c r="P52" s="23"/>
      <c r="Q52" s="23"/>
      <c r="R52" s="23"/>
      <c r="S52" s="23"/>
    </row>
    <row r="53" spans="1:19" ht="16" x14ac:dyDescent="0.4">
      <c r="A53" s="196" t="s">
        <v>424</v>
      </c>
      <c r="B53" s="488" t="s">
        <v>809</v>
      </c>
      <c r="C53" s="488"/>
      <c r="D53" s="488"/>
      <c r="E53" s="488"/>
      <c r="F53" s="488"/>
      <c r="G53" s="488"/>
      <c r="H53" s="488"/>
      <c r="I53" s="488"/>
      <c r="J53" s="488"/>
      <c r="K53" s="488"/>
      <c r="L53" s="23"/>
      <c r="M53" s="23"/>
      <c r="N53" s="23"/>
      <c r="O53" s="23"/>
      <c r="P53" s="23"/>
      <c r="Q53" s="23"/>
      <c r="R53" s="23"/>
      <c r="S53" s="23"/>
    </row>
    <row r="54" spans="1:19" ht="16" x14ac:dyDescent="0.25">
      <c r="A54" s="25" t="s">
        <v>422</v>
      </c>
      <c r="B54" s="410" t="s">
        <v>810</v>
      </c>
      <c r="C54" s="410"/>
      <c r="D54" s="410"/>
      <c r="E54" s="410"/>
      <c r="F54" s="410"/>
      <c r="G54" s="410"/>
      <c r="H54" s="410"/>
      <c r="I54" s="410"/>
      <c r="J54" s="410"/>
      <c r="K54" s="410"/>
      <c r="L54" s="23"/>
      <c r="M54" s="23"/>
      <c r="N54" s="23"/>
      <c r="O54" s="23"/>
      <c r="P54" s="23"/>
      <c r="Q54" s="23"/>
      <c r="R54" s="23"/>
      <c r="S54" s="23"/>
    </row>
    <row r="55" spans="1:19" ht="16" x14ac:dyDescent="0.25">
      <c r="A55" s="25" t="s">
        <v>644</v>
      </c>
      <c r="B55" s="409" t="s">
        <v>811</v>
      </c>
      <c r="C55" s="409"/>
      <c r="D55" s="409"/>
      <c r="E55" s="409"/>
      <c r="F55" s="409"/>
      <c r="G55" s="409"/>
      <c r="H55" s="409"/>
      <c r="I55" s="409"/>
      <c r="J55" s="409"/>
      <c r="K55" s="409"/>
      <c r="L55" s="23"/>
      <c r="M55" s="23"/>
      <c r="N55" s="23"/>
      <c r="O55" s="23"/>
      <c r="P55" s="23"/>
      <c r="Q55" s="23"/>
    </row>
    <row r="56" spans="1:19" ht="16" x14ac:dyDescent="0.25">
      <c r="A56" s="25" t="s">
        <v>644</v>
      </c>
      <c r="B56" s="409" t="s">
        <v>812</v>
      </c>
      <c r="C56" s="409"/>
      <c r="D56" s="409"/>
      <c r="E56" s="409"/>
      <c r="F56" s="409"/>
      <c r="G56" s="409"/>
      <c r="H56" s="409"/>
      <c r="I56" s="409"/>
      <c r="J56" s="409"/>
      <c r="K56" s="409"/>
      <c r="L56" s="23"/>
      <c r="M56" s="23"/>
      <c r="N56" s="23"/>
      <c r="O56" s="23"/>
      <c r="P56" s="23"/>
      <c r="Q56" s="23"/>
    </row>
    <row r="57" spans="1:19" ht="16" hidden="1" x14ac:dyDescent="0.4">
      <c r="A57" s="26" t="s">
        <v>646</v>
      </c>
      <c r="B57" s="409" t="s">
        <v>813</v>
      </c>
      <c r="C57" s="409"/>
      <c r="D57" s="409"/>
      <c r="E57" s="409"/>
      <c r="F57" s="409"/>
      <c r="G57" s="409"/>
      <c r="H57" s="409"/>
      <c r="I57" s="409"/>
      <c r="J57" s="409"/>
      <c r="K57" s="409"/>
      <c r="L57" s="23"/>
      <c r="M57" s="23"/>
      <c r="N57" s="23"/>
      <c r="O57" s="23"/>
      <c r="P57" s="23"/>
      <c r="Q57" s="23"/>
    </row>
    <row r="58" spans="1:19" ht="16" x14ac:dyDescent="0.4">
      <c r="A58" s="26" t="s">
        <v>646</v>
      </c>
      <c r="B58" s="409" t="s">
        <v>814</v>
      </c>
      <c r="C58" s="409"/>
      <c r="D58" s="409"/>
      <c r="E58" s="409"/>
      <c r="F58" s="409"/>
      <c r="G58" s="409"/>
      <c r="H58" s="409"/>
      <c r="I58" s="409"/>
      <c r="J58" s="409"/>
      <c r="K58" s="409"/>
      <c r="L58" s="23"/>
      <c r="M58" s="23"/>
      <c r="N58" s="23"/>
      <c r="O58" s="23"/>
      <c r="P58" s="23"/>
      <c r="Q58" s="23"/>
    </row>
    <row r="59" spans="1:19" ht="16" x14ac:dyDescent="0.4">
      <c r="A59" s="26" t="s">
        <v>815</v>
      </c>
      <c r="B59" s="409" t="s">
        <v>816</v>
      </c>
      <c r="C59" s="409"/>
      <c r="D59" s="409"/>
      <c r="E59" s="409"/>
      <c r="F59" s="409"/>
      <c r="G59" s="409"/>
      <c r="H59" s="409"/>
      <c r="I59" s="409"/>
      <c r="J59" s="409"/>
      <c r="K59" s="409"/>
      <c r="L59" s="23"/>
      <c r="M59" s="23"/>
      <c r="N59" s="23"/>
      <c r="O59" s="23"/>
      <c r="P59" s="23"/>
      <c r="Q59" s="23"/>
    </row>
  </sheetData>
  <mergeCells count="3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B51:K51"/>
    <mergeCell ref="B52:K52"/>
    <mergeCell ref="B53:K53"/>
    <mergeCell ref="B59:K59"/>
    <mergeCell ref="B54:K54"/>
    <mergeCell ref="B55:K55"/>
    <mergeCell ref="B56:K56"/>
    <mergeCell ref="B57:K57"/>
    <mergeCell ref="B58:K58"/>
  </mergeCells>
  <phoneticPr fontId="73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" x14ac:dyDescent="0.25"/>
  <cols>
    <col min="1" max="1" width="20.08203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28"/>
      <c r="N1" s="28"/>
      <c r="O1" s="28"/>
      <c r="P1" s="28"/>
      <c r="Q1" s="28"/>
      <c r="R1" s="28"/>
      <c r="S1" s="28"/>
      <c r="T1" s="33"/>
    </row>
    <row r="2" spans="1:256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29"/>
      <c r="N2" s="29"/>
      <c r="O2" s="29"/>
      <c r="P2" s="29"/>
      <c r="Q2" s="29"/>
      <c r="R2" s="29"/>
      <c r="S2" s="29"/>
      <c r="T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504" t="s">
        <v>817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505"/>
      <c r="M4" s="30"/>
      <c r="N4" s="30"/>
      <c r="O4" s="30"/>
      <c r="P4" s="30"/>
      <c r="Q4" s="30"/>
      <c r="R4" s="30"/>
      <c r="S4" s="30"/>
      <c r="T4" s="30"/>
    </row>
    <row r="5" spans="1:256" ht="15.5" x14ac:dyDescent="0.25">
      <c r="A5" s="247" t="s">
        <v>652</v>
      </c>
      <c r="B5" s="484" t="s">
        <v>740</v>
      </c>
      <c r="C5" s="485"/>
      <c r="D5" s="484" t="s">
        <v>740</v>
      </c>
      <c r="E5" s="485"/>
      <c r="F5" s="484" t="s">
        <v>818</v>
      </c>
      <c r="G5" s="485"/>
      <c r="H5" s="3" t="s">
        <v>653</v>
      </c>
      <c r="I5" s="484" t="s">
        <v>819</v>
      </c>
      <c r="J5" s="484"/>
      <c r="K5" s="482" t="s">
        <v>820</v>
      </c>
      <c r="L5" s="506"/>
      <c r="M5" s="502"/>
      <c r="N5" s="503"/>
      <c r="O5" s="502"/>
      <c r="P5" s="502"/>
      <c r="Q5" s="502"/>
      <c r="R5" s="503"/>
      <c r="S5" s="2"/>
      <c r="T5" s="2"/>
    </row>
    <row r="6" spans="1:256" x14ac:dyDescent="0.25">
      <c r="A6" s="7" t="s">
        <v>13</v>
      </c>
      <c r="B6" s="371" t="s">
        <v>741</v>
      </c>
      <c r="C6" s="371"/>
      <c r="D6" s="481" t="s">
        <v>821</v>
      </c>
      <c r="E6" s="481"/>
      <c r="F6" s="371" t="s">
        <v>582</v>
      </c>
      <c r="G6" s="371"/>
      <c r="H6" s="5" t="s">
        <v>14</v>
      </c>
      <c r="I6" s="371" t="s">
        <v>265</v>
      </c>
      <c r="J6" s="371"/>
      <c r="K6" s="388" t="s">
        <v>264</v>
      </c>
      <c r="L6" s="461"/>
      <c r="M6" s="495"/>
      <c r="N6" s="495"/>
      <c r="O6" s="495"/>
      <c r="P6" s="495"/>
      <c r="Q6" s="495"/>
      <c r="R6" s="495"/>
      <c r="S6" s="31"/>
      <c r="T6" s="31"/>
    </row>
    <row r="7" spans="1:256" x14ac:dyDescent="0.25">
      <c r="A7" s="7"/>
      <c r="B7" s="371" t="s">
        <v>744</v>
      </c>
      <c r="C7" s="371"/>
      <c r="D7" s="371" t="s">
        <v>743</v>
      </c>
      <c r="E7" s="371"/>
      <c r="F7" s="371" t="s">
        <v>663</v>
      </c>
      <c r="G7" s="371"/>
      <c r="H7" s="5"/>
      <c r="I7" s="371" t="s">
        <v>661</v>
      </c>
      <c r="J7" s="371"/>
      <c r="K7" s="371" t="s">
        <v>822</v>
      </c>
      <c r="L7" s="371"/>
      <c r="M7" s="495"/>
      <c r="N7" s="495"/>
      <c r="O7" s="495"/>
      <c r="P7" s="495"/>
      <c r="Q7" s="495"/>
      <c r="R7" s="495"/>
      <c r="S7" s="31"/>
      <c r="T7" s="31"/>
    </row>
    <row r="8" spans="1:256" hidden="1" x14ac:dyDescent="0.25">
      <c r="A8" s="20" t="s">
        <v>823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37" t="s">
        <v>824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5">
      <c r="A9" s="20" t="s">
        <v>825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91" t="s">
        <v>826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5">
      <c r="A10" s="20" t="s">
        <v>827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496" t="s">
        <v>828</v>
      </c>
      <c r="G10" s="497"/>
      <c r="H10" s="497"/>
      <c r="I10" s="497"/>
      <c r="J10" s="497"/>
      <c r="K10" s="497"/>
      <c r="L10" s="498"/>
    </row>
    <row r="11" spans="1:256" hidden="1" x14ac:dyDescent="0.25">
      <c r="A11" s="20" t="s">
        <v>671</v>
      </c>
      <c r="B11" s="218" t="s">
        <v>829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61" t="s">
        <v>830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5">
      <c r="A12" s="20" t="s">
        <v>823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37" t="s">
        <v>831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5">
      <c r="A13" s="20" t="s">
        <v>825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91" t="s">
        <v>832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5">
      <c r="A14" s="20" t="s">
        <v>671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91" t="s">
        <v>833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5">
      <c r="A15" s="20" t="s">
        <v>823</v>
      </c>
      <c r="B15" s="15">
        <v>45305</v>
      </c>
      <c r="C15" s="15">
        <f>B15+1</f>
        <v>45306</v>
      </c>
      <c r="D15" s="15">
        <f t="shared" si="1"/>
        <v>45306</v>
      </c>
      <c r="E15" s="218" t="s">
        <v>167</v>
      </c>
      <c r="F15" s="499"/>
      <c r="G15" s="500"/>
      <c r="H15" s="500"/>
      <c r="I15" s="500"/>
      <c r="J15" s="500"/>
      <c r="K15" s="500"/>
      <c r="L15" s="501"/>
    </row>
    <row r="16" spans="1:256" hidden="1" x14ac:dyDescent="0.25">
      <c r="A16" s="225" t="s">
        <v>834</v>
      </c>
      <c r="B16" s="17" t="s">
        <v>40</v>
      </c>
      <c r="C16" s="17" t="s">
        <v>40</v>
      </c>
      <c r="D16" s="15" t="s">
        <v>829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91" t="s">
        <v>835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5">
      <c r="A17" s="20" t="s">
        <v>825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91" t="s">
        <v>836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5">
      <c r="A18" s="20" t="s">
        <v>671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91" t="s">
        <v>837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5">
      <c r="A19" s="20" t="s">
        <v>834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91" t="s">
        <v>838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5">
      <c r="A20" s="20" t="s">
        <v>825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91" t="s">
        <v>839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60"/>
    </row>
    <row r="21" spans="1:15" hidden="1" x14ac:dyDescent="0.25">
      <c r="A21" s="18" t="s">
        <v>827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91" t="s">
        <v>840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5">
      <c r="A22" s="20" t="s">
        <v>834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91" t="s">
        <v>841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5">
      <c r="A23" s="20" t="s">
        <v>825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91" t="s">
        <v>842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5">
      <c r="A24" s="225" t="s">
        <v>671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91" t="s">
        <v>843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5">
      <c r="A25" s="20" t="s">
        <v>834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91" t="s">
        <v>844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5">
      <c r="A26" s="20" t="s">
        <v>825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91" t="s">
        <v>845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5">
      <c r="A27" s="225" t="s">
        <v>671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91" t="s">
        <v>846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5">
      <c r="A28" s="20" t="s">
        <v>834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91" t="s">
        <v>847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5">
      <c r="A29" s="250" t="s">
        <v>825</v>
      </c>
      <c r="B29" s="262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91" t="s">
        <v>848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5">
      <c r="A30" s="20" t="s">
        <v>671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91" t="s">
        <v>849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18" t="s">
        <v>167</v>
      </c>
    </row>
    <row r="31" spans="1:15" hidden="1" x14ac:dyDescent="0.25">
      <c r="A31" s="20" t="s">
        <v>834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91" t="s">
        <v>850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5">
      <c r="A32" s="250" t="s">
        <v>825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91" t="s">
        <v>851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5">
      <c r="A33" s="18" t="s">
        <v>852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91" t="s">
        <v>853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5">
      <c r="A34" s="20" t="s">
        <v>834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91" t="s">
        <v>854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5">
      <c r="A35" s="20" t="s">
        <v>825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91" t="s">
        <v>855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5">
      <c r="A36" s="20" t="s">
        <v>852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91" t="s">
        <v>856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5">
      <c r="A37" s="20" t="s">
        <v>834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91" t="s">
        <v>857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5">
      <c r="A38" s="20" t="s">
        <v>825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91" t="s">
        <v>858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5">
      <c r="A39" s="20" t="s">
        <v>852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91" t="s">
        <v>667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5">
      <c r="A40" s="20" t="s">
        <v>834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91" t="s">
        <v>859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5">
      <c r="A41" s="20" t="s">
        <v>825</v>
      </c>
      <c r="B41" s="92">
        <v>45480</v>
      </c>
      <c r="C41" s="92">
        <f t="shared" si="15"/>
        <v>45481</v>
      </c>
      <c r="D41" s="92">
        <f t="shared" si="16"/>
        <v>45481</v>
      </c>
      <c r="E41" s="92">
        <f t="shared" si="17"/>
        <v>45481</v>
      </c>
      <c r="F41" s="92">
        <f t="shared" si="13"/>
        <v>45481</v>
      </c>
      <c r="G41" s="92">
        <f t="shared" si="14"/>
        <v>45482</v>
      </c>
      <c r="H41" s="91" t="s">
        <v>860</v>
      </c>
      <c r="I41" s="92">
        <f t="shared" si="9"/>
        <v>45491</v>
      </c>
      <c r="J41" s="92">
        <f t="shared" si="11"/>
        <v>45492</v>
      </c>
      <c r="K41" s="92">
        <f t="shared" si="12"/>
        <v>45493</v>
      </c>
      <c r="L41" s="92">
        <f t="shared" si="10"/>
        <v>45493</v>
      </c>
    </row>
    <row r="42" spans="1:12" hidden="1" x14ac:dyDescent="0.25">
      <c r="A42" s="20" t="s">
        <v>852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91" t="s">
        <v>861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5">
      <c r="A43" s="18" t="s">
        <v>862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91" t="s">
        <v>863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5">
      <c r="A44" s="20" t="s">
        <v>825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91" t="s">
        <v>864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5">
      <c r="A45" s="20" t="s">
        <v>852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91" t="s">
        <v>865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5">
      <c r="A46" s="20" t="s">
        <v>862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91" t="s">
        <v>866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5">
      <c r="A47" s="20" t="s">
        <v>825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91" t="s">
        <v>867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5">
      <c r="A48" s="20" t="s">
        <v>852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91" t="s">
        <v>868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5">
      <c r="A49" s="20" t="s">
        <v>862</v>
      </c>
      <c r="B49" s="92">
        <v>45536</v>
      </c>
      <c r="C49" s="92">
        <f t="shared" si="15"/>
        <v>45537</v>
      </c>
      <c r="D49" s="92">
        <f t="shared" si="16"/>
        <v>45537</v>
      </c>
      <c r="E49" s="92">
        <f t="shared" si="17"/>
        <v>45537</v>
      </c>
      <c r="F49" s="92">
        <f t="shared" si="13"/>
        <v>45537</v>
      </c>
      <c r="G49" s="92">
        <f t="shared" si="14"/>
        <v>45538</v>
      </c>
      <c r="H49" s="137" t="s">
        <v>869</v>
      </c>
      <c r="I49" s="92">
        <f t="shared" si="9"/>
        <v>45547</v>
      </c>
      <c r="J49" s="92">
        <f t="shared" si="11"/>
        <v>45548</v>
      </c>
      <c r="K49" s="92">
        <f t="shared" si="12"/>
        <v>45549</v>
      </c>
      <c r="L49" s="92">
        <f t="shared" si="10"/>
        <v>45549</v>
      </c>
    </row>
    <row r="50" spans="1:21" hidden="1" x14ac:dyDescent="0.25">
      <c r="A50" s="20" t="s">
        <v>825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91" t="s">
        <v>870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5">
      <c r="A51" s="20" t="s">
        <v>852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91" t="s">
        <v>871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5">
      <c r="A52" s="20" t="s">
        <v>862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91" t="s">
        <v>872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5">
      <c r="A53" s="20" t="s">
        <v>825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91" t="s">
        <v>873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5">
      <c r="A54" s="20" t="s">
        <v>852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37" t="s">
        <v>874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5">
      <c r="A55" s="20" t="s">
        <v>862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91" t="s">
        <v>875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5">
      <c r="A56" s="20" t="s">
        <v>825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91" t="s">
        <v>876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5">
      <c r="A57" s="20" t="s">
        <v>852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91" t="s">
        <v>877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5">
      <c r="A58" s="20" t="s">
        <v>862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91" t="s">
        <v>878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5">
      <c r="A59" s="20" t="s">
        <v>825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91" t="s">
        <v>879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5">
      <c r="A60" s="226" t="s">
        <v>880</v>
      </c>
      <c r="B60" s="176">
        <v>45613</v>
      </c>
      <c r="C60" s="176">
        <f t="shared" si="15"/>
        <v>45614</v>
      </c>
      <c r="D60" s="176">
        <f t="shared" si="16"/>
        <v>45614</v>
      </c>
      <c r="E60" s="176">
        <f t="shared" si="17"/>
        <v>45614</v>
      </c>
      <c r="F60" s="176">
        <f t="shared" si="13"/>
        <v>45614</v>
      </c>
      <c r="G60" s="176">
        <f t="shared" si="14"/>
        <v>45615</v>
      </c>
      <c r="H60" s="143" t="s">
        <v>881</v>
      </c>
      <c r="I60" s="176">
        <f t="shared" si="9"/>
        <v>45624</v>
      </c>
      <c r="J60" s="176">
        <f t="shared" si="11"/>
        <v>45625</v>
      </c>
      <c r="K60" s="17" t="s">
        <v>40</v>
      </c>
      <c r="L60" s="17" t="s">
        <v>40</v>
      </c>
    </row>
    <row r="61" spans="1:21" x14ac:dyDescent="0.25">
      <c r="A61" s="260"/>
      <c r="B61" s="260"/>
      <c r="C61" s="260"/>
      <c r="D61" s="260"/>
      <c r="E61" s="260"/>
      <c r="F61" s="260"/>
      <c r="G61" s="260"/>
      <c r="H61" s="260"/>
    </row>
    <row r="62" spans="1:21" ht="16.399999999999999" customHeight="1" x14ac:dyDescent="0.4">
      <c r="A62" s="24" t="s">
        <v>181</v>
      </c>
      <c r="B62" s="414" t="s">
        <v>882</v>
      </c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23"/>
      <c r="N62" s="23"/>
      <c r="O62" s="23"/>
      <c r="P62" s="23"/>
      <c r="Q62" s="23"/>
      <c r="R62" s="23"/>
      <c r="S62" s="23"/>
    </row>
    <row r="63" spans="1:21" ht="16.399999999999999" customHeight="1" x14ac:dyDescent="0.4">
      <c r="A63" s="196" t="s">
        <v>424</v>
      </c>
      <c r="B63" s="488" t="s">
        <v>883</v>
      </c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422</v>
      </c>
      <c r="B64" s="409" t="s">
        <v>884</v>
      </c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99999999999999" customHeight="1" x14ac:dyDescent="0.25">
      <c r="A65" s="25" t="s">
        <v>644</v>
      </c>
      <c r="B65" s="468" t="s">
        <v>811</v>
      </c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23"/>
      <c r="N65" s="23"/>
      <c r="O65" s="23"/>
      <c r="P65" s="23"/>
      <c r="Q65" s="23"/>
      <c r="R65" s="23"/>
      <c r="S65" s="23"/>
    </row>
    <row r="66" spans="1:19" ht="16.399999999999999" customHeight="1" x14ac:dyDescent="0.25">
      <c r="A66" s="25" t="s">
        <v>644</v>
      </c>
      <c r="B66" s="468" t="s">
        <v>885</v>
      </c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23"/>
      <c r="N66" s="23"/>
      <c r="O66" s="23"/>
      <c r="P66" s="23"/>
      <c r="Q66" s="23"/>
      <c r="R66" s="23"/>
      <c r="S66" s="23"/>
    </row>
    <row r="67" spans="1:19" ht="16.399999999999999" customHeight="1" x14ac:dyDescent="0.25">
      <c r="A67" s="25" t="s">
        <v>644</v>
      </c>
      <c r="B67" s="458" t="s">
        <v>886</v>
      </c>
      <c r="C67" s="459"/>
      <c r="D67" s="459"/>
      <c r="E67" s="459"/>
      <c r="F67" s="459"/>
      <c r="G67" s="459"/>
      <c r="H67" s="459"/>
      <c r="I67" s="459"/>
      <c r="J67" s="459"/>
      <c r="K67" s="459"/>
      <c r="L67" s="460"/>
      <c r="M67" s="23"/>
      <c r="N67" s="23"/>
      <c r="O67" s="23"/>
      <c r="P67" s="23"/>
      <c r="Q67" s="23"/>
      <c r="R67" s="23"/>
      <c r="S67" s="23"/>
    </row>
    <row r="68" spans="1:19" ht="16" x14ac:dyDescent="0.4">
      <c r="A68" s="26" t="s">
        <v>646</v>
      </c>
      <c r="B68" s="416" t="s">
        <v>814</v>
      </c>
      <c r="C68" s="417"/>
      <c r="D68" s="417"/>
      <c r="E68" s="417"/>
      <c r="F68" s="417"/>
      <c r="G68" s="417"/>
      <c r="H68" s="417"/>
      <c r="I68" s="417"/>
      <c r="J68" s="417"/>
      <c r="K68" s="417"/>
      <c r="L68" s="418"/>
      <c r="M68" s="23"/>
      <c r="N68" s="23"/>
      <c r="O68" s="23"/>
      <c r="P68" s="23"/>
      <c r="Q68" s="23"/>
      <c r="R68" s="23"/>
      <c r="S68" s="23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7:L67"/>
    <mergeCell ref="B68:L68"/>
    <mergeCell ref="B62:L62"/>
    <mergeCell ref="B63:L63"/>
    <mergeCell ref="B64:L64"/>
    <mergeCell ref="B65:L65"/>
    <mergeCell ref="B66:L66"/>
  </mergeCells>
  <phoneticPr fontId="73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58"/>
  <sheetViews>
    <sheetView workbookViewId="0">
      <selection activeCell="O57" sqref="O57"/>
    </sheetView>
  </sheetViews>
  <sheetFormatPr defaultColWidth="9" defaultRowHeight="15" x14ac:dyDescent="0.25"/>
  <cols>
    <col min="1" max="1" width="20.08203125" customWidth="1"/>
    <col min="2" max="3" width="7.5" hidden="1" customWidth="1"/>
    <col min="4" max="4" width="7.5" customWidth="1"/>
    <col min="5" max="5" width="11.082031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34"/>
      <c r="C1" s="434"/>
      <c r="D1" s="434"/>
      <c r="E1" s="434"/>
      <c r="F1" s="434"/>
      <c r="G1" s="434"/>
      <c r="H1" s="434"/>
      <c r="I1" s="434"/>
      <c r="J1" s="434"/>
      <c r="K1" s="28"/>
      <c r="L1" s="28"/>
      <c r="M1" s="28"/>
      <c r="N1" s="28"/>
      <c r="O1" s="28"/>
      <c r="P1" s="28"/>
      <c r="Q1" s="28"/>
      <c r="R1" s="33"/>
    </row>
    <row r="2" spans="1:254" ht="17.149999999999999" customHeight="1" x14ac:dyDescent="0.25">
      <c r="B2" s="435"/>
      <c r="C2" s="435"/>
      <c r="D2" s="435"/>
      <c r="E2" s="435"/>
      <c r="F2" s="435"/>
      <c r="G2" s="435"/>
      <c r="H2" s="435"/>
      <c r="I2" s="435"/>
      <c r="J2" s="435"/>
      <c r="K2" s="29"/>
      <c r="L2" s="2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04" t="s">
        <v>887</v>
      </c>
      <c r="B4" s="449"/>
      <c r="C4" s="449"/>
      <c r="D4" s="449"/>
      <c r="E4" s="449"/>
      <c r="F4" s="449"/>
      <c r="G4" s="449"/>
      <c r="H4" s="449"/>
      <c r="I4" s="449"/>
      <c r="J4" s="505"/>
      <c r="K4" s="30"/>
      <c r="L4" s="30"/>
      <c r="M4" s="30"/>
      <c r="N4" s="30"/>
      <c r="O4" s="30"/>
      <c r="P4" s="30"/>
      <c r="Q4" s="30"/>
      <c r="R4" s="30"/>
    </row>
    <row r="5" spans="1:254" ht="15.5" hidden="1" x14ac:dyDescent="0.25">
      <c r="A5" s="247" t="s">
        <v>652</v>
      </c>
      <c r="B5" s="484" t="s">
        <v>740</v>
      </c>
      <c r="C5" s="485"/>
      <c r="D5" s="517" t="s">
        <v>888</v>
      </c>
      <c r="E5" s="518"/>
      <c r="F5" s="3" t="s">
        <v>653</v>
      </c>
      <c r="G5" s="482" t="s">
        <v>737</v>
      </c>
      <c r="H5" s="506"/>
      <c r="I5" s="482" t="s">
        <v>738</v>
      </c>
      <c r="J5" s="483"/>
      <c r="K5" s="502"/>
      <c r="L5" s="503"/>
      <c r="M5" s="502"/>
      <c r="N5" s="502"/>
      <c r="O5" s="502"/>
      <c r="P5" s="503"/>
      <c r="Q5" s="2"/>
      <c r="R5" s="2"/>
    </row>
    <row r="6" spans="1:254" hidden="1" x14ac:dyDescent="0.25">
      <c r="A6" s="7" t="s">
        <v>13</v>
      </c>
      <c r="B6" s="481" t="s">
        <v>821</v>
      </c>
      <c r="C6" s="481"/>
      <c r="D6" s="371" t="s">
        <v>582</v>
      </c>
      <c r="E6" s="371"/>
      <c r="F6" s="5" t="s">
        <v>14</v>
      </c>
      <c r="G6" s="388" t="s">
        <v>264</v>
      </c>
      <c r="H6" s="461"/>
      <c r="I6" s="388" t="s">
        <v>265</v>
      </c>
      <c r="J6" s="461"/>
      <c r="K6" s="495"/>
      <c r="L6" s="495"/>
      <c r="M6" s="495"/>
      <c r="N6" s="495"/>
      <c r="O6" s="495"/>
      <c r="P6" s="495"/>
      <c r="Q6" s="31"/>
      <c r="R6" s="31"/>
    </row>
    <row r="7" spans="1:254" hidden="1" x14ac:dyDescent="0.25">
      <c r="A7" s="7"/>
      <c r="B7" s="371" t="s">
        <v>743</v>
      </c>
      <c r="C7" s="371"/>
      <c r="D7" s="371" t="s">
        <v>664</v>
      </c>
      <c r="E7" s="371"/>
      <c r="F7" s="5"/>
      <c r="G7" s="371" t="s">
        <v>889</v>
      </c>
      <c r="H7" s="371"/>
      <c r="I7" s="371" t="s">
        <v>664</v>
      </c>
      <c r="J7" s="371"/>
      <c r="K7" s="495"/>
      <c r="L7" s="495"/>
      <c r="M7" s="495"/>
      <c r="N7" s="495"/>
      <c r="O7" s="495"/>
      <c r="P7" s="495"/>
      <c r="Q7" s="31"/>
      <c r="R7" s="31"/>
    </row>
    <row r="8" spans="1:254" hidden="1" x14ac:dyDescent="0.25">
      <c r="A8" s="20" t="s">
        <v>890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91" t="s">
        <v>891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5">
      <c r="A9" s="20" t="s">
        <v>892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91" t="s">
        <v>893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5">
      <c r="A10" s="20" t="s">
        <v>894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48" t="s">
        <v>895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5">
      <c r="A11" s="20" t="s">
        <v>890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91" t="s">
        <v>896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5">
      <c r="A12" s="20" t="s">
        <v>892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91" t="s">
        <v>897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5">
      <c r="A13" s="20" t="s">
        <v>894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48" t="s">
        <v>898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5">
      <c r="A14" s="20" t="s">
        <v>890</v>
      </c>
      <c r="B14" s="15"/>
      <c r="C14" s="15"/>
      <c r="D14" s="42">
        <v>45664</v>
      </c>
      <c r="E14" s="15">
        <f t="shared" si="4"/>
        <v>45665</v>
      </c>
      <c r="F14" s="91" t="s">
        <v>899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5">
      <c r="A15" s="20" t="s">
        <v>892</v>
      </c>
      <c r="B15" s="15"/>
      <c r="C15" s="15"/>
      <c r="D15" s="42">
        <v>45671</v>
      </c>
      <c r="E15" s="15">
        <f t="shared" si="4"/>
        <v>45672</v>
      </c>
      <c r="F15" s="91" t="s">
        <v>900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5">
      <c r="A16" s="20" t="s">
        <v>894</v>
      </c>
      <c r="B16" s="15"/>
      <c r="C16" s="15"/>
      <c r="D16" s="42">
        <v>45678</v>
      </c>
      <c r="E16" s="15">
        <f t="shared" si="4"/>
        <v>45679</v>
      </c>
      <c r="F16" s="248" t="s">
        <v>901</v>
      </c>
      <c r="G16" s="42">
        <f t="shared" si="1"/>
        <v>45689</v>
      </c>
      <c r="H16" s="201" t="s">
        <v>167</v>
      </c>
      <c r="I16" s="17" t="s">
        <v>40</v>
      </c>
      <c r="J16" s="17" t="s">
        <v>40</v>
      </c>
    </row>
    <row r="17" spans="1:18" hidden="1" x14ac:dyDescent="0.25">
      <c r="A17" s="492" t="s">
        <v>229</v>
      </c>
      <c r="B17" s="493"/>
      <c r="C17" s="493"/>
      <c r="D17" s="493"/>
      <c r="E17" s="493"/>
      <c r="F17" s="493"/>
      <c r="G17" s="493"/>
      <c r="H17" s="493"/>
      <c r="I17" s="493"/>
      <c r="J17" s="494"/>
    </row>
    <row r="18" spans="1:18" hidden="1" x14ac:dyDescent="0.25">
      <c r="A18" s="20" t="s">
        <v>890</v>
      </c>
      <c r="B18" s="15"/>
      <c r="C18" s="15"/>
      <c r="D18" s="42">
        <v>45692</v>
      </c>
      <c r="E18" s="42">
        <f t="shared" si="4"/>
        <v>45693</v>
      </c>
      <c r="F18" s="137" t="s">
        <v>902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5">
      <c r="A19" s="492" t="s">
        <v>229</v>
      </c>
      <c r="B19" s="493"/>
      <c r="C19" s="493"/>
      <c r="D19" s="493"/>
      <c r="E19" s="493"/>
      <c r="F19" s="493"/>
      <c r="G19" s="493"/>
      <c r="H19" s="493"/>
      <c r="I19" s="493"/>
      <c r="J19" s="494"/>
    </row>
    <row r="20" spans="1:18" hidden="1" x14ac:dyDescent="0.25">
      <c r="A20" s="20" t="s">
        <v>892</v>
      </c>
      <c r="B20" s="15"/>
      <c r="C20" s="15"/>
      <c r="D20" s="42">
        <v>45706</v>
      </c>
      <c r="E20" s="15">
        <f t="shared" ref="E20:J20" si="10">D20+1</f>
        <v>45707</v>
      </c>
      <c r="F20" s="91" t="s">
        <v>903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5">
      <c r="A21" s="20" t="s">
        <v>890</v>
      </c>
      <c r="B21" s="15"/>
      <c r="C21" s="15"/>
      <c r="D21" s="42">
        <v>45713</v>
      </c>
      <c r="E21" s="15">
        <f>D21+1</f>
        <v>45714</v>
      </c>
      <c r="F21" s="143" t="s">
        <v>904</v>
      </c>
      <c r="G21" s="42">
        <f t="shared" si="8"/>
        <v>45724</v>
      </c>
      <c r="H21" s="42">
        <f t="shared" si="9"/>
        <v>45726</v>
      </c>
      <c r="I21" s="218" t="s">
        <v>167</v>
      </c>
      <c r="J21" s="15"/>
    </row>
    <row r="22" spans="1:18" hidden="1" x14ac:dyDescent="0.25">
      <c r="A22" s="20" t="s">
        <v>894</v>
      </c>
      <c r="B22" s="15"/>
      <c r="C22" s="15"/>
      <c r="D22" s="42">
        <v>45720</v>
      </c>
      <c r="E22" s="15">
        <f t="shared" ref="E22:J22" si="11">D22+1</f>
        <v>45721</v>
      </c>
      <c r="F22" s="248" t="s">
        <v>905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5">
      <c r="A23" s="20" t="s">
        <v>892</v>
      </c>
      <c r="B23" s="15"/>
      <c r="C23" s="15"/>
      <c r="D23" s="42">
        <v>45727</v>
      </c>
      <c r="E23" s="15">
        <f t="shared" ref="E23:E25" si="12">D23+1</f>
        <v>45728</v>
      </c>
      <c r="F23" s="91" t="s">
        <v>906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5">
      <c r="A24" s="18" t="s">
        <v>907</v>
      </c>
      <c r="B24" s="15"/>
      <c r="C24" s="15"/>
      <c r="D24" s="42">
        <v>45734</v>
      </c>
      <c r="E24" s="15">
        <f t="shared" si="12"/>
        <v>45735</v>
      </c>
      <c r="F24" s="91" t="s">
        <v>908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5">
      <c r="A25" s="20" t="s">
        <v>894</v>
      </c>
      <c r="B25" s="15"/>
      <c r="C25" s="15"/>
      <c r="D25" s="42">
        <v>45741</v>
      </c>
      <c r="E25" s="15">
        <f t="shared" si="12"/>
        <v>45742</v>
      </c>
      <c r="F25" s="248" t="s">
        <v>909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5">
      <c r="A26" s="20" t="s">
        <v>892</v>
      </c>
      <c r="B26" s="84"/>
      <c r="C26" s="84"/>
      <c r="D26" s="42">
        <v>45748</v>
      </c>
      <c r="E26" s="126" t="s">
        <v>910</v>
      </c>
      <c r="F26" s="137" t="s">
        <v>911</v>
      </c>
      <c r="G26" s="42">
        <v>45759</v>
      </c>
      <c r="H26" s="201" t="s">
        <v>912</v>
      </c>
      <c r="I26" s="42">
        <v>45762</v>
      </c>
      <c r="J26" s="42">
        <v>45763</v>
      </c>
    </row>
    <row r="27" spans="1:18" hidden="1" x14ac:dyDescent="0.25">
      <c r="A27" s="18" t="s">
        <v>907</v>
      </c>
      <c r="B27" s="84"/>
      <c r="C27" s="84"/>
      <c r="D27" s="42">
        <v>45755</v>
      </c>
      <c r="E27" s="126" t="s">
        <v>913</v>
      </c>
      <c r="F27" s="249" t="s">
        <v>914</v>
      </c>
      <c r="G27" s="42">
        <v>45766</v>
      </c>
      <c r="H27" s="201" t="s">
        <v>912</v>
      </c>
      <c r="I27" s="42">
        <v>45769</v>
      </c>
      <c r="J27" s="42">
        <f t="shared" ref="I27:J28" si="14">I27+1</f>
        <v>45770</v>
      </c>
    </row>
    <row r="28" spans="1:18" hidden="1" x14ac:dyDescent="0.25">
      <c r="A28" s="20" t="s">
        <v>894</v>
      </c>
      <c r="B28" s="84"/>
      <c r="C28" s="84"/>
      <c r="D28" s="42">
        <v>45762</v>
      </c>
      <c r="E28" s="126" t="s">
        <v>915</v>
      </c>
      <c r="F28" s="248" t="s">
        <v>916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504" t="s">
        <v>887</v>
      </c>
      <c r="B29" s="449"/>
      <c r="C29" s="449"/>
      <c r="D29" s="449"/>
      <c r="E29" s="449"/>
      <c r="F29" s="449"/>
      <c r="G29" s="449"/>
      <c r="H29" s="449"/>
      <c r="I29" s="449"/>
      <c r="J29" s="505"/>
      <c r="K29" s="30"/>
      <c r="L29" s="30"/>
      <c r="M29" s="30"/>
      <c r="N29" s="30"/>
      <c r="O29" s="30"/>
      <c r="P29" s="30"/>
      <c r="Q29" s="30"/>
      <c r="R29" s="30"/>
    </row>
    <row r="30" spans="1:18" ht="15.5" x14ac:dyDescent="0.25">
      <c r="A30" s="247" t="s">
        <v>652</v>
      </c>
      <c r="B30" s="484" t="s">
        <v>740</v>
      </c>
      <c r="C30" s="485"/>
      <c r="D30" s="515" t="s">
        <v>917</v>
      </c>
      <c r="E30" s="516"/>
      <c r="F30" s="3" t="s">
        <v>653</v>
      </c>
      <c r="G30" s="482" t="s">
        <v>737</v>
      </c>
      <c r="H30" s="506"/>
      <c r="I30" s="482" t="s">
        <v>738</v>
      </c>
      <c r="J30" s="483"/>
      <c r="K30" s="502"/>
      <c r="L30" s="503"/>
      <c r="M30" s="502"/>
      <c r="N30" s="502"/>
      <c r="O30" s="502"/>
      <c r="P30" s="503"/>
      <c r="Q30" s="2"/>
      <c r="R30" s="2"/>
    </row>
    <row r="31" spans="1:18" x14ac:dyDescent="0.25">
      <c r="A31" s="7" t="s">
        <v>13</v>
      </c>
      <c r="B31" s="481" t="s">
        <v>821</v>
      </c>
      <c r="C31" s="481"/>
      <c r="D31" s="371" t="s">
        <v>582</v>
      </c>
      <c r="E31" s="371"/>
      <c r="F31" s="5" t="s">
        <v>14</v>
      </c>
      <c r="G31" s="388" t="s">
        <v>264</v>
      </c>
      <c r="H31" s="461"/>
      <c r="I31" s="388" t="s">
        <v>265</v>
      </c>
      <c r="J31" s="461"/>
      <c r="K31" s="495"/>
      <c r="L31" s="495"/>
      <c r="M31" s="495"/>
      <c r="N31" s="495"/>
      <c r="O31" s="495"/>
      <c r="P31" s="495"/>
      <c r="Q31" s="31"/>
      <c r="R31" s="31"/>
    </row>
    <row r="32" spans="1:18" x14ac:dyDescent="0.25">
      <c r="A32" s="7"/>
      <c r="B32" s="371" t="s">
        <v>743</v>
      </c>
      <c r="C32" s="371"/>
      <c r="D32" s="371" t="s">
        <v>664</v>
      </c>
      <c r="E32" s="371"/>
      <c r="F32" s="5"/>
      <c r="G32" s="371" t="s">
        <v>889</v>
      </c>
      <c r="H32" s="371"/>
      <c r="I32" s="371" t="s">
        <v>664</v>
      </c>
      <c r="J32" s="371"/>
      <c r="K32" s="495"/>
      <c r="L32" s="495"/>
      <c r="M32" s="495"/>
      <c r="N32" s="495"/>
      <c r="O32" s="495"/>
      <c r="P32" s="495"/>
      <c r="Q32" s="31"/>
      <c r="R32" s="31"/>
    </row>
    <row r="33" spans="1:10" hidden="1" x14ac:dyDescent="0.25">
      <c r="A33" s="20" t="s">
        <v>892</v>
      </c>
      <c r="B33" s="84"/>
      <c r="C33" s="84"/>
      <c r="D33" s="42">
        <v>45769</v>
      </c>
      <c r="E33" s="42">
        <f>D33+1</f>
        <v>45770</v>
      </c>
      <c r="F33" s="137" t="s">
        <v>918</v>
      </c>
      <c r="G33" s="42">
        <f>E33+10</f>
        <v>45780</v>
      </c>
      <c r="H33" s="201" t="s">
        <v>912</v>
      </c>
      <c r="I33" s="15">
        <v>45783</v>
      </c>
      <c r="J33" s="42">
        <f>I33+1</f>
        <v>45784</v>
      </c>
    </row>
    <row r="34" spans="1:10" hidden="1" x14ac:dyDescent="0.25">
      <c r="A34" s="18" t="s">
        <v>907</v>
      </c>
      <c r="B34" s="84"/>
      <c r="C34" s="84"/>
      <c r="D34" s="42">
        <v>45776</v>
      </c>
      <c r="E34" s="42">
        <f>D34+1</f>
        <v>45777</v>
      </c>
      <c r="F34" s="137" t="s">
        <v>919</v>
      </c>
      <c r="G34" s="42">
        <f>E34+10</f>
        <v>45787</v>
      </c>
      <c r="H34" s="201" t="s">
        <v>912</v>
      </c>
      <c r="I34" s="15">
        <v>45790</v>
      </c>
      <c r="J34" s="42">
        <f>I34+1</f>
        <v>45791</v>
      </c>
    </row>
    <row r="35" spans="1:10" hidden="1" x14ac:dyDescent="0.25">
      <c r="A35" s="20" t="s">
        <v>894</v>
      </c>
      <c r="B35" s="84"/>
      <c r="C35" s="84"/>
      <c r="D35" s="42">
        <v>45783</v>
      </c>
      <c r="E35" s="42">
        <v>45784</v>
      </c>
      <c r="F35" s="112" t="s">
        <v>826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5">
      <c r="A36" s="250" t="s">
        <v>892</v>
      </c>
      <c r="B36" s="84"/>
      <c r="C36" s="84"/>
      <c r="D36" s="235">
        <v>45790</v>
      </c>
      <c r="E36" s="235">
        <v>45791</v>
      </c>
      <c r="F36" s="251" t="s">
        <v>920</v>
      </c>
      <c r="G36" s="235">
        <f>E36+10</f>
        <v>45801</v>
      </c>
      <c r="H36" s="235">
        <f>G36+2</f>
        <v>45803</v>
      </c>
      <c r="I36" s="235">
        <f>H36+1</f>
        <v>45804</v>
      </c>
      <c r="J36" s="235">
        <f>I36+1</f>
        <v>45805</v>
      </c>
    </row>
    <row r="37" spans="1:10" hidden="1" x14ac:dyDescent="0.25">
      <c r="A37" s="513" t="s">
        <v>716</v>
      </c>
      <c r="B37" s="513"/>
      <c r="C37" s="513"/>
      <c r="D37" s="513"/>
      <c r="E37" s="513"/>
      <c r="F37" s="513"/>
      <c r="G37" s="513"/>
      <c r="H37" s="513"/>
      <c r="I37" s="513"/>
      <c r="J37" s="513"/>
    </row>
    <row r="38" spans="1:10" hidden="1" x14ac:dyDescent="0.25">
      <c r="A38" s="240" t="s">
        <v>907</v>
      </c>
      <c r="B38" s="84"/>
      <c r="C38" s="84"/>
      <c r="D38" s="252">
        <v>45804</v>
      </c>
      <c r="E38" s="252">
        <f>D38+1</f>
        <v>45805</v>
      </c>
      <c r="F38" s="253" t="s">
        <v>921</v>
      </c>
      <c r="G38" s="252">
        <f t="shared" ref="G38:G46" si="15">E38+10</f>
        <v>45815</v>
      </c>
      <c r="H38" s="252">
        <f>G38+2</f>
        <v>45817</v>
      </c>
      <c r="I38" s="252">
        <f t="shared" ref="I38:J41" si="16">H38+1</f>
        <v>45818</v>
      </c>
      <c r="J38" s="252">
        <f t="shared" si="16"/>
        <v>45819</v>
      </c>
    </row>
    <row r="39" spans="1:10" hidden="1" x14ac:dyDescent="0.25">
      <c r="A39" s="20" t="s">
        <v>894</v>
      </c>
      <c r="B39" s="84"/>
      <c r="C39" s="84"/>
      <c r="D39" s="42">
        <v>45811</v>
      </c>
      <c r="E39" s="201" t="s">
        <v>922</v>
      </c>
      <c r="F39" s="112" t="s">
        <v>832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5">
      <c r="A40" s="20" t="s">
        <v>892</v>
      </c>
      <c r="B40" s="84"/>
      <c r="C40" s="84"/>
      <c r="D40" s="42">
        <v>45818</v>
      </c>
      <c r="E40" s="252">
        <f>D40+1</f>
        <v>45819</v>
      </c>
      <c r="F40" s="137" t="s">
        <v>923</v>
      </c>
      <c r="G40" s="42">
        <f t="shared" si="15"/>
        <v>45829</v>
      </c>
      <c r="H40" s="254" t="s">
        <v>912</v>
      </c>
      <c r="I40" s="42">
        <v>45832</v>
      </c>
      <c r="J40" s="42">
        <f t="shared" si="16"/>
        <v>45833</v>
      </c>
    </row>
    <row r="41" spans="1:10" hidden="1" x14ac:dyDescent="0.25">
      <c r="A41" s="255" t="s">
        <v>907</v>
      </c>
      <c r="B41" s="84"/>
      <c r="C41" s="84"/>
      <c r="D41" s="235">
        <v>45825</v>
      </c>
      <c r="E41" s="256">
        <f>D41+1</f>
        <v>45826</v>
      </c>
      <c r="F41" s="251" t="s">
        <v>924</v>
      </c>
      <c r="G41" s="235">
        <f t="shared" si="15"/>
        <v>45836</v>
      </c>
      <c r="H41" s="254" t="s">
        <v>912</v>
      </c>
      <c r="I41" s="252">
        <v>45839</v>
      </c>
      <c r="J41" s="235">
        <f t="shared" si="16"/>
        <v>45840</v>
      </c>
    </row>
    <row r="42" spans="1:10" hidden="1" x14ac:dyDescent="0.25">
      <c r="A42" s="514" t="s">
        <v>716</v>
      </c>
      <c r="B42" s="514"/>
      <c r="C42" s="514"/>
      <c r="D42" s="514"/>
      <c r="E42" s="514"/>
      <c r="F42" s="514"/>
      <c r="G42" s="514"/>
      <c r="H42" s="514"/>
      <c r="I42" s="514"/>
      <c r="J42" s="514"/>
    </row>
    <row r="43" spans="1:10" x14ac:dyDescent="0.25">
      <c r="A43" s="228" t="s">
        <v>894</v>
      </c>
      <c r="B43" s="84"/>
      <c r="C43" s="84"/>
      <c r="D43" s="252">
        <v>45839</v>
      </c>
      <c r="E43" s="252">
        <v>45840</v>
      </c>
      <c r="F43" s="257" t="s">
        <v>836</v>
      </c>
      <c r="G43" s="252">
        <f t="shared" si="15"/>
        <v>45850</v>
      </c>
      <c r="H43" s="252">
        <f t="shared" ref="H43:H52" si="17">G43+2</f>
        <v>45852</v>
      </c>
      <c r="I43" s="252">
        <f t="shared" ref="I43:I52" si="18">H43+1</f>
        <v>45853</v>
      </c>
      <c r="J43" s="252">
        <f t="shared" ref="J43:J52" si="19">I43+1</f>
        <v>45854</v>
      </c>
    </row>
    <row r="44" spans="1:10" x14ac:dyDescent="0.25">
      <c r="A44" s="258" t="s">
        <v>892</v>
      </c>
      <c r="B44" s="84"/>
      <c r="C44" s="84"/>
      <c r="D44" s="42">
        <v>45846</v>
      </c>
      <c r="E44" s="252">
        <v>45847</v>
      </c>
      <c r="F44" s="137" t="s">
        <v>925</v>
      </c>
      <c r="G44" s="42">
        <f t="shared" si="15"/>
        <v>45857</v>
      </c>
      <c r="H44" s="254" t="s">
        <v>912</v>
      </c>
      <c r="I44" s="42">
        <v>45860</v>
      </c>
      <c r="J44" s="42">
        <f t="shared" si="19"/>
        <v>45861</v>
      </c>
    </row>
    <row r="45" spans="1:10" x14ac:dyDescent="0.25">
      <c r="A45" s="258" t="s">
        <v>907</v>
      </c>
      <c r="B45" s="84"/>
      <c r="C45" s="84"/>
      <c r="D45" s="42">
        <v>45853</v>
      </c>
      <c r="E45" s="252">
        <v>45854</v>
      </c>
      <c r="F45" s="137" t="s">
        <v>926</v>
      </c>
      <c r="G45" s="42">
        <f t="shared" si="15"/>
        <v>45864</v>
      </c>
      <c r="H45" s="254" t="s">
        <v>912</v>
      </c>
      <c r="I45" s="42">
        <v>45867</v>
      </c>
      <c r="J45" s="42">
        <f t="shared" si="19"/>
        <v>45868</v>
      </c>
    </row>
    <row r="46" spans="1:10" x14ac:dyDescent="0.25">
      <c r="A46" s="250" t="s">
        <v>894</v>
      </c>
      <c r="B46" s="84"/>
      <c r="C46" s="84"/>
      <c r="D46" s="235">
        <v>45860</v>
      </c>
      <c r="E46" s="256">
        <v>45861</v>
      </c>
      <c r="F46" s="259" t="s">
        <v>839</v>
      </c>
      <c r="G46" s="235">
        <f t="shared" si="15"/>
        <v>45871</v>
      </c>
      <c r="H46" s="235">
        <f t="shared" si="17"/>
        <v>45873</v>
      </c>
      <c r="I46" s="235">
        <f t="shared" si="18"/>
        <v>45874</v>
      </c>
      <c r="J46" s="235">
        <f t="shared" si="19"/>
        <v>45875</v>
      </c>
    </row>
    <row r="47" spans="1:10" x14ac:dyDescent="0.25">
      <c r="A47" s="514" t="s">
        <v>716</v>
      </c>
      <c r="B47" s="514"/>
      <c r="C47" s="514"/>
      <c r="D47" s="514"/>
      <c r="E47" s="514"/>
      <c r="F47" s="514"/>
      <c r="G47" s="514"/>
      <c r="H47" s="514"/>
      <c r="I47" s="514"/>
      <c r="J47" s="514"/>
    </row>
    <row r="48" spans="1:10" x14ac:dyDescent="0.25">
      <c r="A48" s="230" t="s">
        <v>892</v>
      </c>
      <c r="B48" s="84"/>
      <c r="C48" s="84"/>
      <c r="D48" s="252">
        <v>45874</v>
      </c>
      <c r="E48" s="252">
        <v>45875</v>
      </c>
      <c r="F48" s="253" t="s">
        <v>927</v>
      </c>
      <c r="G48" s="252">
        <f t="shared" ref="G48:G52" si="20">E48+10</f>
        <v>45885</v>
      </c>
      <c r="H48" s="252">
        <f t="shared" si="17"/>
        <v>45887</v>
      </c>
      <c r="I48" s="252">
        <f t="shared" si="18"/>
        <v>45888</v>
      </c>
      <c r="J48" s="252">
        <f t="shared" si="19"/>
        <v>45889</v>
      </c>
    </row>
    <row r="49" spans="1:21" x14ac:dyDescent="0.25">
      <c r="A49" s="228" t="s">
        <v>894</v>
      </c>
      <c r="B49" s="84"/>
      <c r="C49" s="84"/>
      <c r="D49" s="42">
        <v>45881</v>
      </c>
      <c r="E49" s="252">
        <v>45882</v>
      </c>
      <c r="F49" s="257" t="s">
        <v>842</v>
      </c>
      <c r="G49" s="252">
        <f t="shared" si="20"/>
        <v>45892</v>
      </c>
      <c r="H49" s="252">
        <f t="shared" si="17"/>
        <v>45894</v>
      </c>
      <c r="I49" s="252">
        <f t="shared" si="18"/>
        <v>45895</v>
      </c>
      <c r="J49" s="252">
        <f t="shared" si="19"/>
        <v>45896</v>
      </c>
    </row>
    <row r="50" spans="1:21" x14ac:dyDescent="0.25">
      <c r="A50" s="20" t="s">
        <v>907</v>
      </c>
      <c r="B50" s="236"/>
      <c r="C50" s="236"/>
      <c r="D50" s="42">
        <v>45888</v>
      </c>
      <c r="E50" s="252">
        <f>D50+1</f>
        <v>45889</v>
      </c>
      <c r="F50" s="253" t="s">
        <v>928</v>
      </c>
      <c r="G50" s="252">
        <f t="shared" si="20"/>
        <v>45899</v>
      </c>
      <c r="H50" s="252">
        <f t="shared" si="17"/>
        <v>45901</v>
      </c>
      <c r="I50" s="252">
        <f t="shared" si="18"/>
        <v>45902</v>
      </c>
      <c r="J50" s="252">
        <f t="shared" si="19"/>
        <v>45903</v>
      </c>
    </row>
    <row r="51" spans="1:21" x14ac:dyDescent="0.25">
      <c r="A51" s="20" t="s">
        <v>892</v>
      </c>
      <c r="B51" s="84"/>
      <c r="C51" s="84"/>
      <c r="D51" s="42">
        <v>45895</v>
      </c>
      <c r="E51" s="252">
        <v>45896</v>
      </c>
      <c r="F51" s="137" t="s">
        <v>929</v>
      </c>
      <c r="G51" s="42">
        <f t="shared" si="20"/>
        <v>45906</v>
      </c>
      <c r="H51" s="42">
        <f t="shared" si="17"/>
        <v>45908</v>
      </c>
      <c r="I51" s="42">
        <f t="shared" si="18"/>
        <v>45909</v>
      </c>
      <c r="J51" s="42">
        <f t="shared" si="19"/>
        <v>45910</v>
      </c>
    </row>
    <row r="52" spans="1:21" x14ac:dyDescent="0.25">
      <c r="A52" s="228" t="s">
        <v>894</v>
      </c>
      <c r="B52" s="84"/>
      <c r="C52" s="84"/>
      <c r="D52" s="42">
        <v>45902</v>
      </c>
      <c r="E52" s="252">
        <v>45903</v>
      </c>
      <c r="F52" s="112" t="s">
        <v>845</v>
      </c>
      <c r="G52" s="252">
        <f t="shared" si="20"/>
        <v>45913</v>
      </c>
      <c r="H52" s="252">
        <f t="shared" si="17"/>
        <v>45915</v>
      </c>
      <c r="I52" s="252">
        <f t="shared" si="18"/>
        <v>45916</v>
      </c>
      <c r="J52" s="252">
        <f t="shared" si="19"/>
        <v>45917</v>
      </c>
    </row>
    <row r="53" spans="1:21" x14ac:dyDescent="0.25">
      <c r="A53" s="260"/>
      <c r="B53" s="260"/>
      <c r="C53" s="260"/>
      <c r="D53" s="260"/>
      <c r="E53" s="260"/>
      <c r="F53" s="260"/>
    </row>
    <row r="54" spans="1:21" ht="16.399999999999999" customHeight="1" x14ac:dyDescent="0.4">
      <c r="A54" s="24" t="s">
        <v>181</v>
      </c>
      <c r="B54" s="414" t="s">
        <v>930</v>
      </c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23"/>
      <c r="N54" s="23"/>
      <c r="O54" s="23"/>
      <c r="P54" s="23"/>
      <c r="Q54" s="23"/>
      <c r="R54" s="23"/>
      <c r="S54" s="23"/>
    </row>
    <row r="55" spans="1:21" ht="16.399999999999999" customHeight="1" x14ac:dyDescent="0.4">
      <c r="A55" s="196" t="s">
        <v>424</v>
      </c>
      <c r="B55" s="488" t="s">
        <v>931</v>
      </c>
      <c r="C55" s="488"/>
      <c r="D55" s="488"/>
      <c r="E55" s="488"/>
      <c r="F55" s="488"/>
      <c r="G55" s="488"/>
      <c r="H55" s="488"/>
      <c r="I55" s="488"/>
      <c r="J55" s="488"/>
      <c r="K55" s="488"/>
      <c r="L55" s="488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.399999999999999" customHeight="1" x14ac:dyDescent="0.25">
      <c r="A56" s="25" t="s">
        <v>422</v>
      </c>
      <c r="B56" s="409" t="s">
        <v>810</v>
      </c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6" x14ac:dyDescent="0.4">
      <c r="A57" s="26" t="s">
        <v>646</v>
      </c>
      <c r="B57" s="507" t="s">
        <v>932</v>
      </c>
      <c r="C57" s="508"/>
      <c r="D57" s="508"/>
      <c r="E57" s="508"/>
      <c r="F57" s="508"/>
      <c r="G57" s="508"/>
      <c r="H57" s="508"/>
      <c r="I57" s="508"/>
      <c r="J57" s="508"/>
      <c r="K57" s="508"/>
      <c r="L57" s="509"/>
      <c r="M57" s="23"/>
      <c r="N57" s="23"/>
      <c r="O57" s="23"/>
      <c r="P57" s="23"/>
      <c r="Q57" s="23"/>
      <c r="R57" s="23"/>
      <c r="S57" s="23"/>
    </row>
    <row r="58" spans="1:21" ht="16" x14ac:dyDescent="0.4">
      <c r="A58" s="26" t="s">
        <v>646</v>
      </c>
      <c r="B58" s="510" t="s">
        <v>933</v>
      </c>
      <c r="C58" s="511"/>
      <c r="D58" s="511"/>
      <c r="E58" s="511"/>
      <c r="F58" s="511"/>
      <c r="G58" s="511"/>
      <c r="H58" s="511"/>
      <c r="I58" s="511"/>
      <c r="J58" s="511"/>
      <c r="K58" s="511"/>
      <c r="L58" s="512"/>
    </row>
  </sheetData>
  <mergeCells count="56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B54:L54"/>
    <mergeCell ref="B55:L55"/>
    <mergeCell ref="B56:L56"/>
    <mergeCell ref="B57:L57"/>
    <mergeCell ref="B58:L58"/>
  </mergeCells>
  <phoneticPr fontId="73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5"/>
  <sheetViews>
    <sheetView workbookViewId="0">
      <selection activeCell="P43" sqref="P43"/>
    </sheetView>
  </sheetViews>
  <sheetFormatPr defaultColWidth="9" defaultRowHeight="15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8203125" customWidth="1"/>
  </cols>
  <sheetData>
    <row r="1" spans="1:21" ht="47.15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28"/>
      <c r="Q1" s="28"/>
      <c r="R1" s="28"/>
      <c r="S1" s="28"/>
      <c r="T1" s="28"/>
      <c r="U1" s="28"/>
    </row>
    <row r="2" spans="1:21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29"/>
      <c r="Q2" s="29"/>
      <c r="R2" s="29"/>
      <c r="S2" s="29"/>
      <c r="T2" s="29"/>
      <c r="U2" s="29"/>
    </row>
    <row r="3" spans="1:21" ht="15.5" x14ac:dyDescent="0.25">
      <c r="A3" s="449" t="s">
        <v>934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23"/>
      <c r="O3" s="23"/>
      <c r="P3" s="30"/>
      <c r="Q3" s="30"/>
    </row>
    <row r="4" spans="1:21" ht="15.5" x14ac:dyDescent="0.25">
      <c r="A4" s="3" t="s">
        <v>652</v>
      </c>
      <c r="B4" s="3" t="s">
        <v>653</v>
      </c>
      <c r="C4" s="482" t="s">
        <v>935</v>
      </c>
      <c r="D4" s="525"/>
      <c r="E4" s="484" t="s">
        <v>936</v>
      </c>
      <c r="F4" s="485"/>
      <c r="G4" s="3" t="s">
        <v>653</v>
      </c>
      <c r="H4" s="482" t="s">
        <v>937</v>
      </c>
      <c r="I4" s="483"/>
      <c r="J4" s="482" t="s">
        <v>938</v>
      </c>
      <c r="K4" s="483"/>
      <c r="L4" s="485" t="s">
        <v>939</v>
      </c>
      <c r="M4" s="485"/>
      <c r="N4" s="23"/>
      <c r="O4" s="23"/>
    </row>
    <row r="5" spans="1:21" ht="15.5" x14ac:dyDescent="0.25">
      <c r="A5" s="5" t="s">
        <v>13</v>
      </c>
      <c r="B5" s="5" t="s">
        <v>14</v>
      </c>
      <c r="C5" s="388" t="s">
        <v>264</v>
      </c>
      <c r="D5" s="384"/>
      <c r="E5" s="371" t="s">
        <v>265</v>
      </c>
      <c r="F5" s="371"/>
      <c r="G5" s="5" t="s">
        <v>14</v>
      </c>
      <c r="H5" s="388" t="s">
        <v>940</v>
      </c>
      <c r="I5" s="461"/>
      <c r="J5" s="388" t="s">
        <v>941</v>
      </c>
      <c r="K5" s="461"/>
      <c r="L5" s="371" t="s">
        <v>264</v>
      </c>
      <c r="M5" s="371"/>
      <c r="N5" s="23"/>
      <c r="O5" s="23"/>
    </row>
    <row r="6" spans="1:21" ht="15.5" x14ac:dyDescent="0.25">
      <c r="A6" s="5" t="s">
        <v>942</v>
      </c>
      <c r="B6" s="54"/>
      <c r="C6" s="479" t="s">
        <v>943</v>
      </c>
      <c r="D6" s="524"/>
      <c r="E6" s="479" t="s">
        <v>944</v>
      </c>
      <c r="F6" s="524"/>
      <c r="G6" s="54"/>
      <c r="H6" s="479" t="s">
        <v>945</v>
      </c>
      <c r="I6" s="480"/>
      <c r="J6" s="479" t="s">
        <v>946</v>
      </c>
      <c r="K6" s="480"/>
      <c r="L6" s="481" t="s">
        <v>943</v>
      </c>
      <c r="M6" s="481"/>
      <c r="N6" s="23"/>
      <c r="O6" s="23"/>
    </row>
    <row r="7" spans="1:21" ht="15.5" hidden="1" x14ac:dyDescent="0.25">
      <c r="A7" s="20" t="s">
        <v>947</v>
      </c>
      <c r="B7" s="35" t="s">
        <v>948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949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5" hidden="1" x14ac:dyDescent="0.25">
      <c r="A8" s="20" t="s">
        <v>950</v>
      </c>
      <c r="B8" s="76" t="s">
        <v>951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6" t="s">
        <v>952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5" hidden="1" x14ac:dyDescent="0.25">
      <c r="A9" s="20" t="s">
        <v>953</v>
      </c>
      <c r="B9" s="35" t="s">
        <v>954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955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5" hidden="1" x14ac:dyDescent="0.25">
      <c r="A10" s="20" t="s">
        <v>956</v>
      </c>
      <c r="B10" s="76" t="s">
        <v>957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6" t="s">
        <v>958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5" hidden="1" x14ac:dyDescent="0.25">
      <c r="A11" s="20" t="s">
        <v>947</v>
      </c>
      <c r="B11" s="40" t="s">
        <v>959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960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5" hidden="1" x14ac:dyDescent="0.25">
      <c r="A12" s="20" t="s">
        <v>950</v>
      </c>
      <c r="B12" s="76" t="s">
        <v>961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6" t="s">
        <v>962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5" hidden="1" x14ac:dyDescent="0.25">
      <c r="A13" s="20" t="s">
        <v>953</v>
      </c>
      <c r="B13" s="35" t="s">
        <v>963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964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5" hidden="1" x14ac:dyDescent="0.25">
      <c r="A14" s="20" t="s">
        <v>956</v>
      </c>
      <c r="B14" s="76" t="s">
        <v>965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6" t="s">
        <v>966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5" hidden="1" x14ac:dyDescent="0.25">
      <c r="A15" s="20" t="s">
        <v>947</v>
      </c>
      <c r="B15" s="40" t="s">
        <v>967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968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5" hidden="1" x14ac:dyDescent="0.25">
      <c r="A16" s="20" t="s">
        <v>950</v>
      </c>
      <c r="B16" s="76" t="s">
        <v>969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6" t="s">
        <v>970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5" hidden="1" x14ac:dyDescent="0.25">
      <c r="A17" s="20" t="s">
        <v>953</v>
      </c>
      <c r="B17" s="35" t="s">
        <v>971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972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5" hidden="1" x14ac:dyDescent="0.25">
      <c r="A18" s="20" t="s">
        <v>956</v>
      </c>
      <c r="B18" s="76" t="s">
        <v>973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6" t="s">
        <v>974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5" hidden="1" x14ac:dyDescent="0.25">
      <c r="A19" s="20" t="s">
        <v>947</v>
      </c>
      <c r="B19" s="40" t="s">
        <v>975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976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5" hidden="1" x14ac:dyDescent="0.25">
      <c r="A20" s="492" t="s">
        <v>341</v>
      </c>
      <c r="B20" s="493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4"/>
      <c r="N20" s="23"/>
      <c r="O20" s="23"/>
    </row>
    <row r="21" spans="1:15" ht="15.5" hidden="1" x14ac:dyDescent="0.25">
      <c r="A21" s="20" t="s">
        <v>950</v>
      </c>
      <c r="B21" s="76" t="s">
        <v>977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6" t="s">
        <v>978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5" hidden="1" x14ac:dyDescent="0.25">
      <c r="A22" s="20" t="s">
        <v>953</v>
      </c>
      <c r="B22" s="35" t="s">
        <v>979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980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5" hidden="1" x14ac:dyDescent="0.25">
      <c r="A23" s="20" t="s">
        <v>956</v>
      </c>
      <c r="B23" s="76" t="s">
        <v>981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6" t="s">
        <v>982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5" hidden="1" x14ac:dyDescent="0.25">
      <c r="A24" s="20" t="s">
        <v>947</v>
      </c>
      <c r="B24" s="40" t="s">
        <v>983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984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5" hidden="1" x14ac:dyDescent="0.25">
      <c r="A25" s="20" t="s">
        <v>950</v>
      </c>
      <c r="B25" s="76" t="s">
        <v>985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6" t="s">
        <v>986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5" hidden="1" x14ac:dyDescent="0.25">
      <c r="A26" s="20" t="s">
        <v>953</v>
      </c>
      <c r="B26" s="35" t="s">
        <v>987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988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5" hidden="1" x14ac:dyDescent="0.25">
      <c r="A27" s="20" t="s">
        <v>956</v>
      </c>
      <c r="B27" s="76" t="s">
        <v>989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6" t="s">
        <v>990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5" hidden="1" x14ac:dyDescent="0.25">
      <c r="A28" s="20" t="s">
        <v>947</v>
      </c>
      <c r="B28" s="40" t="s">
        <v>991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992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5" hidden="1" x14ac:dyDescent="0.25">
      <c r="A29" s="20" t="s">
        <v>950</v>
      </c>
      <c r="B29" s="40" t="s">
        <v>993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994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5" hidden="1" x14ac:dyDescent="0.25">
      <c r="A30" s="20" t="s">
        <v>953</v>
      </c>
      <c r="B30" s="40" t="s">
        <v>995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996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5" hidden="1" x14ac:dyDescent="0.25">
      <c r="A31" s="225" t="s">
        <v>956</v>
      </c>
      <c r="B31" s="40" t="s">
        <v>997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998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49" t="s">
        <v>336</v>
      </c>
      <c r="M31" s="42">
        <v>45804</v>
      </c>
      <c r="N31" s="135" t="s">
        <v>999</v>
      </c>
      <c r="O31" s="245"/>
    </row>
    <row r="32" spans="1:15" ht="15.5" hidden="1" x14ac:dyDescent="0.25">
      <c r="A32" s="20" t="s">
        <v>947</v>
      </c>
      <c r="B32" s="40" t="s">
        <v>1000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1001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t="15.5" hidden="1" x14ac:dyDescent="0.25">
      <c r="A33" s="18" t="s">
        <v>950</v>
      </c>
      <c r="B33" s="40" t="s">
        <v>1002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1003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46"/>
      <c r="O33" s="23"/>
    </row>
    <row r="34" spans="1:15" ht="15.5" hidden="1" x14ac:dyDescent="0.25">
      <c r="A34" s="20" t="s">
        <v>953</v>
      </c>
      <c r="B34" s="40" t="s">
        <v>1004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1005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t="15.5" hidden="1" x14ac:dyDescent="0.25">
      <c r="A35" s="20" t="s">
        <v>1006</v>
      </c>
      <c r="B35" s="40" t="s">
        <v>1007</v>
      </c>
      <c r="C35" s="42">
        <v>45800</v>
      </c>
      <c r="D35" s="41">
        <f t="shared" ref="D35:D50" si="18">C35+1</f>
        <v>45801</v>
      </c>
      <c r="E35" s="41">
        <f>D35+1</f>
        <v>45802</v>
      </c>
      <c r="F35" s="41">
        <f t="shared" ref="F35:F50" si="19">E35</f>
        <v>45802</v>
      </c>
      <c r="G35" s="40" t="s">
        <v>1008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0" si="21">J35</f>
        <v>45818</v>
      </c>
      <c r="L35" s="41">
        <f t="shared" ref="L35:L50" si="22">K35+10</f>
        <v>45828</v>
      </c>
      <c r="M35" s="41">
        <f t="shared" ref="M35:M50" si="23">L35+1</f>
        <v>45829</v>
      </c>
      <c r="N35" s="23"/>
      <c r="O35" s="23"/>
    </row>
    <row r="36" spans="1:15" ht="15.5" hidden="1" x14ac:dyDescent="0.25">
      <c r="A36" s="20" t="s">
        <v>947</v>
      </c>
      <c r="B36" s="40" t="s">
        <v>1009</v>
      </c>
      <c r="C36" s="42">
        <v>45807</v>
      </c>
      <c r="D36" s="41">
        <v>45808</v>
      </c>
      <c r="E36" s="41">
        <f t="shared" ref="E36:E50" si="24">D36+2</f>
        <v>45810</v>
      </c>
      <c r="F36" s="41">
        <f t="shared" si="19"/>
        <v>45810</v>
      </c>
      <c r="G36" s="40" t="s">
        <v>1010</v>
      </c>
      <c r="H36" s="41">
        <f t="shared" ref="H36:H50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t="15.5" hidden="1" x14ac:dyDescent="0.25">
      <c r="A37" s="225" t="s">
        <v>950</v>
      </c>
      <c r="B37" s="40" t="s">
        <v>1011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1012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08" t="s">
        <v>167</v>
      </c>
      <c r="L37" s="41"/>
      <c r="M37" s="41"/>
      <c r="N37" s="23"/>
      <c r="O37" s="23"/>
    </row>
    <row r="38" spans="1:15" ht="15.5" x14ac:dyDescent="0.25">
      <c r="A38" s="20" t="s">
        <v>953</v>
      </c>
      <c r="B38" s="40" t="s">
        <v>1013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1014</v>
      </c>
      <c r="H38" s="41">
        <f t="shared" si="25"/>
        <v>45835</v>
      </c>
      <c r="I38" s="41">
        <f t="shared" ref="I38:I50" si="26">H38+2</f>
        <v>45837</v>
      </c>
      <c r="J38" s="41">
        <f t="shared" ref="J38:J50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t="15.5" x14ac:dyDescent="0.25">
      <c r="A39" s="20" t="s">
        <v>1006</v>
      </c>
      <c r="B39" s="40" t="s">
        <v>1015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1016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t="15.5" x14ac:dyDescent="0.25">
      <c r="A40" s="20" t="s">
        <v>947</v>
      </c>
      <c r="B40" s="40" t="s">
        <v>1017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1018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t="15.5" x14ac:dyDescent="0.25">
      <c r="A41" s="18" t="s">
        <v>1019</v>
      </c>
      <c r="B41" s="40" t="s">
        <v>1020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1021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x14ac:dyDescent="0.25">
      <c r="A42" s="20" t="s">
        <v>953</v>
      </c>
      <c r="B42" s="40" t="s">
        <v>1022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1023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x14ac:dyDescent="0.25">
      <c r="A43" s="20" t="s">
        <v>1006</v>
      </c>
      <c r="B43" s="40" t="s">
        <v>1024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13" t="s">
        <v>1025</v>
      </c>
      <c r="H43" s="41">
        <f t="shared" si="25"/>
        <v>45870</v>
      </c>
      <c r="I43" s="208" t="s">
        <v>167</v>
      </c>
      <c r="J43" s="41"/>
      <c r="K43" s="41"/>
      <c r="L43" s="41"/>
      <c r="M43" s="41"/>
    </row>
    <row r="44" spans="1:15" x14ac:dyDescent="0.25">
      <c r="A44" s="20" t="s">
        <v>947</v>
      </c>
      <c r="B44" s="40" t="s">
        <v>1026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1027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5">
      <c r="A45" s="18" t="s">
        <v>1019</v>
      </c>
      <c r="B45" s="40" t="s">
        <v>1028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1029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5">
      <c r="A46" s="20" t="s">
        <v>953</v>
      </c>
      <c r="B46" s="40" t="s">
        <v>1030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1031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5">
      <c r="A47" s="225" t="s">
        <v>1032</v>
      </c>
      <c r="B47" s="40" t="s">
        <v>1033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1034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5">
      <c r="A48" s="20" t="s">
        <v>947</v>
      </c>
      <c r="B48" s="40" t="s">
        <v>1035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1036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5">
      <c r="A49" s="18" t="s">
        <v>1019</v>
      </c>
      <c r="B49" s="40" t="s">
        <v>1037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1038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5">
      <c r="A50" s="20" t="s">
        <v>953</v>
      </c>
      <c r="B50" s="40" t="s">
        <v>1039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1040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ht="15.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6" x14ac:dyDescent="0.4">
      <c r="A52" s="24" t="s">
        <v>181</v>
      </c>
      <c r="B52" s="414" t="s">
        <v>1041</v>
      </c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23"/>
      <c r="O52" s="23"/>
      <c r="P52" s="23"/>
      <c r="Q52" s="23"/>
      <c r="R52" s="23"/>
      <c r="S52" s="23"/>
      <c r="T52" s="23"/>
      <c r="U52" s="23"/>
    </row>
    <row r="53" spans="1:21" ht="16.399999999999999" hidden="1" customHeight="1" x14ac:dyDescent="0.4">
      <c r="A53" s="26" t="s">
        <v>1042</v>
      </c>
      <c r="B53" s="521" t="s">
        <v>1043</v>
      </c>
      <c r="C53" s="522"/>
      <c r="D53" s="522"/>
      <c r="E53" s="522"/>
      <c r="F53" s="522"/>
      <c r="G53" s="522"/>
      <c r="H53" s="522"/>
      <c r="I53" s="522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6.399999999999999" customHeight="1" x14ac:dyDescent="0.4">
      <c r="A54" s="26" t="s">
        <v>1044</v>
      </c>
      <c r="B54" s="523" t="s">
        <v>1045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23"/>
      <c r="O54" s="23"/>
      <c r="P54" s="23"/>
      <c r="Q54" s="23"/>
      <c r="R54" s="23"/>
      <c r="S54" s="23"/>
      <c r="T54" s="23"/>
      <c r="U54" s="23"/>
    </row>
    <row r="55" spans="1:21" ht="16.399999999999999" customHeight="1" x14ac:dyDescent="0.4">
      <c r="A55" s="26" t="s">
        <v>424</v>
      </c>
      <c r="B55" s="409" t="s">
        <v>1046</v>
      </c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23"/>
      <c r="O55" s="23"/>
      <c r="P55" s="23"/>
      <c r="Q55" s="23"/>
      <c r="R55" s="23"/>
      <c r="S55" s="23"/>
      <c r="T55" s="23"/>
      <c r="U55" s="23"/>
    </row>
    <row r="56" spans="1:21" ht="16.399999999999999" customHeight="1" x14ac:dyDescent="0.4">
      <c r="A56" s="26" t="s">
        <v>431</v>
      </c>
      <c r="B56" s="409" t="s">
        <v>1047</v>
      </c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23"/>
      <c r="O56" s="23"/>
      <c r="P56" s="23"/>
      <c r="Q56" s="23"/>
      <c r="R56" s="23"/>
      <c r="S56" s="23"/>
      <c r="T56" s="23"/>
      <c r="U56" s="23"/>
    </row>
    <row r="57" spans="1:21" ht="16.399999999999999" customHeight="1" x14ac:dyDescent="0.4">
      <c r="A57" s="26" t="s">
        <v>565</v>
      </c>
      <c r="B57" s="409" t="s">
        <v>1048</v>
      </c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23"/>
      <c r="O57" s="23"/>
      <c r="P57" s="23"/>
      <c r="Q57" s="23"/>
      <c r="R57" s="23"/>
      <c r="S57" s="23"/>
      <c r="T57" s="23"/>
      <c r="U57" s="23"/>
    </row>
    <row r="58" spans="1:21" ht="16.399999999999999" customHeight="1" x14ac:dyDescent="0.25">
      <c r="A58" s="25" t="s">
        <v>438</v>
      </c>
      <c r="B58" s="409" t="s">
        <v>1049</v>
      </c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23"/>
      <c r="O58" s="23"/>
      <c r="P58" s="23"/>
      <c r="Q58" s="23"/>
      <c r="R58" s="23"/>
      <c r="S58" s="23"/>
      <c r="T58" s="23"/>
      <c r="U58" s="23"/>
    </row>
    <row r="59" spans="1:21" ht="16.399999999999999" hidden="1" customHeight="1" x14ac:dyDescent="0.25">
      <c r="A59" s="25" t="s">
        <v>438</v>
      </c>
      <c r="B59" s="521" t="s">
        <v>1050</v>
      </c>
      <c r="C59" s="522"/>
      <c r="D59" s="522"/>
      <c r="E59" s="522"/>
      <c r="F59" s="522"/>
      <c r="G59" s="522"/>
      <c r="H59" s="522"/>
      <c r="I59" s="522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25">
      <c r="A60" s="25" t="s">
        <v>1051</v>
      </c>
      <c r="B60" s="409" t="s">
        <v>1052</v>
      </c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23"/>
      <c r="O60" s="23"/>
      <c r="P60" s="23"/>
      <c r="Q60" s="23"/>
      <c r="R60" s="23"/>
      <c r="S60" s="23"/>
      <c r="T60" s="23"/>
      <c r="U60" s="23"/>
    </row>
    <row r="61" spans="1:21" ht="16.399999999999999" customHeight="1" x14ac:dyDescent="0.25">
      <c r="A61" s="25" t="s">
        <v>1053</v>
      </c>
      <c r="B61" s="409" t="s">
        <v>1054</v>
      </c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23"/>
      <c r="O61" s="23"/>
      <c r="P61" s="23"/>
      <c r="Q61" s="23"/>
      <c r="R61" s="23"/>
      <c r="S61" s="23"/>
      <c r="T61" s="23"/>
      <c r="U61" s="23"/>
    </row>
    <row r="62" spans="1:21" ht="16.399999999999999" customHeight="1" x14ac:dyDescent="0.4">
      <c r="A62" s="26" t="s">
        <v>1055</v>
      </c>
      <c r="B62" s="409" t="s">
        <v>1056</v>
      </c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23"/>
      <c r="O62" s="23"/>
      <c r="P62" s="23"/>
      <c r="Q62" s="23"/>
      <c r="R62" s="23"/>
      <c r="S62" s="23"/>
      <c r="T62" s="23"/>
      <c r="U62" s="23"/>
    </row>
    <row r="63" spans="1:21" ht="16.399999999999999" hidden="1" customHeight="1" x14ac:dyDescent="0.4">
      <c r="A63" s="26" t="s">
        <v>1053</v>
      </c>
      <c r="B63" s="519" t="s">
        <v>1057</v>
      </c>
      <c r="C63" s="519"/>
      <c r="D63" s="519"/>
      <c r="E63" s="519"/>
      <c r="F63" s="519"/>
      <c r="G63" s="519"/>
      <c r="H63" s="519"/>
      <c r="I63" s="519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5" spans="1:14" ht="15.5" hidden="1" x14ac:dyDescent="0.25">
      <c r="A65" s="520" t="s">
        <v>1058</v>
      </c>
      <c r="B65" s="520"/>
      <c r="C65" s="520"/>
      <c r="D65" s="520"/>
      <c r="E65" s="520"/>
      <c r="F65" s="520"/>
      <c r="G65" s="520"/>
      <c r="H65" s="520"/>
      <c r="I65" s="520"/>
      <c r="J65" s="520"/>
      <c r="K65" s="520"/>
      <c r="L65" s="520"/>
      <c r="M65" s="520"/>
      <c r="N65" s="520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2:M52"/>
    <mergeCell ref="B53:I53"/>
    <mergeCell ref="B54:M54"/>
    <mergeCell ref="B55:M55"/>
    <mergeCell ref="B61:M61"/>
    <mergeCell ref="B62:M62"/>
    <mergeCell ref="B63:I63"/>
    <mergeCell ref="A65:N65"/>
    <mergeCell ref="B56:M56"/>
    <mergeCell ref="B57:M57"/>
    <mergeCell ref="B58:M58"/>
    <mergeCell ref="B59:I59"/>
    <mergeCell ref="B60:M60"/>
  </mergeCells>
  <phoneticPr fontId="73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66"/>
  <sheetViews>
    <sheetView tabSelected="1" topLeftCell="A7" workbookViewId="0">
      <selection activeCell="Q48" sqref="Q48"/>
    </sheetView>
  </sheetViews>
  <sheetFormatPr defaultColWidth="9" defaultRowHeight="15" x14ac:dyDescent="0.25"/>
  <cols>
    <col min="1" max="1" width="20.58203125" customWidth="1"/>
    <col min="2" max="7" width="8.58203125" customWidth="1"/>
    <col min="8" max="8" width="9.58203125" customWidth="1"/>
    <col min="9" max="15" width="8.58203125" customWidth="1"/>
    <col min="16" max="17" width="7.5" customWidth="1"/>
  </cols>
  <sheetData>
    <row r="1" spans="1:254" ht="51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28"/>
      <c r="Q1" s="28"/>
      <c r="R1" s="28"/>
      <c r="S1" s="28"/>
      <c r="T1" s="33"/>
    </row>
    <row r="2" spans="1:254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29"/>
      <c r="Q2" s="29"/>
      <c r="R2" s="29"/>
      <c r="S2" s="29"/>
      <c r="T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49" t="s">
        <v>1059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30"/>
      <c r="O4" s="30"/>
    </row>
    <row r="5" spans="1:254" ht="15.5" x14ac:dyDescent="0.25">
      <c r="A5" s="3" t="s">
        <v>652</v>
      </c>
      <c r="B5" s="3" t="s">
        <v>653</v>
      </c>
      <c r="C5" s="484" t="s">
        <v>441</v>
      </c>
      <c r="D5" s="485"/>
      <c r="E5" s="3" t="s">
        <v>653</v>
      </c>
      <c r="F5" s="482" t="s">
        <v>937</v>
      </c>
      <c r="G5" s="483"/>
      <c r="H5" s="482" t="s">
        <v>938</v>
      </c>
      <c r="I5" s="483"/>
      <c r="J5" s="482" t="s">
        <v>1060</v>
      </c>
      <c r="K5" s="483"/>
      <c r="L5" s="484" t="s">
        <v>441</v>
      </c>
      <c r="M5" s="485"/>
      <c r="N5" s="243"/>
      <c r="O5" s="243"/>
      <c r="P5" s="243"/>
      <c r="Q5" s="243"/>
      <c r="R5" s="243"/>
      <c r="S5" s="243"/>
    </row>
    <row r="6" spans="1:254" x14ac:dyDescent="0.25">
      <c r="A6" s="5" t="s">
        <v>13</v>
      </c>
      <c r="B6" s="5" t="s">
        <v>14</v>
      </c>
      <c r="C6" s="371" t="s">
        <v>16</v>
      </c>
      <c r="D6" s="371"/>
      <c r="E6" s="5" t="s">
        <v>14</v>
      </c>
      <c r="F6" s="388" t="s">
        <v>940</v>
      </c>
      <c r="G6" s="461"/>
      <c r="H6" s="388" t="s">
        <v>941</v>
      </c>
      <c r="I6" s="461"/>
      <c r="J6" s="388" t="s">
        <v>1061</v>
      </c>
      <c r="K6" s="461"/>
      <c r="L6" s="371" t="s">
        <v>16</v>
      </c>
      <c r="M6" s="371"/>
      <c r="N6" s="243"/>
      <c r="O6" s="243"/>
      <c r="P6" s="243"/>
      <c r="Q6" s="243"/>
      <c r="R6" s="243"/>
      <c r="S6" s="243"/>
    </row>
    <row r="7" spans="1:254" x14ac:dyDescent="0.25">
      <c r="A7" s="8"/>
      <c r="B7" s="8"/>
      <c r="C7" s="535" t="s">
        <v>1062</v>
      </c>
      <c r="D7" s="535"/>
      <c r="E7" s="224"/>
      <c r="F7" s="536" t="s">
        <v>1063</v>
      </c>
      <c r="G7" s="537"/>
      <c r="H7" s="536" t="s">
        <v>1064</v>
      </c>
      <c r="I7" s="537"/>
      <c r="J7" s="538" t="s">
        <v>1065</v>
      </c>
      <c r="K7" s="538"/>
      <c r="L7" s="535" t="s">
        <v>1062</v>
      </c>
      <c r="M7" s="535"/>
      <c r="N7" s="495"/>
      <c r="O7" s="495"/>
      <c r="P7" s="243"/>
      <c r="Q7" s="243"/>
      <c r="R7" s="243"/>
      <c r="S7" s="243"/>
    </row>
    <row r="8" spans="1:254" hidden="1" x14ac:dyDescent="0.25">
      <c r="A8" s="20" t="s">
        <v>1066</v>
      </c>
      <c r="B8" s="48" t="s">
        <v>1067</v>
      </c>
      <c r="C8" s="15">
        <v>45596</v>
      </c>
      <c r="D8" s="15">
        <f t="shared" ref="D8:I8" si="0">C8+1</f>
        <v>45597</v>
      </c>
      <c r="E8" s="48" t="s">
        <v>1068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43"/>
      <c r="O8" s="243"/>
    </row>
    <row r="9" spans="1:254" hidden="1" x14ac:dyDescent="0.25">
      <c r="A9" s="225" t="s">
        <v>1069</v>
      </c>
      <c r="B9" s="48" t="s">
        <v>1070</v>
      </c>
      <c r="C9" s="42">
        <v>45603</v>
      </c>
      <c r="D9" s="42">
        <f t="shared" ref="D9:I9" si="6">C9+1</f>
        <v>45604</v>
      </c>
      <c r="E9" s="76" t="s">
        <v>1071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26" t="s">
        <v>1072</v>
      </c>
      <c r="M9" s="15"/>
      <c r="N9" s="243"/>
      <c r="O9" s="243"/>
    </row>
    <row r="10" spans="1:254" hidden="1" x14ac:dyDescent="0.25">
      <c r="A10" s="20" t="s">
        <v>1073</v>
      </c>
      <c r="B10" s="48" t="s">
        <v>1074</v>
      </c>
      <c r="C10" s="15">
        <v>45610</v>
      </c>
      <c r="D10" s="15">
        <f t="shared" ref="D10:I10" si="7">C10+1</f>
        <v>45611</v>
      </c>
      <c r="E10" s="48" t="s">
        <v>1075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43"/>
      <c r="O10" s="243"/>
    </row>
    <row r="11" spans="1:254" hidden="1" x14ac:dyDescent="0.25">
      <c r="A11" s="20" t="s">
        <v>1076</v>
      </c>
      <c r="B11" s="48" t="s">
        <v>1077</v>
      </c>
      <c r="C11" s="15">
        <v>45617</v>
      </c>
      <c r="D11" s="15">
        <f t="shared" ref="D11:I11" si="8">C11+1</f>
        <v>45618</v>
      </c>
      <c r="E11" s="48" t="s">
        <v>1078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43"/>
      <c r="O11" s="243"/>
    </row>
    <row r="12" spans="1:254" hidden="1" x14ac:dyDescent="0.25">
      <c r="A12" s="20" t="s">
        <v>1079</v>
      </c>
      <c r="B12" s="48" t="s">
        <v>1080</v>
      </c>
      <c r="C12" s="15">
        <v>45624</v>
      </c>
      <c r="D12" s="15">
        <f t="shared" ref="D12:I12" si="9">C12+1</f>
        <v>45625</v>
      </c>
      <c r="E12" s="48" t="s">
        <v>1081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43"/>
      <c r="O12" s="243"/>
    </row>
    <row r="13" spans="1:254" hidden="1" x14ac:dyDescent="0.25">
      <c r="A13" s="20" t="s">
        <v>1066</v>
      </c>
      <c r="B13" s="48" t="s">
        <v>1082</v>
      </c>
      <c r="C13" s="15">
        <v>45631</v>
      </c>
      <c r="D13" s="15">
        <f t="shared" ref="D13:I13" si="10">C13+1</f>
        <v>45632</v>
      </c>
      <c r="E13" s="48" t="s">
        <v>1083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43"/>
      <c r="O13" s="243"/>
    </row>
    <row r="14" spans="1:254" hidden="1" x14ac:dyDescent="0.25">
      <c r="A14" s="226" t="s">
        <v>1084</v>
      </c>
      <c r="B14" s="48" t="s">
        <v>1085</v>
      </c>
      <c r="C14" s="15">
        <v>45638</v>
      </c>
      <c r="D14" s="15">
        <f t="shared" ref="D14:I14" si="11">C14+1</f>
        <v>45639</v>
      </c>
      <c r="E14" s="48" t="s">
        <v>1086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43"/>
      <c r="O14" s="243"/>
    </row>
    <row r="15" spans="1:254" hidden="1" x14ac:dyDescent="0.25">
      <c r="A15" s="20" t="s">
        <v>1073</v>
      </c>
      <c r="B15" s="48" t="s">
        <v>1087</v>
      </c>
      <c r="C15" s="15">
        <v>45645</v>
      </c>
      <c r="D15" s="15">
        <f t="shared" ref="D15:I15" si="15">C15+1</f>
        <v>45646</v>
      </c>
      <c r="E15" s="48" t="s">
        <v>1088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43"/>
      <c r="O15" s="243"/>
    </row>
    <row r="16" spans="1:254" hidden="1" x14ac:dyDescent="0.25">
      <c r="A16" s="20" t="s">
        <v>1076</v>
      </c>
      <c r="B16" s="48" t="s">
        <v>1089</v>
      </c>
      <c r="C16" s="15">
        <v>45652</v>
      </c>
      <c r="D16" s="15">
        <f t="shared" ref="D16:I16" si="16">C16+1</f>
        <v>45653</v>
      </c>
      <c r="E16" s="48" t="s">
        <v>1090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43"/>
      <c r="O16" s="243"/>
    </row>
    <row r="17" spans="1:15" hidden="1" x14ac:dyDescent="0.25">
      <c r="A17" s="20" t="s">
        <v>1079</v>
      </c>
      <c r="B17" s="76" t="s">
        <v>1091</v>
      </c>
      <c r="C17" s="36">
        <v>45659</v>
      </c>
      <c r="D17" s="15">
        <f t="shared" ref="D17:I17" si="17">C17+1</f>
        <v>45660</v>
      </c>
      <c r="E17" s="48" t="s">
        <v>1092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43"/>
      <c r="O17" s="243"/>
    </row>
    <row r="18" spans="1:15" hidden="1" x14ac:dyDescent="0.25">
      <c r="A18" s="20" t="s">
        <v>1066</v>
      </c>
      <c r="B18" s="48" t="s">
        <v>1093</v>
      </c>
      <c r="C18" s="36">
        <v>45666</v>
      </c>
      <c r="D18" s="15">
        <f t="shared" ref="D18:I18" si="18">C18+1</f>
        <v>45667</v>
      </c>
      <c r="E18" s="48" t="s">
        <v>1094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43"/>
      <c r="O18" s="243"/>
    </row>
    <row r="19" spans="1:15" hidden="1" x14ac:dyDescent="0.25">
      <c r="A19" s="20" t="s">
        <v>1084</v>
      </c>
      <c r="B19" s="48" t="s">
        <v>1095</v>
      </c>
      <c r="C19" s="36">
        <v>45673</v>
      </c>
      <c r="D19" s="15">
        <f t="shared" ref="D19:H19" si="19">C19+1</f>
        <v>45674</v>
      </c>
      <c r="E19" s="37" t="s">
        <v>1096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18" t="s">
        <v>167</v>
      </c>
      <c r="J19" s="36"/>
      <c r="K19" s="15"/>
      <c r="L19" s="15"/>
      <c r="M19" s="15"/>
      <c r="N19" s="243"/>
      <c r="O19" s="243"/>
    </row>
    <row r="20" spans="1:15" hidden="1" x14ac:dyDescent="0.25">
      <c r="A20" s="20" t="s">
        <v>1073</v>
      </c>
      <c r="B20" s="48" t="s">
        <v>1097</v>
      </c>
      <c r="C20" s="36">
        <v>45680</v>
      </c>
      <c r="D20" s="15">
        <f t="shared" ref="D20:I20" si="20">C20+1</f>
        <v>45681</v>
      </c>
      <c r="E20" s="48" t="s">
        <v>1098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43"/>
      <c r="O20" s="243"/>
    </row>
    <row r="21" spans="1:15" hidden="1" x14ac:dyDescent="0.25">
      <c r="A21" s="20" t="s">
        <v>1076</v>
      </c>
      <c r="B21" s="48" t="s">
        <v>1099</v>
      </c>
      <c r="C21" s="36">
        <v>45687</v>
      </c>
      <c r="D21" s="15">
        <f>C21+1</f>
        <v>45688</v>
      </c>
      <c r="E21" s="48" t="s">
        <v>1100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43"/>
      <c r="O21" s="243"/>
    </row>
    <row r="22" spans="1:15" hidden="1" x14ac:dyDescent="0.25">
      <c r="A22" s="492" t="s">
        <v>229</v>
      </c>
      <c r="B22" s="4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4"/>
      <c r="N22" s="243"/>
      <c r="O22" s="243"/>
    </row>
    <row r="23" spans="1:15" hidden="1" x14ac:dyDescent="0.25">
      <c r="A23" s="20" t="s">
        <v>1079</v>
      </c>
      <c r="B23" s="48" t="s">
        <v>1101</v>
      </c>
      <c r="C23" s="36">
        <v>45701</v>
      </c>
      <c r="D23" s="15">
        <f t="shared" ref="D23:D30" si="21">C23+1</f>
        <v>45702</v>
      </c>
      <c r="E23" s="48" t="s">
        <v>1102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43"/>
      <c r="O23" s="243"/>
    </row>
    <row r="24" spans="1:15" hidden="1" x14ac:dyDescent="0.25">
      <c r="A24" s="20" t="s">
        <v>1066</v>
      </c>
      <c r="B24" s="48" t="s">
        <v>1103</v>
      </c>
      <c r="C24" s="36">
        <v>45708</v>
      </c>
      <c r="D24" s="15">
        <f t="shared" si="21"/>
        <v>45709</v>
      </c>
      <c r="E24" s="48" t="s">
        <v>1104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43"/>
      <c r="O24" s="243"/>
    </row>
    <row r="25" spans="1:15" hidden="1" x14ac:dyDescent="0.25">
      <c r="A25" s="20" t="s">
        <v>1073</v>
      </c>
      <c r="B25" s="48" t="s">
        <v>1105</v>
      </c>
      <c r="C25" s="36">
        <v>45715</v>
      </c>
      <c r="D25" s="15">
        <f t="shared" si="21"/>
        <v>45716</v>
      </c>
      <c r="E25" s="48" t="s">
        <v>1106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43"/>
      <c r="O25" s="243"/>
    </row>
    <row r="26" spans="1:15" hidden="1" x14ac:dyDescent="0.25">
      <c r="A26" s="20" t="s">
        <v>1076</v>
      </c>
      <c r="B26" s="48" t="s">
        <v>1107</v>
      </c>
      <c r="C26" s="36">
        <v>45722</v>
      </c>
      <c r="D26" s="15">
        <f t="shared" si="21"/>
        <v>45723</v>
      </c>
      <c r="E26" s="48" t="s">
        <v>1108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43"/>
      <c r="O26" s="243"/>
    </row>
    <row r="27" spans="1:15" hidden="1" x14ac:dyDescent="0.25">
      <c r="A27" s="225" t="s">
        <v>1109</v>
      </c>
      <c r="B27" s="48" t="s">
        <v>1110</v>
      </c>
      <c r="C27" s="36">
        <v>45729</v>
      </c>
      <c r="D27" s="15">
        <f t="shared" si="21"/>
        <v>45730</v>
      </c>
      <c r="E27" s="48" t="s">
        <v>1111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43"/>
      <c r="O27" s="243"/>
    </row>
    <row r="28" spans="1:15" hidden="1" x14ac:dyDescent="0.25">
      <c r="A28" s="20" t="s">
        <v>1079</v>
      </c>
      <c r="B28" s="48" t="s">
        <v>1112</v>
      </c>
      <c r="C28" s="36">
        <v>45736</v>
      </c>
      <c r="D28" s="15">
        <f t="shared" si="21"/>
        <v>45737</v>
      </c>
      <c r="E28" s="48" t="s">
        <v>1113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43"/>
      <c r="O28" s="243"/>
    </row>
    <row r="29" spans="1:15" hidden="1" x14ac:dyDescent="0.25">
      <c r="A29" s="20" t="s">
        <v>1066</v>
      </c>
      <c r="B29" s="48" t="s">
        <v>1114</v>
      </c>
      <c r="C29" s="36">
        <v>45743</v>
      </c>
      <c r="D29" s="15">
        <f t="shared" si="21"/>
        <v>45744</v>
      </c>
      <c r="E29" s="48" t="s">
        <v>1115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43"/>
      <c r="O29" s="243"/>
    </row>
    <row r="30" spans="1:15" hidden="1" x14ac:dyDescent="0.25">
      <c r="A30" s="20" t="s">
        <v>1073</v>
      </c>
      <c r="B30" s="76" t="s">
        <v>1116</v>
      </c>
      <c r="C30" s="41">
        <v>45750</v>
      </c>
      <c r="D30" s="42">
        <f t="shared" si="21"/>
        <v>45751</v>
      </c>
      <c r="E30" s="227" t="s">
        <v>1117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43"/>
      <c r="O30" s="243"/>
    </row>
    <row r="31" spans="1:15" hidden="1" x14ac:dyDescent="0.25">
      <c r="A31" s="20" t="s">
        <v>1076</v>
      </c>
      <c r="B31" s="76" t="s">
        <v>1118</v>
      </c>
      <c r="C31" s="41">
        <v>45757</v>
      </c>
      <c r="D31" s="71" t="s">
        <v>1119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43"/>
      <c r="O31" s="243"/>
    </row>
    <row r="32" spans="1:15" hidden="1" x14ac:dyDescent="0.25">
      <c r="A32" s="228" t="s">
        <v>1120</v>
      </c>
      <c r="B32" s="76"/>
      <c r="C32" s="208" t="s">
        <v>1121</v>
      </c>
      <c r="D32" s="71" t="s">
        <v>1119</v>
      </c>
      <c r="E32" s="76" t="s">
        <v>1122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43"/>
      <c r="O32" s="243"/>
    </row>
    <row r="33" spans="1:15" hidden="1" x14ac:dyDescent="0.25">
      <c r="A33" s="228" t="s">
        <v>1109</v>
      </c>
      <c r="B33" s="76" t="s">
        <v>1123</v>
      </c>
      <c r="C33" s="41">
        <v>45764</v>
      </c>
      <c r="D33" s="42">
        <f>C33+1</f>
        <v>45765</v>
      </c>
      <c r="E33" s="76" t="s">
        <v>1124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43"/>
      <c r="O33" s="243"/>
    </row>
    <row r="34" spans="1:15" hidden="1" x14ac:dyDescent="0.25">
      <c r="A34" s="20" t="s">
        <v>1079</v>
      </c>
      <c r="B34" s="76" t="s">
        <v>1125</v>
      </c>
      <c r="C34" s="41">
        <v>45771</v>
      </c>
      <c r="D34" s="42">
        <f>C34+1</f>
        <v>45772</v>
      </c>
      <c r="E34" s="76" t="s">
        <v>1126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43"/>
      <c r="O34" s="243"/>
    </row>
    <row r="35" spans="1:15" hidden="1" x14ac:dyDescent="0.25">
      <c r="A35" s="228" t="s">
        <v>1066</v>
      </c>
      <c r="B35" s="76" t="s">
        <v>1127</v>
      </c>
      <c r="C35" s="41">
        <v>45778</v>
      </c>
      <c r="D35" s="42">
        <v>45779</v>
      </c>
      <c r="E35" s="76" t="s">
        <v>1128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43"/>
      <c r="O35" s="243"/>
    </row>
    <row r="36" spans="1:15" hidden="1" x14ac:dyDescent="0.25">
      <c r="A36" s="228" t="s">
        <v>1073</v>
      </c>
      <c r="B36" s="76" t="s">
        <v>1129</v>
      </c>
      <c r="C36" s="41">
        <v>45785</v>
      </c>
      <c r="D36" s="42">
        <v>45786</v>
      </c>
      <c r="E36" s="76" t="s">
        <v>1130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43"/>
      <c r="O36" s="243"/>
    </row>
    <row r="37" spans="1:15" hidden="1" x14ac:dyDescent="0.25">
      <c r="A37" s="228" t="s">
        <v>1120</v>
      </c>
      <c r="B37" s="76" t="s">
        <v>1131</v>
      </c>
      <c r="C37" s="41">
        <v>45792</v>
      </c>
      <c r="D37" s="229" t="s">
        <v>1132</v>
      </c>
      <c r="E37" s="76" t="s">
        <v>1133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43"/>
      <c r="O37" s="243"/>
    </row>
    <row r="38" spans="1:15" hidden="1" x14ac:dyDescent="0.25">
      <c r="A38" s="228" t="s">
        <v>1109</v>
      </c>
      <c r="B38" s="76" t="s">
        <v>1134</v>
      </c>
      <c r="C38" s="41">
        <v>45799</v>
      </c>
      <c r="D38" s="42">
        <v>45800</v>
      </c>
      <c r="E38" s="76" t="s">
        <v>1135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43"/>
      <c r="O38" s="243"/>
    </row>
    <row r="39" spans="1:15" hidden="1" x14ac:dyDescent="0.25">
      <c r="A39" s="228" t="s">
        <v>1079</v>
      </c>
      <c r="B39" s="76" t="s">
        <v>1136</v>
      </c>
      <c r="C39" s="41">
        <v>45806</v>
      </c>
      <c r="D39" s="42">
        <v>45807</v>
      </c>
      <c r="E39" s="76" t="s">
        <v>1137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43"/>
      <c r="O39" s="243"/>
    </row>
    <row r="40" spans="1:15" hidden="1" x14ac:dyDescent="0.25">
      <c r="A40" s="228" t="s">
        <v>1066</v>
      </c>
      <c r="B40" s="76" t="s">
        <v>1138</v>
      </c>
      <c r="C40" s="41">
        <v>45813</v>
      </c>
      <c r="D40" s="92">
        <f>C40+1</f>
        <v>45814</v>
      </c>
      <c r="E40" s="76" t="s">
        <v>1139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43"/>
      <c r="O40" s="243"/>
    </row>
    <row r="41" spans="1:15" x14ac:dyDescent="0.25">
      <c r="A41" s="230" t="s">
        <v>1073</v>
      </c>
      <c r="B41" s="76" t="s">
        <v>1140</v>
      </c>
      <c r="C41" s="41">
        <v>45820</v>
      </c>
      <c r="D41" s="42">
        <f t="shared" ref="D41:I41" si="41">C41+1</f>
        <v>45821</v>
      </c>
      <c r="E41" s="76" t="s">
        <v>1141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43"/>
      <c r="O41" s="243"/>
    </row>
    <row r="42" spans="1:15" x14ac:dyDescent="0.25">
      <c r="A42" s="228" t="s">
        <v>1120</v>
      </c>
      <c r="B42" s="76" t="s">
        <v>1142</v>
      </c>
      <c r="C42" s="41">
        <v>45827</v>
      </c>
      <c r="D42" s="42">
        <f t="shared" ref="D42:I42" si="42">C42+1</f>
        <v>45828</v>
      </c>
      <c r="E42" s="76" t="s">
        <v>1143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43"/>
      <c r="O42" s="243"/>
    </row>
    <row r="43" spans="1:15" x14ac:dyDescent="0.25">
      <c r="A43" s="228" t="s">
        <v>1109</v>
      </c>
      <c r="B43" s="76" t="s">
        <v>1144</v>
      </c>
      <c r="C43" s="41">
        <v>45834</v>
      </c>
      <c r="D43" s="42">
        <f t="shared" ref="D43:I43" si="43">C43+1</f>
        <v>45835</v>
      </c>
      <c r="E43" s="76" t="s">
        <v>1145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43"/>
      <c r="O43" s="243"/>
    </row>
    <row r="44" spans="1:15" x14ac:dyDescent="0.25">
      <c r="A44" s="231" t="s">
        <v>1066</v>
      </c>
      <c r="B44" s="232" t="s">
        <v>1146</v>
      </c>
      <c r="C44" s="233">
        <v>45841</v>
      </c>
      <c r="D44" s="229" t="s">
        <v>1132</v>
      </c>
      <c r="E44" s="234" t="s">
        <v>1147</v>
      </c>
      <c r="F44" s="41">
        <v>45853</v>
      </c>
      <c r="G44" s="235">
        <f t="shared" ref="G44:I44" si="44">F44+1</f>
        <v>45854</v>
      </c>
      <c r="H44" s="233">
        <f t="shared" si="44"/>
        <v>45855</v>
      </c>
      <c r="I44" s="235">
        <f t="shared" si="44"/>
        <v>45856</v>
      </c>
      <c r="J44" s="233">
        <f t="shared" si="24"/>
        <v>45863</v>
      </c>
      <c r="K44" s="235">
        <f t="shared" si="25"/>
        <v>45865</v>
      </c>
      <c r="L44" s="235">
        <f t="shared" si="26"/>
        <v>45876</v>
      </c>
      <c r="M44" s="235">
        <f t="shared" si="27"/>
        <v>45877</v>
      </c>
      <c r="N44" s="243"/>
      <c r="O44" s="243"/>
    </row>
    <row r="45" spans="1:15" x14ac:dyDescent="0.25">
      <c r="A45" s="514" t="s">
        <v>229</v>
      </c>
      <c r="B45" s="514"/>
      <c r="C45" s="514"/>
      <c r="D45" s="514"/>
      <c r="E45" s="514"/>
      <c r="F45" s="514"/>
      <c r="G45" s="514"/>
      <c r="H45" s="514"/>
      <c r="I45" s="514"/>
      <c r="J45" s="514"/>
      <c r="K45" s="514"/>
      <c r="L45" s="514"/>
      <c r="M45" s="514"/>
    </row>
    <row r="46" spans="1:15" x14ac:dyDescent="0.25">
      <c r="A46" s="228" t="s">
        <v>1073</v>
      </c>
      <c r="B46" s="76" t="s">
        <v>1148</v>
      </c>
      <c r="C46" s="41">
        <v>45855</v>
      </c>
      <c r="D46" s="532" t="s">
        <v>1149</v>
      </c>
      <c r="E46" s="533"/>
      <c r="F46" s="208"/>
      <c r="G46" s="42"/>
      <c r="H46" s="41"/>
      <c r="I46" s="42"/>
      <c r="J46" s="41"/>
      <c r="K46" s="42"/>
      <c r="L46" s="42"/>
      <c r="M46" s="42"/>
    </row>
    <row r="47" spans="1:15" x14ac:dyDescent="0.25">
      <c r="A47" s="228" t="s">
        <v>1076</v>
      </c>
      <c r="B47" s="76"/>
      <c r="C47" s="41"/>
      <c r="D47" s="208" t="s">
        <v>1150</v>
      </c>
      <c r="E47" s="76" t="s">
        <v>1151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x14ac:dyDescent="0.25">
      <c r="A48" s="230" t="s">
        <v>1120</v>
      </c>
      <c r="B48" s="76" t="s">
        <v>1152</v>
      </c>
      <c r="C48" s="41">
        <v>45862</v>
      </c>
      <c r="D48" s="42">
        <f>C48+1</f>
        <v>45863</v>
      </c>
      <c r="E48" s="76" t="s">
        <v>1153</v>
      </c>
      <c r="F48" s="41">
        <f>D48+11</f>
        <v>45874</v>
      </c>
      <c r="G48" s="42">
        <f>F48+1</f>
        <v>45875</v>
      </c>
      <c r="H48" s="41">
        <f>G48+4</f>
        <v>45879</v>
      </c>
      <c r="I48" s="201" t="s">
        <v>167</v>
      </c>
      <c r="J48" s="41"/>
      <c r="K48" s="42"/>
      <c r="L48" s="42"/>
      <c r="M48" s="42"/>
    </row>
    <row r="49" spans="1:25" x14ac:dyDescent="0.25">
      <c r="A49" s="228" t="s">
        <v>1109</v>
      </c>
      <c r="B49" s="76" t="s">
        <v>1154</v>
      </c>
      <c r="C49" s="41">
        <v>45869</v>
      </c>
      <c r="D49" s="42" t="s">
        <v>167</v>
      </c>
      <c r="E49" s="76"/>
      <c r="F49" s="41"/>
      <c r="G49" s="42"/>
      <c r="H49" s="41"/>
      <c r="I49" s="42"/>
      <c r="J49" s="41"/>
      <c r="K49" s="42"/>
      <c r="L49" s="42"/>
      <c r="M49" s="42"/>
    </row>
    <row r="50" spans="1:25" x14ac:dyDescent="0.25">
      <c r="A50" s="237" t="s">
        <v>1155</v>
      </c>
      <c r="B50" s="76"/>
      <c r="C50" s="41"/>
      <c r="D50" s="42"/>
      <c r="E50" s="238" t="s">
        <v>1156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25" x14ac:dyDescent="0.25">
      <c r="A51" s="239" t="s">
        <v>1157</v>
      </c>
      <c r="B51" s="76" t="s">
        <v>1158</v>
      </c>
      <c r="C51" s="41">
        <v>45869</v>
      </c>
      <c r="D51" s="42">
        <f t="shared" ref="D51:I51" si="47">C51+1</f>
        <v>45870</v>
      </c>
      <c r="E51" s="76" t="s">
        <v>1159</v>
      </c>
      <c r="F51" s="41">
        <f t="shared" ref="F51:F57" si="48"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44" t="s">
        <v>40</v>
      </c>
      <c r="K51" s="201" t="s">
        <v>167</v>
      </c>
      <c r="L51" s="41"/>
      <c r="M51" s="42"/>
    </row>
    <row r="52" spans="1:25" x14ac:dyDescent="0.25">
      <c r="A52" s="239" t="s">
        <v>1066</v>
      </c>
      <c r="B52" s="76" t="s">
        <v>1160</v>
      </c>
      <c r="C52" s="41">
        <v>45876</v>
      </c>
      <c r="D52" s="42">
        <f t="shared" ref="D52:I52" si="49">C52+1</f>
        <v>45877</v>
      </c>
      <c r="E52" s="76" t="s">
        <v>1161</v>
      </c>
      <c r="F52" s="41">
        <f t="shared" si="48"/>
        <v>45888</v>
      </c>
      <c r="G52" s="42">
        <f t="shared" si="49"/>
        <v>45889</v>
      </c>
      <c r="H52" s="41">
        <f t="shared" si="49"/>
        <v>45890</v>
      </c>
      <c r="I52" s="42">
        <f t="shared" si="49"/>
        <v>45891</v>
      </c>
      <c r="J52" s="244" t="s">
        <v>40</v>
      </c>
      <c r="K52" s="244" t="s">
        <v>40</v>
      </c>
      <c r="L52" s="42"/>
      <c r="M52" s="42"/>
    </row>
    <row r="53" spans="1:25" x14ac:dyDescent="0.25">
      <c r="A53" s="240" t="s">
        <v>950</v>
      </c>
      <c r="B53" s="76" t="s">
        <v>1162</v>
      </c>
      <c r="C53" s="41">
        <v>45883</v>
      </c>
      <c r="D53" s="42">
        <f t="shared" ref="D53:I53" si="50">C53+1</f>
        <v>45884</v>
      </c>
      <c r="E53" s="76" t="s">
        <v>1163</v>
      </c>
      <c r="F53" s="41">
        <f t="shared" si="48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57" si="51">I53+7</f>
        <v>45905</v>
      </c>
      <c r="K53" s="201" t="s">
        <v>167</v>
      </c>
      <c r="L53" s="42"/>
      <c r="M53" s="42"/>
    </row>
    <row r="54" spans="1:25" x14ac:dyDescent="0.25">
      <c r="A54" s="228" t="s">
        <v>1076</v>
      </c>
      <c r="B54" s="76" t="s">
        <v>1164</v>
      </c>
      <c r="C54" s="41">
        <v>45890</v>
      </c>
      <c r="D54" s="42">
        <f t="shared" ref="D54:I54" si="52">C54+1</f>
        <v>45891</v>
      </c>
      <c r="E54" s="76" t="s">
        <v>1165</v>
      </c>
      <c r="F54" s="41">
        <f t="shared" si="48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57" si="53">J54+2</f>
        <v>45914</v>
      </c>
      <c r="L54" s="42">
        <f t="shared" ref="L54:L57" si="54">K54+11</f>
        <v>45925</v>
      </c>
      <c r="M54" s="42">
        <f t="shared" ref="M54:M57" si="55">L54+1</f>
        <v>45926</v>
      </c>
    </row>
    <row r="55" spans="1:25" x14ac:dyDescent="0.25">
      <c r="A55" s="228" t="s">
        <v>1155</v>
      </c>
      <c r="B55" s="76" t="s">
        <v>1166</v>
      </c>
      <c r="C55" s="41">
        <v>45897</v>
      </c>
      <c r="D55" s="42">
        <f t="shared" ref="D55:I55" si="56">C55+1</f>
        <v>45898</v>
      </c>
      <c r="E55" s="76" t="s">
        <v>1167</v>
      </c>
      <c r="F55" s="41">
        <f t="shared" si="48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25" x14ac:dyDescent="0.25">
      <c r="A56" s="228" t="s">
        <v>1066</v>
      </c>
      <c r="B56" s="76" t="s">
        <v>1168</v>
      </c>
      <c r="C56" s="41">
        <v>45904</v>
      </c>
      <c r="D56" s="42">
        <f t="shared" ref="D56:I56" si="57">C56+1</f>
        <v>45905</v>
      </c>
      <c r="E56" s="76" t="s">
        <v>1169</v>
      </c>
      <c r="F56" s="41">
        <f t="shared" si="48"/>
        <v>45916</v>
      </c>
      <c r="G56" s="42">
        <f t="shared" si="57"/>
        <v>45917</v>
      </c>
      <c r="H56" s="41">
        <f t="shared" si="57"/>
        <v>45918</v>
      </c>
      <c r="I56" s="42">
        <f t="shared" si="57"/>
        <v>45919</v>
      </c>
      <c r="J56" s="41">
        <f t="shared" si="51"/>
        <v>45926</v>
      </c>
      <c r="K56" s="42">
        <f t="shared" si="53"/>
        <v>45928</v>
      </c>
      <c r="L56" s="42">
        <f t="shared" si="54"/>
        <v>45939</v>
      </c>
      <c r="M56" s="42">
        <f t="shared" si="55"/>
        <v>45940</v>
      </c>
    </row>
    <row r="57" spans="1:25" x14ac:dyDescent="0.25">
      <c r="A57" s="240"/>
      <c r="B57" s="76" t="s">
        <v>1170</v>
      </c>
      <c r="C57" s="41">
        <v>45911</v>
      </c>
      <c r="D57" s="42">
        <f t="shared" ref="D57:I57" si="58">C57+1</f>
        <v>45912</v>
      </c>
      <c r="E57" s="76" t="s">
        <v>1171</v>
      </c>
      <c r="F57" s="41">
        <f t="shared" si="48"/>
        <v>45923</v>
      </c>
      <c r="G57" s="42">
        <f t="shared" si="58"/>
        <v>45924</v>
      </c>
      <c r="H57" s="41">
        <f t="shared" si="58"/>
        <v>45925</v>
      </c>
      <c r="I57" s="42">
        <f t="shared" si="58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25" ht="15.5" x14ac:dyDescent="0.25">
      <c r="A58" s="24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25" ht="16" x14ac:dyDescent="0.4">
      <c r="A59" s="24" t="s">
        <v>181</v>
      </c>
      <c r="B59" s="414" t="s">
        <v>1172</v>
      </c>
      <c r="C59" s="534"/>
      <c r="D59" s="534"/>
      <c r="E59" s="534"/>
      <c r="F59" s="534"/>
      <c r="G59" s="534"/>
      <c r="H59" s="534"/>
      <c r="I59" s="534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6.399999999999999" customHeight="1" x14ac:dyDescent="0.4">
      <c r="A60" s="242" t="s">
        <v>185</v>
      </c>
      <c r="B60" s="526" t="s">
        <v>1173</v>
      </c>
      <c r="C60" s="527"/>
      <c r="D60" s="527"/>
      <c r="E60" s="527"/>
      <c r="F60" s="527"/>
      <c r="G60" s="527"/>
      <c r="H60" s="527"/>
      <c r="I60" s="527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6.399999999999999" customHeight="1" x14ac:dyDescent="0.25">
      <c r="A61" s="25" t="s">
        <v>438</v>
      </c>
      <c r="B61" s="418" t="s">
        <v>1174</v>
      </c>
      <c r="C61" s="528"/>
      <c r="D61" s="528"/>
      <c r="E61" s="528"/>
      <c r="F61" s="528"/>
      <c r="G61" s="528"/>
      <c r="H61" s="528"/>
      <c r="I61" s="528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6.399999999999999" customHeight="1" x14ac:dyDescent="0.25">
      <c r="A62" s="25" t="s">
        <v>1051</v>
      </c>
      <c r="B62" s="418" t="s">
        <v>1175</v>
      </c>
      <c r="C62" s="528"/>
      <c r="D62" s="528"/>
      <c r="E62" s="528"/>
      <c r="F62" s="528"/>
      <c r="G62" s="528"/>
      <c r="H62" s="528"/>
      <c r="I62" s="528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6.399999999999999" hidden="1" customHeight="1" x14ac:dyDescent="0.25">
      <c r="A63" s="25"/>
      <c r="B63" s="529" t="s">
        <v>1176</v>
      </c>
      <c r="C63" s="530"/>
      <c r="D63" s="530"/>
      <c r="E63" s="530"/>
      <c r="F63" s="530"/>
      <c r="G63" s="530"/>
      <c r="H63" s="530"/>
      <c r="I63" s="531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99999999999999" customHeight="1" x14ac:dyDescent="0.4">
      <c r="A64" s="26" t="s">
        <v>1042</v>
      </c>
      <c r="B64" s="418" t="s">
        <v>1043</v>
      </c>
      <c r="C64" s="528"/>
      <c r="D64" s="528"/>
      <c r="E64" s="528"/>
      <c r="F64" s="528"/>
      <c r="G64" s="528"/>
      <c r="H64" s="528"/>
      <c r="I64" s="528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6.399999999999999" customHeight="1" x14ac:dyDescent="0.25">
      <c r="A65" s="25" t="s">
        <v>1177</v>
      </c>
      <c r="B65" s="416" t="s">
        <v>1178</v>
      </c>
      <c r="C65" s="417"/>
      <c r="D65" s="417"/>
      <c r="E65" s="417"/>
      <c r="F65" s="417"/>
      <c r="G65" s="417"/>
      <c r="H65" s="417"/>
      <c r="I65" s="418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6.399999999999999" customHeight="1" x14ac:dyDescent="0.25">
      <c r="A66" s="25" t="s">
        <v>1179</v>
      </c>
      <c r="B66" s="416" t="s">
        <v>1180</v>
      </c>
      <c r="C66" s="417"/>
      <c r="D66" s="417"/>
      <c r="E66" s="417"/>
      <c r="F66" s="417"/>
      <c r="G66" s="417"/>
      <c r="H66" s="417"/>
      <c r="I66" s="418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</sheetData>
  <mergeCells count="30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N7:O7"/>
    <mergeCell ref="A22:M22"/>
    <mergeCell ref="A45:M45"/>
    <mergeCell ref="D46:E46"/>
    <mergeCell ref="B59:I59"/>
    <mergeCell ref="C7:D7"/>
    <mergeCell ref="F7:G7"/>
    <mergeCell ref="H7:I7"/>
    <mergeCell ref="J7:K7"/>
    <mergeCell ref="L7:M7"/>
    <mergeCell ref="B65:I65"/>
    <mergeCell ref="B66:I66"/>
    <mergeCell ref="B60:I60"/>
    <mergeCell ref="B61:I61"/>
    <mergeCell ref="B62:I62"/>
    <mergeCell ref="B63:I63"/>
    <mergeCell ref="B64:I64"/>
  </mergeCells>
  <phoneticPr fontId="73" type="noConversion"/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" x14ac:dyDescent="0.25"/>
  <cols>
    <col min="1" max="1" width="19" customWidth="1"/>
    <col min="2" max="18" width="8.58203125" customWidth="1"/>
    <col min="19" max="19" width="10.58203125" customWidth="1"/>
  </cols>
  <sheetData>
    <row r="1" spans="1:242" ht="45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</row>
    <row r="2" spans="1:242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49" t="s">
        <v>1181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</row>
    <row r="5" spans="1:242" ht="15.5" x14ac:dyDescent="0.25">
      <c r="A5" s="3" t="s">
        <v>652</v>
      </c>
      <c r="B5" s="3" t="s">
        <v>653</v>
      </c>
      <c r="C5" s="482" t="s">
        <v>1182</v>
      </c>
      <c r="D5" s="483"/>
      <c r="E5" s="482" t="s">
        <v>1183</v>
      </c>
      <c r="F5" s="483"/>
      <c r="G5" s="482" t="s">
        <v>7</v>
      </c>
      <c r="H5" s="483"/>
      <c r="I5" s="482" t="s">
        <v>515</v>
      </c>
      <c r="J5" s="483"/>
      <c r="K5" s="482" t="s">
        <v>1184</v>
      </c>
      <c r="L5" s="483"/>
      <c r="M5" s="3" t="s">
        <v>653</v>
      </c>
      <c r="N5" s="484" t="s">
        <v>655</v>
      </c>
      <c r="O5" s="485"/>
      <c r="P5" s="482" t="s">
        <v>515</v>
      </c>
      <c r="Q5" s="483"/>
      <c r="R5" s="482" t="s">
        <v>1182</v>
      </c>
      <c r="S5" s="483"/>
    </row>
    <row r="6" spans="1:242" x14ac:dyDescent="0.25">
      <c r="A6" s="5" t="s">
        <v>13</v>
      </c>
      <c r="B6" s="5" t="s">
        <v>14</v>
      </c>
      <c r="C6" s="388" t="s">
        <v>15</v>
      </c>
      <c r="D6" s="461"/>
      <c r="E6" s="388" t="s">
        <v>1185</v>
      </c>
      <c r="F6" s="461"/>
      <c r="G6" s="388" t="s">
        <v>16</v>
      </c>
      <c r="H6" s="461"/>
      <c r="I6" s="388" t="s">
        <v>279</v>
      </c>
      <c r="J6" s="461"/>
      <c r="K6" s="388" t="s">
        <v>519</v>
      </c>
      <c r="L6" s="461"/>
      <c r="M6" s="5" t="s">
        <v>14</v>
      </c>
      <c r="N6" s="388" t="s">
        <v>659</v>
      </c>
      <c r="O6" s="461"/>
      <c r="P6" s="388" t="s">
        <v>279</v>
      </c>
      <c r="Q6" s="461"/>
      <c r="R6" s="388" t="s">
        <v>15</v>
      </c>
      <c r="S6" s="461"/>
    </row>
    <row r="7" spans="1:242" x14ac:dyDescent="0.25">
      <c r="A7" s="5"/>
      <c r="B7" s="5"/>
      <c r="C7" s="388" t="s">
        <v>1186</v>
      </c>
      <c r="D7" s="461"/>
      <c r="E7" s="388" t="s">
        <v>744</v>
      </c>
      <c r="F7" s="461"/>
      <c r="G7" s="388" t="s">
        <v>1187</v>
      </c>
      <c r="H7" s="461"/>
      <c r="I7" s="388" t="s">
        <v>1188</v>
      </c>
      <c r="J7" s="461"/>
      <c r="K7" s="388" t="s">
        <v>743</v>
      </c>
      <c r="L7" s="461"/>
      <c r="M7" s="5"/>
      <c r="N7" s="388" t="s">
        <v>661</v>
      </c>
      <c r="O7" s="461"/>
      <c r="P7" s="388" t="s">
        <v>744</v>
      </c>
      <c r="Q7" s="461"/>
      <c r="R7" s="388" t="s">
        <v>1186</v>
      </c>
      <c r="S7" s="461"/>
    </row>
    <row r="8" spans="1:242" hidden="1" x14ac:dyDescent="0.25">
      <c r="A8" s="222" t="s">
        <v>1189</v>
      </c>
      <c r="B8" s="76" t="s">
        <v>1190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6" t="s">
        <v>1191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23" t="s">
        <v>1192</v>
      </c>
      <c r="B9" s="76" t="s">
        <v>1193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6" t="s">
        <v>1194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5" t="s">
        <v>1195</v>
      </c>
      <c r="B10" s="76" t="s">
        <v>1196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6" t="s">
        <v>1197</v>
      </c>
      <c r="N10" s="36">
        <f t="shared" si="9"/>
        <v>45288</v>
      </c>
      <c r="O10" s="36">
        <f t="shared" si="10"/>
        <v>45289</v>
      </c>
      <c r="P10" s="539" t="s">
        <v>1198</v>
      </c>
      <c r="Q10" s="540"/>
      <c r="R10" s="540"/>
      <c r="S10" s="541"/>
    </row>
    <row r="11" spans="1:242" x14ac:dyDescent="0.25">
      <c r="A11" s="45" t="s">
        <v>1199</v>
      </c>
      <c r="B11" s="76"/>
      <c r="C11" s="36"/>
      <c r="D11" s="15"/>
      <c r="E11" s="15"/>
      <c r="F11" s="15"/>
      <c r="G11" s="36"/>
      <c r="H11" s="36"/>
      <c r="I11" s="36"/>
      <c r="J11" s="36"/>
      <c r="K11" s="444" t="s">
        <v>1200</v>
      </c>
      <c r="L11" s="446"/>
      <c r="M11" s="46" t="s">
        <v>1201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5" t="s">
        <v>1189</v>
      </c>
      <c r="B12" s="76" t="s">
        <v>1202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6" t="s">
        <v>1203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23" t="s">
        <v>1192</v>
      </c>
      <c r="B13" s="76" t="s">
        <v>1204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6" t="s">
        <v>1205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1199</v>
      </c>
      <c r="B14" s="76" t="s">
        <v>1206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6" t="s">
        <v>1207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5" t="s">
        <v>1189</v>
      </c>
      <c r="B15" s="76" t="s">
        <v>1208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6" t="s">
        <v>1209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23" t="s">
        <v>1192</v>
      </c>
      <c r="B16" s="76" t="s">
        <v>1210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6" t="s">
        <v>1211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1199</v>
      </c>
      <c r="B17" s="76" t="s">
        <v>1212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6" t="s">
        <v>1213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5" x14ac:dyDescent="0.25">
      <c r="A18" s="23"/>
      <c r="B18" s="23"/>
      <c r="C18" s="23"/>
      <c r="D18" s="23"/>
      <c r="E18" s="23"/>
      <c r="F18" s="23"/>
    </row>
    <row r="19" spans="1:23" ht="16.399999999999999" customHeight="1" x14ac:dyDescent="0.4">
      <c r="A19" s="24" t="s">
        <v>181</v>
      </c>
      <c r="B19" s="542" t="s">
        <v>1214</v>
      </c>
      <c r="C19" s="543"/>
      <c r="D19" s="543"/>
      <c r="E19" s="543"/>
      <c r="F19" s="543"/>
      <c r="G19" s="543"/>
      <c r="H19" s="543"/>
      <c r="I19" s="543"/>
      <c r="J19" s="543"/>
      <c r="K19" s="543"/>
      <c r="L19" s="544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99999999999999" customHeight="1" x14ac:dyDescent="0.4">
      <c r="A20" s="26" t="s">
        <v>15</v>
      </c>
      <c r="B20" s="416" t="s">
        <v>1180</v>
      </c>
      <c r="C20" s="417"/>
      <c r="D20" s="417"/>
      <c r="E20" s="417"/>
      <c r="F20" s="417"/>
      <c r="G20" s="417"/>
      <c r="H20" s="417"/>
      <c r="I20" s="417"/>
      <c r="J20" s="417"/>
      <c r="K20" s="417"/>
      <c r="L20" s="418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" x14ac:dyDescent="0.4">
      <c r="A21" s="26" t="s">
        <v>1185</v>
      </c>
      <c r="B21" s="468" t="s">
        <v>1215</v>
      </c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" x14ac:dyDescent="0.4">
      <c r="A22" s="26" t="s">
        <v>16</v>
      </c>
      <c r="B22" s="416" t="s">
        <v>1216</v>
      </c>
      <c r="C22" s="417"/>
      <c r="D22" s="417"/>
      <c r="E22" s="417"/>
      <c r="F22" s="417"/>
      <c r="G22" s="417"/>
      <c r="H22" s="417"/>
      <c r="I22" s="417"/>
      <c r="J22" s="417"/>
      <c r="K22" s="417"/>
      <c r="L22" s="418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" x14ac:dyDescent="0.4">
      <c r="A23" s="26" t="s">
        <v>279</v>
      </c>
      <c r="B23" s="468" t="s">
        <v>1217</v>
      </c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" x14ac:dyDescent="0.4">
      <c r="A24" s="26" t="s">
        <v>519</v>
      </c>
      <c r="B24" s="468" t="s">
        <v>1048</v>
      </c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" x14ac:dyDescent="0.25">
      <c r="A25" s="25" t="s">
        <v>659</v>
      </c>
      <c r="B25" s="468" t="s">
        <v>696</v>
      </c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</mergeCells>
  <phoneticPr fontId="73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60"/>
  <sheetViews>
    <sheetView topLeftCell="A4" workbookViewId="0">
      <selection activeCell="C66" sqref="C66"/>
    </sheetView>
  </sheetViews>
  <sheetFormatPr defaultColWidth="9" defaultRowHeight="15" x14ac:dyDescent="0.25"/>
  <cols>
    <col min="1" max="1" width="20.08203125" customWidth="1"/>
    <col min="2" max="17" width="7.58203125" customWidth="1"/>
    <col min="18" max="19" width="8.58203125" customWidth="1"/>
  </cols>
  <sheetData>
    <row r="1" spans="1:253" ht="51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28"/>
      <c r="S1" s="28"/>
    </row>
    <row r="2" spans="1:253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49" t="s">
        <v>1218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</row>
    <row r="5" spans="1:253" ht="15.5" x14ac:dyDescent="0.25">
      <c r="A5" s="3" t="s">
        <v>652</v>
      </c>
      <c r="B5" s="3" t="s">
        <v>653</v>
      </c>
      <c r="C5" s="482" t="s">
        <v>1219</v>
      </c>
      <c r="D5" s="483"/>
      <c r="E5" s="484" t="s">
        <v>1220</v>
      </c>
      <c r="F5" s="485"/>
      <c r="G5" s="484" t="s">
        <v>1221</v>
      </c>
      <c r="H5" s="485"/>
      <c r="I5" s="484" t="s">
        <v>577</v>
      </c>
      <c r="J5" s="485"/>
      <c r="K5" s="484" t="s">
        <v>1221</v>
      </c>
      <c r="L5" s="485"/>
      <c r="M5" s="3" t="s">
        <v>653</v>
      </c>
      <c r="N5" s="482" t="s">
        <v>1219</v>
      </c>
      <c r="O5" s="483"/>
      <c r="P5" s="484" t="s">
        <v>1220</v>
      </c>
      <c r="Q5" s="485"/>
    </row>
    <row r="6" spans="1:253" x14ac:dyDescent="0.25">
      <c r="A6" s="5" t="s">
        <v>13</v>
      </c>
      <c r="B6" s="5" t="s">
        <v>14</v>
      </c>
      <c r="C6" s="388" t="s">
        <v>518</v>
      </c>
      <c r="D6" s="461"/>
      <c r="E6" s="388" t="s">
        <v>519</v>
      </c>
      <c r="F6" s="461"/>
      <c r="G6" s="371" t="s">
        <v>582</v>
      </c>
      <c r="H6" s="371"/>
      <c r="I6" s="371" t="s">
        <v>581</v>
      </c>
      <c r="J6" s="371"/>
      <c r="K6" s="371" t="s">
        <v>582</v>
      </c>
      <c r="L6" s="371"/>
      <c r="M6" s="5" t="s">
        <v>14</v>
      </c>
      <c r="N6" s="388" t="s">
        <v>518</v>
      </c>
      <c r="O6" s="461"/>
      <c r="P6" s="388" t="s">
        <v>519</v>
      </c>
      <c r="Q6" s="461"/>
    </row>
    <row r="7" spans="1:253" x14ac:dyDescent="0.25">
      <c r="A7" s="5"/>
      <c r="B7" s="5"/>
      <c r="C7" s="388" t="s">
        <v>660</v>
      </c>
      <c r="D7" s="461"/>
      <c r="E7" s="388" t="s">
        <v>822</v>
      </c>
      <c r="F7" s="461"/>
      <c r="G7" s="388" t="s">
        <v>1222</v>
      </c>
      <c r="H7" s="461"/>
      <c r="I7" s="388" t="s">
        <v>660</v>
      </c>
      <c r="J7" s="461"/>
      <c r="K7" s="388" t="s">
        <v>1188</v>
      </c>
      <c r="L7" s="461"/>
      <c r="M7" s="5"/>
      <c r="N7" s="388" t="s">
        <v>660</v>
      </c>
      <c r="O7" s="461"/>
      <c r="P7" s="388" t="s">
        <v>822</v>
      </c>
      <c r="Q7" s="461"/>
    </row>
    <row r="8" spans="1:253" hidden="1" x14ac:dyDescent="0.25">
      <c r="A8" s="20" t="s">
        <v>852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8" t="s">
        <v>1223</v>
      </c>
      <c r="N8" s="15">
        <f t="shared" ref="N8:N24" si="0">L8+5</f>
        <v>45622</v>
      </c>
      <c r="O8" s="218" t="s">
        <v>1224</v>
      </c>
      <c r="P8" s="152" t="s">
        <v>40</v>
      </c>
      <c r="Q8" s="152" t="s">
        <v>40</v>
      </c>
    </row>
    <row r="9" spans="1:253" hidden="1" x14ac:dyDescent="0.25">
      <c r="A9" s="34" t="s">
        <v>827</v>
      </c>
      <c r="B9" s="35" t="s">
        <v>1225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8" t="s">
        <v>1226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09" t="s">
        <v>1227</v>
      </c>
      <c r="B10" s="35" t="s">
        <v>1228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8" t="s">
        <v>881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20" t="s">
        <v>167</v>
      </c>
    </row>
    <row r="11" spans="1:253" hidden="1" x14ac:dyDescent="0.25">
      <c r="A11" s="34" t="s">
        <v>827</v>
      </c>
      <c r="B11" s="35" t="s">
        <v>1229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8" t="s">
        <v>1230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10" t="s">
        <v>1231</v>
      </c>
      <c r="B12" s="35" t="s">
        <v>1232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52" t="s">
        <v>40</v>
      </c>
      <c r="H12" s="152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8" t="s">
        <v>1233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20" t="s">
        <v>167</v>
      </c>
    </row>
    <row r="13" spans="1:253" hidden="1" x14ac:dyDescent="0.25">
      <c r="A13" s="34" t="s">
        <v>827</v>
      </c>
      <c r="B13" s="35" t="s">
        <v>1234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8" t="s">
        <v>1235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11" t="s">
        <v>1236</v>
      </c>
      <c r="B14" s="35" t="s">
        <v>1237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8" t="s">
        <v>1238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21" t="s">
        <v>167</v>
      </c>
    </row>
    <row r="15" spans="1:253" hidden="1" x14ac:dyDescent="0.25">
      <c r="A15" s="34" t="s">
        <v>827</v>
      </c>
      <c r="B15" s="35" t="s">
        <v>1239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8" t="s">
        <v>1240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12" t="s">
        <v>1231</v>
      </c>
      <c r="B16" s="37" t="s">
        <v>681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52" t="s">
        <v>40</v>
      </c>
      <c r="H16" s="152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682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827</v>
      </c>
      <c r="B17" s="35" t="s">
        <v>683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684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12" t="s">
        <v>1231</v>
      </c>
      <c r="B18" s="37" t="s">
        <v>686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687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827</v>
      </c>
      <c r="B19" s="35" t="s">
        <v>688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689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11" t="s">
        <v>1231</v>
      </c>
      <c r="B20" s="213" t="s">
        <v>690</v>
      </c>
      <c r="C20" s="49">
        <v>45688</v>
      </c>
      <c r="D20" s="176">
        <f t="shared" si="1"/>
        <v>45689</v>
      </c>
      <c r="E20" s="49">
        <f t="shared" si="2"/>
        <v>45689</v>
      </c>
      <c r="F20" s="176">
        <f t="shared" si="3"/>
        <v>45690</v>
      </c>
      <c r="G20" s="176">
        <f t="shared" si="4"/>
        <v>45694</v>
      </c>
      <c r="H20" s="176">
        <f t="shared" si="5"/>
        <v>45694</v>
      </c>
      <c r="I20" s="176">
        <f>H20+1</f>
        <v>45695</v>
      </c>
      <c r="J20" s="176">
        <f>I20+1</f>
        <v>45696</v>
      </c>
      <c r="K20" s="176">
        <f>J20+1</f>
        <v>45697</v>
      </c>
      <c r="L20" s="176">
        <f t="shared" si="7"/>
        <v>45697</v>
      </c>
      <c r="M20" s="213" t="s">
        <v>691</v>
      </c>
      <c r="N20" s="176">
        <f t="shared" si="0"/>
        <v>45702</v>
      </c>
      <c r="O20" s="176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72" t="s">
        <v>776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4"/>
    </row>
    <row r="22" spans="1:17" hidden="1" x14ac:dyDescent="0.25">
      <c r="A22" s="34" t="s">
        <v>827</v>
      </c>
      <c r="B22" s="35" t="s">
        <v>708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1241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1231</v>
      </c>
      <c r="B23" s="35" t="s">
        <v>711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1242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827</v>
      </c>
      <c r="B24" s="35" t="s">
        <v>718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1243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19" t="s">
        <v>167</v>
      </c>
    </row>
    <row r="25" spans="1:17" hidden="1" x14ac:dyDescent="0.25">
      <c r="A25" s="372" t="s">
        <v>716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4"/>
    </row>
    <row r="26" spans="1:17" hidden="1" x14ac:dyDescent="0.25">
      <c r="A26" s="34" t="s">
        <v>1231</v>
      </c>
      <c r="B26" s="37" t="s">
        <v>733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1244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1245</v>
      </c>
      <c r="B27" s="37" t="s">
        <v>1246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1247</v>
      </c>
      <c r="N27" s="39">
        <f t="shared" si="20"/>
        <v>45751</v>
      </c>
      <c r="O27" s="39">
        <f t="shared" si="21"/>
        <v>45752</v>
      </c>
      <c r="P27" s="219" t="s">
        <v>167</v>
      </c>
      <c r="Q27" s="38"/>
    </row>
    <row r="28" spans="1:17" hidden="1" x14ac:dyDescent="0.25">
      <c r="A28" s="34" t="s">
        <v>1231</v>
      </c>
      <c r="B28" s="35" t="s">
        <v>1248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1249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827</v>
      </c>
      <c r="B29" s="40" t="s">
        <v>1250</v>
      </c>
      <c r="C29" s="41">
        <v>45751</v>
      </c>
      <c r="D29" s="42">
        <f t="shared" ref="D29:K29" si="26">C29+1</f>
        <v>45752</v>
      </c>
      <c r="E29" s="193">
        <f t="shared" si="15"/>
        <v>45752</v>
      </c>
      <c r="F29" s="92">
        <f t="shared" si="26"/>
        <v>45753</v>
      </c>
      <c r="G29" s="92">
        <f t="shared" si="17"/>
        <v>45757</v>
      </c>
      <c r="H29" s="92">
        <f t="shared" si="18"/>
        <v>45757</v>
      </c>
      <c r="I29" s="92">
        <f t="shared" si="26"/>
        <v>45758</v>
      </c>
      <c r="J29" s="92">
        <f t="shared" si="26"/>
        <v>45759</v>
      </c>
      <c r="K29" s="92">
        <f t="shared" si="26"/>
        <v>45760</v>
      </c>
      <c r="L29" s="92">
        <f t="shared" si="19"/>
        <v>45760</v>
      </c>
      <c r="M29" s="40" t="s">
        <v>1251</v>
      </c>
      <c r="N29" s="92">
        <f t="shared" si="20"/>
        <v>45765</v>
      </c>
      <c r="O29" s="92">
        <f t="shared" si="21"/>
        <v>45766</v>
      </c>
      <c r="P29" s="193">
        <f t="shared" si="22"/>
        <v>45766</v>
      </c>
      <c r="Q29" s="193">
        <f t="shared" si="23"/>
        <v>45767</v>
      </c>
    </row>
    <row r="30" spans="1:17" hidden="1" x14ac:dyDescent="0.25">
      <c r="A30" s="34" t="s">
        <v>1231</v>
      </c>
      <c r="B30" s="40" t="s">
        <v>1252</v>
      </c>
      <c r="C30" s="41">
        <v>45758</v>
      </c>
      <c r="D30" s="42">
        <f t="shared" ref="D30:K30" si="27">C30+1</f>
        <v>45759</v>
      </c>
      <c r="E30" s="193">
        <f t="shared" si="15"/>
        <v>45759</v>
      </c>
      <c r="F30" s="92">
        <f t="shared" si="27"/>
        <v>45760</v>
      </c>
      <c r="G30" s="92">
        <f t="shared" si="17"/>
        <v>45764</v>
      </c>
      <c r="H30" s="92">
        <f t="shared" si="18"/>
        <v>45764</v>
      </c>
      <c r="I30" s="92">
        <f t="shared" si="27"/>
        <v>45765</v>
      </c>
      <c r="J30" s="92">
        <f t="shared" si="27"/>
        <v>45766</v>
      </c>
      <c r="K30" s="92">
        <f t="shared" si="27"/>
        <v>45767</v>
      </c>
      <c r="L30" s="92">
        <f t="shared" si="19"/>
        <v>45767</v>
      </c>
      <c r="M30" s="40" t="s">
        <v>1253</v>
      </c>
      <c r="N30" s="92">
        <f t="shared" si="20"/>
        <v>45772</v>
      </c>
      <c r="O30" s="92">
        <f t="shared" si="21"/>
        <v>45773</v>
      </c>
      <c r="P30" s="193">
        <f t="shared" si="22"/>
        <v>45773</v>
      </c>
      <c r="Q30" s="193">
        <f t="shared" si="23"/>
        <v>45774</v>
      </c>
    </row>
    <row r="31" spans="1:17" hidden="1" x14ac:dyDescent="0.25">
      <c r="A31" s="34" t="s">
        <v>827</v>
      </c>
      <c r="B31" s="40" t="s">
        <v>1254</v>
      </c>
      <c r="C31" s="41">
        <v>45765</v>
      </c>
      <c r="D31" s="42">
        <f t="shared" ref="D31:K31" si="28">C31+1</f>
        <v>45766</v>
      </c>
      <c r="E31" s="193">
        <f t="shared" si="15"/>
        <v>45766</v>
      </c>
      <c r="F31" s="92">
        <f t="shared" si="28"/>
        <v>45767</v>
      </c>
      <c r="G31" s="92">
        <f t="shared" si="17"/>
        <v>45771</v>
      </c>
      <c r="H31" s="92">
        <f t="shared" si="18"/>
        <v>45771</v>
      </c>
      <c r="I31" s="92">
        <f t="shared" si="28"/>
        <v>45772</v>
      </c>
      <c r="J31" s="92">
        <f t="shared" si="28"/>
        <v>45773</v>
      </c>
      <c r="K31" s="92">
        <f t="shared" si="28"/>
        <v>45774</v>
      </c>
      <c r="L31" s="92">
        <f t="shared" si="19"/>
        <v>45774</v>
      </c>
      <c r="M31" s="40" t="s">
        <v>1255</v>
      </c>
      <c r="N31" s="92">
        <f t="shared" si="20"/>
        <v>45779</v>
      </c>
      <c r="O31" s="92">
        <f t="shared" si="21"/>
        <v>45780</v>
      </c>
      <c r="P31" s="193">
        <f t="shared" si="22"/>
        <v>45780</v>
      </c>
      <c r="Q31" s="193">
        <f t="shared" si="23"/>
        <v>45781</v>
      </c>
    </row>
    <row r="32" spans="1:17" hidden="1" x14ac:dyDescent="0.25">
      <c r="A32" s="34" t="s">
        <v>1231</v>
      </c>
      <c r="B32" s="40" t="s">
        <v>1256</v>
      </c>
      <c r="C32" s="41">
        <v>45772</v>
      </c>
      <c r="D32" s="42">
        <f t="shared" ref="D32:K32" si="29">C32+1</f>
        <v>45773</v>
      </c>
      <c r="E32" s="193">
        <f t="shared" si="15"/>
        <v>45773</v>
      </c>
      <c r="F32" s="92">
        <f t="shared" si="29"/>
        <v>45774</v>
      </c>
      <c r="G32" s="92">
        <f t="shared" si="17"/>
        <v>45778</v>
      </c>
      <c r="H32" s="92">
        <f t="shared" si="18"/>
        <v>45778</v>
      </c>
      <c r="I32" s="92">
        <f t="shared" si="29"/>
        <v>45779</v>
      </c>
      <c r="J32" s="92">
        <f t="shared" si="29"/>
        <v>45780</v>
      </c>
      <c r="K32" s="92">
        <f t="shared" si="29"/>
        <v>45781</v>
      </c>
      <c r="L32" s="92">
        <f t="shared" si="19"/>
        <v>45781</v>
      </c>
      <c r="M32" s="40" t="s">
        <v>1257</v>
      </c>
      <c r="N32" s="92">
        <f t="shared" si="20"/>
        <v>45786</v>
      </c>
      <c r="O32" s="92">
        <f t="shared" si="21"/>
        <v>45787</v>
      </c>
      <c r="P32" s="193">
        <f t="shared" si="22"/>
        <v>45787</v>
      </c>
      <c r="Q32" s="193">
        <f t="shared" si="23"/>
        <v>45788</v>
      </c>
    </row>
    <row r="33" spans="1:18" hidden="1" x14ac:dyDescent="0.25">
      <c r="A33" s="34" t="s">
        <v>827</v>
      </c>
      <c r="B33" s="40" t="s">
        <v>1258</v>
      </c>
      <c r="C33" s="41">
        <v>45779</v>
      </c>
      <c r="D33" s="42">
        <f>C33+1</f>
        <v>45780</v>
      </c>
      <c r="E33" s="193">
        <f t="shared" si="15"/>
        <v>45780</v>
      </c>
      <c r="F33" s="92">
        <f>E33+1</f>
        <v>45781</v>
      </c>
      <c r="G33" s="92">
        <f t="shared" si="17"/>
        <v>45785</v>
      </c>
      <c r="H33" s="92">
        <f t="shared" si="18"/>
        <v>45785</v>
      </c>
      <c r="I33" s="92">
        <f>H33+1</f>
        <v>45786</v>
      </c>
      <c r="J33" s="201" t="s">
        <v>167</v>
      </c>
      <c r="K33" s="545"/>
      <c r="L33" s="546"/>
      <c r="M33" s="546"/>
      <c r="N33" s="546"/>
      <c r="O33" s="546"/>
      <c r="P33" s="546"/>
      <c r="Q33" s="547"/>
    </row>
    <row r="34" spans="1:18" hidden="1" x14ac:dyDescent="0.25">
      <c r="A34" s="214" t="s">
        <v>880</v>
      </c>
      <c r="B34" s="40"/>
      <c r="C34" s="41"/>
      <c r="D34" s="42"/>
      <c r="E34" s="193"/>
      <c r="F34" s="92"/>
      <c r="G34" s="532" t="s">
        <v>1259</v>
      </c>
      <c r="H34" s="533"/>
      <c r="I34" s="41">
        <v>45786</v>
      </c>
      <c r="J34" s="92">
        <f t="shared" ref="J34:K34" si="30">I34+1</f>
        <v>45787</v>
      </c>
      <c r="K34" s="92">
        <f t="shared" si="30"/>
        <v>45788</v>
      </c>
      <c r="L34" s="92">
        <f t="shared" ref="L34:L52" si="31">K34</f>
        <v>45788</v>
      </c>
      <c r="M34" s="40" t="s">
        <v>1260</v>
      </c>
      <c r="N34" s="92">
        <f t="shared" ref="N34:N52" si="32">L34+5</f>
        <v>45793</v>
      </c>
      <c r="O34" s="92">
        <f t="shared" ref="O34:O52" si="33">N34+1</f>
        <v>45794</v>
      </c>
      <c r="P34" s="193">
        <f t="shared" ref="P34:P52" si="34">O34</f>
        <v>45794</v>
      </c>
      <c r="Q34" s="193">
        <f t="shared" ref="Q34:Q52" si="35">P34+1</f>
        <v>45795</v>
      </c>
    </row>
    <row r="35" spans="1:18" hidden="1" x14ac:dyDescent="0.25">
      <c r="A35" s="34" t="s">
        <v>1231</v>
      </c>
      <c r="B35" s="40" t="s">
        <v>1261</v>
      </c>
      <c r="C35" s="41">
        <v>45786</v>
      </c>
      <c r="D35" s="42">
        <f t="shared" ref="D35:D52" si="36">C35+1</f>
        <v>45787</v>
      </c>
      <c r="E35" s="193">
        <f t="shared" ref="E35:E52" si="37">D35</f>
        <v>45787</v>
      </c>
      <c r="F35" s="92">
        <f t="shared" ref="F35:F52" si="38">E35+1</f>
        <v>45788</v>
      </c>
      <c r="G35" s="92">
        <f t="shared" ref="G35:G52" si="39">F35+4</f>
        <v>45792</v>
      </c>
      <c r="H35" s="92">
        <f t="shared" ref="H35:H52" si="40">G35</f>
        <v>45792</v>
      </c>
      <c r="I35" s="92">
        <f t="shared" ref="I35:K38" si="41">H35+1</f>
        <v>45793</v>
      </c>
      <c r="J35" s="92">
        <f t="shared" si="41"/>
        <v>45794</v>
      </c>
      <c r="K35" s="92">
        <f t="shared" si="41"/>
        <v>45795</v>
      </c>
      <c r="L35" s="92">
        <f t="shared" si="31"/>
        <v>45795</v>
      </c>
      <c r="M35" s="40" t="s">
        <v>1262</v>
      </c>
      <c r="N35" s="92">
        <f t="shared" si="32"/>
        <v>45800</v>
      </c>
      <c r="O35" s="92">
        <f t="shared" si="33"/>
        <v>45801</v>
      </c>
      <c r="P35" s="193">
        <f t="shared" si="34"/>
        <v>45801</v>
      </c>
      <c r="Q35" s="193">
        <f t="shared" si="35"/>
        <v>45802</v>
      </c>
    </row>
    <row r="36" spans="1:18" hidden="1" x14ac:dyDescent="0.25">
      <c r="A36" s="45" t="s">
        <v>880</v>
      </c>
      <c r="B36" s="40" t="s">
        <v>1263</v>
      </c>
      <c r="C36" s="41">
        <v>45793</v>
      </c>
      <c r="D36" s="42">
        <f t="shared" si="36"/>
        <v>45794</v>
      </c>
      <c r="E36" s="193">
        <f t="shared" si="37"/>
        <v>45794</v>
      </c>
      <c r="F36" s="92">
        <f t="shared" si="38"/>
        <v>45795</v>
      </c>
      <c r="G36" s="92">
        <f t="shared" si="39"/>
        <v>45799</v>
      </c>
      <c r="H36" s="92">
        <f t="shared" si="40"/>
        <v>45799</v>
      </c>
      <c r="I36" s="92">
        <f t="shared" si="41"/>
        <v>45800</v>
      </c>
      <c r="J36" s="92">
        <f t="shared" si="41"/>
        <v>45801</v>
      </c>
      <c r="K36" s="92">
        <f t="shared" si="41"/>
        <v>45802</v>
      </c>
      <c r="L36" s="92">
        <f t="shared" si="31"/>
        <v>45802</v>
      </c>
      <c r="M36" s="40" t="s">
        <v>1264</v>
      </c>
      <c r="N36" s="92">
        <f t="shared" si="32"/>
        <v>45807</v>
      </c>
      <c r="O36" s="208" t="s">
        <v>167</v>
      </c>
      <c r="P36" s="208" t="s">
        <v>40</v>
      </c>
      <c r="Q36" s="208" t="s">
        <v>40</v>
      </c>
    </row>
    <row r="37" spans="1:18" hidden="1" x14ac:dyDescent="0.25">
      <c r="A37" s="34" t="s">
        <v>1231</v>
      </c>
      <c r="B37" s="40" t="s">
        <v>1265</v>
      </c>
      <c r="C37" s="41">
        <v>45800</v>
      </c>
      <c r="D37" s="42">
        <f t="shared" si="36"/>
        <v>45801</v>
      </c>
      <c r="E37" s="193">
        <f t="shared" si="37"/>
        <v>45801</v>
      </c>
      <c r="F37" s="92">
        <f t="shared" si="38"/>
        <v>45802</v>
      </c>
      <c r="G37" s="92">
        <f t="shared" si="39"/>
        <v>45806</v>
      </c>
      <c r="H37" s="92">
        <f t="shared" si="40"/>
        <v>45806</v>
      </c>
      <c r="I37" s="92">
        <f t="shared" si="41"/>
        <v>45807</v>
      </c>
      <c r="J37" s="92">
        <f t="shared" si="41"/>
        <v>45808</v>
      </c>
      <c r="K37" s="92">
        <f t="shared" si="41"/>
        <v>45809</v>
      </c>
      <c r="L37" s="92">
        <f t="shared" si="31"/>
        <v>45809</v>
      </c>
      <c r="M37" s="40" t="s">
        <v>1266</v>
      </c>
      <c r="N37" s="92">
        <f t="shared" si="32"/>
        <v>45814</v>
      </c>
      <c r="O37" s="92">
        <f t="shared" si="33"/>
        <v>45815</v>
      </c>
      <c r="P37" s="193">
        <f t="shared" si="34"/>
        <v>45815</v>
      </c>
      <c r="Q37" s="193">
        <f t="shared" si="35"/>
        <v>45816</v>
      </c>
    </row>
    <row r="38" spans="1:18" hidden="1" x14ac:dyDescent="0.25">
      <c r="A38" s="34" t="s">
        <v>1245</v>
      </c>
      <c r="B38" s="40" t="s">
        <v>1267</v>
      </c>
      <c r="C38" s="41">
        <v>45807</v>
      </c>
      <c r="D38" s="42">
        <f t="shared" si="36"/>
        <v>45808</v>
      </c>
      <c r="E38" s="193">
        <f t="shared" si="37"/>
        <v>45808</v>
      </c>
      <c r="F38" s="92">
        <f t="shared" si="38"/>
        <v>45809</v>
      </c>
      <c r="G38" s="92">
        <f t="shared" si="39"/>
        <v>45813</v>
      </c>
      <c r="H38" s="92">
        <f t="shared" si="40"/>
        <v>45813</v>
      </c>
      <c r="I38" s="92">
        <f t="shared" si="41"/>
        <v>45814</v>
      </c>
      <c r="J38" s="92">
        <f t="shared" si="41"/>
        <v>45815</v>
      </c>
      <c r="K38" s="92">
        <f t="shared" si="41"/>
        <v>45816</v>
      </c>
      <c r="L38" s="92">
        <f t="shared" si="31"/>
        <v>45816</v>
      </c>
      <c r="M38" s="40" t="s">
        <v>1268</v>
      </c>
      <c r="N38" s="92">
        <f t="shared" si="32"/>
        <v>45821</v>
      </c>
      <c r="O38" s="92">
        <f t="shared" si="33"/>
        <v>45822</v>
      </c>
      <c r="P38" s="193">
        <f t="shared" si="34"/>
        <v>45822</v>
      </c>
      <c r="Q38" s="193">
        <f t="shared" si="35"/>
        <v>45823</v>
      </c>
    </row>
    <row r="39" spans="1:18" hidden="1" x14ac:dyDescent="0.25">
      <c r="A39" s="34" t="s">
        <v>1231</v>
      </c>
      <c r="B39" s="40" t="s">
        <v>1269</v>
      </c>
      <c r="C39" s="41">
        <f t="shared" ref="C39:C42" si="42">C38+7</f>
        <v>45814</v>
      </c>
      <c r="D39" s="42">
        <f t="shared" si="36"/>
        <v>45815</v>
      </c>
      <c r="E39" s="193">
        <f t="shared" si="37"/>
        <v>45815</v>
      </c>
      <c r="F39" s="92">
        <f t="shared" si="38"/>
        <v>45816</v>
      </c>
      <c r="G39" s="92">
        <f t="shared" si="39"/>
        <v>45820</v>
      </c>
      <c r="H39" s="92">
        <f t="shared" si="40"/>
        <v>45820</v>
      </c>
      <c r="I39" s="92">
        <f t="shared" ref="I39:K39" si="43">H39+1</f>
        <v>45821</v>
      </c>
      <c r="J39" s="92">
        <f t="shared" si="43"/>
        <v>45822</v>
      </c>
      <c r="K39" s="92">
        <f t="shared" si="43"/>
        <v>45823</v>
      </c>
      <c r="L39" s="92">
        <f t="shared" si="31"/>
        <v>45823</v>
      </c>
      <c r="M39" s="40" t="s">
        <v>1270</v>
      </c>
      <c r="N39" s="92">
        <f t="shared" si="32"/>
        <v>45828</v>
      </c>
      <c r="O39" s="92">
        <f t="shared" si="33"/>
        <v>45829</v>
      </c>
      <c r="P39" s="193">
        <f t="shared" si="34"/>
        <v>45829</v>
      </c>
      <c r="Q39" s="193">
        <f t="shared" si="35"/>
        <v>45830</v>
      </c>
    </row>
    <row r="40" spans="1:18" hidden="1" x14ac:dyDescent="0.25">
      <c r="A40" s="34" t="s">
        <v>1245</v>
      </c>
      <c r="B40" s="40" t="s">
        <v>1271</v>
      </c>
      <c r="C40" s="41">
        <f t="shared" si="42"/>
        <v>45821</v>
      </c>
      <c r="D40" s="42">
        <f t="shared" si="36"/>
        <v>45822</v>
      </c>
      <c r="E40" s="193">
        <f t="shared" si="37"/>
        <v>45822</v>
      </c>
      <c r="F40" s="92">
        <f t="shared" si="38"/>
        <v>45823</v>
      </c>
      <c r="G40" s="92">
        <f t="shared" si="39"/>
        <v>45827</v>
      </c>
      <c r="H40" s="92">
        <f t="shared" si="40"/>
        <v>45827</v>
      </c>
      <c r="I40" s="92">
        <f t="shared" ref="I40:K40" si="44">H40+1</f>
        <v>45828</v>
      </c>
      <c r="J40" s="92">
        <f t="shared" si="44"/>
        <v>45829</v>
      </c>
      <c r="K40" s="92">
        <f t="shared" si="44"/>
        <v>45830</v>
      </c>
      <c r="L40" s="92">
        <f t="shared" si="31"/>
        <v>45830</v>
      </c>
      <c r="M40" s="40" t="s">
        <v>1272</v>
      </c>
      <c r="N40" s="92">
        <f t="shared" si="32"/>
        <v>45835</v>
      </c>
      <c r="O40" s="92">
        <f t="shared" si="33"/>
        <v>45836</v>
      </c>
      <c r="P40" s="193">
        <f t="shared" si="34"/>
        <v>45836</v>
      </c>
      <c r="Q40" s="193">
        <f t="shared" si="35"/>
        <v>45837</v>
      </c>
    </row>
    <row r="41" spans="1:18" hidden="1" x14ac:dyDescent="0.25">
      <c r="A41" s="34" t="s">
        <v>1231</v>
      </c>
      <c r="B41" s="40" t="s">
        <v>1273</v>
      </c>
      <c r="C41" s="41">
        <f t="shared" si="42"/>
        <v>45828</v>
      </c>
      <c r="D41" s="42">
        <f t="shared" si="36"/>
        <v>45829</v>
      </c>
      <c r="E41" s="193">
        <f t="shared" si="37"/>
        <v>45829</v>
      </c>
      <c r="F41" s="92">
        <f t="shared" si="38"/>
        <v>45830</v>
      </c>
      <c r="G41" s="92">
        <f t="shared" si="39"/>
        <v>45834</v>
      </c>
      <c r="H41" s="92">
        <f t="shared" si="40"/>
        <v>45834</v>
      </c>
      <c r="I41" s="92">
        <f t="shared" ref="I41:K41" si="45">H41+1</f>
        <v>45835</v>
      </c>
      <c r="J41" s="92">
        <f t="shared" si="45"/>
        <v>45836</v>
      </c>
      <c r="K41" s="92">
        <f t="shared" si="45"/>
        <v>45837</v>
      </c>
      <c r="L41" s="92">
        <f t="shared" si="31"/>
        <v>45837</v>
      </c>
      <c r="M41" s="40" t="s">
        <v>1274</v>
      </c>
      <c r="N41" s="92">
        <f t="shared" si="32"/>
        <v>45842</v>
      </c>
      <c r="O41" s="92">
        <f t="shared" si="33"/>
        <v>45843</v>
      </c>
      <c r="P41" s="193">
        <f t="shared" si="34"/>
        <v>45843</v>
      </c>
      <c r="Q41" s="193">
        <f t="shared" si="35"/>
        <v>45844</v>
      </c>
    </row>
    <row r="42" spans="1:18" hidden="1" x14ac:dyDescent="0.25">
      <c r="A42" s="211" t="s">
        <v>1245</v>
      </c>
      <c r="B42" s="40" t="s">
        <v>1275</v>
      </c>
      <c r="C42" s="41">
        <f t="shared" si="42"/>
        <v>45835</v>
      </c>
      <c r="D42" s="42">
        <f t="shared" si="36"/>
        <v>45836</v>
      </c>
      <c r="E42" s="193">
        <f t="shared" si="37"/>
        <v>45836</v>
      </c>
      <c r="F42" s="92">
        <f t="shared" si="38"/>
        <v>45837</v>
      </c>
      <c r="G42" s="92">
        <f t="shared" si="39"/>
        <v>45841</v>
      </c>
      <c r="H42" s="92">
        <f t="shared" si="40"/>
        <v>45841</v>
      </c>
      <c r="I42" s="92">
        <f t="shared" ref="I42:K42" si="46">H42+1</f>
        <v>45842</v>
      </c>
      <c r="J42" s="92">
        <f t="shared" si="46"/>
        <v>45843</v>
      </c>
      <c r="K42" s="92">
        <f t="shared" si="46"/>
        <v>45844</v>
      </c>
      <c r="L42" s="92">
        <f t="shared" si="31"/>
        <v>45844</v>
      </c>
      <c r="M42" s="40" t="s">
        <v>1276</v>
      </c>
      <c r="N42" s="92">
        <f t="shared" si="32"/>
        <v>45849</v>
      </c>
      <c r="O42" s="92">
        <f t="shared" si="33"/>
        <v>45850</v>
      </c>
      <c r="P42" s="193">
        <f t="shared" si="34"/>
        <v>45850</v>
      </c>
      <c r="Q42" s="193">
        <f t="shared" si="35"/>
        <v>45851</v>
      </c>
    </row>
    <row r="43" spans="1:18" hidden="1" x14ac:dyDescent="0.25">
      <c r="A43" s="34" t="s">
        <v>1231</v>
      </c>
      <c r="B43" s="40" t="s">
        <v>1277</v>
      </c>
      <c r="C43" s="41">
        <v>45842</v>
      </c>
      <c r="D43" s="42">
        <f t="shared" si="36"/>
        <v>45843</v>
      </c>
      <c r="E43" s="193">
        <f t="shared" si="37"/>
        <v>45843</v>
      </c>
      <c r="F43" s="92">
        <f t="shared" si="38"/>
        <v>45844</v>
      </c>
      <c r="G43" s="92">
        <f t="shared" si="39"/>
        <v>45848</v>
      </c>
      <c r="H43" s="92">
        <f t="shared" si="40"/>
        <v>45848</v>
      </c>
      <c r="I43" s="92">
        <f t="shared" ref="I43:K43" si="47">H43+1</f>
        <v>45849</v>
      </c>
      <c r="J43" s="92">
        <f t="shared" si="47"/>
        <v>45850</v>
      </c>
      <c r="K43" s="92">
        <f t="shared" si="47"/>
        <v>45851</v>
      </c>
      <c r="L43" s="92">
        <f t="shared" si="31"/>
        <v>45851</v>
      </c>
      <c r="M43" s="40" t="s">
        <v>1278</v>
      </c>
      <c r="N43" s="92">
        <f t="shared" si="32"/>
        <v>45856</v>
      </c>
      <c r="O43" s="92">
        <f t="shared" si="33"/>
        <v>45857</v>
      </c>
      <c r="P43" s="193">
        <f t="shared" si="34"/>
        <v>45857</v>
      </c>
      <c r="Q43" s="193">
        <f t="shared" si="35"/>
        <v>45858</v>
      </c>
    </row>
    <row r="44" spans="1:18" x14ac:dyDescent="0.25">
      <c r="A44" s="34" t="s">
        <v>1245</v>
      </c>
      <c r="B44" s="40" t="s">
        <v>1279</v>
      </c>
      <c r="C44" s="41">
        <v>45849</v>
      </c>
      <c r="D44" s="42">
        <f t="shared" si="36"/>
        <v>45850</v>
      </c>
      <c r="E44" s="193">
        <f t="shared" si="37"/>
        <v>45850</v>
      </c>
      <c r="F44" s="92">
        <f t="shared" si="38"/>
        <v>45851</v>
      </c>
      <c r="G44" s="92">
        <f t="shared" si="39"/>
        <v>45855</v>
      </c>
      <c r="H44" s="92">
        <f t="shared" si="40"/>
        <v>45855</v>
      </c>
      <c r="I44" s="92">
        <f t="shared" ref="I44:K44" si="48">H44+1</f>
        <v>45856</v>
      </c>
      <c r="J44" s="92">
        <f t="shared" si="48"/>
        <v>45857</v>
      </c>
      <c r="K44" s="92">
        <f t="shared" si="48"/>
        <v>45858</v>
      </c>
      <c r="L44" s="92">
        <f t="shared" si="31"/>
        <v>45858</v>
      </c>
      <c r="M44" s="40" t="s">
        <v>1280</v>
      </c>
      <c r="N44" s="92">
        <f t="shared" si="32"/>
        <v>45863</v>
      </c>
      <c r="O44" s="92">
        <f t="shared" si="33"/>
        <v>45864</v>
      </c>
      <c r="P44" s="193">
        <f t="shared" si="34"/>
        <v>45864</v>
      </c>
      <c r="Q44" s="193">
        <f t="shared" si="35"/>
        <v>45865</v>
      </c>
    </row>
    <row r="45" spans="1:18" x14ac:dyDescent="0.25">
      <c r="A45" s="34" t="s">
        <v>1231</v>
      </c>
      <c r="B45" s="40" t="s">
        <v>1281</v>
      </c>
      <c r="C45" s="41">
        <v>45856</v>
      </c>
      <c r="D45" s="42">
        <f t="shared" si="36"/>
        <v>45857</v>
      </c>
      <c r="E45" s="193">
        <f t="shared" si="37"/>
        <v>45857</v>
      </c>
      <c r="F45" s="92">
        <f t="shared" si="38"/>
        <v>45858</v>
      </c>
      <c r="G45" s="92">
        <f t="shared" si="39"/>
        <v>45862</v>
      </c>
      <c r="H45" s="92">
        <f t="shared" si="40"/>
        <v>45862</v>
      </c>
      <c r="I45" s="92">
        <f t="shared" ref="I45:K45" si="49">H45+1</f>
        <v>45863</v>
      </c>
      <c r="J45" s="92">
        <f t="shared" si="49"/>
        <v>45864</v>
      </c>
      <c r="K45" s="92">
        <f t="shared" si="49"/>
        <v>45865</v>
      </c>
      <c r="L45" s="92">
        <f t="shared" si="31"/>
        <v>45865</v>
      </c>
      <c r="M45" s="40" t="s">
        <v>1282</v>
      </c>
      <c r="N45" s="92">
        <f t="shared" si="32"/>
        <v>45870</v>
      </c>
      <c r="O45" s="92">
        <f t="shared" si="33"/>
        <v>45871</v>
      </c>
      <c r="P45" s="193">
        <f t="shared" si="34"/>
        <v>45871</v>
      </c>
      <c r="Q45" s="193">
        <f t="shared" si="35"/>
        <v>45872</v>
      </c>
    </row>
    <row r="46" spans="1:18" x14ac:dyDescent="0.25">
      <c r="A46" s="34" t="s">
        <v>1245</v>
      </c>
      <c r="B46" s="40" t="s">
        <v>1283</v>
      </c>
      <c r="C46" s="41">
        <v>45863</v>
      </c>
      <c r="D46" s="42">
        <f t="shared" si="36"/>
        <v>45864</v>
      </c>
      <c r="E46" s="193">
        <f t="shared" si="37"/>
        <v>45864</v>
      </c>
      <c r="F46" s="92">
        <f t="shared" si="38"/>
        <v>45865</v>
      </c>
      <c r="G46" s="92">
        <f t="shared" si="39"/>
        <v>45869</v>
      </c>
      <c r="H46" s="92">
        <f t="shared" si="40"/>
        <v>45869</v>
      </c>
      <c r="I46" s="92">
        <f t="shared" ref="I46:K46" si="50">H46+1</f>
        <v>45870</v>
      </c>
      <c r="J46" s="92">
        <f t="shared" si="50"/>
        <v>45871</v>
      </c>
      <c r="K46" s="92">
        <f t="shared" si="50"/>
        <v>45872</v>
      </c>
      <c r="L46" s="92">
        <f t="shared" si="31"/>
        <v>45872</v>
      </c>
      <c r="M46" s="40" t="s">
        <v>1284</v>
      </c>
      <c r="N46" s="92">
        <f t="shared" si="32"/>
        <v>45877</v>
      </c>
      <c r="O46" s="92">
        <f t="shared" si="33"/>
        <v>45878</v>
      </c>
      <c r="P46" s="193">
        <f t="shared" si="34"/>
        <v>45878</v>
      </c>
      <c r="Q46" s="193">
        <f t="shared" si="35"/>
        <v>45879</v>
      </c>
    </row>
    <row r="47" spans="1:18" x14ac:dyDescent="0.25">
      <c r="A47" s="215" t="s">
        <v>1285</v>
      </c>
      <c r="B47" s="40" t="s">
        <v>1286</v>
      </c>
      <c r="C47" s="41">
        <v>45870</v>
      </c>
      <c r="D47" s="42">
        <f t="shared" si="36"/>
        <v>45871</v>
      </c>
      <c r="E47" s="193">
        <f t="shared" si="37"/>
        <v>45871</v>
      </c>
      <c r="F47" s="92">
        <f t="shared" si="38"/>
        <v>45872</v>
      </c>
      <c r="G47" s="92">
        <f t="shared" si="39"/>
        <v>45876</v>
      </c>
      <c r="H47" s="92">
        <f t="shared" si="40"/>
        <v>45876</v>
      </c>
      <c r="I47" s="92">
        <f t="shared" ref="I47:K47" si="51">H47+1</f>
        <v>45877</v>
      </c>
      <c r="J47" s="92">
        <f t="shared" si="51"/>
        <v>45878</v>
      </c>
      <c r="K47" s="92">
        <f t="shared" si="51"/>
        <v>45879</v>
      </c>
      <c r="L47" s="92">
        <f t="shared" si="31"/>
        <v>45879</v>
      </c>
      <c r="M47" s="40" t="s">
        <v>1287</v>
      </c>
      <c r="N47" s="92">
        <f t="shared" si="32"/>
        <v>45884</v>
      </c>
      <c r="O47" s="92">
        <f t="shared" si="33"/>
        <v>45885</v>
      </c>
      <c r="P47" s="193">
        <f t="shared" si="34"/>
        <v>45885</v>
      </c>
      <c r="Q47" s="193">
        <f t="shared" si="35"/>
        <v>45886</v>
      </c>
      <c r="R47" s="50" t="s">
        <v>167</v>
      </c>
    </row>
    <row r="48" spans="1:18" x14ac:dyDescent="0.25">
      <c r="A48" s="215" t="s">
        <v>1231</v>
      </c>
      <c r="B48" s="40" t="s">
        <v>1288</v>
      </c>
      <c r="C48" s="41">
        <v>45877</v>
      </c>
      <c r="D48" s="42">
        <f t="shared" si="36"/>
        <v>45878</v>
      </c>
      <c r="E48" s="193">
        <f t="shared" si="37"/>
        <v>45878</v>
      </c>
      <c r="F48" s="92">
        <f t="shared" si="38"/>
        <v>45879</v>
      </c>
      <c r="G48" s="92">
        <f t="shared" si="39"/>
        <v>45883</v>
      </c>
      <c r="H48" s="92">
        <f t="shared" si="40"/>
        <v>45883</v>
      </c>
      <c r="I48" s="92">
        <f t="shared" ref="I48:K48" si="52">H48+1</f>
        <v>45884</v>
      </c>
      <c r="J48" s="92">
        <f t="shared" si="52"/>
        <v>45885</v>
      </c>
      <c r="K48" s="92">
        <f t="shared" si="52"/>
        <v>45886</v>
      </c>
      <c r="L48" s="92">
        <f t="shared" si="31"/>
        <v>45886</v>
      </c>
      <c r="M48" s="40" t="s">
        <v>1289</v>
      </c>
      <c r="N48" s="92">
        <f t="shared" si="32"/>
        <v>45891</v>
      </c>
      <c r="O48" s="92">
        <f t="shared" si="33"/>
        <v>45892</v>
      </c>
      <c r="P48" s="193">
        <f t="shared" si="34"/>
        <v>45892</v>
      </c>
      <c r="Q48" s="193">
        <f t="shared" si="35"/>
        <v>45893</v>
      </c>
    </row>
    <row r="49" spans="1:19" x14ac:dyDescent="0.25">
      <c r="A49" s="34" t="s">
        <v>1245</v>
      </c>
      <c r="B49" s="40" t="s">
        <v>1290</v>
      </c>
      <c r="C49" s="41">
        <v>45884</v>
      </c>
      <c r="D49" s="42">
        <f t="shared" si="36"/>
        <v>45885</v>
      </c>
      <c r="E49" s="193">
        <f t="shared" si="37"/>
        <v>45885</v>
      </c>
      <c r="F49" s="92">
        <f t="shared" si="38"/>
        <v>45886</v>
      </c>
      <c r="G49" s="92">
        <f t="shared" si="39"/>
        <v>45890</v>
      </c>
      <c r="H49" s="92">
        <f t="shared" si="40"/>
        <v>45890</v>
      </c>
      <c r="I49" s="92">
        <f t="shared" ref="I49:K49" si="53">H49+1</f>
        <v>45891</v>
      </c>
      <c r="J49" s="92">
        <f t="shared" si="53"/>
        <v>45892</v>
      </c>
      <c r="K49" s="92">
        <f t="shared" si="53"/>
        <v>45893</v>
      </c>
      <c r="L49" s="92">
        <f t="shared" si="31"/>
        <v>45893</v>
      </c>
      <c r="M49" s="40" t="s">
        <v>1291</v>
      </c>
      <c r="N49" s="92">
        <f t="shared" si="32"/>
        <v>45898</v>
      </c>
      <c r="O49" s="92">
        <f t="shared" si="33"/>
        <v>45899</v>
      </c>
      <c r="P49" s="193">
        <f t="shared" si="34"/>
        <v>45899</v>
      </c>
      <c r="Q49" s="193">
        <f t="shared" si="35"/>
        <v>45900</v>
      </c>
    </row>
    <row r="50" spans="1:19" x14ac:dyDescent="0.25">
      <c r="A50" s="216" t="s">
        <v>1231</v>
      </c>
      <c r="B50" s="40" t="s">
        <v>1292</v>
      </c>
      <c r="C50" s="41">
        <v>45891</v>
      </c>
      <c r="D50" s="42">
        <f t="shared" si="36"/>
        <v>45892</v>
      </c>
      <c r="E50" s="193">
        <f t="shared" si="37"/>
        <v>45892</v>
      </c>
      <c r="F50" s="92">
        <f t="shared" si="38"/>
        <v>45893</v>
      </c>
      <c r="G50" s="92">
        <f t="shared" si="39"/>
        <v>45897</v>
      </c>
      <c r="H50" s="92">
        <f t="shared" si="40"/>
        <v>45897</v>
      </c>
      <c r="I50" s="92">
        <f>H50+1</f>
        <v>45898</v>
      </c>
      <c r="J50" s="548" t="s">
        <v>167</v>
      </c>
      <c r="K50" s="549"/>
      <c r="L50" s="550"/>
      <c r="M50" s="40" t="s">
        <v>1293</v>
      </c>
      <c r="N50" s="532" t="s">
        <v>229</v>
      </c>
      <c r="O50" s="551"/>
      <c r="P50" s="551"/>
      <c r="Q50" s="533"/>
    </row>
    <row r="51" spans="1:19" x14ac:dyDescent="0.25">
      <c r="A51" s="34" t="s">
        <v>1245</v>
      </c>
      <c r="B51" s="40" t="s">
        <v>1294</v>
      </c>
      <c r="C51" s="41">
        <v>45898</v>
      </c>
      <c r="D51" s="42">
        <f t="shared" si="36"/>
        <v>45899</v>
      </c>
      <c r="E51" s="193">
        <f t="shared" si="37"/>
        <v>45899</v>
      </c>
      <c r="F51" s="92">
        <f t="shared" si="38"/>
        <v>45900</v>
      </c>
      <c r="G51" s="92">
        <f t="shared" si="39"/>
        <v>45904</v>
      </c>
      <c r="H51" s="92">
        <f t="shared" si="40"/>
        <v>45904</v>
      </c>
      <c r="I51" s="92">
        <f t="shared" ref="I51:K51" si="54">H51+1</f>
        <v>45905</v>
      </c>
      <c r="J51" s="92">
        <f t="shared" si="54"/>
        <v>45906</v>
      </c>
      <c r="K51" s="92">
        <f t="shared" si="54"/>
        <v>45907</v>
      </c>
      <c r="L51" s="92">
        <f t="shared" si="31"/>
        <v>45907</v>
      </c>
      <c r="M51" s="40" t="s">
        <v>1295</v>
      </c>
      <c r="N51" s="92">
        <f t="shared" si="32"/>
        <v>45912</v>
      </c>
      <c r="O51" s="92">
        <f t="shared" si="33"/>
        <v>45913</v>
      </c>
      <c r="P51" s="193">
        <f t="shared" si="34"/>
        <v>45913</v>
      </c>
      <c r="Q51" s="193">
        <f t="shared" si="35"/>
        <v>45914</v>
      </c>
    </row>
    <row r="52" spans="1:19" x14ac:dyDescent="0.25">
      <c r="A52" s="211" t="s">
        <v>1296</v>
      </c>
      <c r="B52" s="40" t="s">
        <v>1297</v>
      </c>
      <c r="C52" s="41">
        <v>45905</v>
      </c>
      <c r="D52" s="42">
        <f t="shared" si="36"/>
        <v>45906</v>
      </c>
      <c r="E52" s="193">
        <f t="shared" si="37"/>
        <v>45906</v>
      </c>
      <c r="F52" s="92">
        <f t="shared" si="38"/>
        <v>45907</v>
      </c>
      <c r="G52" s="92">
        <f t="shared" si="39"/>
        <v>45911</v>
      </c>
      <c r="H52" s="92">
        <f t="shared" si="40"/>
        <v>45911</v>
      </c>
      <c r="I52" s="92">
        <f>H52+1</f>
        <v>45912</v>
      </c>
      <c r="J52" s="92">
        <f>I52+1</f>
        <v>45913</v>
      </c>
      <c r="K52" s="92">
        <f>J52+1</f>
        <v>45914</v>
      </c>
      <c r="L52" s="92">
        <f t="shared" si="31"/>
        <v>45914</v>
      </c>
      <c r="M52" s="40" t="s">
        <v>1298</v>
      </c>
      <c r="N52" s="92">
        <f t="shared" si="32"/>
        <v>45919</v>
      </c>
      <c r="O52" s="92">
        <f t="shared" si="33"/>
        <v>45920</v>
      </c>
      <c r="P52" s="193">
        <f t="shared" si="34"/>
        <v>45920</v>
      </c>
      <c r="Q52" s="193">
        <f t="shared" si="35"/>
        <v>45921</v>
      </c>
    </row>
    <row r="53" spans="1:19" ht="15.5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16" x14ac:dyDescent="0.4">
      <c r="A54" s="24" t="s">
        <v>181</v>
      </c>
      <c r="B54" s="414" t="s">
        <v>1299</v>
      </c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23"/>
      <c r="P54" s="23"/>
      <c r="Q54" s="23"/>
      <c r="R54" s="23"/>
      <c r="S54" s="23"/>
    </row>
    <row r="55" spans="1:19" ht="16" x14ac:dyDescent="0.4">
      <c r="A55" s="26" t="s">
        <v>518</v>
      </c>
      <c r="B55" s="468" t="s">
        <v>1300</v>
      </c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23"/>
      <c r="P55" s="23"/>
      <c r="Q55" s="23"/>
      <c r="R55" s="23"/>
      <c r="S55" s="23"/>
    </row>
    <row r="56" spans="1:19" ht="16" x14ac:dyDescent="0.4">
      <c r="A56" s="26" t="s">
        <v>519</v>
      </c>
      <c r="B56" s="468" t="s">
        <v>1301</v>
      </c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23"/>
      <c r="P56" s="23"/>
      <c r="Q56" s="23"/>
      <c r="R56" s="23"/>
      <c r="S56" s="23"/>
    </row>
    <row r="57" spans="1:19" ht="16" x14ac:dyDescent="0.4">
      <c r="A57" s="26" t="s">
        <v>581</v>
      </c>
      <c r="B57" s="468" t="s">
        <v>645</v>
      </c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23"/>
      <c r="P57" s="23"/>
      <c r="Q57" s="23"/>
      <c r="R57" s="23"/>
      <c r="S57" s="23"/>
    </row>
    <row r="58" spans="1:19" ht="16" x14ac:dyDescent="0.4">
      <c r="A58" s="26" t="s">
        <v>582</v>
      </c>
      <c r="B58" s="416" t="s">
        <v>699</v>
      </c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8"/>
      <c r="O58" s="23"/>
      <c r="P58" s="23" t="s">
        <v>199</v>
      </c>
      <c r="Q58" s="23"/>
      <c r="R58" s="23"/>
      <c r="S58" s="23"/>
    </row>
    <row r="60" spans="1:19" x14ac:dyDescent="0.25">
      <c r="B60" s="217"/>
    </row>
  </sheetData>
  <mergeCells count="3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A21:Q21"/>
    <mergeCell ref="A25:Q25"/>
    <mergeCell ref="K33:Q33"/>
    <mergeCell ref="G34:H34"/>
    <mergeCell ref="J50:L50"/>
    <mergeCell ref="N50:Q50"/>
    <mergeCell ref="B54:N54"/>
    <mergeCell ref="B55:N55"/>
    <mergeCell ref="B56:N56"/>
    <mergeCell ref="B57:N57"/>
    <mergeCell ref="B58:N58"/>
  </mergeCells>
  <phoneticPr fontId="73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37"/>
  <sheetViews>
    <sheetView topLeftCell="B4" workbookViewId="0">
      <selection activeCell="S25" sqref="S25"/>
    </sheetView>
  </sheetViews>
  <sheetFormatPr defaultColWidth="9" defaultRowHeight="15" x14ac:dyDescent="0.25"/>
  <cols>
    <col min="1" max="1" width="23.08203125" customWidth="1"/>
    <col min="2" max="9" width="8.08203125" customWidth="1"/>
    <col min="10" max="10" width="10" customWidth="1"/>
    <col min="11" max="11" width="9.58203125" customWidth="1"/>
    <col min="12" max="12" width="8.5" customWidth="1"/>
    <col min="13" max="13" width="7.58203125" customWidth="1"/>
    <col min="14" max="16" width="8.08203125" customWidth="1"/>
  </cols>
  <sheetData>
    <row r="1" spans="1:250" ht="52.4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1:250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36" t="s">
        <v>1302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</row>
    <row r="5" spans="1:250" ht="15.5" x14ac:dyDescent="0.25">
      <c r="A5" s="4" t="s">
        <v>4</v>
      </c>
      <c r="B5" s="4" t="s">
        <v>5</v>
      </c>
      <c r="C5" s="484" t="s">
        <v>740</v>
      </c>
      <c r="D5" s="485"/>
      <c r="E5" s="484" t="s">
        <v>740</v>
      </c>
      <c r="F5" s="485"/>
      <c r="G5" s="482" t="s">
        <v>1221</v>
      </c>
      <c r="H5" s="483"/>
      <c r="I5" s="482" t="s">
        <v>655</v>
      </c>
      <c r="J5" s="483"/>
      <c r="K5" s="4" t="s">
        <v>5</v>
      </c>
      <c r="L5" s="390" t="s">
        <v>1303</v>
      </c>
      <c r="M5" s="371"/>
      <c r="N5" s="390" t="s">
        <v>442</v>
      </c>
      <c r="O5" s="388"/>
      <c r="P5" s="482" t="s">
        <v>1221</v>
      </c>
      <c r="Q5" s="483"/>
      <c r="R5" s="484" t="s">
        <v>740</v>
      </c>
      <c r="S5" s="485"/>
    </row>
    <row r="6" spans="1:250" x14ac:dyDescent="0.25">
      <c r="A6" s="5" t="s">
        <v>13</v>
      </c>
      <c r="B6" s="5" t="s">
        <v>14</v>
      </c>
      <c r="C6" s="371" t="s">
        <v>1304</v>
      </c>
      <c r="D6" s="371"/>
      <c r="E6" s="371" t="s">
        <v>1305</v>
      </c>
      <c r="F6" s="371"/>
      <c r="G6" s="371" t="s">
        <v>582</v>
      </c>
      <c r="H6" s="371"/>
      <c r="I6" s="388" t="s">
        <v>659</v>
      </c>
      <c r="J6" s="461"/>
      <c r="K6" s="5" t="s">
        <v>14</v>
      </c>
      <c r="L6" s="371" t="s">
        <v>265</v>
      </c>
      <c r="M6" s="371"/>
      <c r="N6" s="371" t="s">
        <v>264</v>
      </c>
      <c r="O6" s="388"/>
      <c r="P6" s="371" t="s">
        <v>582</v>
      </c>
      <c r="Q6" s="371"/>
      <c r="R6" s="371" t="s">
        <v>1304</v>
      </c>
      <c r="S6" s="371"/>
    </row>
    <row r="7" spans="1:250" x14ac:dyDescent="0.25">
      <c r="A7" s="8"/>
      <c r="B7" s="54"/>
      <c r="C7" s="381" t="s">
        <v>22</v>
      </c>
      <c r="D7" s="381"/>
      <c r="E7" s="381" t="s">
        <v>22</v>
      </c>
      <c r="F7" s="381"/>
      <c r="G7" s="381" t="s">
        <v>22</v>
      </c>
      <c r="H7" s="381"/>
      <c r="I7" s="381" t="s">
        <v>22</v>
      </c>
      <c r="J7" s="381"/>
      <c r="K7" s="54"/>
      <c r="L7" s="381" t="s">
        <v>22</v>
      </c>
      <c r="M7" s="381"/>
      <c r="N7" s="381" t="s">
        <v>22</v>
      </c>
      <c r="O7" s="555"/>
      <c r="P7" s="381" t="s">
        <v>22</v>
      </c>
      <c r="Q7" s="381"/>
      <c r="R7" s="381" t="s">
        <v>22</v>
      </c>
      <c r="S7" s="381"/>
    </row>
    <row r="8" spans="1:250" ht="26" x14ac:dyDescent="0.25">
      <c r="A8" s="8"/>
      <c r="B8" s="89"/>
      <c r="C8" s="170" t="s">
        <v>1306</v>
      </c>
      <c r="D8" s="170" t="s">
        <v>1307</v>
      </c>
      <c r="E8" s="170" t="s">
        <v>1308</v>
      </c>
      <c r="F8" s="170" t="s">
        <v>1309</v>
      </c>
      <c r="G8" s="170" t="s">
        <v>1310</v>
      </c>
      <c r="H8" s="170" t="s">
        <v>1311</v>
      </c>
      <c r="I8" s="11" t="s">
        <v>1312</v>
      </c>
      <c r="J8" s="11" t="s">
        <v>1313</v>
      </c>
      <c r="K8" s="5"/>
      <c r="L8" s="11" t="s">
        <v>32</v>
      </c>
      <c r="M8" s="11" t="s">
        <v>1314</v>
      </c>
      <c r="N8" s="11" t="s">
        <v>1315</v>
      </c>
      <c r="O8" s="197" t="s">
        <v>1316</v>
      </c>
      <c r="P8" s="11" t="s">
        <v>1317</v>
      </c>
      <c r="Q8" s="170" t="s">
        <v>1318</v>
      </c>
      <c r="R8" s="170" t="s">
        <v>1306</v>
      </c>
      <c r="S8" s="170" t="s">
        <v>1307</v>
      </c>
    </row>
    <row r="9" spans="1:250" hidden="1" x14ac:dyDescent="0.25">
      <c r="A9" s="21" t="s">
        <v>880</v>
      </c>
      <c r="B9" s="188"/>
      <c r="C9" s="556"/>
      <c r="D9" s="556"/>
      <c r="E9" s="556"/>
      <c r="F9" s="556"/>
      <c r="G9" s="556"/>
      <c r="H9" s="556"/>
      <c r="I9" s="556"/>
      <c r="J9" s="557"/>
      <c r="K9" s="189" t="s">
        <v>1254</v>
      </c>
      <c r="L9" s="190" t="s">
        <v>1319</v>
      </c>
      <c r="M9" s="198">
        <f t="shared" ref="M9:M18" si="0">L9+1</f>
        <v>45772</v>
      </c>
      <c r="N9" s="198" t="s">
        <v>1320</v>
      </c>
      <c r="O9" s="199">
        <f t="shared" ref="O9:O29" si="1">N9+1</f>
        <v>45774</v>
      </c>
      <c r="P9" s="200">
        <f t="shared" ref="P9:P29" si="2">O9+6</f>
        <v>45780</v>
      </c>
      <c r="Q9" s="190">
        <f t="shared" ref="Q9:Q29" si="3">P9</f>
        <v>45780</v>
      </c>
      <c r="R9" s="206">
        <f t="shared" ref="R9:R29" si="4">Q9+1</f>
        <v>45781</v>
      </c>
      <c r="S9" s="207" t="s">
        <v>167</v>
      </c>
    </row>
    <row r="10" spans="1:250" hidden="1" x14ac:dyDescent="0.25">
      <c r="A10" s="19" t="s">
        <v>1321</v>
      </c>
      <c r="B10" s="189" t="s">
        <v>1322</v>
      </c>
      <c r="C10" s="552" t="s">
        <v>229</v>
      </c>
      <c r="D10" s="553"/>
      <c r="E10" s="553"/>
      <c r="F10" s="553"/>
      <c r="G10" s="553"/>
      <c r="H10" s="553"/>
      <c r="I10" s="553"/>
      <c r="J10" s="554"/>
      <c r="K10" s="189" t="s">
        <v>1323</v>
      </c>
      <c r="L10" s="17" t="s">
        <v>40</v>
      </c>
      <c r="M10" s="17" t="s">
        <v>40</v>
      </c>
      <c r="N10" s="190">
        <v>45780</v>
      </c>
      <c r="O10" s="199">
        <f t="shared" si="1"/>
        <v>45781</v>
      </c>
      <c r="P10" s="200">
        <f t="shared" si="2"/>
        <v>45787</v>
      </c>
      <c r="Q10" s="190">
        <f t="shared" si="3"/>
        <v>45787</v>
      </c>
      <c r="R10" s="206">
        <f t="shared" si="4"/>
        <v>45788</v>
      </c>
      <c r="S10" s="190">
        <f t="shared" ref="S10:S29" si="5">R10+1</f>
        <v>45789</v>
      </c>
    </row>
    <row r="11" spans="1:250" hidden="1" x14ac:dyDescent="0.25">
      <c r="A11" s="19" t="s">
        <v>825</v>
      </c>
      <c r="B11" s="189" t="s">
        <v>1324</v>
      </c>
      <c r="C11" s="552" t="s">
        <v>229</v>
      </c>
      <c r="D11" s="553"/>
      <c r="E11" s="553"/>
      <c r="F11" s="553"/>
      <c r="G11" s="553"/>
      <c r="H11" s="553"/>
      <c r="I11" s="553"/>
      <c r="J11" s="554"/>
      <c r="K11" s="189" t="s">
        <v>1325</v>
      </c>
      <c r="L11" s="190">
        <v>45785</v>
      </c>
      <c r="M11" s="198">
        <f t="shared" si="0"/>
        <v>45786</v>
      </c>
      <c r="N11" s="17" t="s">
        <v>40</v>
      </c>
      <c r="O11" s="17" t="s">
        <v>40</v>
      </c>
      <c r="P11" s="190">
        <v>45794</v>
      </c>
      <c r="Q11" s="190">
        <f t="shared" si="3"/>
        <v>45794</v>
      </c>
      <c r="R11" s="206">
        <f t="shared" si="4"/>
        <v>45795</v>
      </c>
      <c r="S11" s="190">
        <f t="shared" si="5"/>
        <v>45796</v>
      </c>
    </row>
    <row r="12" spans="1:250" hidden="1" x14ac:dyDescent="0.25">
      <c r="A12" s="21" t="s">
        <v>1326</v>
      </c>
      <c r="B12" s="189" t="s">
        <v>1262</v>
      </c>
      <c r="C12" s="552" t="s">
        <v>229</v>
      </c>
      <c r="D12" s="553"/>
      <c r="E12" s="553"/>
      <c r="F12" s="553"/>
      <c r="G12" s="553"/>
      <c r="H12" s="553"/>
      <c r="I12" s="553"/>
      <c r="J12" s="554"/>
      <c r="K12" s="189" t="s">
        <v>1261</v>
      </c>
      <c r="L12" s="190">
        <v>45792</v>
      </c>
      <c r="M12" s="198">
        <f t="shared" si="0"/>
        <v>45793</v>
      </c>
      <c r="N12" s="198">
        <f t="shared" ref="N12:N29" si="6">M12+1</f>
        <v>45794</v>
      </c>
      <c r="O12" s="199">
        <f t="shared" si="1"/>
        <v>45795</v>
      </c>
      <c r="P12" s="200">
        <f t="shared" si="2"/>
        <v>45801</v>
      </c>
      <c r="Q12" s="190">
        <f t="shared" si="3"/>
        <v>45801</v>
      </c>
      <c r="R12" s="206">
        <f t="shared" si="4"/>
        <v>45802</v>
      </c>
      <c r="S12" s="190">
        <f t="shared" si="5"/>
        <v>45803</v>
      </c>
    </row>
    <row r="13" spans="1:250" hidden="1" x14ac:dyDescent="0.25">
      <c r="A13" s="21" t="s">
        <v>1321</v>
      </c>
      <c r="B13" s="189" t="s">
        <v>1327</v>
      </c>
      <c r="C13" s="190">
        <v>45788</v>
      </c>
      <c r="D13" s="190">
        <f t="shared" ref="D13:D18" si="7">C13+1</f>
        <v>45789</v>
      </c>
      <c r="E13" s="190">
        <f t="shared" ref="E13:G13" si="8">D13</f>
        <v>45789</v>
      </c>
      <c r="F13" s="190">
        <f t="shared" si="8"/>
        <v>45789</v>
      </c>
      <c r="G13" s="190">
        <f t="shared" si="8"/>
        <v>45789</v>
      </c>
      <c r="H13" s="190">
        <f t="shared" ref="H13:H29" si="9">G13+1</f>
        <v>45790</v>
      </c>
      <c r="I13" s="190">
        <f t="shared" ref="I13:I17" si="10">H13+3</f>
        <v>45793</v>
      </c>
      <c r="J13" s="201" t="s">
        <v>1328</v>
      </c>
      <c r="K13" s="189" t="s">
        <v>1329</v>
      </c>
      <c r="L13" s="198">
        <v>45799</v>
      </c>
      <c r="M13" s="198">
        <f t="shared" si="0"/>
        <v>45800</v>
      </c>
      <c r="N13" s="198">
        <f t="shared" si="6"/>
        <v>45801</v>
      </c>
      <c r="O13" s="199">
        <f t="shared" si="1"/>
        <v>45802</v>
      </c>
      <c r="P13" s="200">
        <f t="shared" si="2"/>
        <v>45808</v>
      </c>
      <c r="Q13" s="190">
        <f t="shared" si="3"/>
        <v>45808</v>
      </c>
      <c r="R13" s="206">
        <f t="shared" si="4"/>
        <v>45809</v>
      </c>
      <c r="S13" s="190">
        <f t="shared" si="5"/>
        <v>45810</v>
      </c>
    </row>
    <row r="14" spans="1:250" hidden="1" x14ac:dyDescent="0.25">
      <c r="A14" s="21" t="s">
        <v>825</v>
      </c>
      <c r="B14" s="189" t="s">
        <v>1330</v>
      </c>
      <c r="C14" s="190">
        <v>45795</v>
      </c>
      <c r="D14" s="190">
        <f t="shared" si="7"/>
        <v>45796</v>
      </c>
      <c r="E14" s="190">
        <f t="shared" ref="E14:G14" si="11">D14</f>
        <v>45796</v>
      </c>
      <c r="F14" s="190">
        <f t="shared" si="11"/>
        <v>45796</v>
      </c>
      <c r="G14" s="190">
        <f t="shared" si="11"/>
        <v>45796</v>
      </c>
      <c r="H14" s="190">
        <f t="shared" si="9"/>
        <v>45797</v>
      </c>
      <c r="I14" s="190">
        <f t="shared" si="10"/>
        <v>45800</v>
      </c>
      <c r="J14" s="201" t="s">
        <v>1331</v>
      </c>
      <c r="K14" s="189" t="s">
        <v>1332</v>
      </c>
      <c r="L14" s="198">
        <v>45806</v>
      </c>
      <c r="M14" s="198">
        <f t="shared" si="0"/>
        <v>45807</v>
      </c>
      <c r="N14" s="198">
        <f t="shared" si="6"/>
        <v>45808</v>
      </c>
      <c r="O14" s="199">
        <f t="shared" si="1"/>
        <v>45809</v>
      </c>
      <c r="P14" s="200">
        <f t="shared" si="2"/>
        <v>45815</v>
      </c>
      <c r="Q14" s="190">
        <f t="shared" si="3"/>
        <v>45815</v>
      </c>
      <c r="R14" s="206">
        <f t="shared" si="4"/>
        <v>45816</v>
      </c>
      <c r="S14" s="190">
        <f t="shared" si="5"/>
        <v>45817</v>
      </c>
    </row>
    <row r="15" spans="1:250" s="162" customFormat="1" ht="13" hidden="1" x14ac:dyDescent="0.25">
      <c r="A15" s="21" t="s">
        <v>1326</v>
      </c>
      <c r="B15" s="189" t="s">
        <v>1268</v>
      </c>
      <c r="C15" s="190">
        <v>45802</v>
      </c>
      <c r="D15" s="190">
        <f t="shared" si="7"/>
        <v>45803</v>
      </c>
      <c r="E15" s="190">
        <f t="shared" ref="E15:G15" si="12">D15</f>
        <v>45803</v>
      </c>
      <c r="F15" s="190">
        <f t="shared" si="12"/>
        <v>45803</v>
      </c>
      <c r="G15" s="190">
        <f t="shared" si="12"/>
        <v>45803</v>
      </c>
      <c r="H15" s="190">
        <f t="shared" si="9"/>
        <v>45804</v>
      </c>
      <c r="I15" s="190">
        <f t="shared" si="10"/>
        <v>45807</v>
      </c>
      <c r="J15" s="201" t="s">
        <v>1333</v>
      </c>
      <c r="K15" s="189" t="s">
        <v>1267</v>
      </c>
      <c r="L15" s="198">
        <f>L14+7</f>
        <v>45813</v>
      </c>
      <c r="M15" s="198">
        <f t="shared" si="0"/>
        <v>45814</v>
      </c>
      <c r="N15" s="198">
        <f t="shared" si="6"/>
        <v>45815</v>
      </c>
      <c r="O15" s="199">
        <f t="shared" si="1"/>
        <v>45816</v>
      </c>
      <c r="P15" s="200">
        <f t="shared" si="2"/>
        <v>45822</v>
      </c>
      <c r="Q15" s="190">
        <f t="shared" si="3"/>
        <v>45822</v>
      </c>
      <c r="R15" s="206">
        <f t="shared" si="4"/>
        <v>45823</v>
      </c>
      <c r="S15" s="190">
        <f t="shared" si="5"/>
        <v>45824</v>
      </c>
    </row>
    <row r="16" spans="1:250" s="162" customFormat="1" ht="13" hidden="1" x14ac:dyDescent="0.25">
      <c r="A16" s="21" t="s">
        <v>1321</v>
      </c>
      <c r="B16" s="189" t="s">
        <v>1334</v>
      </c>
      <c r="C16" s="190">
        <v>45809</v>
      </c>
      <c r="D16" s="191">
        <f t="shared" si="7"/>
        <v>45810</v>
      </c>
      <c r="E16" s="191">
        <f t="shared" ref="E16:G16" si="13">D16</f>
        <v>45810</v>
      </c>
      <c r="F16" s="191">
        <f t="shared" si="13"/>
        <v>45810</v>
      </c>
      <c r="G16" s="191">
        <f t="shared" si="13"/>
        <v>45810</v>
      </c>
      <c r="H16" s="191">
        <f t="shared" si="9"/>
        <v>45811</v>
      </c>
      <c r="I16" s="191">
        <f t="shared" si="10"/>
        <v>45814</v>
      </c>
      <c r="J16" s="201" t="s">
        <v>1331</v>
      </c>
      <c r="K16" s="189" t="s">
        <v>1335</v>
      </c>
      <c r="L16" s="198">
        <v>45820</v>
      </c>
      <c r="M16" s="202">
        <f t="shared" si="0"/>
        <v>45821</v>
      </c>
      <c r="N16" s="202">
        <f t="shared" si="6"/>
        <v>45822</v>
      </c>
      <c r="O16" s="203">
        <f t="shared" si="1"/>
        <v>45823</v>
      </c>
      <c r="P16" s="204">
        <f t="shared" si="2"/>
        <v>45829</v>
      </c>
      <c r="Q16" s="191">
        <f t="shared" si="3"/>
        <v>45829</v>
      </c>
      <c r="R16" s="206">
        <f t="shared" si="4"/>
        <v>45830</v>
      </c>
      <c r="S16" s="191">
        <f t="shared" si="5"/>
        <v>45831</v>
      </c>
    </row>
    <row r="17" spans="1:21" s="162" customFormat="1" ht="13" hidden="1" x14ac:dyDescent="0.25">
      <c r="A17" s="21" t="s">
        <v>825</v>
      </c>
      <c r="B17" s="189" t="s">
        <v>1336</v>
      </c>
      <c r="C17" s="190">
        <v>45816</v>
      </c>
      <c r="D17" s="191">
        <f t="shared" si="7"/>
        <v>45817</v>
      </c>
      <c r="E17" s="191">
        <f t="shared" ref="E17:G17" si="14">D17</f>
        <v>45817</v>
      </c>
      <c r="F17" s="191">
        <f t="shared" si="14"/>
        <v>45817</v>
      </c>
      <c r="G17" s="191">
        <f t="shared" si="14"/>
        <v>45817</v>
      </c>
      <c r="H17" s="191">
        <f t="shared" si="9"/>
        <v>45818</v>
      </c>
      <c r="I17" s="191">
        <f t="shared" si="10"/>
        <v>45821</v>
      </c>
      <c r="J17" s="201" t="s">
        <v>1331</v>
      </c>
      <c r="K17" s="189" t="s">
        <v>1337</v>
      </c>
      <c r="L17" s="198">
        <v>45827</v>
      </c>
      <c r="M17" s="202">
        <f t="shared" si="0"/>
        <v>45828</v>
      </c>
      <c r="N17" s="202">
        <f t="shared" si="6"/>
        <v>45829</v>
      </c>
      <c r="O17" s="203">
        <f t="shared" si="1"/>
        <v>45830</v>
      </c>
      <c r="P17" s="204">
        <f t="shared" si="2"/>
        <v>45836</v>
      </c>
      <c r="Q17" s="191">
        <f t="shared" si="3"/>
        <v>45836</v>
      </c>
      <c r="R17" s="206">
        <f t="shared" si="4"/>
        <v>45837</v>
      </c>
      <c r="S17" s="191">
        <f t="shared" si="5"/>
        <v>45838</v>
      </c>
    </row>
    <row r="18" spans="1:21" s="162" customFormat="1" ht="13" hidden="1" x14ac:dyDescent="0.25">
      <c r="A18" s="21" t="s">
        <v>1326</v>
      </c>
      <c r="B18" s="189" t="s">
        <v>1274</v>
      </c>
      <c r="C18" s="190">
        <v>45823</v>
      </c>
      <c r="D18" s="191">
        <f t="shared" si="7"/>
        <v>45824</v>
      </c>
      <c r="E18" s="191">
        <f t="shared" ref="E18:G20" si="15">D18</f>
        <v>45824</v>
      </c>
      <c r="F18" s="191">
        <f t="shared" si="15"/>
        <v>45824</v>
      </c>
      <c r="G18" s="191">
        <f t="shared" si="15"/>
        <v>45824</v>
      </c>
      <c r="H18" s="191">
        <f t="shared" si="9"/>
        <v>45825</v>
      </c>
      <c r="I18" s="17" t="s">
        <v>40</v>
      </c>
      <c r="J18" s="17" t="s">
        <v>40</v>
      </c>
      <c r="K18" s="189" t="s">
        <v>1273</v>
      </c>
      <c r="L18" s="198">
        <v>45834</v>
      </c>
      <c r="M18" s="202">
        <f t="shared" si="0"/>
        <v>45835</v>
      </c>
      <c r="N18" s="202">
        <f t="shared" si="6"/>
        <v>45836</v>
      </c>
      <c r="O18" s="203">
        <f t="shared" si="1"/>
        <v>45837</v>
      </c>
      <c r="P18" s="204">
        <f t="shared" si="2"/>
        <v>45843</v>
      </c>
      <c r="Q18" s="191">
        <f t="shared" si="3"/>
        <v>45843</v>
      </c>
      <c r="R18" s="206">
        <f t="shared" si="4"/>
        <v>45844</v>
      </c>
      <c r="S18" s="191">
        <f t="shared" si="5"/>
        <v>45845</v>
      </c>
    </row>
    <row r="19" spans="1:21" s="162" customFormat="1" ht="13" x14ac:dyDescent="0.25">
      <c r="A19" s="21" t="s">
        <v>1321</v>
      </c>
      <c r="B19" s="189" t="s">
        <v>1338</v>
      </c>
      <c r="C19" s="190">
        <v>45830</v>
      </c>
      <c r="D19" s="191">
        <f t="shared" ref="D19:D29" si="16">C19+1</f>
        <v>45831</v>
      </c>
      <c r="E19" s="191">
        <f t="shared" si="15"/>
        <v>45831</v>
      </c>
      <c r="F19" s="191">
        <f t="shared" si="15"/>
        <v>45831</v>
      </c>
      <c r="G19" s="191">
        <f t="shared" si="15"/>
        <v>45831</v>
      </c>
      <c r="H19" s="191">
        <f t="shared" si="9"/>
        <v>45832</v>
      </c>
      <c r="I19" s="191">
        <f t="shared" ref="I19:I29" si="17">H19+3</f>
        <v>45835</v>
      </c>
      <c r="J19" s="201" t="s">
        <v>1339</v>
      </c>
      <c r="K19" s="189" t="s">
        <v>1340</v>
      </c>
      <c r="L19" s="198">
        <v>45841</v>
      </c>
      <c r="M19" s="202">
        <f t="shared" ref="M19:M29" si="18">L19+1</f>
        <v>45842</v>
      </c>
      <c r="N19" s="202">
        <f t="shared" si="6"/>
        <v>45843</v>
      </c>
      <c r="O19" s="203">
        <f t="shared" si="1"/>
        <v>45844</v>
      </c>
      <c r="P19" s="204">
        <f t="shared" si="2"/>
        <v>45850</v>
      </c>
      <c r="Q19" s="191">
        <f t="shared" si="3"/>
        <v>45850</v>
      </c>
      <c r="R19" s="206">
        <f t="shared" si="4"/>
        <v>45851</v>
      </c>
      <c r="S19" s="191">
        <f t="shared" si="5"/>
        <v>45852</v>
      </c>
    </row>
    <row r="20" spans="1:21" s="162" customFormat="1" ht="13" x14ac:dyDescent="0.25">
      <c r="A20" s="21" t="s">
        <v>825</v>
      </c>
      <c r="B20" s="189" t="s">
        <v>1341</v>
      </c>
      <c r="C20" s="190">
        <v>45837</v>
      </c>
      <c r="D20" s="191">
        <f t="shared" si="16"/>
        <v>45838</v>
      </c>
      <c r="E20" s="191">
        <f t="shared" si="15"/>
        <v>45838</v>
      </c>
      <c r="F20" s="191">
        <f t="shared" si="15"/>
        <v>45838</v>
      </c>
      <c r="G20" s="191">
        <f t="shared" si="15"/>
        <v>45838</v>
      </c>
      <c r="H20" s="191">
        <f t="shared" si="9"/>
        <v>45839</v>
      </c>
      <c r="I20" s="191">
        <f t="shared" si="17"/>
        <v>45842</v>
      </c>
      <c r="J20" s="191">
        <f t="shared" ref="J20:J29" si="19">I20</f>
        <v>45842</v>
      </c>
      <c r="K20" s="189" t="s">
        <v>1342</v>
      </c>
      <c r="L20" s="198">
        <v>45848</v>
      </c>
      <c r="M20" s="202">
        <f t="shared" si="18"/>
        <v>45849</v>
      </c>
      <c r="N20" s="202">
        <f t="shared" si="6"/>
        <v>45850</v>
      </c>
      <c r="O20" s="203">
        <f t="shared" si="1"/>
        <v>45851</v>
      </c>
      <c r="P20" s="204">
        <f t="shared" si="2"/>
        <v>45857</v>
      </c>
      <c r="Q20" s="191">
        <f t="shared" si="3"/>
        <v>45857</v>
      </c>
      <c r="R20" s="206">
        <f t="shared" si="4"/>
        <v>45858</v>
      </c>
      <c r="S20" s="191">
        <f t="shared" si="5"/>
        <v>45859</v>
      </c>
    </row>
    <row r="21" spans="1:21" s="162" customFormat="1" ht="13" x14ac:dyDescent="0.25">
      <c r="A21" s="21" t="s">
        <v>1326</v>
      </c>
      <c r="B21" s="189" t="s">
        <v>1280</v>
      </c>
      <c r="C21" s="191">
        <f>C20+7</f>
        <v>45844</v>
      </c>
      <c r="D21" s="191">
        <f t="shared" si="16"/>
        <v>45845</v>
      </c>
      <c r="E21" s="191">
        <f t="shared" ref="E21:G21" si="20">D21</f>
        <v>45845</v>
      </c>
      <c r="F21" s="191">
        <f t="shared" si="20"/>
        <v>45845</v>
      </c>
      <c r="G21" s="191">
        <f t="shared" si="20"/>
        <v>45845</v>
      </c>
      <c r="H21" s="191">
        <f t="shared" si="9"/>
        <v>45846</v>
      </c>
      <c r="I21" s="191">
        <f t="shared" si="17"/>
        <v>45849</v>
      </c>
      <c r="J21" s="191">
        <f t="shared" si="19"/>
        <v>45849</v>
      </c>
      <c r="K21" s="189" t="s">
        <v>1279</v>
      </c>
      <c r="L21" s="202">
        <f t="shared" ref="L21:L24" si="21">L20+7</f>
        <v>45855</v>
      </c>
      <c r="M21" s="202">
        <f t="shared" si="18"/>
        <v>45856</v>
      </c>
      <c r="N21" s="202">
        <f t="shared" si="6"/>
        <v>45857</v>
      </c>
      <c r="O21" s="203">
        <f t="shared" si="1"/>
        <v>45858</v>
      </c>
      <c r="P21" s="204">
        <f t="shared" si="2"/>
        <v>45864</v>
      </c>
      <c r="Q21" s="191">
        <f t="shared" si="3"/>
        <v>45864</v>
      </c>
      <c r="R21" s="206">
        <f t="shared" si="4"/>
        <v>45865</v>
      </c>
      <c r="S21" s="191">
        <f t="shared" si="5"/>
        <v>45866</v>
      </c>
    </row>
    <row r="22" spans="1:21" s="162" customFormat="1" ht="13" x14ac:dyDescent="0.25">
      <c r="A22" s="21" t="s">
        <v>1321</v>
      </c>
      <c r="B22" s="189" t="s">
        <v>1343</v>
      </c>
      <c r="C22" s="41">
        <v>45851</v>
      </c>
      <c r="D22" s="191">
        <f t="shared" si="16"/>
        <v>45852</v>
      </c>
      <c r="E22" s="191">
        <f t="shared" ref="E22:G22" si="22">D22</f>
        <v>45852</v>
      </c>
      <c r="F22" s="191">
        <f t="shared" si="22"/>
        <v>45852</v>
      </c>
      <c r="G22" s="191">
        <f t="shared" si="22"/>
        <v>45852</v>
      </c>
      <c r="H22" s="191">
        <f t="shared" si="9"/>
        <v>45853</v>
      </c>
      <c r="I22" s="191">
        <f t="shared" si="17"/>
        <v>45856</v>
      </c>
      <c r="J22" s="201" t="s">
        <v>1331</v>
      </c>
      <c r="K22" s="189" t="s">
        <v>1344</v>
      </c>
      <c r="L22" s="41">
        <v>45862</v>
      </c>
      <c r="M22" s="202">
        <f t="shared" si="18"/>
        <v>45863</v>
      </c>
      <c r="N22" s="202">
        <f t="shared" si="6"/>
        <v>45864</v>
      </c>
      <c r="O22" s="203">
        <f t="shared" si="1"/>
        <v>45865</v>
      </c>
      <c r="P22" s="204">
        <f t="shared" si="2"/>
        <v>45871</v>
      </c>
      <c r="Q22" s="191">
        <f t="shared" si="3"/>
        <v>45871</v>
      </c>
      <c r="R22" s="206">
        <f t="shared" si="4"/>
        <v>45872</v>
      </c>
      <c r="S22" s="191">
        <f t="shared" si="5"/>
        <v>45873</v>
      </c>
    </row>
    <row r="23" spans="1:21" s="162" customFormat="1" ht="13" x14ac:dyDescent="0.25">
      <c r="A23" s="21" t="s">
        <v>825</v>
      </c>
      <c r="B23" s="189" t="s">
        <v>1345</v>
      </c>
      <c r="C23" s="41">
        <v>45858</v>
      </c>
      <c r="D23" s="191">
        <f t="shared" si="16"/>
        <v>45859</v>
      </c>
      <c r="E23" s="191">
        <f t="shared" ref="E23:G23" si="23">D23</f>
        <v>45859</v>
      </c>
      <c r="F23" s="191">
        <f t="shared" si="23"/>
        <v>45859</v>
      </c>
      <c r="G23" s="191">
        <f t="shared" si="23"/>
        <v>45859</v>
      </c>
      <c r="H23" s="191">
        <f t="shared" si="9"/>
        <v>45860</v>
      </c>
      <c r="I23" s="191">
        <f t="shared" si="17"/>
        <v>45863</v>
      </c>
      <c r="J23" s="191">
        <f t="shared" si="19"/>
        <v>45863</v>
      </c>
      <c r="K23" s="189" t="s">
        <v>1346</v>
      </c>
      <c r="L23" s="202">
        <f t="shared" si="21"/>
        <v>45869</v>
      </c>
      <c r="M23" s="202">
        <f t="shared" si="18"/>
        <v>45870</v>
      </c>
      <c r="N23" s="202">
        <f t="shared" si="6"/>
        <v>45871</v>
      </c>
      <c r="O23" s="203">
        <f t="shared" si="1"/>
        <v>45872</v>
      </c>
      <c r="P23" s="204">
        <f t="shared" si="2"/>
        <v>45878</v>
      </c>
      <c r="Q23" s="191">
        <f t="shared" si="3"/>
        <v>45878</v>
      </c>
      <c r="R23" s="206">
        <f t="shared" si="4"/>
        <v>45879</v>
      </c>
      <c r="S23" s="191">
        <f t="shared" si="5"/>
        <v>45880</v>
      </c>
    </row>
    <row r="24" spans="1:21" s="162" customFormat="1" ht="13" x14ac:dyDescent="0.25">
      <c r="A24" s="21" t="s">
        <v>1326</v>
      </c>
      <c r="B24" s="189" t="s">
        <v>1287</v>
      </c>
      <c r="C24" s="41">
        <v>45865</v>
      </c>
      <c r="D24" s="191">
        <f t="shared" si="16"/>
        <v>45866</v>
      </c>
      <c r="E24" s="191">
        <f t="shared" ref="E24:G24" si="24">D24</f>
        <v>45866</v>
      </c>
      <c r="F24" s="191">
        <f t="shared" si="24"/>
        <v>45866</v>
      </c>
      <c r="G24" s="191">
        <f t="shared" si="24"/>
        <v>45866</v>
      </c>
      <c r="H24" s="191">
        <f t="shared" si="9"/>
        <v>45867</v>
      </c>
      <c r="I24" s="191">
        <f t="shared" si="17"/>
        <v>45870</v>
      </c>
      <c r="J24" s="191">
        <f t="shared" si="19"/>
        <v>45870</v>
      </c>
      <c r="K24" s="189" t="s">
        <v>1286</v>
      </c>
      <c r="L24" s="202">
        <f t="shared" si="21"/>
        <v>45876</v>
      </c>
      <c r="M24" s="202">
        <f t="shared" si="18"/>
        <v>45877</v>
      </c>
      <c r="N24" s="202">
        <f t="shared" si="6"/>
        <v>45878</v>
      </c>
      <c r="O24" s="203">
        <f t="shared" si="1"/>
        <v>45879</v>
      </c>
      <c r="P24" s="204">
        <f t="shared" si="2"/>
        <v>45885</v>
      </c>
      <c r="Q24" s="191">
        <f t="shared" si="3"/>
        <v>45885</v>
      </c>
      <c r="R24" s="206">
        <f t="shared" si="4"/>
        <v>45886</v>
      </c>
      <c r="S24" s="191">
        <f t="shared" si="5"/>
        <v>45887</v>
      </c>
    </row>
    <row r="25" spans="1:21" s="162" customFormat="1" ht="15" customHeight="1" x14ac:dyDescent="0.25">
      <c r="A25" s="192" t="s">
        <v>1321</v>
      </c>
      <c r="B25" s="189" t="s">
        <v>1347</v>
      </c>
      <c r="C25" s="193">
        <v>45872</v>
      </c>
      <c r="D25" s="193">
        <f t="shared" si="16"/>
        <v>45873</v>
      </c>
      <c r="E25" s="193">
        <f t="shared" ref="E25:G25" si="25">D25</f>
        <v>45873</v>
      </c>
      <c r="F25" s="193">
        <f t="shared" si="25"/>
        <v>45873</v>
      </c>
      <c r="G25" s="193">
        <f t="shared" si="25"/>
        <v>45873</v>
      </c>
      <c r="H25" s="193">
        <f t="shared" si="9"/>
        <v>45874</v>
      </c>
      <c r="I25" s="193">
        <f t="shared" si="17"/>
        <v>45877</v>
      </c>
      <c r="J25" s="193">
        <f t="shared" si="19"/>
        <v>45877</v>
      </c>
      <c r="K25" s="189" t="s">
        <v>1348</v>
      </c>
      <c r="L25" s="193">
        <v>45883</v>
      </c>
      <c r="M25" s="193">
        <f t="shared" si="18"/>
        <v>45884</v>
      </c>
      <c r="N25" s="193">
        <f t="shared" si="6"/>
        <v>45885</v>
      </c>
      <c r="O25" s="193">
        <f t="shared" si="1"/>
        <v>45886</v>
      </c>
      <c r="P25" s="193">
        <f t="shared" si="2"/>
        <v>45892</v>
      </c>
      <c r="Q25" s="193">
        <f t="shared" si="3"/>
        <v>45892</v>
      </c>
      <c r="R25" s="193">
        <f t="shared" si="4"/>
        <v>45893</v>
      </c>
      <c r="S25" s="208" t="s">
        <v>167</v>
      </c>
    </row>
    <row r="26" spans="1:21" s="162" customFormat="1" ht="15" customHeight="1" x14ac:dyDescent="0.25">
      <c r="A26" s="192" t="s">
        <v>825</v>
      </c>
      <c r="B26" s="189" t="s">
        <v>1349</v>
      </c>
      <c r="C26" s="193">
        <v>45879</v>
      </c>
      <c r="D26" s="193">
        <f t="shared" si="16"/>
        <v>45880</v>
      </c>
      <c r="E26" s="193">
        <f t="shared" ref="E26:G26" si="26">D26</f>
        <v>45880</v>
      </c>
      <c r="F26" s="193">
        <f t="shared" si="26"/>
        <v>45880</v>
      </c>
      <c r="G26" s="193">
        <f t="shared" si="26"/>
        <v>45880</v>
      </c>
      <c r="H26" s="193">
        <f t="shared" si="9"/>
        <v>45881</v>
      </c>
      <c r="I26" s="193">
        <f t="shared" si="17"/>
        <v>45884</v>
      </c>
      <c r="J26" s="193">
        <f t="shared" si="19"/>
        <v>45884</v>
      </c>
      <c r="K26" s="189" t="s">
        <v>1350</v>
      </c>
      <c r="L26" s="193">
        <v>45890</v>
      </c>
      <c r="M26" s="193">
        <f t="shared" si="18"/>
        <v>45891</v>
      </c>
      <c r="N26" s="193">
        <f t="shared" si="6"/>
        <v>45892</v>
      </c>
      <c r="O26" s="193">
        <f t="shared" si="1"/>
        <v>45893</v>
      </c>
      <c r="P26" s="193">
        <f t="shared" si="2"/>
        <v>45899</v>
      </c>
      <c r="Q26" s="193">
        <f t="shared" si="3"/>
        <v>45899</v>
      </c>
      <c r="R26" s="193">
        <f t="shared" si="4"/>
        <v>45900</v>
      </c>
      <c r="S26" s="193">
        <f t="shared" si="5"/>
        <v>45901</v>
      </c>
    </row>
    <row r="27" spans="1:21" s="162" customFormat="1" ht="15" customHeight="1" x14ac:dyDescent="0.25">
      <c r="A27" s="192" t="s">
        <v>1326</v>
      </c>
      <c r="B27" s="189" t="s">
        <v>1289</v>
      </c>
      <c r="C27" s="193">
        <v>45886</v>
      </c>
      <c r="D27" s="193">
        <f t="shared" si="16"/>
        <v>45887</v>
      </c>
      <c r="E27" s="193">
        <f t="shared" ref="E27:G27" si="27">D27</f>
        <v>45887</v>
      </c>
      <c r="F27" s="193">
        <f t="shared" si="27"/>
        <v>45887</v>
      </c>
      <c r="G27" s="193">
        <f t="shared" si="27"/>
        <v>45887</v>
      </c>
      <c r="H27" s="193">
        <f t="shared" si="9"/>
        <v>45888</v>
      </c>
      <c r="I27" s="193">
        <f t="shared" si="17"/>
        <v>45891</v>
      </c>
      <c r="J27" s="193">
        <f t="shared" si="19"/>
        <v>45891</v>
      </c>
      <c r="K27" s="189" t="s">
        <v>1288</v>
      </c>
      <c r="L27" s="193">
        <v>45897</v>
      </c>
      <c r="M27" s="193">
        <f t="shared" si="18"/>
        <v>45898</v>
      </c>
      <c r="N27" s="193">
        <f t="shared" si="6"/>
        <v>45899</v>
      </c>
      <c r="O27" s="193">
        <f t="shared" si="1"/>
        <v>45900</v>
      </c>
      <c r="P27" s="193">
        <f t="shared" si="2"/>
        <v>45906</v>
      </c>
      <c r="Q27" s="193">
        <f t="shared" si="3"/>
        <v>45906</v>
      </c>
      <c r="R27" s="193">
        <f t="shared" si="4"/>
        <v>45907</v>
      </c>
      <c r="S27" s="193">
        <f t="shared" si="5"/>
        <v>45908</v>
      </c>
    </row>
    <row r="28" spans="1:21" s="162" customFormat="1" ht="15" customHeight="1" x14ac:dyDescent="0.25">
      <c r="A28" s="194" t="s">
        <v>862</v>
      </c>
      <c r="B28" s="110" t="s">
        <v>831</v>
      </c>
      <c r="C28" s="193">
        <v>45893</v>
      </c>
      <c r="D28" s="193">
        <f t="shared" si="16"/>
        <v>45894</v>
      </c>
      <c r="E28" s="193">
        <f t="shared" ref="E28:G28" si="28">D28</f>
        <v>45894</v>
      </c>
      <c r="F28" s="193">
        <f t="shared" si="28"/>
        <v>45894</v>
      </c>
      <c r="G28" s="193">
        <f t="shared" si="28"/>
        <v>45894</v>
      </c>
      <c r="H28" s="193">
        <f t="shared" si="9"/>
        <v>45895</v>
      </c>
      <c r="I28" s="193">
        <f t="shared" si="17"/>
        <v>45898</v>
      </c>
      <c r="J28" s="193">
        <f t="shared" si="19"/>
        <v>45898</v>
      </c>
      <c r="K28" s="110" t="s">
        <v>1351</v>
      </c>
      <c r="L28" s="193">
        <v>45904</v>
      </c>
      <c r="M28" s="193">
        <f t="shared" si="18"/>
        <v>45905</v>
      </c>
      <c r="N28" s="193">
        <f t="shared" si="6"/>
        <v>45906</v>
      </c>
      <c r="O28" s="193">
        <f t="shared" si="1"/>
        <v>45907</v>
      </c>
      <c r="P28" s="193">
        <f t="shared" si="2"/>
        <v>45913</v>
      </c>
      <c r="Q28" s="193">
        <f t="shared" si="3"/>
        <v>45913</v>
      </c>
      <c r="R28" s="193">
        <f t="shared" si="4"/>
        <v>45914</v>
      </c>
      <c r="S28" s="193">
        <f t="shared" si="5"/>
        <v>45915</v>
      </c>
    </row>
    <row r="29" spans="1:21" s="162" customFormat="1" ht="15" customHeight="1" x14ac:dyDescent="0.25">
      <c r="A29" s="192" t="s">
        <v>825</v>
      </c>
      <c r="B29" s="189" t="s">
        <v>1352</v>
      </c>
      <c r="C29" s="193">
        <v>45900</v>
      </c>
      <c r="D29" s="193">
        <f t="shared" si="16"/>
        <v>45901</v>
      </c>
      <c r="E29" s="193">
        <f t="shared" ref="E29:G29" si="29">D29</f>
        <v>45901</v>
      </c>
      <c r="F29" s="193">
        <f t="shared" si="29"/>
        <v>45901</v>
      </c>
      <c r="G29" s="193">
        <f t="shared" si="29"/>
        <v>45901</v>
      </c>
      <c r="H29" s="193">
        <f t="shared" si="9"/>
        <v>45902</v>
      </c>
      <c r="I29" s="193">
        <f t="shared" si="17"/>
        <v>45905</v>
      </c>
      <c r="J29" s="193">
        <f t="shared" si="19"/>
        <v>45905</v>
      </c>
      <c r="K29" s="189" t="s">
        <v>1353</v>
      </c>
      <c r="L29" s="193">
        <v>45911</v>
      </c>
      <c r="M29" s="193">
        <f t="shared" si="18"/>
        <v>45912</v>
      </c>
      <c r="N29" s="193">
        <f t="shared" si="6"/>
        <v>45913</v>
      </c>
      <c r="O29" s="193">
        <f t="shared" si="1"/>
        <v>45914</v>
      </c>
      <c r="P29" s="193">
        <f t="shared" si="2"/>
        <v>45920</v>
      </c>
      <c r="Q29" s="193">
        <f t="shared" si="3"/>
        <v>45920</v>
      </c>
      <c r="R29" s="193">
        <f t="shared" si="4"/>
        <v>45921</v>
      </c>
      <c r="S29" s="193">
        <f t="shared" si="5"/>
        <v>45922</v>
      </c>
    </row>
    <row r="30" spans="1:21" ht="15.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05"/>
      <c r="L30" s="23"/>
      <c r="M30" s="23"/>
      <c r="N30" s="23"/>
      <c r="O30" s="23"/>
    </row>
    <row r="31" spans="1:21" ht="16" x14ac:dyDescent="0.4">
      <c r="A31" s="195" t="s">
        <v>181</v>
      </c>
      <c r="B31" s="414" t="s">
        <v>1354</v>
      </c>
      <c r="C31" s="414"/>
      <c r="D31" s="414"/>
      <c r="E31" s="414"/>
      <c r="F31" s="414"/>
      <c r="G31" s="414"/>
      <c r="H31" s="414"/>
      <c r="I31" s="414"/>
      <c r="J31" s="414"/>
      <c r="K31" s="414"/>
      <c r="L31" s="23"/>
      <c r="M31" s="23"/>
      <c r="N31" s="23"/>
      <c r="O31" s="23"/>
      <c r="P31" s="23"/>
      <c r="Q31" s="23"/>
      <c r="R31" s="23"/>
      <c r="S31" s="23"/>
    </row>
    <row r="32" spans="1:21" ht="16" x14ac:dyDescent="0.4">
      <c r="A32" s="196" t="s">
        <v>424</v>
      </c>
      <c r="B32" s="488" t="s">
        <v>1355</v>
      </c>
      <c r="C32" s="488"/>
      <c r="D32" s="488"/>
      <c r="E32" s="488"/>
      <c r="F32" s="488"/>
      <c r="G32" s="488"/>
      <c r="H32" s="488"/>
      <c r="I32" s="488"/>
      <c r="J32" s="488"/>
      <c r="K32" s="488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19" ht="16" x14ac:dyDescent="0.25">
      <c r="A33" s="25" t="s">
        <v>1356</v>
      </c>
      <c r="B33" s="409" t="s">
        <v>811</v>
      </c>
      <c r="C33" s="409"/>
      <c r="D33" s="409"/>
      <c r="E33" s="409"/>
      <c r="F33" s="409"/>
      <c r="G33" s="409"/>
      <c r="H33" s="409"/>
      <c r="I33" s="409"/>
      <c r="J33" s="409"/>
      <c r="K33" s="409"/>
      <c r="L33" s="23"/>
      <c r="M33" s="23"/>
      <c r="N33" s="23"/>
      <c r="O33" s="23"/>
      <c r="P33" s="23"/>
      <c r="Q33" s="23"/>
      <c r="R33" s="23"/>
      <c r="S33" s="23"/>
    </row>
    <row r="34" spans="1:19" ht="16" x14ac:dyDescent="0.25">
      <c r="A34" s="25" t="s">
        <v>1357</v>
      </c>
      <c r="B34" s="409" t="s">
        <v>1358</v>
      </c>
      <c r="C34" s="409"/>
      <c r="D34" s="409"/>
      <c r="E34" s="409"/>
      <c r="F34" s="409"/>
      <c r="G34" s="409"/>
      <c r="H34" s="409"/>
      <c r="I34" s="409"/>
      <c r="J34" s="409"/>
      <c r="K34" s="409"/>
      <c r="L34" s="23"/>
      <c r="M34" s="23"/>
      <c r="N34" s="23"/>
      <c r="O34" s="23"/>
      <c r="P34" s="23"/>
      <c r="Q34" s="23"/>
      <c r="R34" s="23"/>
      <c r="S34" s="23"/>
    </row>
    <row r="35" spans="1:19" ht="16" x14ac:dyDescent="0.4">
      <c r="A35" s="26" t="s">
        <v>646</v>
      </c>
      <c r="B35" s="409" t="s">
        <v>1359</v>
      </c>
      <c r="C35" s="409"/>
      <c r="D35" s="409"/>
      <c r="E35" s="409"/>
      <c r="F35" s="409"/>
      <c r="G35" s="409"/>
      <c r="H35" s="409"/>
      <c r="I35" s="409"/>
      <c r="J35" s="409"/>
      <c r="K35" s="409"/>
      <c r="L35" s="23"/>
      <c r="M35" s="23"/>
      <c r="N35" s="23"/>
      <c r="O35" s="23"/>
      <c r="P35" s="23"/>
      <c r="Q35" s="23"/>
      <c r="R35" s="23"/>
      <c r="S35" s="23"/>
    </row>
    <row r="36" spans="1:19" ht="16" x14ac:dyDescent="0.4">
      <c r="A36" s="26" t="s">
        <v>659</v>
      </c>
      <c r="B36" s="409" t="s">
        <v>1360</v>
      </c>
      <c r="C36" s="409"/>
      <c r="D36" s="409"/>
      <c r="E36" s="409"/>
      <c r="F36" s="409"/>
      <c r="G36" s="409"/>
      <c r="H36" s="409"/>
      <c r="I36" s="409"/>
      <c r="J36" s="409"/>
      <c r="K36" s="409"/>
      <c r="L36" s="23"/>
      <c r="M36" s="23"/>
      <c r="N36" s="23"/>
      <c r="O36" s="23"/>
      <c r="P36" s="23"/>
      <c r="Q36" s="23"/>
      <c r="R36" s="23"/>
      <c r="S36" s="23"/>
    </row>
    <row r="37" spans="1:19" ht="16" x14ac:dyDescent="0.4">
      <c r="A37" s="26" t="s">
        <v>422</v>
      </c>
      <c r="B37" s="409" t="s">
        <v>1361</v>
      </c>
      <c r="C37" s="409"/>
      <c r="D37" s="409"/>
      <c r="E37" s="409"/>
      <c r="F37" s="409"/>
      <c r="G37" s="409"/>
      <c r="H37" s="409"/>
      <c r="I37" s="409"/>
      <c r="J37" s="409"/>
      <c r="K37" s="409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B34:K34"/>
    <mergeCell ref="B35:K35"/>
    <mergeCell ref="B36:K36"/>
    <mergeCell ref="B37:K37"/>
    <mergeCell ref="C11:J11"/>
    <mergeCell ref="C12:J12"/>
    <mergeCell ref="B31:K31"/>
    <mergeCell ref="B32:K32"/>
    <mergeCell ref="B33:K33"/>
  </mergeCells>
  <phoneticPr fontId="73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59"/>
  <sheetViews>
    <sheetView topLeftCell="A2" workbookViewId="0">
      <selection activeCell="A42" sqref="A42:XFD42"/>
    </sheetView>
  </sheetViews>
  <sheetFormatPr defaultColWidth="9" defaultRowHeight="15" x14ac:dyDescent="0.25"/>
  <cols>
    <col min="1" max="1" width="20.58203125" customWidth="1"/>
    <col min="2" max="6" width="7.5" customWidth="1"/>
    <col min="7" max="8" width="8.58203125" customWidth="1"/>
    <col min="9" max="13" width="7.5" customWidth="1"/>
    <col min="14" max="14" width="8.58203125" customWidth="1"/>
    <col min="15" max="16" width="7.5" customWidth="1"/>
    <col min="17" max="18" width="8.08203125" customWidth="1"/>
    <col min="19" max="19" width="9.08203125" customWidth="1"/>
    <col min="20" max="27" width="6.58203125" customWidth="1"/>
    <col min="247" max="247" width="20.08203125" customWidth="1"/>
    <col min="248" max="248" width="6.5" customWidth="1"/>
    <col min="249" max="254" width="6.08203125" customWidth="1"/>
    <col min="255" max="255" width="6.5" customWidth="1"/>
    <col min="256" max="263" width="6.08203125" customWidth="1"/>
    <col min="503" max="503" width="20.08203125" customWidth="1"/>
    <col min="504" max="504" width="6.5" customWidth="1"/>
    <col min="505" max="510" width="6.08203125" customWidth="1"/>
    <col min="511" max="511" width="6.5" customWidth="1"/>
    <col min="512" max="519" width="6.08203125" customWidth="1"/>
    <col min="759" max="759" width="20.08203125" customWidth="1"/>
    <col min="760" max="760" width="6.5" customWidth="1"/>
    <col min="761" max="766" width="6.08203125" customWidth="1"/>
    <col min="767" max="767" width="6.5" customWidth="1"/>
    <col min="768" max="775" width="6.08203125" customWidth="1"/>
    <col min="1015" max="1015" width="20.08203125" customWidth="1"/>
    <col min="1016" max="1016" width="6.5" customWidth="1"/>
    <col min="1017" max="1022" width="6.08203125" customWidth="1"/>
    <col min="1023" max="1023" width="6.5" customWidth="1"/>
    <col min="1024" max="1031" width="6.08203125" customWidth="1"/>
    <col min="1271" max="1271" width="20.08203125" customWidth="1"/>
    <col min="1272" max="1272" width="6.5" customWidth="1"/>
    <col min="1273" max="1278" width="6.08203125" customWidth="1"/>
    <col min="1279" max="1279" width="6.5" customWidth="1"/>
    <col min="1280" max="1287" width="6.08203125" customWidth="1"/>
    <col min="1527" max="1527" width="20.08203125" customWidth="1"/>
    <col min="1528" max="1528" width="6.5" customWidth="1"/>
    <col min="1529" max="1534" width="6.08203125" customWidth="1"/>
    <col min="1535" max="1535" width="6.5" customWidth="1"/>
    <col min="1536" max="1543" width="6.08203125" customWidth="1"/>
    <col min="1783" max="1783" width="20.08203125" customWidth="1"/>
    <col min="1784" max="1784" width="6.5" customWidth="1"/>
    <col min="1785" max="1790" width="6.08203125" customWidth="1"/>
    <col min="1791" max="1791" width="6.5" customWidth="1"/>
    <col min="1792" max="1799" width="6.08203125" customWidth="1"/>
    <col min="2039" max="2039" width="20.08203125" customWidth="1"/>
    <col min="2040" max="2040" width="6.5" customWidth="1"/>
    <col min="2041" max="2046" width="6.08203125" customWidth="1"/>
    <col min="2047" max="2047" width="6.5" customWidth="1"/>
    <col min="2048" max="2055" width="6.08203125" customWidth="1"/>
    <col min="2295" max="2295" width="20.08203125" customWidth="1"/>
    <col min="2296" max="2296" width="6.5" customWidth="1"/>
    <col min="2297" max="2302" width="6.08203125" customWidth="1"/>
    <col min="2303" max="2303" width="6.5" customWidth="1"/>
    <col min="2304" max="2311" width="6.08203125" customWidth="1"/>
    <col min="2551" max="2551" width="20.08203125" customWidth="1"/>
    <col min="2552" max="2552" width="6.5" customWidth="1"/>
    <col min="2553" max="2558" width="6.08203125" customWidth="1"/>
    <col min="2559" max="2559" width="6.5" customWidth="1"/>
    <col min="2560" max="2567" width="6.08203125" customWidth="1"/>
    <col min="2807" max="2807" width="20.08203125" customWidth="1"/>
    <col min="2808" max="2808" width="6.5" customWidth="1"/>
    <col min="2809" max="2814" width="6.08203125" customWidth="1"/>
    <col min="2815" max="2815" width="6.5" customWidth="1"/>
    <col min="2816" max="2823" width="6.08203125" customWidth="1"/>
    <col min="3063" max="3063" width="20.08203125" customWidth="1"/>
    <col min="3064" max="3064" width="6.5" customWidth="1"/>
    <col min="3065" max="3070" width="6.08203125" customWidth="1"/>
    <col min="3071" max="3071" width="6.5" customWidth="1"/>
    <col min="3072" max="3079" width="6.08203125" customWidth="1"/>
    <col min="3319" max="3319" width="20.08203125" customWidth="1"/>
    <col min="3320" max="3320" width="6.5" customWidth="1"/>
    <col min="3321" max="3326" width="6.08203125" customWidth="1"/>
    <col min="3327" max="3327" width="6.5" customWidth="1"/>
    <col min="3328" max="3335" width="6.08203125" customWidth="1"/>
    <col min="3575" max="3575" width="20.08203125" customWidth="1"/>
    <col min="3576" max="3576" width="6.5" customWidth="1"/>
    <col min="3577" max="3582" width="6.08203125" customWidth="1"/>
    <col min="3583" max="3583" width="6.5" customWidth="1"/>
    <col min="3584" max="3591" width="6.08203125" customWidth="1"/>
    <col min="3831" max="3831" width="20.08203125" customWidth="1"/>
    <col min="3832" max="3832" width="6.5" customWidth="1"/>
    <col min="3833" max="3838" width="6.08203125" customWidth="1"/>
    <col min="3839" max="3839" width="6.5" customWidth="1"/>
    <col min="3840" max="3847" width="6.08203125" customWidth="1"/>
    <col min="4087" max="4087" width="20.08203125" customWidth="1"/>
    <col min="4088" max="4088" width="6.5" customWidth="1"/>
    <col min="4089" max="4094" width="6.08203125" customWidth="1"/>
    <col min="4095" max="4095" width="6.5" customWidth="1"/>
    <col min="4096" max="4103" width="6.08203125" customWidth="1"/>
    <col min="4343" max="4343" width="20.08203125" customWidth="1"/>
    <col min="4344" max="4344" width="6.5" customWidth="1"/>
    <col min="4345" max="4350" width="6.08203125" customWidth="1"/>
    <col min="4351" max="4351" width="6.5" customWidth="1"/>
    <col min="4352" max="4359" width="6.08203125" customWidth="1"/>
    <col min="4599" max="4599" width="20.08203125" customWidth="1"/>
    <col min="4600" max="4600" width="6.5" customWidth="1"/>
    <col min="4601" max="4606" width="6.08203125" customWidth="1"/>
    <col min="4607" max="4607" width="6.5" customWidth="1"/>
    <col min="4608" max="4615" width="6.08203125" customWidth="1"/>
    <col min="4855" max="4855" width="20.08203125" customWidth="1"/>
    <col min="4856" max="4856" width="6.5" customWidth="1"/>
    <col min="4857" max="4862" width="6.08203125" customWidth="1"/>
    <col min="4863" max="4863" width="6.5" customWidth="1"/>
    <col min="4864" max="4871" width="6.08203125" customWidth="1"/>
    <col min="5111" max="5111" width="20.08203125" customWidth="1"/>
    <col min="5112" max="5112" width="6.5" customWidth="1"/>
    <col min="5113" max="5118" width="6.08203125" customWidth="1"/>
    <col min="5119" max="5119" width="6.5" customWidth="1"/>
    <col min="5120" max="5127" width="6.08203125" customWidth="1"/>
    <col min="5367" max="5367" width="20.08203125" customWidth="1"/>
    <col min="5368" max="5368" width="6.5" customWidth="1"/>
    <col min="5369" max="5374" width="6.08203125" customWidth="1"/>
    <col min="5375" max="5375" width="6.5" customWidth="1"/>
    <col min="5376" max="5383" width="6.08203125" customWidth="1"/>
    <col min="5623" max="5623" width="20.08203125" customWidth="1"/>
    <col min="5624" max="5624" width="6.5" customWidth="1"/>
    <col min="5625" max="5630" width="6.08203125" customWidth="1"/>
    <col min="5631" max="5631" width="6.5" customWidth="1"/>
    <col min="5632" max="5639" width="6.08203125" customWidth="1"/>
    <col min="5879" max="5879" width="20.08203125" customWidth="1"/>
    <col min="5880" max="5880" width="6.5" customWidth="1"/>
    <col min="5881" max="5886" width="6.08203125" customWidth="1"/>
    <col min="5887" max="5887" width="6.5" customWidth="1"/>
    <col min="5888" max="5895" width="6.08203125" customWidth="1"/>
    <col min="6135" max="6135" width="20.08203125" customWidth="1"/>
    <col min="6136" max="6136" width="6.5" customWidth="1"/>
    <col min="6137" max="6142" width="6.08203125" customWidth="1"/>
    <col min="6143" max="6143" width="6.5" customWidth="1"/>
    <col min="6144" max="6151" width="6.08203125" customWidth="1"/>
    <col min="6391" max="6391" width="20.08203125" customWidth="1"/>
    <col min="6392" max="6392" width="6.5" customWidth="1"/>
    <col min="6393" max="6398" width="6.08203125" customWidth="1"/>
    <col min="6399" max="6399" width="6.5" customWidth="1"/>
    <col min="6400" max="6407" width="6.08203125" customWidth="1"/>
    <col min="6647" max="6647" width="20.08203125" customWidth="1"/>
    <col min="6648" max="6648" width="6.5" customWidth="1"/>
    <col min="6649" max="6654" width="6.08203125" customWidth="1"/>
    <col min="6655" max="6655" width="6.5" customWidth="1"/>
    <col min="6656" max="6663" width="6.08203125" customWidth="1"/>
    <col min="6903" max="6903" width="20.08203125" customWidth="1"/>
    <col min="6904" max="6904" width="6.5" customWidth="1"/>
    <col min="6905" max="6910" width="6.08203125" customWidth="1"/>
    <col min="6911" max="6911" width="6.5" customWidth="1"/>
    <col min="6912" max="6919" width="6.08203125" customWidth="1"/>
    <col min="7159" max="7159" width="20.08203125" customWidth="1"/>
    <col min="7160" max="7160" width="6.5" customWidth="1"/>
    <col min="7161" max="7166" width="6.08203125" customWidth="1"/>
    <col min="7167" max="7167" width="6.5" customWidth="1"/>
    <col min="7168" max="7175" width="6.08203125" customWidth="1"/>
    <col min="7415" max="7415" width="20.08203125" customWidth="1"/>
    <col min="7416" max="7416" width="6.5" customWidth="1"/>
    <col min="7417" max="7422" width="6.08203125" customWidth="1"/>
    <col min="7423" max="7423" width="6.5" customWidth="1"/>
    <col min="7424" max="7431" width="6.08203125" customWidth="1"/>
    <col min="7671" max="7671" width="20.08203125" customWidth="1"/>
    <col min="7672" max="7672" width="6.5" customWidth="1"/>
    <col min="7673" max="7678" width="6.08203125" customWidth="1"/>
    <col min="7679" max="7679" width="6.5" customWidth="1"/>
    <col min="7680" max="7687" width="6.08203125" customWidth="1"/>
    <col min="7927" max="7927" width="20.08203125" customWidth="1"/>
    <col min="7928" max="7928" width="6.5" customWidth="1"/>
    <col min="7929" max="7934" width="6.08203125" customWidth="1"/>
    <col min="7935" max="7935" width="6.5" customWidth="1"/>
    <col min="7936" max="7943" width="6.08203125" customWidth="1"/>
    <col min="8183" max="8183" width="20.08203125" customWidth="1"/>
    <col min="8184" max="8184" width="6.5" customWidth="1"/>
    <col min="8185" max="8190" width="6.08203125" customWidth="1"/>
    <col min="8191" max="8191" width="6.5" customWidth="1"/>
    <col min="8192" max="8199" width="6.08203125" customWidth="1"/>
    <col min="8439" max="8439" width="20.08203125" customWidth="1"/>
    <col min="8440" max="8440" width="6.5" customWidth="1"/>
    <col min="8441" max="8446" width="6.08203125" customWidth="1"/>
    <col min="8447" max="8447" width="6.5" customWidth="1"/>
    <col min="8448" max="8455" width="6.08203125" customWidth="1"/>
    <col min="8695" max="8695" width="20.08203125" customWidth="1"/>
    <col min="8696" max="8696" width="6.5" customWidth="1"/>
    <col min="8697" max="8702" width="6.08203125" customWidth="1"/>
    <col min="8703" max="8703" width="6.5" customWidth="1"/>
    <col min="8704" max="8711" width="6.08203125" customWidth="1"/>
    <col min="8951" max="8951" width="20.08203125" customWidth="1"/>
    <col min="8952" max="8952" width="6.5" customWidth="1"/>
    <col min="8953" max="8958" width="6.08203125" customWidth="1"/>
    <col min="8959" max="8959" width="6.5" customWidth="1"/>
    <col min="8960" max="8967" width="6.08203125" customWidth="1"/>
    <col min="9207" max="9207" width="20.08203125" customWidth="1"/>
    <col min="9208" max="9208" width="6.5" customWidth="1"/>
    <col min="9209" max="9214" width="6.08203125" customWidth="1"/>
    <col min="9215" max="9215" width="6.5" customWidth="1"/>
    <col min="9216" max="9223" width="6.08203125" customWidth="1"/>
    <col min="9463" max="9463" width="20.08203125" customWidth="1"/>
    <col min="9464" max="9464" width="6.5" customWidth="1"/>
    <col min="9465" max="9470" width="6.08203125" customWidth="1"/>
    <col min="9471" max="9471" width="6.5" customWidth="1"/>
    <col min="9472" max="9479" width="6.08203125" customWidth="1"/>
    <col min="9719" max="9719" width="20.08203125" customWidth="1"/>
    <col min="9720" max="9720" width="6.5" customWidth="1"/>
    <col min="9721" max="9726" width="6.08203125" customWidth="1"/>
    <col min="9727" max="9727" width="6.5" customWidth="1"/>
    <col min="9728" max="9735" width="6.08203125" customWidth="1"/>
    <col min="9975" max="9975" width="20.08203125" customWidth="1"/>
    <col min="9976" max="9976" width="6.5" customWidth="1"/>
    <col min="9977" max="9982" width="6.08203125" customWidth="1"/>
    <col min="9983" max="9983" width="6.5" customWidth="1"/>
    <col min="9984" max="9991" width="6.08203125" customWidth="1"/>
    <col min="10231" max="10231" width="20.08203125" customWidth="1"/>
    <col min="10232" max="10232" width="6.5" customWidth="1"/>
    <col min="10233" max="10238" width="6.08203125" customWidth="1"/>
    <col min="10239" max="10239" width="6.5" customWidth="1"/>
    <col min="10240" max="10247" width="6.08203125" customWidth="1"/>
    <col min="10487" max="10487" width="20.08203125" customWidth="1"/>
    <col min="10488" max="10488" width="6.5" customWidth="1"/>
    <col min="10489" max="10494" width="6.08203125" customWidth="1"/>
    <col min="10495" max="10495" width="6.5" customWidth="1"/>
    <col min="10496" max="10503" width="6.08203125" customWidth="1"/>
    <col min="10743" max="10743" width="20.08203125" customWidth="1"/>
    <col min="10744" max="10744" width="6.5" customWidth="1"/>
    <col min="10745" max="10750" width="6.08203125" customWidth="1"/>
    <col min="10751" max="10751" width="6.5" customWidth="1"/>
    <col min="10752" max="10759" width="6.08203125" customWidth="1"/>
    <col min="10999" max="10999" width="20.08203125" customWidth="1"/>
    <col min="11000" max="11000" width="6.5" customWidth="1"/>
    <col min="11001" max="11006" width="6.08203125" customWidth="1"/>
    <col min="11007" max="11007" width="6.5" customWidth="1"/>
    <col min="11008" max="11015" width="6.08203125" customWidth="1"/>
    <col min="11255" max="11255" width="20.08203125" customWidth="1"/>
    <col min="11256" max="11256" width="6.5" customWidth="1"/>
    <col min="11257" max="11262" width="6.08203125" customWidth="1"/>
    <col min="11263" max="11263" width="6.5" customWidth="1"/>
    <col min="11264" max="11271" width="6.08203125" customWidth="1"/>
    <col min="11511" max="11511" width="20.08203125" customWidth="1"/>
    <col min="11512" max="11512" width="6.5" customWidth="1"/>
    <col min="11513" max="11518" width="6.08203125" customWidth="1"/>
    <col min="11519" max="11519" width="6.5" customWidth="1"/>
    <col min="11520" max="11527" width="6.08203125" customWidth="1"/>
    <col min="11767" max="11767" width="20.08203125" customWidth="1"/>
    <col min="11768" max="11768" width="6.5" customWidth="1"/>
    <col min="11769" max="11774" width="6.08203125" customWidth="1"/>
    <col min="11775" max="11775" width="6.5" customWidth="1"/>
    <col min="11776" max="11783" width="6.08203125" customWidth="1"/>
    <col min="12023" max="12023" width="20.08203125" customWidth="1"/>
    <col min="12024" max="12024" width="6.5" customWidth="1"/>
    <col min="12025" max="12030" width="6.08203125" customWidth="1"/>
    <col min="12031" max="12031" width="6.5" customWidth="1"/>
    <col min="12032" max="12039" width="6.08203125" customWidth="1"/>
    <col min="12279" max="12279" width="20.08203125" customWidth="1"/>
    <col min="12280" max="12280" width="6.5" customWidth="1"/>
    <col min="12281" max="12286" width="6.08203125" customWidth="1"/>
    <col min="12287" max="12287" width="6.5" customWidth="1"/>
    <col min="12288" max="12295" width="6.08203125" customWidth="1"/>
    <col min="12535" max="12535" width="20.08203125" customWidth="1"/>
    <col min="12536" max="12536" width="6.5" customWidth="1"/>
    <col min="12537" max="12542" width="6.08203125" customWidth="1"/>
    <col min="12543" max="12543" width="6.5" customWidth="1"/>
    <col min="12544" max="12551" width="6.08203125" customWidth="1"/>
    <col min="12791" max="12791" width="20.08203125" customWidth="1"/>
    <col min="12792" max="12792" width="6.5" customWidth="1"/>
    <col min="12793" max="12798" width="6.08203125" customWidth="1"/>
    <col min="12799" max="12799" width="6.5" customWidth="1"/>
    <col min="12800" max="12807" width="6.08203125" customWidth="1"/>
    <col min="13047" max="13047" width="20.08203125" customWidth="1"/>
    <col min="13048" max="13048" width="6.5" customWidth="1"/>
    <col min="13049" max="13054" width="6.08203125" customWidth="1"/>
    <col min="13055" max="13055" width="6.5" customWidth="1"/>
    <col min="13056" max="13063" width="6.08203125" customWidth="1"/>
    <col min="13303" max="13303" width="20.08203125" customWidth="1"/>
    <col min="13304" max="13304" width="6.5" customWidth="1"/>
    <col min="13305" max="13310" width="6.08203125" customWidth="1"/>
    <col min="13311" max="13311" width="6.5" customWidth="1"/>
    <col min="13312" max="13319" width="6.08203125" customWidth="1"/>
    <col min="13559" max="13559" width="20.08203125" customWidth="1"/>
    <col min="13560" max="13560" width="6.5" customWidth="1"/>
    <col min="13561" max="13566" width="6.08203125" customWidth="1"/>
    <col min="13567" max="13567" width="6.5" customWidth="1"/>
    <col min="13568" max="13575" width="6.08203125" customWidth="1"/>
    <col min="13815" max="13815" width="20.08203125" customWidth="1"/>
    <col min="13816" max="13816" width="6.5" customWidth="1"/>
    <col min="13817" max="13822" width="6.08203125" customWidth="1"/>
    <col min="13823" max="13823" width="6.5" customWidth="1"/>
    <col min="13824" max="13831" width="6.08203125" customWidth="1"/>
    <col min="14071" max="14071" width="20.08203125" customWidth="1"/>
    <col min="14072" max="14072" width="6.5" customWidth="1"/>
    <col min="14073" max="14078" width="6.08203125" customWidth="1"/>
    <col min="14079" max="14079" width="6.5" customWidth="1"/>
    <col min="14080" max="14087" width="6.08203125" customWidth="1"/>
    <col min="14327" max="14327" width="20.08203125" customWidth="1"/>
    <col min="14328" max="14328" width="6.5" customWidth="1"/>
    <col min="14329" max="14334" width="6.08203125" customWidth="1"/>
    <col min="14335" max="14335" width="6.5" customWidth="1"/>
    <col min="14336" max="14343" width="6.08203125" customWidth="1"/>
    <col min="14583" max="14583" width="20.08203125" customWidth="1"/>
    <col min="14584" max="14584" width="6.5" customWidth="1"/>
    <col min="14585" max="14590" width="6.08203125" customWidth="1"/>
    <col min="14591" max="14591" width="6.5" customWidth="1"/>
    <col min="14592" max="14599" width="6.08203125" customWidth="1"/>
    <col min="14839" max="14839" width="20.08203125" customWidth="1"/>
    <col min="14840" max="14840" width="6.5" customWidth="1"/>
    <col min="14841" max="14846" width="6.08203125" customWidth="1"/>
    <col min="14847" max="14847" width="6.5" customWidth="1"/>
    <col min="14848" max="14855" width="6.08203125" customWidth="1"/>
    <col min="15095" max="15095" width="20.08203125" customWidth="1"/>
    <col min="15096" max="15096" width="6.5" customWidth="1"/>
    <col min="15097" max="15102" width="6.08203125" customWidth="1"/>
    <col min="15103" max="15103" width="6.5" customWidth="1"/>
    <col min="15104" max="15111" width="6.08203125" customWidth="1"/>
    <col min="15351" max="15351" width="20.08203125" customWidth="1"/>
    <col min="15352" max="15352" width="6.5" customWidth="1"/>
    <col min="15353" max="15358" width="6.08203125" customWidth="1"/>
    <col min="15359" max="15359" width="6.5" customWidth="1"/>
    <col min="15360" max="15367" width="6.08203125" customWidth="1"/>
    <col min="15607" max="15607" width="20.08203125" customWidth="1"/>
    <col min="15608" max="15608" width="6.5" customWidth="1"/>
    <col min="15609" max="15614" width="6.08203125" customWidth="1"/>
    <col min="15615" max="15615" width="6.5" customWidth="1"/>
    <col min="15616" max="15623" width="6.08203125" customWidth="1"/>
    <col min="15863" max="15863" width="20.08203125" customWidth="1"/>
    <col min="15864" max="15864" width="6.5" customWidth="1"/>
    <col min="15865" max="15870" width="6.08203125" customWidth="1"/>
    <col min="15871" max="15871" width="6.5" customWidth="1"/>
    <col min="15872" max="15879" width="6.08203125" customWidth="1"/>
    <col min="16119" max="16119" width="20.08203125" customWidth="1"/>
    <col min="16120" max="16120" width="6.5" customWidth="1"/>
    <col min="16121" max="16126" width="6.08203125" customWidth="1"/>
    <col min="16127" max="16127" width="6.5" customWidth="1"/>
    <col min="16128" max="16135" width="6.08203125" customWidth="1"/>
  </cols>
  <sheetData>
    <row r="1" spans="1:245" ht="52.4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28"/>
      <c r="Q1" s="28"/>
      <c r="R1" s="28"/>
      <c r="S1" s="28"/>
    </row>
    <row r="2" spans="1:245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29"/>
      <c r="Q2" s="29"/>
      <c r="R2" s="29"/>
      <c r="S2" s="29"/>
    </row>
    <row r="3" spans="1:245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76" t="s">
        <v>1362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</row>
    <row r="5" spans="1:245" hidden="1" x14ac:dyDescent="0.25">
      <c r="A5" s="4" t="s">
        <v>4</v>
      </c>
      <c r="B5" s="4" t="s">
        <v>5</v>
      </c>
      <c r="C5" s="482" t="s">
        <v>7</v>
      </c>
      <c r="D5" s="483"/>
      <c r="E5" s="561" t="s">
        <v>737</v>
      </c>
      <c r="F5" s="562"/>
      <c r="G5" s="482" t="s">
        <v>260</v>
      </c>
      <c r="H5" s="483"/>
      <c r="I5" s="482" t="s">
        <v>1363</v>
      </c>
      <c r="J5" s="483"/>
      <c r="K5" s="482" t="s">
        <v>1364</v>
      </c>
      <c r="L5" s="483"/>
      <c r="M5" s="6" t="s">
        <v>5</v>
      </c>
      <c r="N5" s="482" t="s">
        <v>7</v>
      </c>
      <c r="O5" s="483"/>
      <c r="P5" s="561" t="s">
        <v>737</v>
      </c>
      <c r="Q5" s="562"/>
      <c r="R5" s="482" t="s">
        <v>260</v>
      </c>
      <c r="S5" s="483"/>
    </row>
    <row r="6" spans="1:245" hidden="1" x14ac:dyDescent="0.25">
      <c r="A6" s="5" t="s">
        <v>13</v>
      </c>
      <c r="B6" s="5" t="s">
        <v>14</v>
      </c>
      <c r="C6" s="388" t="s">
        <v>16</v>
      </c>
      <c r="D6" s="461"/>
      <c r="E6" s="360" t="s">
        <v>264</v>
      </c>
      <c r="F6" s="386"/>
      <c r="G6" s="388" t="s">
        <v>265</v>
      </c>
      <c r="H6" s="461"/>
      <c r="I6" s="388" t="s">
        <v>1365</v>
      </c>
      <c r="J6" s="461"/>
      <c r="K6" s="388" t="s">
        <v>1366</v>
      </c>
      <c r="L6" s="461"/>
      <c r="M6" s="5" t="s">
        <v>14</v>
      </c>
      <c r="N6" s="388" t="s">
        <v>16</v>
      </c>
      <c r="O6" s="461"/>
      <c r="P6" s="360" t="s">
        <v>264</v>
      </c>
      <c r="Q6" s="386"/>
      <c r="R6" s="388" t="s">
        <v>265</v>
      </c>
      <c r="S6" s="461"/>
    </row>
    <row r="7" spans="1:245" hidden="1" x14ac:dyDescent="0.25">
      <c r="A7" s="8"/>
      <c r="B7" s="54"/>
      <c r="C7" s="360" t="s">
        <v>22</v>
      </c>
      <c r="D7" s="386"/>
      <c r="E7" s="360" t="s">
        <v>22</v>
      </c>
      <c r="F7" s="386"/>
      <c r="G7" s="360" t="s">
        <v>22</v>
      </c>
      <c r="H7" s="386"/>
      <c r="I7" s="360" t="s">
        <v>22</v>
      </c>
      <c r="J7" s="386"/>
      <c r="K7" s="360" t="s">
        <v>22</v>
      </c>
      <c r="L7" s="386"/>
      <c r="M7" s="5"/>
      <c r="N7" s="360" t="s">
        <v>22</v>
      </c>
      <c r="O7" s="386"/>
      <c r="P7" s="360" t="s">
        <v>22</v>
      </c>
      <c r="Q7" s="386"/>
      <c r="R7" s="360" t="s">
        <v>22</v>
      </c>
      <c r="S7" s="386"/>
    </row>
    <row r="8" spans="1:245" ht="26" hidden="1" x14ac:dyDescent="0.25">
      <c r="A8" s="8"/>
      <c r="B8" s="89"/>
      <c r="C8" s="170" t="s">
        <v>541</v>
      </c>
      <c r="D8" s="170" t="s">
        <v>1367</v>
      </c>
      <c r="E8" s="171" t="s">
        <v>1368</v>
      </c>
      <c r="F8" s="171" t="s">
        <v>1369</v>
      </c>
      <c r="G8" s="170" t="s">
        <v>1370</v>
      </c>
      <c r="H8" s="170" t="s">
        <v>453</v>
      </c>
      <c r="I8" s="170" t="s">
        <v>1371</v>
      </c>
      <c r="J8" s="170" t="s">
        <v>1372</v>
      </c>
      <c r="K8" s="170" t="s">
        <v>1373</v>
      </c>
      <c r="L8" s="170" t="s">
        <v>1374</v>
      </c>
      <c r="M8" s="5"/>
      <c r="N8" s="170" t="s">
        <v>541</v>
      </c>
      <c r="O8" s="170" t="s">
        <v>1367</v>
      </c>
      <c r="P8" s="171" t="s">
        <v>1368</v>
      </c>
      <c r="Q8" s="171" t="s">
        <v>1369</v>
      </c>
      <c r="R8" s="170" t="s">
        <v>1370</v>
      </c>
      <c r="S8" s="170" t="s">
        <v>453</v>
      </c>
    </row>
    <row r="9" spans="1:245" hidden="1" x14ac:dyDescent="0.25">
      <c r="A9" s="56" t="s">
        <v>1375</v>
      </c>
      <c r="B9" s="56" t="s">
        <v>1376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72">
        <f t="shared" si="0"/>
        <v>45613</v>
      </c>
      <c r="H9" s="97">
        <f t="shared" ref="H9:H24" si="2">G9</f>
        <v>45613</v>
      </c>
      <c r="I9" s="172">
        <f t="shared" ref="I9:I24" si="3">H9+5</f>
        <v>45618</v>
      </c>
      <c r="J9" s="97">
        <f t="shared" ref="J9:J24" si="4">I9</f>
        <v>45618</v>
      </c>
      <c r="K9" s="17" t="s">
        <v>40</v>
      </c>
      <c r="L9" s="17" t="s">
        <v>40</v>
      </c>
      <c r="M9" s="181" t="s">
        <v>1377</v>
      </c>
      <c r="N9" s="15">
        <v>45624</v>
      </c>
      <c r="O9" s="173" t="s">
        <v>1378</v>
      </c>
      <c r="P9" s="97">
        <v>45626</v>
      </c>
      <c r="Q9" s="97">
        <v>45626</v>
      </c>
      <c r="R9" s="172">
        <v>45627</v>
      </c>
      <c r="S9" s="97">
        <v>45627</v>
      </c>
    </row>
    <row r="10" spans="1:245" hidden="1" x14ac:dyDescent="0.25">
      <c r="A10" s="56" t="s">
        <v>791</v>
      </c>
      <c r="B10" s="56" t="s">
        <v>1379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72">
        <f t="shared" si="5"/>
        <v>45620</v>
      </c>
      <c r="H10" s="97">
        <f t="shared" si="2"/>
        <v>45620</v>
      </c>
      <c r="I10" s="172">
        <f t="shared" si="3"/>
        <v>45625</v>
      </c>
      <c r="J10" s="97">
        <f t="shared" si="4"/>
        <v>45625</v>
      </c>
      <c r="K10" s="17" t="s">
        <v>40</v>
      </c>
      <c r="L10" s="17" t="s">
        <v>40</v>
      </c>
      <c r="M10" s="182" t="s">
        <v>1380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72">
        <f t="shared" si="6"/>
        <v>45648</v>
      </c>
      <c r="S10" s="97">
        <f>R10</f>
        <v>45648</v>
      </c>
    </row>
    <row r="11" spans="1:245" hidden="1" x14ac:dyDescent="0.25">
      <c r="A11" s="56" t="s">
        <v>1375</v>
      </c>
      <c r="B11" s="56" t="s">
        <v>1381</v>
      </c>
      <c r="C11" s="15">
        <v>45624</v>
      </c>
      <c r="D11" s="173" t="s">
        <v>1378</v>
      </c>
      <c r="E11" s="15">
        <v>45626</v>
      </c>
      <c r="F11" s="15">
        <v>45626</v>
      </c>
      <c r="G11" s="172">
        <v>45627</v>
      </c>
      <c r="H11" s="97">
        <v>45627</v>
      </c>
      <c r="I11" s="172">
        <v>45632</v>
      </c>
      <c r="J11" s="97">
        <v>45632</v>
      </c>
      <c r="K11" s="17" t="s">
        <v>40</v>
      </c>
      <c r="L11" s="17" t="s">
        <v>40</v>
      </c>
      <c r="M11" s="181" t="s">
        <v>1382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72">
        <f t="shared" si="7"/>
        <v>45655</v>
      </c>
      <c r="S11" s="97">
        <f>R11</f>
        <v>45655</v>
      </c>
    </row>
    <row r="12" spans="1:245" hidden="1" x14ac:dyDescent="0.25">
      <c r="A12" s="441" t="s">
        <v>1383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3"/>
    </row>
    <row r="13" spans="1:245" hidden="1" x14ac:dyDescent="0.25">
      <c r="A13" s="56" t="s">
        <v>791</v>
      </c>
      <c r="B13" s="56" t="s">
        <v>1384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72">
        <f t="shared" si="8"/>
        <v>45648</v>
      </c>
      <c r="H13" s="97">
        <f t="shared" si="2"/>
        <v>45648</v>
      </c>
      <c r="I13" s="172">
        <f t="shared" si="3"/>
        <v>45653</v>
      </c>
      <c r="J13" s="97">
        <f t="shared" si="4"/>
        <v>45653</v>
      </c>
      <c r="K13" s="17" t="s">
        <v>40</v>
      </c>
      <c r="L13" s="17" t="s">
        <v>40</v>
      </c>
      <c r="M13" s="182" t="s">
        <v>1385</v>
      </c>
      <c r="N13" s="36">
        <v>45659</v>
      </c>
      <c r="O13" s="15">
        <f t="shared" ref="O13:R13" si="9">N13+1</f>
        <v>45660</v>
      </c>
      <c r="P13" s="97">
        <f t="shared" si="9"/>
        <v>45661</v>
      </c>
      <c r="Q13" s="97">
        <f t="shared" ref="Q13:Q24" si="10">P13</f>
        <v>45661</v>
      </c>
      <c r="R13" s="172">
        <f t="shared" si="9"/>
        <v>45662</v>
      </c>
      <c r="S13" s="97">
        <f t="shared" ref="S13:S24" si="11">R13</f>
        <v>45662</v>
      </c>
    </row>
    <row r="14" spans="1:245" hidden="1" x14ac:dyDescent="0.25">
      <c r="A14" s="56" t="s">
        <v>1375</v>
      </c>
      <c r="B14" s="56" t="s">
        <v>1386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72">
        <f t="shared" si="12"/>
        <v>45655</v>
      </c>
      <c r="H14" s="97">
        <f t="shared" si="2"/>
        <v>45655</v>
      </c>
      <c r="I14" s="172">
        <f t="shared" si="3"/>
        <v>45660</v>
      </c>
      <c r="J14" s="97">
        <f t="shared" si="4"/>
        <v>45660</v>
      </c>
      <c r="K14" s="17" t="s">
        <v>40</v>
      </c>
      <c r="L14" s="17" t="s">
        <v>40</v>
      </c>
      <c r="M14" s="181" t="s">
        <v>868</v>
      </c>
      <c r="N14" s="36">
        <v>45666</v>
      </c>
      <c r="O14" s="15">
        <f t="shared" ref="O14:R14" si="13">N14+1</f>
        <v>45667</v>
      </c>
      <c r="P14" s="97">
        <f t="shared" si="13"/>
        <v>45668</v>
      </c>
      <c r="Q14" s="97">
        <f t="shared" si="10"/>
        <v>45668</v>
      </c>
      <c r="R14" s="172">
        <f t="shared" si="13"/>
        <v>45669</v>
      </c>
      <c r="S14" s="97">
        <f t="shared" si="11"/>
        <v>45669</v>
      </c>
    </row>
    <row r="15" spans="1:245" hidden="1" x14ac:dyDescent="0.25">
      <c r="A15" s="56" t="s">
        <v>791</v>
      </c>
      <c r="B15" s="56" t="s">
        <v>1387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72">
        <f t="shared" si="14"/>
        <v>45662</v>
      </c>
      <c r="H15" s="97">
        <f t="shared" si="2"/>
        <v>45662</v>
      </c>
      <c r="I15" s="172">
        <f t="shared" si="3"/>
        <v>45667</v>
      </c>
      <c r="J15" s="97">
        <f t="shared" si="4"/>
        <v>45667</v>
      </c>
      <c r="K15" s="17" t="s">
        <v>40</v>
      </c>
      <c r="L15" s="17" t="s">
        <v>40</v>
      </c>
      <c r="M15" s="182" t="s">
        <v>1388</v>
      </c>
      <c r="N15" s="36">
        <v>45673</v>
      </c>
      <c r="O15" s="15">
        <f t="shared" ref="O15:R15" si="15">N15+1</f>
        <v>45674</v>
      </c>
      <c r="P15" s="97">
        <f t="shared" si="15"/>
        <v>45675</v>
      </c>
      <c r="Q15" s="97">
        <f t="shared" si="10"/>
        <v>45675</v>
      </c>
      <c r="R15" s="172">
        <f t="shared" si="15"/>
        <v>45676</v>
      </c>
      <c r="S15" s="97">
        <f t="shared" si="11"/>
        <v>45676</v>
      </c>
    </row>
    <row r="16" spans="1:245" hidden="1" x14ac:dyDescent="0.25">
      <c r="A16" s="56" t="s">
        <v>1375</v>
      </c>
      <c r="B16" s="174" t="s">
        <v>681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72">
        <f t="shared" si="16"/>
        <v>45669</v>
      </c>
      <c r="H16" s="97">
        <f t="shared" si="2"/>
        <v>45669</v>
      </c>
      <c r="I16" s="172">
        <f t="shared" si="3"/>
        <v>45674</v>
      </c>
      <c r="J16" s="97">
        <f t="shared" si="4"/>
        <v>45674</v>
      </c>
      <c r="K16" s="17" t="s">
        <v>40</v>
      </c>
      <c r="L16" s="17" t="s">
        <v>40</v>
      </c>
      <c r="M16" s="183" t="s">
        <v>682</v>
      </c>
      <c r="N16" s="36">
        <v>45680</v>
      </c>
      <c r="O16" s="173" t="s">
        <v>1389</v>
      </c>
      <c r="P16" s="36">
        <v>45682</v>
      </c>
      <c r="Q16" s="97">
        <f t="shared" si="10"/>
        <v>45682</v>
      </c>
      <c r="R16" s="172">
        <f>Q16+1</f>
        <v>45683</v>
      </c>
      <c r="S16" s="97">
        <f t="shared" si="11"/>
        <v>45683</v>
      </c>
    </row>
    <row r="17" spans="1:19" hidden="1" x14ac:dyDescent="0.25">
      <c r="A17" s="56" t="s">
        <v>791</v>
      </c>
      <c r="B17" s="56" t="s">
        <v>1390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72">
        <f t="shared" si="17"/>
        <v>45676</v>
      </c>
      <c r="H17" s="97">
        <f t="shared" si="2"/>
        <v>45676</v>
      </c>
      <c r="I17" s="172">
        <f t="shared" si="3"/>
        <v>45681</v>
      </c>
      <c r="J17" s="97">
        <f t="shared" si="4"/>
        <v>45681</v>
      </c>
      <c r="K17" s="17" t="s">
        <v>40</v>
      </c>
      <c r="L17" s="17" t="s">
        <v>40</v>
      </c>
      <c r="M17" s="182" t="s">
        <v>1391</v>
      </c>
      <c r="N17" s="36">
        <v>45687</v>
      </c>
      <c r="O17" s="15">
        <f t="shared" ref="O17:R17" si="18">N17+1</f>
        <v>45688</v>
      </c>
      <c r="P17" s="97">
        <f t="shared" si="18"/>
        <v>45689</v>
      </c>
      <c r="Q17" s="97">
        <f t="shared" si="10"/>
        <v>45689</v>
      </c>
      <c r="R17" s="172">
        <f t="shared" si="18"/>
        <v>45690</v>
      </c>
      <c r="S17" s="97">
        <f t="shared" si="11"/>
        <v>45690</v>
      </c>
    </row>
    <row r="18" spans="1:19" hidden="1" x14ac:dyDescent="0.25">
      <c r="A18" s="56" t="s">
        <v>1375</v>
      </c>
      <c r="B18" s="60" t="s">
        <v>683</v>
      </c>
      <c r="C18" s="36">
        <v>45680</v>
      </c>
      <c r="D18" s="173" t="s">
        <v>1389</v>
      </c>
      <c r="E18" s="36">
        <v>45682</v>
      </c>
      <c r="F18" s="15">
        <f t="shared" si="1"/>
        <v>45682</v>
      </c>
      <c r="G18" s="172">
        <f t="shared" ref="G18:G24" si="19">F18+1</f>
        <v>45683</v>
      </c>
      <c r="H18" s="97">
        <f t="shared" si="2"/>
        <v>45683</v>
      </c>
      <c r="I18" s="172">
        <f t="shared" si="3"/>
        <v>45688</v>
      </c>
      <c r="J18" s="97">
        <f t="shared" si="4"/>
        <v>45688</v>
      </c>
      <c r="K18" s="17" t="s">
        <v>40</v>
      </c>
      <c r="L18" s="17" t="s">
        <v>40</v>
      </c>
      <c r="M18" s="184" t="s">
        <v>684</v>
      </c>
      <c r="N18" s="36">
        <v>45694</v>
      </c>
      <c r="O18" s="15">
        <f t="shared" ref="O18:R18" si="20">N18+1</f>
        <v>45695</v>
      </c>
      <c r="P18" s="97">
        <f t="shared" si="20"/>
        <v>45696</v>
      </c>
      <c r="Q18" s="97">
        <f t="shared" si="10"/>
        <v>45696</v>
      </c>
      <c r="R18" s="172">
        <f t="shared" si="20"/>
        <v>45697</v>
      </c>
      <c r="S18" s="97">
        <f t="shared" si="11"/>
        <v>45697</v>
      </c>
    </row>
    <row r="19" spans="1:19" hidden="1" x14ac:dyDescent="0.25">
      <c r="A19" s="175" t="s">
        <v>791</v>
      </c>
      <c r="B19" s="175" t="s">
        <v>1392</v>
      </c>
      <c r="C19" s="49">
        <v>45687</v>
      </c>
      <c r="D19" s="176">
        <f t="shared" ref="D19:G19" si="21">C19+1</f>
        <v>45688</v>
      </c>
      <c r="E19" s="176">
        <f t="shared" si="21"/>
        <v>45689</v>
      </c>
      <c r="F19" s="176">
        <f t="shared" si="1"/>
        <v>45689</v>
      </c>
      <c r="G19" s="177">
        <f t="shared" si="21"/>
        <v>45690</v>
      </c>
      <c r="H19" s="71">
        <f t="shared" si="2"/>
        <v>45690</v>
      </c>
      <c r="I19" s="177">
        <f t="shared" si="3"/>
        <v>45695</v>
      </c>
      <c r="J19" s="71">
        <f t="shared" si="4"/>
        <v>45695</v>
      </c>
      <c r="K19" s="17" t="s">
        <v>40</v>
      </c>
      <c r="L19" s="17" t="s">
        <v>40</v>
      </c>
      <c r="M19" s="185" t="s">
        <v>1393</v>
      </c>
      <c r="N19" s="49">
        <v>45701</v>
      </c>
      <c r="O19" s="176">
        <f t="shared" ref="O19:R19" si="22">N19+1</f>
        <v>45702</v>
      </c>
      <c r="P19" s="71">
        <f t="shared" si="22"/>
        <v>45703</v>
      </c>
      <c r="Q19" s="71">
        <f t="shared" si="10"/>
        <v>45703</v>
      </c>
      <c r="R19" s="177">
        <f t="shared" si="22"/>
        <v>45704</v>
      </c>
      <c r="S19" s="71">
        <f t="shared" si="11"/>
        <v>45704</v>
      </c>
    </row>
    <row r="20" spans="1:19" hidden="1" x14ac:dyDescent="0.25">
      <c r="A20" s="56" t="s">
        <v>1375</v>
      </c>
      <c r="B20" s="56" t="s">
        <v>686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72">
        <f t="shared" si="19"/>
        <v>45697</v>
      </c>
      <c r="H20" s="97">
        <f t="shared" si="2"/>
        <v>45697</v>
      </c>
      <c r="I20" s="172">
        <f t="shared" si="3"/>
        <v>45702</v>
      </c>
      <c r="J20" s="97">
        <f t="shared" si="4"/>
        <v>45702</v>
      </c>
      <c r="K20" s="17" t="s">
        <v>40</v>
      </c>
      <c r="L20" s="17" t="s">
        <v>40</v>
      </c>
      <c r="M20" s="181" t="s">
        <v>687</v>
      </c>
      <c r="N20" s="36">
        <v>45708</v>
      </c>
      <c r="O20" s="173" t="s">
        <v>1394</v>
      </c>
      <c r="P20" s="97">
        <v>45710</v>
      </c>
      <c r="Q20" s="97">
        <f t="shared" si="10"/>
        <v>45710</v>
      </c>
      <c r="R20" s="172">
        <f t="shared" ref="R20:R24" si="25">Q20+1</f>
        <v>45711</v>
      </c>
      <c r="S20" s="97">
        <f t="shared" si="11"/>
        <v>45711</v>
      </c>
    </row>
    <row r="21" spans="1:19" hidden="1" x14ac:dyDescent="0.25">
      <c r="A21" s="56" t="s">
        <v>791</v>
      </c>
      <c r="B21" s="56" t="s">
        <v>1395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72">
        <f t="shared" si="19"/>
        <v>45704</v>
      </c>
      <c r="H21" s="97">
        <f t="shared" si="2"/>
        <v>45704</v>
      </c>
      <c r="I21" s="172">
        <f t="shared" si="3"/>
        <v>45709</v>
      </c>
      <c r="J21" s="97">
        <f t="shared" si="4"/>
        <v>45709</v>
      </c>
      <c r="K21" s="17" t="s">
        <v>40</v>
      </c>
      <c r="L21" s="17" t="s">
        <v>40</v>
      </c>
      <c r="M21" s="182" t="s">
        <v>1396</v>
      </c>
      <c r="N21" s="36">
        <v>45715</v>
      </c>
      <c r="O21" s="15">
        <f t="shared" ref="O21:P22" si="26">N21+1</f>
        <v>45716</v>
      </c>
      <c r="P21" s="97">
        <f t="shared" si="26"/>
        <v>45717</v>
      </c>
      <c r="Q21" s="97">
        <f t="shared" si="10"/>
        <v>45717</v>
      </c>
      <c r="R21" s="172">
        <f t="shared" si="25"/>
        <v>45718</v>
      </c>
      <c r="S21" s="97">
        <f t="shared" si="11"/>
        <v>45718</v>
      </c>
    </row>
    <row r="22" spans="1:19" hidden="1" x14ac:dyDescent="0.25">
      <c r="A22" s="56" t="s">
        <v>1375</v>
      </c>
      <c r="B22" s="56" t="s">
        <v>688</v>
      </c>
      <c r="C22" s="36">
        <v>45708</v>
      </c>
      <c r="D22" s="173" t="s">
        <v>1394</v>
      </c>
      <c r="E22" s="15">
        <v>45710</v>
      </c>
      <c r="F22" s="15">
        <f t="shared" si="1"/>
        <v>45710</v>
      </c>
      <c r="G22" s="172">
        <f t="shared" si="19"/>
        <v>45711</v>
      </c>
      <c r="H22" s="97">
        <f t="shared" si="2"/>
        <v>45711</v>
      </c>
      <c r="I22" s="172">
        <f t="shared" si="3"/>
        <v>45716</v>
      </c>
      <c r="J22" s="97">
        <f t="shared" si="4"/>
        <v>45716</v>
      </c>
      <c r="K22" s="17" t="s">
        <v>40</v>
      </c>
      <c r="L22" s="17" t="s">
        <v>40</v>
      </c>
      <c r="M22" s="181" t="s">
        <v>689</v>
      </c>
      <c r="N22" s="173" t="s">
        <v>1397</v>
      </c>
      <c r="O22" s="36">
        <v>45723</v>
      </c>
      <c r="P22" s="97">
        <f t="shared" si="26"/>
        <v>45724</v>
      </c>
      <c r="Q22" s="97">
        <f t="shared" si="10"/>
        <v>45724</v>
      </c>
      <c r="R22" s="172">
        <f t="shared" si="25"/>
        <v>45725</v>
      </c>
      <c r="S22" s="97">
        <f t="shared" si="11"/>
        <v>45725</v>
      </c>
    </row>
    <row r="23" spans="1:19" hidden="1" x14ac:dyDescent="0.25">
      <c r="A23" s="56" t="s">
        <v>791</v>
      </c>
      <c r="B23" s="56" t="s">
        <v>1398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72">
        <f t="shared" si="19"/>
        <v>45718</v>
      </c>
      <c r="H23" s="97">
        <f t="shared" si="2"/>
        <v>45718</v>
      </c>
      <c r="I23" s="172">
        <f t="shared" si="3"/>
        <v>45723</v>
      </c>
      <c r="J23" s="97">
        <f t="shared" si="4"/>
        <v>45723</v>
      </c>
      <c r="K23" s="17" t="s">
        <v>40</v>
      </c>
      <c r="L23" s="17" t="s">
        <v>40</v>
      </c>
      <c r="M23" s="182" t="s">
        <v>1399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72">
        <f t="shared" si="25"/>
        <v>45746</v>
      </c>
      <c r="S23" s="97">
        <f t="shared" si="11"/>
        <v>45746</v>
      </c>
    </row>
    <row r="24" spans="1:19" hidden="1" x14ac:dyDescent="0.25">
      <c r="A24" s="56" t="s">
        <v>1375</v>
      </c>
      <c r="B24" s="56" t="s">
        <v>690</v>
      </c>
      <c r="C24" s="173" t="s">
        <v>1397</v>
      </c>
      <c r="D24" s="36">
        <v>45723</v>
      </c>
      <c r="E24" s="15">
        <f t="shared" si="24"/>
        <v>45724</v>
      </c>
      <c r="F24" s="15">
        <f t="shared" si="1"/>
        <v>45724</v>
      </c>
      <c r="G24" s="172">
        <f t="shared" si="19"/>
        <v>45725</v>
      </c>
      <c r="H24" s="97">
        <f t="shared" si="2"/>
        <v>45725</v>
      </c>
      <c r="I24" s="172">
        <f t="shared" si="3"/>
        <v>45730</v>
      </c>
      <c r="J24" s="97">
        <f t="shared" si="4"/>
        <v>45730</v>
      </c>
      <c r="K24" s="17" t="s">
        <v>40</v>
      </c>
      <c r="L24" s="17" t="s">
        <v>40</v>
      </c>
      <c r="M24" s="181" t="s">
        <v>691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78">
        <f t="shared" si="25"/>
        <v>45753</v>
      </c>
      <c r="S24" s="58">
        <f t="shared" si="11"/>
        <v>45753</v>
      </c>
    </row>
    <row r="25" spans="1:19" hidden="1" x14ac:dyDescent="0.25">
      <c r="A25" s="441" t="s">
        <v>1383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3"/>
    </row>
    <row r="26" spans="1:19" hidden="1" x14ac:dyDescent="0.25">
      <c r="A26" s="56" t="s">
        <v>791</v>
      </c>
      <c r="B26" s="56" t="s">
        <v>1400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72">
        <f>F26+1</f>
        <v>45746</v>
      </c>
      <c r="H26" s="97">
        <f t="shared" si="27"/>
        <v>45746</v>
      </c>
      <c r="I26" s="172">
        <f>H26+5</f>
        <v>45751</v>
      </c>
      <c r="J26" s="97">
        <f t="shared" si="27"/>
        <v>45751</v>
      </c>
      <c r="K26" s="17" t="s">
        <v>40</v>
      </c>
      <c r="L26" s="17" t="s">
        <v>40</v>
      </c>
      <c r="M26" s="181" t="s">
        <v>1401</v>
      </c>
      <c r="N26" s="36">
        <f>I26+6</f>
        <v>45757</v>
      </c>
      <c r="O26" s="15">
        <f>N26+1</f>
        <v>45758</v>
      </c>
      <c r="P26" s="97">
        <f>O26+1</f>
        <v>45759</v>
      </c>
      <c r="Q26" s="97">
        <f>P26</f>
        <v>45759</v>
      </c>
      <c r="R26" s="172">
        <f>Q26+1</f>
        <v>45760</v>
      </c>
      <c r="S26" s="97">
        <f>R26</f>
        <v>45760</v>
      </c>
    </row>
    <row r="27" spans="1:19" hidden="1" x14ac:dyDescent="0.25">
      <c r="A27" s="56" t="s">
        <v>1375</v>
      </c>
      <c r="B27" s="56" t="s">
        <v>704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78">
        <f t="shared" si="28"/>
        <v>45753</v>
      </c>
      <c r="H27" s="58">
        <f t="shared" si="29"/>
        <v>45753</v>
      </c>
      <c r="I27" s="178">
        <f>H27+5</f>
        <v>45758</v>
      </c>
      <c r="J27" s="58">
        <f t="shared" si="29"/>
        <v>45758</v>
      </c>
      <c r="K27" s="17" t="s">
        <v>40</v>
      </c>
      <c r="L27" s="17" t="s">
        <v>40</v>
      </c>
      <c r="M27" s="181" t="s">
        <v>1402</v>
      </c>
      <c r="N27" s="41">
        <f>I27+6</f>
        <v>45764</v>
      </c>
      <c r="O27" s="42">
        <f>N27+1</f>
        <v>45765</v>
      </c>
      <c r="P27" s="58">
        <f>O27+1</f>
        <v>45766</v>
      </c>
      <c r="Q27" s="58">
        <f>P27</f>
        <v>45766</v>
      </c>
      <c r="R27" s="178">
        <f>Q27+1</f>
        <v>45767</v>
      </c>
      <c r="S27" s="58">
        <f>R27</f>
        <v>45767</v>
      </c>
    </row>
    <row r="28" spans="1:19" x14ac:dyDescent="0.25">
      <c r="A28" s="476" t="s">
        <v>1362</v>
      </c>
      <c r="B28" s="476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</row>
    <row r="29" spans="1:19" x14ac:dyDescent="0.25">
      <c r="A29" s="4" t="s">
        <v>4</v>
      </c>
      <c r="B29" s="4" t="s">
        <v>5</v>
      </c>
      <c r="C29" s="482" t="s">
        <v>7</v>
      </c>
      <c r="D29" s="483"/>
      <c r="E29" s="561" t="s">
        <v>737</v>
      </c>
      <c r="F29" s="562"/>
      <c r="G29" s="482" t="s">
        <v>260</v>
      </c>
      <c r="H29" s="483"/>
      <c r="I29" s="482" t="s">
        <v>1363</v>
      </c>
      <c r="J29" s="483"/>
      <c r="K29" s="482" t="s">
        <v>1364</v>
      </c>
      <c r="L29" s="483"/>
      <c r="M29" s="6" t="s">
        <v>5</v>
      </c>
      <c r="N29" s="482" t="s">
        <v>7</v>
      </c>
      <c r="O29" s="483"/>
      <c r="P29" s="561" t="s">
        <v>737</v>
      </c>
      <c r="Q29" s="562"/>
      <c r="R29" s="482" t="s">
        <v>260</v>
      </c>
      <c r="S29" s="483"/>
    </row>
    <row r="30" spans="1:19" x14ac:dyDescent="0.25">
      <c r="A30" s="5" t="s">
        <v>13</v>
      </c>
      <c r="B30" s="5" t="s">
        <v>14</v>
      </c>
      <c r="C30" s="388" t="s">
        <v>16</v>
      </c>
      <c r="D30" s="461"/>
      <c r="E30" s="360" t="s">
        <v>264</v>
      </c>
      <c r="F30" s="386"/>
      <c r="G30" s="388" t="s">
        <v>265</v>
      </c>
      <c r="H30" s="461"/>
      <c r="I30" s="388" t="s">
        <v>1365</v>
      </c>
      <c r="J30" s="461"/>
      <c r="K30" s="388" t="s">
        <v>1366</v>
      </c>
      <c r="L30" s="461"/>
      <c r="M30" s="5" t="s">
        <v>14</v>
      </c>
      <c r="N30" s="388" t="s">
        <v>16</v>
      </c>
      <c r="O30" s="461"/>
      <c r="P30" s="360" t="s">
        <v>264</v>
      </c>
      <c r="Q30" s="386"/>
      <c r="R30" s="388" t="s">
        <v>265</v>
      </c>
      <c r="S30" s="461"/>
    </row>
    <row r="31" spans="1:19" x14ac:dyDescent="0.25">
      <c r="A31" s="8"/>
      <c r="B31" s="54"/>
      <c r="C31" s="360" t="s">
        <v>22</v>
      </c>
      <c r="D31" s="386"/>
      <c r="E31" s="360" t="s">
        <v>22</v>
      </c>
      <c r="F31" s="386"/>
      <c r="G31" s="360" t="s">
        <v>22</v>
      </c>
      <c r="H31" s="386"/>
      <c r="I31" s="360" t="s">
        <v>22</v>
      </c>
      <c r="J31" s="386"/>
      <c r="K31" s="360" t="s">
        <v>22</v>
      </c>
      <c r="L31" s="386"/>
      <c r="M31" s="5"/>
      <c r="N31" s="360" t="s">
        <v>22</v>
      </c>
      <c r="O31" s="386"/>
      <c r="P31" s="360" t="s">
        <v>22</v>
      </c>
      <c r="Q31" s="386"/>
      <c r="R31" s="360" t="s">
        <v>22</v>
      </c>
      <c r="S31" s="386"/>
    </row>
    <row r="32" spans="1:19" ht="26" x14ac:dyDescent="0.25">
      <c r="A32" s="8"/>
      <c r="B32" s="89"/>
      <c r="C32" s="170" t="s">
        <v>541</v>
      </c>
      <c r="D32" s="170" t="s">
        <v>1367</v>
      </c>
      <c r="E32" s="171" t="s">
        <v>1368</v>
      </c>
      <c r="F32" s="171" t="s">
        <v>1369</v>
      </c>
      <c r="G32" s="170" t="s">
        <v>1370</v>
      </c>
      <c r="H32" s="170" t="s">
        <v>453</v>
      </c>
      <c r="I32" s="120" t="s">
        <v>1403</v>
      </c>
      <c r="J32" s="120" t="s">
        <v>1404</v>
      </c>
      <c r="K32" s="170" t="s">
        <v>1373</v>
      </c>
      <c r="L32" s="170" t="s">
        <v>1374</v>
      </c>
      <c r="M32" s="5"/>
      <c r="N32" s="170" t="s">
        <v>541</v>
      </c>
      <c r="O32" s="170" t="s">
        <v>1367</v>
      </c>
      <c r="P32" s="171" t="s">
        <v>1368</v>
      </c>
      <c r="Q32" s="171" t="s">
        <v>1369</v>
      </c>
      <c r="R32" s="170" t="s">
        <v>1370</v>
      </c>
      <c r="S32" s="170" t="s">
        <v>453</v>
      </c>
    </row>
    <row r="33" spans="1:19" hidden="1" x14ac:dyDescent="0.25">
      <c r="A33" s="175" t="s">
        <v>791</v>
      </c>
      <c r="B33" s="56" t="s">
        <v>1405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78">
        <f t="shared" si="30"/>
        <v>45760</v>
      </c>
      <c r="H33" s="58">
        <f t="shared" si="31"/>
        <v>45760</v>
      </c>
      <c r="I33" s="178">
        <f>H33+4</f>
        <v>45764</v>
      </c>
      <c r="J33" s="58">
        <f>I33+1</f>
        <v>45765</v>
      </c>
      <c r="K33" s="17" t="s">
        <v>40</v>
      </c>
      <c r="L33" s="17" t="s">
        <v>40</v>
      </c>
      <c r="M33" s="181" t="s">
        <v>1406</v>
      </c>
      <c r="N33" s="41">
        <f>I33+7</f>
        <v>45771</v>
      </c>
      <c r="O33" s="42">
        <f>N33+1</f>
        <v>45772</v>
      </c>
      <c r="P33" s="58">
        <f>O33+1</f>
        <v>45773</v>
      </c>
      <c r="Q33" s="58">
        <f t="shared" ref="Q33:Q36" si="32">P33</f>
        <v>45773</v>
      </c>
      <c r="R33" s="178">
        <f>Q33+1</f>
        <v>45774</v>
      </c>
      <c r="S33" s="58">
        <f>R33</f>
        <v>45774</v>
      </c>
    </row>
    <row r="34" spans="1:19" hidden="1" x14ac:dyDescent="0.25">
      <c r="A34" s="175" t="s">
        <v>1375</v>
      </c>
      <c r="B34" s="56" t="s">
        <v>708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78">
        <f t="shared" si="33"/>
        <v>45767</v>
      </c>
      <c r="H34" s="58">
        <f t="shared" si="34"/>
        <v>45767</v>
      </c>
      <c r="I34" s="178">
        <f>H34+4</f>
        <v>45771</v>
      </c>
      <c r="J34" s="58">
        <f>I34+1</f>
        <v>45772</v>
      </c>
      <c r="K34" s="17" t="s">
        <v>40</v>
      </c>
      <c r="L34" s="17" t="s">
        <v>40</v>
      </c>
      <c r="M34" s="56" t="s">
        <v>1241</v>
      </c>
      <c r="N34" s="41">
        <f>I34+7</f>
        <v>45778</v>
      </c>
      <c r="O34" s="17" t="s">
        <v>1407</v>
      </c>
      <c r="P34" s="58">
        <v>45780</v>
      </c>
      <c r="Q34" s="71" t="s">
        <v>1408</v>
      </c>
      <c r="R34" s="17" t="s">
        <v>369</v>
      </c>
      <c r="S34" s="17" t="s">
        <v>327</v>
      </c>
    </row>
    <row r="35" spans="1:19" hidden="1" x14ac:dyDescent="0.25">
      <c r="A35" s="56" t="s">
        <v>791</v>
      </c>
      <c r="B35" s="56" t="s">
        <v>1409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78">
        <f t="shared" si="35"/>
        <v>45774</v>
      </c>
      <c r="H35" s="58">
        <f t="shared" si="36"/>
        <v>45774</v>
      </c>
      <c r="I35" s="178">
        <f>H35+4</f>
        <v>45778</v>
      </c>
      <c r="J35" s="58">
        <f>I35+1</f>
        <v>45779</v>
      </c>
      <c r="K35" s="17" t="s">
        <v>40</v>
      </c>
      <c r="L35" s="17" t="s">
        <v>40</v>
      </c>
      <c r="M35" s="56" t="s">
        <v>1410</v>
      </c>
      <c r="N35" s="41">
        <f>I35+7</f>
        <v>45785</v>
      </c>
      <c r="O35" s="42">
        <f>N35+1</f>
        <v>45786</v>
      </c>
      <c r="P35" s="58">
        <f>O35+1</f>
        <v>45787</v>
      </c>
      <c r="Q35" s="58">
        <f t="shared" si="32"/>
        <v>45787</v>
      </c>
      <c r="R35" s="17" t="s">
        <v>40</v>
      </c>
      <c r="S35" s="17" t="s">
        <v>40</v>
      </c>
    </row>
    <row r="36" spans="1:19" hidden="1" x14ac:dyDescent="0.25">
      <c r="A36" s="56" t="s">
        <v>1375</v>
      </c>
      <c r="B36" s="56" t="s">
        <v>711</v>
      </c>
      <c r="C36" s="41">
        <v>45778</v>
      </c>
      <c r="D36" s="17" t="s">
        <v>1407</v>
      </c>
      <c r="E36" s="42">
        <v>45780</v>
      </c>
      <c r="F36" s="71" t="s">
        <v>1408</v>
      </c>
      <c r="G36" s="17" t="s">
        <v>369</v>
      </c>
      <c r="H36" s="17" t="s">
        <v>327</v>
      </c>
      <c r="I36" s="41">
        <v>45785</v>
      </c>
      <c r="J36" s="58">
        <f>I36+1</f>
        <v>45786</v>
      </c>
      <c r="K36" s="17" t="s">
        <v>40</v>
      </c>
      <c r="L36" s="17" t="s">
        <v>40</v>
      </c>
      <c r="M36" s="56" t="s">
        <v>1242</v>
      </c>
      <c r="N36" s="41">
        <v>45805</v>
      </c>
      <c r="O36" s="173" t="s">
        <v>1411</v>
      </c>
      <c r="P36" s="42">
        <v>45808</v>
      </c>
      <c r="Q36" s="42">
        <f t="shared" si="32"/>
        <v>45808</v>
      </c>
      <c r="R36" s="178">
        <f>Q36+1</f>
        <v>45809</v>
      </c>
      <c r="S36" s="58">
        <f>R36</f>
        <v>45809</v>
      </c>
    </row>
    <row r="37" spans="1:19" hidden="1" x14ac:dyDescent="0.25">
      <c r="A37" s="56" t="s">
        <v>791</v>
      </c>
      <c r="B37" s="56" t="s">
        <v>1412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78">
        <v>45792</v>
      </c>
      <c r="J37" s="58">
        <v>45793</v>
      </c>
      <c r="K37" s="17" t="s">
        <v>40</v>
      </c>
      <c r="L37" s="17" t="s">
        <v>40</v>
      </c>
      <c r="M37" s="56" t="s">
        <v>1413</v>
      </c>
      <c r="N37" s="17" t="s">
        <v>40</v>
      </c>
      <c r="O37" s="17" t="s">
        <v>40</v>
      </c>
      <c r="P37" s="17" t="s">
        <v>40</v>
      </c>
      <c r="Q37" s="17" t="s">
        <v>40</v>
      </c>
      <c r="R37" s="186">
        <v>45816</v>
      </c>
      <c r="S37" s="135" t="s">
        <v>167</v>
      </c>
    </row>
    <row r="38" spans="1:19" hidden="1" x14ac:dyDescent="0.25">
      <c r="A38" s="441" t="s">
        <v>1383</v>
      </c>
      <c r="B38" s="44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3"/>
    </row>
    <row r="39" spans="1:19" hidden="1" x14ac:dyDescent="0.25">
      <c r="A39" s="56" t="s">
        <v>1375</v>
      </c>
      <c r="B39" s="56" t="s">
        <v>718</v>
      </c>
      <c r="C39" s="41">
        <v>45805</v>
      </c>
      <c r="D39" s="173" t="s">
        <v>1411</v>
      </c>
      <c r="E39" s="42">
        <v>45808</v>
      </c>
      <c r="F39" s="42">
        <f t="shared" ref="F39:H39" si="38">E39</f>
        <v>45808</v>
      </c>
      <c r="G39" s="178">
        <f>F39+1</f>
        <v>45809</v>
      </c>
      <c r="H39" s="58">
        <f t="shared" si="38"/>
        <v>45809</v>
      </c>
      <c r="I39" s="41">
        <v>45813</v>
      </c>
      <c r="J39" s="58">
        <f t="shared" ref="J39:J52" si="39">I39+1</f>
        <v>45814</v>
      </c>
      <c r="K39" s="17" t="s">
        <v>40</v>
      </c>
      <c r="L39" s="17" t="s">
        <v>40</v>
      </c>
      <c r="M39" s="56" t="s">
        <v>1243</v>
      </c>
      <c r="N39" s="41">
        <v>45820</v>
      </c>
      <c r="O39" s="173" t="s">
        <v>1414</v>
      </c>
      <c r="P39" s="42">
        <v>45822</v>
      </c>
      <c r="Q39" s="42">
        <f t="shared" ref="Q39:Q52" si="40">P39</f>
        <v>45822</v>
      </c>
      <c r="R39" s="178">
        <f t="shared" ref="R39:R52" si="41">Q39+1</f>
        <v>45823</v>
      </c>
      <c r="S39" s="58">
        <f t="shared" ref="S39:S52" si="42">R39</f>
        <v>45823</v>
      </c>
    </row>
    <row r="40" spans="1:19" hidden="1" x14ac:dyDescent="0.25">
      <c r="A40" s="60" t="s">
        <v>1415</v>
      </c>
      <c r="B40" s="60" t="s">
        <v>1409</v>
      </c>
      <c r="C40" s="421" t="s">
        <v>1416</v>
      </c>
      <c r="D40" s="422"/>
      <c r="E40" s="421" t="s">
        <v>1417</v>
      </c>
      <c r="F40" s="422"/>
      <c r="G40" s="421" t="s">
        <v>1418</v>
      </c>
      <c r="H40" s="422"/>
      <c r="I40" s="41">
        <v>45822</v>
      </c>
      <c r="J40" s="58">
        <f t="shared" si="39"/>
        <v>45823</v>
      </c>
      <c r="K40" s="17" t="s">
        <v>40</v>
      </c>
      <c r="L40" s="17" t="s">
        <v>40</v>
      </c>
      <c r="M40" s="60" t="s">
        <v>1410</v>
      </c>
      <c r="N40" s="41">
        <v>45827</v>
      </c>
      <c r="O40" s="42">
        <f t="shared" ref="O40:P43" si="43">N40+1</f>
        <v>45828</v>
      </c>
      <c r="P40" s="58">
        <f t="shared" si="43"/>
        <v>45829</v>
      </c>
      <c r="Q40" s="58">
        <f t="shared" si="40"/>
        <v>45829</v>
      </c>
      <c r="R40" s="178">
        <f t="shared" si="41"/>
        <v>45830</v>
      </c>
      <c r="S40" s="58">
        <f t="shared" si="42"/>
        <v>45830</v>
      </c>
    </row>
    <row r="41" spans="1:19" hidden="1" x14ac:dyDescent="0.25">
      <c r="A41" s="56" t="s">
        <v>1375</v>
      </c>
      <c r="B41" s="56" t="s">
        <v>730</v>
      </c>
      <c r="C41" s="41">
        <v>45820</v>
      </c>
      <c r="D41" s="173" t="s">
        <v>1414</v>
      </c>
      <c r="E41" s="42">
        <v>45822</v>
      </c>
      <c r="F41" s="42">
        <f t="shared" ref="F41:F52" si="44">E41</f>
        <v>45822</v>
      </c>
      <c r="G41" s="178">
        <f t="shared" ref="G41" si="45">F41+1</f>
        <v>45823</v>
      </c>
      <c r="H41" s="58">
        <f t="shared" ref="H41:H52" si="46">G41</f>
        <v>45823</v>
      </c>
      <c r="I41" s="178">
        <f t="shared" ref="I41:I52" si="47">H41+4</f>
        <v>45827</v>
      </c>
      <c r="J41" s="58">
        <f t="shared" si="39"/>
        <v>45828</v>
      </c>
      <c r="K41" s="17" t="s">
        <v>40</v>
      </c>
      <c r="L41" s="17" t="s">
        <v>40</v>
      </c>
      <c r="M41" s="56" t="s">
        <v>1419</v>
      </c>
      <c r="N41" s="41">
        <f t="shared" ref="N41:N52" si="48">I41+7</f>
        <v>45834</v>
      </c>
      <c r="O41" s="42">
        <f t="shared" si="43"/>
        <v>45835</v>
      </c>
      <c r="P41" s="58">
        <f t="shared" si="43"/>
        <v>45836</v>
      </c>
      <c r="Q41" s="58">
        <f t="shared" si="40"/>
        <v>45836</v>
      </c>
      <c r="R41" s="178">
        <f t="shared" si="41"/>
        <v>45837</v>
      </c>
      <c r="S41" s="58">
        <f t="shared" si="42"/>
        <v>45837</v>
      </c>
    </row>
    <row r="42" spans="1:19" hidden="1" x14ac:dyDescent="0.25">
      <c r="A42" s="60" t="s">
        <v>1415</v>
      </c>
      <c r="B42" s="60" t="s">
        <v>1412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78">
        <f t="shared" si="49"/>
        <v>45830</v>
      </c>
      <c r="H42" s="58">
        <f t="shared" si="46"/>
        <v>45830</v>
      </c>
      <c r="I42" s="178">
        <f t="shared" si="47"/>
        <v>45834</v>
      </c>
      <c r="J42" s="58">
        <f t="shared" si="39"/>
        <v>45835</v>
      </c>
      <c r="K42" s="17" t="s">
        <v>40</v>
      </c>
      <c r="L42" s="17" t="s">
        <v>40</v>
      </c>
      <c r="M42" s="60" t="s">
        <v>1413</v>
      </c>
      <c r="N42" s="41">
        <f t="shared" si="48"/>
        <v>45841</v>
      </c>
      <c r="O42" s="42">
        <f t="shared" si="43"/>
        <v>45842</v>
      </c>
      <c r="P42" s="58">
        <f t="shared" si="43"/>
        <v>45843</v>
      </c>
      <c r="Q42" s="58">
        <f t="shared" si="40"/>
        <v>45843</v>
      </c>
      <c r="R42" s="178">
        <f t="shared" si="41"/>
        <v>45844</v>
      </c>
      <c r="S42" s="58">
        <f t="shared" si="42"/>
        <v>45844</v>
      </c>
    </row>
    <row r="43" spans="1:19" x14ac:dyDescent="0.25">
      <c r="A43" s="56" t="s">
        <v>1375</v>
      </c>
      <c r="B43" s="56" t="s">
        <v>733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78">
        <f t="shared" si="50"/>
        <v>45837</v>
      </c>
      <c r="H43" s="58">
        <f t="shared" si="46"/>
        <v>45837</v>
      </c>
      <c r="I43" s="178">
        <f t="shared" si="47"/>
        <v>45841</v>
      </c>
      <c r="J43" s="58">
        <f t="shared" si="39"/>
        <v>45842</v>
      </c>
      <c r="K43" s="17" t="s">
        <v>40</v>
      </c>
      <c r="L43" s="17" t="s">
        <v>40</v>
      </c>
      <c r="M43" s="56" t="s">
        <v>1244</v>
      </c>
      <c r="N43" s="41">
        <f t="shared" si="48"/>
        <v>45848</v>
      </c>
      <c r="O43" s="42">
        <f t="shared" si="43"/>
        <v>45849</v>
      </c>
      <c r="P43" s="58">
        <f t="shared" si="43"/>
        <v>45850</v>
      </c>
      <c r="Q43" s="58">
        <f t="shared" si="40"/>
        <v>45850</v>
      </c>
      <c r="R43" s="178">
        <f t="shared" si="41"/>
        <v>45851</v>
      </c>
      <c r="S43" s="58">
        <f t="shared" si="42"/>
        <v>45851</v>
      </c>
    </row>
    <row r="44" spans="1:19" x14ac:dyDescent="0.25">
      <c r="A44" s="56" t="s">
        <v>1415</v>
      </c>
      <c r="B44" s="60" t="s">
        <v>1420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78">
        <f t="shared" si="51"/>
        <v>45844</v>
      </c>
      <c r="H44" s="58">
        <f t="shared" si="46"/>
        <v>45844</v>
      </c>
      <c r="I44" s="178">
        <f t="shared" si="47"/>
        <v>45848</v>
      </c>
      <c r="J44" s="58">
        <f t="shared" si="39"/>
        <v>45849</v>
      </c>
      <c r="K44" s="17" t="s">
        <v>40</v>
      </c>
      <c r="L44" s="17" t="s">
        <v>40</v>
      </c>
      <c r="M44" s="60" t="s">
        <v>1421</v>
      </c>
      <c r="N44" s="41">
        <f t="shared" si="48"/>
        <v>45855</v>
      </c>
      <c r="O44" s="42">
        <f t="shared" ref="O44:O52" si="52">N44+1</f>
        <v>45856</v>
      </c>
      <c r="P44" s="58">
        <f t="shared" ref="P44:P52" si="53">O44+1</f>
        <v>45857</v>
      </c>
      <c r="Q44" s="58">
        <f t="shared" si="40"/>
        <v>45857</v>
      </c>
      <c r="R44" s="178">
        <f t="shared" si="41"/>
        <v>45858</v>
      </c>
      <c r="S44" s="58">
        <f t="shared" si="42"/>
        <v>45858</v>
      </c>
    </row>
    <row r="45" spans="1:19" x14ac:dyDescent="0.25">
      <c r="A45" s="175" t="s">
        <v>1375</v>
      </c>
      <c r="B45" s="56" t="s">
        <v>1246</v>
      </c>
      <c r="C45" s="41">
        <v>45848</v>
      </c>
      <c r="D45" s="42">
        <f t="shared" ref="D45:G45" si="54">C45+1</f>
        <v>45849</v>
      </c>
      <c r="E45" s="42">
        <f t="shared" si="54"/>
        <v>45850</v>
      </c>
      <c r="F45" s="42">
        <f t="shared" si="44"/>
        <v>45850</v>
      </c>
      <c r="G45" s="178">
        <f t="shared" si="54"/>
        <v>45851</v>
      </c>
      <c r="H45" s="58">
        <f t="shared" si="46"/>
        <v>45851</v>
      </c>
      <c r="I45" s="178">
        <f t="shared" si="47"/>
        <v>45855</v>
      </c>
      <c r="J45" s="58">
        <f t="shared" si="39"/>
        <v>45856</v>
      </c>
      <c r="K45" s="17" t="s">
        <v>40</v>
      </c>
      <c r="L45" s="17" t="s">
        <v>40</v>
      </c>
      <c r="M45" s="56" t="s">
        <v>1247</v>
      </c>
      <c r="N45" s="41">
        <f t="shared" si="48"/>
        <v>45862</v>
      </c>
      <c r="O45" s="42">
        <f t="shared" si="52"/>
        <v>45863</v>
      </c>
      <c r="P45" s="58">
        <f t="shared" si="53"/>
        <v>45864</v>
      </c>
      <c r="Q45" s="58">
        <f t="shared" si="40"/>
        <v>45864</v>
      </c>
      <c r="R45" s="17" t="s">
        <v>40</v>
      </c>
      <c r="S45" s="17" t="s">
        <v>40</v>
      </c>
    </row>
    <row r="46" spans="1:19" x14ac:dyDescent="0.25">
      <c r="A46" s="56" t="s">
        <v>1415</v>
      </c>
      <c r="B46" s="60" t="s">
        <v>1422</v>
      </c>
      <c r="C46" s="41">
        <v>45855</v>
      </c>
      <c r="D46" s="42">
        <f t="shared" ref="D46:G46" si="55">C46+1</f>
        <v>45856</v>
      </c>
      <c r="E46" s="42">
        <f t="shared" si="55"/>
        <v>45857</v>
      </c>
      <c r="F46" s="42">
        <f t="shared" si="44"/>
        <v>45857</v>
      </c>
      <c r="G46" s="178">
        <f t="shared" si="55"/>
        <v>45858</v>
      </c>
      <c r="H46" s="58">
        <f t="shared" si="46"/>
        <v>45858</v>
      </c>
      <c r="I46" s="178">
        <f t="shared" si="47"/>
        <v>45862</v>
      </c>
      <c r="J46" s="58">
        <f t="shared" si="39"/>
        <v>45863</v>
      </c>
      <c r="K46" s="17" t="s">
        <v>40</v>
      </c>
      <c r="L46" s="17" t="s">
        <v>40</v>
      </c>
      <c r="M46" s="60" t="s">
        <v>1423</v>
      </c>
      <c r="N46" s="41">
        <f t="shared" si="48"/>
        <v>45869</v>
      </c>
      <c r="O46" s="42">
        <f t="shared" si="52"/>
        <v>45870</v>
      </c>
      <c r="P46" s="58">
        <f t="shared" si="53"/>
        <v>45871</v>
      </c>
      <c r="Q46" s="58">
        <f t="shared" si="40"/>
        <v>45871</v>
      </c>
      <c r="R46" s="178">
        <f t="shared" si="41"/>
        <v>45872</v>
      </c>
      <c r="S46" s="58">
        <f t="shared" si="42"/>
        <v>45872</v>
      </c>
    </row>
    <row r="47" spans="1:19" x14ac:dyDescent="0.25">
      <c r="A47" s="179" t="s">
        <v>330</v>
      </c>
      <c r="B47" s="56" t="s">
        <v>1248</v>
      </c>
      <c r="C47" s="41">
        <v>45862</v>
      </c>
      <c r="D47" s="42">
        <f t="shared" ref="D47:G47" si="56">C47+1</f>
        <v>45863</v>
      </c>
      <c r="E47" s="42">
        <f t="shared" si="56"/>
        <v>45864</v>
      </c>
      <c r="F47" s="42">
        <f t="shared" si="44"/>
        <v>45864</v>
      </c>
      <c r="G47" s="178">
        <f t="shared" si="56"/>
        <v>45865</v>
      </c>
      <c r="H47" s="58">
        <f t="shared" si="46"/>
        <v>45865</v>
      </c>
      <c r="I47" s="178">
        <f t="shared" si="47"/>
        <v>45869</v>
      </c>
      <c r="J47" s="58">
        <f t="shared" si="39"/>
        <v>45870</v>
      </c>
      <c r="K47" s="17" t="s">
        <v>40</v>
      </c>
      <c r="L47" s="17" t="s">
        <v>40</v>
      </c>
      <c r="M47" s="56" t="s">
        <v>1249</v>
      </c>
      <c r="N47" s="41">
        <f t="shared" si="48"/>
        <v>45876</v>
      </c>
      <c r="O47" s="42">
        <f t="shared" si="52"/>
        <v>45877</v>
      </c>
      <c r="P47" s="58">
        <f t="shared" si="53"/>
        <v>45878</v>
      </c>
      <c r="Q47" s="58">
        <f t="shared" si="40"/>
        <v>45878</v>
      </c>
      <c r="R47" s="178">
        <f t="shared" si="41"/>
        <v>45879</v>
      </c>
      <c r="S47" s="58">
        <f t="shared" si="42"/>
        <v>45879</v>
      </c>
    </row>
    <row r="48" spans="1:19" x14ac:dyDescent="0.25">
      <c r="A48" s="56" t="s">
        <v>1415</v>
      </c>
      <c r="B48" s="60" t="s">
        <v>1424</v>
      </c>
      <c r="C48" s="41">
        <v>45869</v>
      </c>
      <c r="D48" s="42">
        <f t="shared" ref="D48:G48" si="57">C48+1</f>
        <v>45870</v>
      </c>
      <c r="E48" s="42">
        <f t="shared" si="57"/>
        <v>45871</v>
      </c>
      <c r="F48" s="42">
        <f t="shared" si="44"/>
        <v>45871</v>
      </c>
      <c r="G48" s="178">
        <f t="shared" si="57"/>
        <v>45872</v>
      </c>
      <c r="H48" s="58">
        <f t="shared" si="46"/>
        <v>45872</v>
      </c>
      <c r="I48" s="178">
        <f t="shared" si="47"/>
        <v>45876</v>
      </c>
      <c r="J48" s="58">
        <f t="shared" si="39"/>
        <v>45877</v>
      </c>
      <c r="K48" s="17" t="s">
        <v>40</v>
      </c>
      <c r="L48" s="17" t="s">
        <v>40</v>
      </c>
      <c r="M48" s="60" t="s">
        <v>1425</v>
      </c>
      <c r="N48" s="41">
        <f t="shared" si="48"/>
        <v>45883</v>
      </c>
      <c r="O48" s="42">
        <f t="shared" si="52"/>
        <v>45884</v>
      </c>
      <c r="P48" s="58">
        <f t="shared" si="53"/>
        <v>45885</v>
      </c>
      <c r="Q48" s="58">
        <f t="shared" si="40"/>
        <v>45885</v>
      </c>
      <c r="R48" s="178">
        <f t="shared" si="41"/>
        <v>45886</v>
      </c>
      <c r="S48" s="58">
        <f t="shared" si="42"/>
        <v>45886</v>
      </c>
    </row>
    <row r="49" spans="1:19" x14ac:dyDescent="0.25">
      <c r="A49" s="56" t="s">
        <v>330</v>
      </c>
      <c r="B49" s="56" t="s">
        <v>1250</v>
      </c>
      <c r="C49" s="41">
        <v>45876</v>
      </c>
      <c r="D49" s="42">
        <f t="shared" ref="D49:G49" si="58">C49+1</f>
        <v>45877</v>
      </c>
      <c r="E49" s="42">
        <f t="shared" si="58"/>
        <v>45878</v>
      </c>
      <c r="F49" s="42">
        <f t="shared" si="44"/>
        <v>45878</v>
      </c>
      <c r="G49" s="178">
        <f t="shared" si="58"/>
        <v>45879</v>
      </c>
      <c r="H49" s="58">
        <f t="shared" si="46"/>
        <v>45879</v>
      </c>
      <c r="I49" s="178">
        <f t="shared" si="47"/>
        <v>45883</v>
      </c>
      <c r="J49" s="58">
        <f t="shared" si="39"/>
        <v>45884</v>
      </c>
      <c r="K49" s="17" t="s">
        <v>40</v>
      </c>
      <c r="L49" s="17" t="s">
        <v>40</v>
      </c>
      <c r="M49" s="56" t="s">
        <v>1251</v>
      </c>
      <c r="N49" s="41">
        <f t="shared" si="48"/>
        <v>45890</v>
      </c>
      <c r="O49" s="42">
        <f t="shared" si="52"/>
        <v>45891</v>
      </c>
      <c r="P49" s="58">
        <f t="shared" si="53"/>
        <v>45892</v>
      </c>
      <c r="Q49" s="58">
        <f t="shared" si="40"/>
        <v>45892</v>
      </c>
      <c r="R49" s="178">
        <f t="shared" si="41"/>
        <v>45893</v>
      </c>
      <c r="S49" s="58">
        <f t="shared" si="42"/>
        <v>45893</v>
      </c>
    </row>
    <row r="50" spans="1:19" x14ac:dyDescent="0.25">
      <c r="A50" s="56" t="s">
        <v>1415</v>
      </c>
      <c r="B50" s="60" t="s">
        <v>1426</v>
      </c>
      <c r="C50" s="41">
        <v>45883</v>
      </c>
      <c r="D50" s="42">
        <f t="shared" ref="D50:G50" si="59">C50+1</f>
        <v>45884</v>
      </c>
      <c r="E50" s="42">
        <f t="shared" si="59"/>
        <v>45885</v>
      </c>
      <c r="F50" s="42">
        <f t="shared" si="44"/>
        <v>45885</v>
      </c>
      <c r="G50" s="178">
        <f t="shared" si="59"/>
        <v>45886</v>
      </c>
      <c r="H50" s="58">
        <f t="shared" si="46"/>
        <v>45886</v>
      </c>
      <c r="I50" s="178">
        <f t="shared" si="47"/>
        <v>45890</v>
      </c>
      <c r="J50" s="58">
        <f t="shared" si="39"/>
        <v>45891</v>
      </c>
      <c r="K50" s="17" t="s">
        <v>40</v>
      </c>
      <c r="L50" s="17" t="s">
        <v>40</v>
      </c>
      <c r="M50" s="60" t="s">
        <v>1427</v>
      </c>
      <c r="N50" s="41">
        <f t="shared" si="48"/>
        <v>45897</v>
      </c>
      <c r="O50" s="42">
        <f t="shared" si="52"/>
        <v>45898</v>
      </c>
      <c r="P50" s="58">
        <f t="shared" si="53"/>
        <v>45899</v>
      </c>
      <c r="Q50" s="58">
        <f t="shared" si="40"/>
        <v>45899</v>
      </c>
      <c r="R50" s="178">
        <f t="shared" si="41"/>
        <v>45900</v>
      </c>
      <c r="S50" s="58">
        <f t="shared" si="42"/>
        <v>45900</v>
      </c>
    </row>
    <row r="51" spans="1:19" x14ac:dyDescent="0.25">
      <c r="A51" s="56" t="s">
        <v>330</v>
      </c>
      <c r="B51" s="56" t="s">
        <v>1252</v>
      </c>
      <c r="C51" s="41">
        <v>45890</v>
      </c>
      <c r="D51" s="42">
        <f t="shared" ref="D51:G51" si="60">C51+1</f>
        <v>45891</v>
      </c>
      <c r="E51" s="42">
        <f t="shared" si="60"/>
        <v>45892</v>
      </c>
      <c r="F51" s="42">
        <f t="shared" si="44"/>
        <v>45892</v>
      </c>
      <c r="G51" s="178">
        <f t="shared" si="60"/>
        <v>45893</v>
      </c>
      <c r="H51" s="58">
        <f t="shared" si="46"/>
        <v>45893</v>
      </c>
      <c r="I51" s="178">
        <f t="shared" si="47"/>
        <v>45897</v>
      </c>
      <c r="J51" s="58">
        <f t="shared" si="39"/>
        <v>45898</v>
      </c>
      <c r="K51" s="17" t="s">
        <v>40</v>
      </c>
      <c r="L51" s="17" t="s">
        <v>40</v>
      </c>
      <c r="M51" s="56" t="s">
        <v>1253</v>
      </c>
      <c r="N51" s="41">
        <f t="shared" si="48"/>
        <v>45904</v>
      </c>
      <c r="O51" s="42">
        <f t="shared" si="52"/>
        <v>45905</v>
      </c>
      <c r="P51" s="58">
        <f t="shared" si="53"/>
        <v>45906</v>
      </c>
      <c r="Q51" s="58">
        <f t="shared" si="40"/>
        <v>45906</v>
      </c>
      <c r="R51" s="178">
        <f t="shared" si="41"/>
        <v>45907</v>
      </c>
      <c r="S51" s="58">
        <f t="shared" si="42"/>
        <v>45907</v>
      </c>
    </row>
    <row r="52" spans="1:19" x14ac:dyDescent="0.25">
      <c r="A52" s="56" t="s">
        <v>1415</v>
      </c>
      <c r="B52" s="60" t="s">
        <v>1428</v>
      </c>
      <c r="C52" s="41">
        <v>45897</v>
      </c>
      <c r="D52" s="42">
        <f t="shared" ref="D52:G52" si="61">C52+1</f>
        <v>45898</v>
      </c>
      <c r="E52" s="42">
        <f t="shared" si="61"/>
        <v>45899</v>
      </c>
      <c r="F52" s="42">
        <f t="shared" si="44"/>
        <v>45899</v>
      </c>
      <c r="G52" s="178">
        <f t="shared" si="61"/>
        <v>45900</v>
      </c>
      <c r="H52" s="58">
        <f t="shared" si="46"/>
        <v>45900</v>
      </c>
      <c r="I52" s="178">
        <f t="shared" si="47"/>
        <v>45904</v>
      </c>
      <c r="J52" s="58">
        <f t="shared" si="39"/>
        <v>45905</v>
      </c>
      <c r="K52" s="17" t="s">
        <v>40</v>
      </c>
      <c r="L52" s="17" t="s">
        <v>40</v>
      </c>
      <c r="M52" s="60" t="s">
        <v>1429</v>
      </c>
      <c r="N52" s="41">
        <f t="shared" si="48"/>
        <v>45911</v>
      </c>
      <c r="O52" s="42">
        <f t="shared" si="52"/>
        <v>45912</v>
      </c>
      <c r="P52" s="58">
        <f t="shared" si="53"/>
        <v>45913</v>
      </c>
      <c r="Q52" s="58">
        <f t="shared" si="40"/>
        <v>45913</v>
      </c>
      <c r="R52" s="178">
        <f t="shared" si="41"/>
        <v>45914</v>
      </c>
      <c r="S52" s="58">
        <f t="shared" si="42"/>
        <v>45914</v>
      </c>
    </row>
    <row r="53" spans="1:19" ht="15.5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9" ht="16.5" x14ac:dyDescent="0.25">
      <c r="A54" s="63" t="s">
        <v>181</v>
      </c>
      <c r="B54" s="558" t="s">
        <v>1430</v>
      </c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60"/>
    </row>
    <row r="55" spans="1:19" ht="16.5" x14ac:dyDescent="0.25">
      <c r="A55" s="27" t="s">
        <v>185</v>
      </c>
      <c r="B55" s="354" t="s">
        <v>272</v>
      </c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</row>
    <row r="56" spans="1:19" ht="16.5" customHeight="1" x14ac:dyDescent="0.45">
      <c r="A56" s="180" t="s">
        <v>422</v>
      </c>
      <c r="B56" s="416" t="s">
        <v>1431</v>
      </c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8"/>
      <c r="O56" s="23"/>
      <c r="P56" s="23"/>
      <c r="Q56" s="23"/>
    </row>
    <row r="57" spans="1:19" ht="16.399999999999999" customHeight="1" x14ac:dyDescent="0.4">
      <c r="A57" s="113" t="s">
        <v>424</v>
      </c>
      <c r="B57" s="409" t="s">
        <v>426</v>
      </c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23"/>
      <c r="P57" s="23"/>
      <c r="Q57" s="23"/>
    </row>
    <row r="58" spans="1:19" ht="16.5" x14ac:dyDescent="0.25">
      <c r="A58" s="27" t="s">
        <v>815</v>
      </c>
      <c r="B58" s="354" t="s">
        <v>1432</v>
      </c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</row>
    <row r="59" spans="1:19" ht="16.5" x14ac:dyDescent="0.25">
      <c r="A59" s="27" t="s">
        <v>1433</v>
      </c>
      <c r="B59" s="354" t="s">
        <v>1434</v>
      </c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38:S38"/>
    <mergeCell ref="C40:D40"/>
    <mergeCell ref="E40:F40"/>
    <mergeCell ref="G40:H40"/>
    <mergeCell ref="B54:N54"/>
    <mergeCell ref="B55:N55"/>
    <mergeCell ref="B56:N56"/>
    <mergeCell ref="B57:N57"/>
    <mergeCell ref="B58:N58"/>
    <mergeCell ref="B59:N59"/>
  </mergeCells>
  <phoneticPr fontId="73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5"/>
  <sheetViews>
    <sheetView workbookViewId="0">
      <selection activeCell="A33" sqref="A33:XFD33"/>
    </sheetView>
  </sheetViews>
  <sheetFormatPr defaultColWidth="9" defaultRowHeight="15" x14ac:dyDescent="0.25"/>
  <cols>
    <col min="1" max="1" width="20.58203125" customWidth="1"/>
    <col min="2" max="3" width="7.5" customWidth="1"/>
    <col min="4" max="4" width="9.08203125" customWidth="1"/>
    <col min="5" max="5" width="8.58203125" customWidth="1"/>
    <col min="6" max="6" width="8" customWidth="1"/>
    <col min="7" max="7" width="7.08203125" customWidth="1"/>
    <col min="8" max="8" width="9.08203125" customWidth="1"/>
    <col min="9" max="9" width="7.5" customWidth="1"/>
    <col min="10" max="10" width="11.5" customWidth="1"/>
    <col min="11" max="11" width="8.58203125" customWidth="1"/>
    <col min="12" max="12" width="8.5" customWidth="1"/>
    <col min="13" max="13" width="7.5" customWidth="1"/>
    <col min="14" max="14" width="10.58203125" customWidth="1"/>
    <col min="15" max="15" width="8.58203125" customWidth="1"/>
    <col min="16" max="16" width="7.5" customWidth="1"/>
    <col min="17" max="17" width="11" customWidth="1"/>
    <col min="18" max="20" width="7.5" customWidth="1"/>
    <col min="21" max="28" width="6.58203125" customWidth="1"/>
    <col min="248" max="248" width="20.08203125" customWidth="1"/>
    <col min="249" max="249" width="6.5" customWidth="1"/>
    <col min="250" max="255" width="6.08203125" customWidth="1"/>
    <col min="256" max="256" width="6.5" customWidth="1"/>
    <col min="257" max="264" width="6.08203125" customWidth="1"/>
    <col min="504" max="504" width="20.08203125" customWidth="1"/>
    <col min="505" max="505" width="6.5" customWidth="1"/>
    <col min="506" max="511" width="6.08203125" customWidth="1"/>
    <col min="512" max="512" width="6.5" customWidth="1"/>
    <col min="513" max="520" width="6.08203125" customWidth="1"/>
    <col min="760" max="760" width="20.08203125" customWidth="1"/>
    <col min="761" max="761" width="6.5" customWidth="1"/>
    <col min="762" max="767" width="6.08203125" customWidth="1"/>
    <col min="768" max="768" width="6.5" customWidth="1"/>
    <col min="769" max="776" width="6.08203125" customWidth="1"/>
    <col min="1016" max="1016" width="20.08203125" customWidth="1"/>
    <col min="1017" max="1017" width="6.5" customWidth="1"/>
    <col min="1018" max="1023" width="6.08203125" customWidth="1"/>
    <col min="1024" max="1024" width="6.5" customWidth="1"/>
    <col min="1025" max="1032" width="6.08203125" customWidth="1"/>
    <col min="1272" max="1272" width="20.08203125" customWidth="1"/>
    <col min="1273" max="1273" width="6.5" customWidth="1"/>
    <col min="1274" max="1279" width="6.08203125" customWidth="1"/>
    <col min="1280" max="1280" width="6.5" customWidth="1"/>
    <col min="1281" max="1288" width="6.08203125" customWidth="1"/>
    <col min="1528" max="1528" width="20.08203125" customWidth="1"/>
    <col min="1529" max="1529" width="6.5" customWidth="1"/>
    <col min="1530" max="1535" width="6.08203125" customWidth="1"/>
    <col min="1536" max="1536" width="6.5" customWidth="1"/>
    <col min="1537" max="1544" width="6.08203125" customWidth="1"/>
    <col min="1784" max="1784" width="20.08203125" customWidth="1"/>
    <col min="1785" max="1785" width="6.5" customWidth="1"/>
    <col min="1786" max="1791" width="6.08203125" customWidth="1"/>
    <col min="1792" max="1792" width="6.5" customWidth="1"/>
    <col min="1793" max="1800" width="6.08203125" customWidth="1"/>
    <col min="2040" max="2040" width="20.08203125" customWidth="1"/>
    <col min="2041" max="2041" width="6.5" customWidth="1"/>
    <col min="2042" max="2047" width="6.08203125" customWidth="1"/>
    <col min="2048" max="2048" width="6.5" customWidth="1"/>
    <col min="2049" max="2056" width="6.08203125" customWidth="1"/>
    <col min="2296" max="2296" width="20.08203125" customWidth="1"/>
    <col min="2297" max="2297" width="6.5" customWidth="1"/>
    <col min="2298" max="2303" width="6.08203125" customWidth="1"/>
    <col min="2304" max="2304" width="6.5" customWidth="1"/>
    <col min="2305" max="2312" width="6.08203125" customWidth="1"/>
    <col min="2552" max="2552" width="20.08203125" customWidth="1"/>
    <col min="2553" max="2553" width="6.5" customWidth="1"/>
    <col min="2554" max="2559" width="6.08203125" customWidth="1"/>
    <col min="2560" max="2560" width="6.5" customWidth="1"/>
    <col min="2561" max="2568" width="6.08203125" customWidth="1"/>
    <col min="2808" max="2808" width="20.08203125" customWidth="1"/>
    <col min="2809" max="2809" width="6.5" customWidth="1"/>
    <col min="2810" max="2815" width="6.08203125" customWidth="1"/>
    <col min="2816" max="2816" width="6.5" customWidth="1"/>
    <col min="2817" max="2824" width="6.08203125" customWidth="1"/>
    <col min="3064" max="3064" width="20.08203125" customWidth="1"/>
    <col min="3065" max="3065" width="6.5" customWidth="1"/>
    <col min="3066" max="3071" width="6.08203125" customWidth="1"/>
    <col min="3072" max="3072" width="6.5" customWidth="1"/>
    <col min="3073" max="3080" width="6.08203125" customWidth="1"/>
    <col min="3320" max="3320" width="20.08203125" customWidth="1"/>
    <col min="3321" max="3321" width="6.5" customWidth="1"/>
    <col min="3322" max="3327" width="6.08203125" customWidth="1"/>
    <col min="3328" max="3328" width="6.5" customWidth="1"/>
    <col min="3329" max="3336" width="6.08203125" customWidth="1"/>
    <col min="3576" max="3576" width="20.08203125" customWidth="1"/>
    <col min="3577" max="3577" width="6.5" customWidth="1"/>
    <col min="3578" max="3583" width="6.08203125" customWidth="1"/>
    <col min="3584" max="3584" width="6.5" customWidth="1"/>
    <col min="3585" max="3592" width="6.08203125" customWidth="1"/>
    <col min="3832" max="3832" width="20.08203125" customWidth="1"/>
    <col min="3833" max="3833" width="6.5" customWidth="1"/>
    <col min="3834" max="3839" width="6.08203125" customWidth="1"/>
    <col min="3840" max="3840" width="6.5" customWidth="1"/>
    <col min="3841" max="3848" width="6.08203125" customWidth="1"/>
    <col min="4088" max="4088" width="20.08203125" customWidth="1"/>
    <col min="4089" max="4089" width="6.5" customWidth="1"/>
    <col min="4090" max="4095" width="6.08203125" customWidth="1"/>
    <col min="4096" max="4096" width="6.5" customWidth="1"/>
    <col min="4097" max="4104" width="6.08203125" customWidth="1"/>
    <col min="4344" max="4344" width="20.08203125" customWidth="1"/>
    <col min="4345" max="4345" width="6.5" customWidth="1"/>
    <col min="4346" max="4351" width="6.08203125" customWidth="1"/>
    <col min="4352" max="4352" width="6.5" customWidth="1"/>
    <col min="4353" max="4360" width="6.08203125" customWidth="1"/>
    <col min="4600" max="4600" width="20.08203125" customWidth="1"/>
    <col min="4601" max="4601" width="6.5" customWidth="1"/>
    <col min="4602" max="4607" width="6.08203125" customWidth="1"/>
    <col min="4608" max="4608" width="6.5" customWidth="1"/>
    <col min="4609" max="4616" width="6.08203125" customWidth="1"/>
    <col min="4856" max="4856" width="20.08203125" customWidth="1"/>
    <col min="4857" max="4857" width="6.5" customWidth="1"/>
    <col min="4858" max="4863" width="6.08203125" customWidth="1"/>
    <col min="4864" max="4864" width="6.5" customWidth="1"/>
    <col min="4865" max="4872" width="6.08203125" customWidth="1"/>
    <col min="5112" max="5112" width="20.08203125" customWidth="1"/>
    <col min="5113" max="5113" width="6.5" customWidth="1"/>
    <col min="5114" max="5119" width="6.08203125" customWidth="1"/>
    <col min="5120" max="5120" width="6.5" customWidth="1"/>
    <col min="5121" max="5128" width="6.08203125" customWidth="1"/>
    <col min="5368" max="5368" width="20.08203125" customWidth="1"/>
    <col min="5369" max="5369" width="6.5" customWidth="1"/>
    <col min="5370" max="5375" width="6.08203125" customWidth="1"/>
    <col min="5376" max="5376" width="6.5" customWidth="1"/>
    <col min="5377" max="5384" width="6.08203125" customWidth="1"/>
    <col min="5624" max="5624" width="20.08203125" customWidth="1"/>
    <col min="5625" max="5625" width="6.5" customWidth="1"/>
    <col min="5626" max="5631" width="6.08203125" customWidth="1"/>
    <col min="5632" max="5632" width="6.5" customWidth="1"/>
    <col min="5633" max="5640" width="6.08203125" customWidth="1"/>
    <col min="5880" max="5880" width="20.08203125" customWidth="1"/>
    <col min="5881" max="5881" width="6.5" customWidth="1"/>
    <col min="5882" max="5887" width="6.08203125" customWidth="1"/>
    <col min="5888" max="5888" width="6.5" customWidth="1"/>
    <col min="5889" max="5896" width="6.08203125" customWidth="1"/>
    <col min="6136" max="6136" width="20.08203125" customWidth="1"/>
    <col min="6137" max="6137" width="6.5" customWidth="1"/>
    <col min="6138" max="6143" width="6.08203125" customWidth="1"/>
    <col min="6144" max="6144" width="6.5" customWidth="1"/>
    <col min="6145" max="6152" width="6.08203125" customWidth="1"/>
    <col min="6392" max="6392" width="20.08203125" customWidth="1"/>
    <col min="6393" max="6393" width="6.5" customWidth="1"/>
    <col min="6394" max="6399" width="6.08203125" customWidth="1"/>
    <col min="6400" max="6400" width="6.5" customWidth="1"/>
    <col min="6401" max="6408" width="6.08203125" customWidth="1"/>
    <col min="6648" max="6648" width="20.08203125" customWidth="1"/>
    <col min="6649" max="6649" width="6.5" customWidth="1"/>
    <col min="6650" max="6655" width="6.08203125" customWidth="1"/>
    <col min="6656" max="6656" width="6.5" customWidth="1"/>
    <col min="6657" max="6664" width="6.08203125" customWidth="1"/>
    <col min="6904" max="6904" width="20.08203125" customWidth="1"/>
    <col min="6905" max="6905" width="6.5" customWidth="1"/>
    <col min="6906" max="6911" width="6.08203125" customWidth="1"/>
    <col min="6912" max="6912" width="6.5" customWidth="1"/>
    <col min="6913" max="6920" width="6.08203125" customWidth="1"/>
    <col min="7160" max="7160" width="20.08203125" customWidth="1"/>
    <col min="7161" max="7161" width="6.5" customWidth="1"/>
    <col min="7162" max="7167" width="6.08203125" customWidth="1"/>
    <col min="7168" max="7168" width="6.5" customWidth="1"/>
    <col min="7169" max="7176" width="6.08203125" customWidth="1"/>
    <col min="7416" max="7416" width="20.08203125" customWidth="1"/>
    <col min="7417" max="7417" width="6.5" customWidth="1"/>
    <col min="7418" max="7423" width="6.08203125" customWidth="1"/>
    <col min="7424" max="7424" width="6.5" customWidth="1"/>
    <col min="7425" max="7432" width="6.08203125" customWidth="1"/>
    <col min="7672" max="7672" width="20.08203125" customWidth="1"/>
    <col min="7673" max="7673" width="6.5" customWidth="1"/>
    <col min="7674" max="7679" width="6.08203125" customWidth="1"/>
    <col min="7680" max="7680" width="6.5" customWidth="1"/>
    <col min="7681" max="7688" width="6.08203125" customWidth="1"/>
    <col min="7928" max="7928" width="20.08203125" customWidth="1"/>
    <col min="7929" max="7929" width="6.5" customWidth="1"/>
    <col min="7930" max="7935" width="6.08203125" customWidth="1"/>
    <col min="7936" max="7936" width="6.5" customWidth="1"/>
    <col min="7937" max="7944" width="6.08203125" customWidth="1"/>
    <col min="8184" max="8184" width="20.08203125" customWidth="1"/>
    <col min="8185" max="8185" width="6.5" customWidth="1"/>
    <col min="8186" max="8191" width="6.08203125" customWidth="1"/>
    <col min="8192" max="8192" width="6.5" customWidth="1"/>
    <col min="8193" max="8200" width="6.08203125" customWidth="1"/>
    <col min="8440" max="8440" width="20.08203125" customWidth="1"/>
    <col min="8441" max="8441" width="6.5" customWidth="1"/>
    <col min="8442" max="8447" width="6.08203125" customWidth="1"/>
    <col min="8448" max="8448" width="6.5" customWidth="1"/>
    <col min="8449" max="8456" width="6.08203125" customWidth="1"/>
    <col min="8696" max="8696" width="20.08203125" customWidth="1"/>
    <col min="8697" max="8697" width="6.5" customWidth="1"/>
    <col min="8698" max="8703" width="6.08203125" customWidth="1"/>
    <col min="8704" max="8704" width="6.5" customWidth="1"/>
    <col min="8705" max="8712" width="6.08203125" customWidth="1"/>
    <col min="8952" max="8952" width="20.08203125" customWidth="1"/>
    <col min="8953" max="8953" width="6.5" customWidth="1"/>
    <col min="8954" max="8959" width="6.08203125" customWidth="1"/>
    <col min="8960" max="8960" width="6.5" customWidth="1"/>
    <col min="8961" max="8968" width="6.08203125" customWidth="1"/>
    <col min="9208" max="9208" width="20.08203125" customWidth="1"/>
    <col min="9209" max="9209" width="6.5" customWidth="1"/>
    <col min="9210" max="9215" width="6.08203125" customWidth="1"/>
    <col min="9216" max="9216" width="6.5" customWidth="1"/>
    <col min="9217" max="9224" width="6.08203125" customWidth="1"/>
    <col min="9464" max="9464" width="20.08203125" customWidth="1"/>
    <col min="9465" max="9465" width="6.5" customWidth="1"/>
    <col min="9466" max="9471" width="6.08203125" customWidth="1"/>
    <col min="9472" max="9472" width="6.5" customWidth="1"/>
    <col min="9473" max="9480" width="6.08203125" customWidth="1"/>
    <col min="9720" max="9720" width="20.08203125" customWidth="1"/>
    <col min="9721" max="9721" width="6.5" customWidth="1"/>
    <col min="9722" max="9727" width="6.08203125" customWidth="1"/>
    <col min="9728" max="9728" width="6.5" customWidth="1"/>
    <col min="9729" max="9736" width="6.08203125" customWidth="1"/>
    <col min="9976" max="9976" width="20.08203125" customWidth="1"/>
    <col min="9977" max="9977" width="6.5" customWidth="1"/>
    <col min="9978" max="9983" width="6.08203125" customWidth="1"/>
    <col min="9984" max="9984" width="6.5" customWidth="1"/>
    <col min="9985" max="9992" width="6.08203125" customWidth="1"/>
    <col min="10232" max="10232" width="20.08203125" customWidth="1"/>
    <col min="10233" max="10233" width="6.5" customWidth="1"/>
    <col min="10234" max="10239" width="6.08203125" customWidth="1"/>
    <col min="10240" max="10240" width="6.5" customWidth="1"/>
    <col min="10241" max="10248" width="6.08203125" customWidth="1"/>
    <col min="10488" max="10488" width="20.08203125" customWidth="1"/>
    <col min="10489" max="10489" width="6.5" customWidth="1"/>
    <col min="10490" max="10495" width="6.08203125" customWidth="1"/>
    <col min="10496" max="10496" width="6.5" customWidth="1"/>
    <col min="10497" max="10504" width="6.08203125" customWidth="1"/>
    <col min="10744" max="10744" width="20.08203125" customWidth="1"/>
    <col min="10745" max="10745" width="6.5" customWidth="1"/>
    <col min="10746" max="10751" width="6.08203125" customWidth="1"/>
    <col min="10752" max="10752" width="6.5" customWidth="1"/>
    <col min="10753" max="10760" width="6.08203125" customWidth="1"/>
    <col min="11000" max="11000" width="20.08203125" customWidth="1"/>
    <col min="11001" max="11001" width="6.5" customWidth="1"/>
    <col min="11002" max="11007" width="6.08203125" customWidth="1"/>
    <col min="11008" max="11008" width="6.5" customWidth="1"/>
    <col min="11009" max="11016" width="6.08203125" customWidth="1"/>
    <col min="11256" max="11256" width="20.08203125" customWidth="1"/>
    <col min="11257" max="11257" width="6.5" customWidth="1"/>
    <col min="11258" max="11263" width="6.08203125" customWidth="1"/>
    <col min="11264" max="11264" width="6.5" customWidth="1"/>
    <col min="11265" max="11272" width="6.08203125" customWidth="1"/>
    <col min="11512" max="11512" width="20.08203125" customWidth="1"/>
    <col min="11513" max="11513" width="6.5" customWidth="1"/>
    <col min="11514" max="11519" width="6.08203125" customWidth="1"/>
    <col min="11520" max="11520" width="6.5" customWidth="1"/>
    <col min="11521" max="11528" width="6.08203125" customWidth="1"/>
    <col min="11768" max="11768" width="20.08203125" customWidth="1"/>
    <col min="11769" max="11769" width="6.5" customWidth="1"/>
    <col min="11770" max="11775" width="6.08203125" customWidth="1"/>
    <col min="11776" max="11776" width="6.5" customWidth="1"/>
    <col min="11777" max="11784" width="6.08203125" customWidth="1"/>
    <col min="12024" max="12024" width="20.08203125" customWidth="1"/>
    <col min="12025" max="12025" width="6.5" customWidth="1"/>
    <col min="12026" max="12031" width="6.08203125" customWidth="1"/>
    <col min="12032" max="12032" width="6.5" customWidth="1"/>
    <col min="12033" max="12040" width="6.08203125" customWidth="1"/>
    <col min="12280" max="12280" width="20.08203125" customWidth="1"/>
    <col min="12281" max="12281" width="6.5" customWidth="1"/>
    <col min="12282" max="12287" width="6.08203125" customWidth="1"/>
    <col min="12288" max="12288" width="6.5" customWidth="1"/>
    <col min="12289" max="12296" width="6.08203125" customWidth="1"/>
    <col min="12536" max="12536" width="20.08203125" customWidth="1"/>
    <col min="12537" max="12537" width="6.5" customWidth="1"/>
    <col min="12538" max="12543" width="6.08203125" customWidth="1"/>
    <col min="12544" max="12544" width="6.5" customWidth="1"/>
    <col min="12545" max="12552" width="6.08203125" customWidth="1"/>
    <col min="12792" max="12792" width="20.08203125" customWidth="1"/>
    <col min="12793" max="12793" width="6.5" customWidth="1"/>
    <col min="12794" max="12799" width="6.08203125" customWidth="1"/>
    <col min="12800" max="12800" width="6.5" customWidth="1"/>
    <col min="12801" max="12808" width="6.08203125" customWidth="1"/>
    <col min="13048" max="13048" width="20.08203125" customWidth="1"/>
    <col min="13049" max="13049" width="6.5" customWidth="1"/>
    <col min="13050" max="13055" width="6.08203125" customWidth="1"/>
    <col min="13056" max="13056" width="6.5" customWidth="1"/>
    <col min="13057" max="13064" width="6.08203125" customWidth="1"/>
    <col min="13304" max="13304" width="20.08203125" customWidth="1"/>
    <col min="13305" max="13305" width="6.5" customWidth="1"/>
    <col min="13306" max="13311" width="6.08203125" customWidth="1"/>
    <col min="13312" max="13312" width="6.5" customWidth="1"/>
    <col min="13313" max="13320" width="6.08203125" customWidth="1"/>
    <col min="13560" max="13560" width="20.08203125" customWidth="1"/>
    <col min="13561" max="13561" width="6.5" customWidth="1"/>
    <col min="13562" max="13567" width="6.08203125" customWidth="1"/>
    <col min="13568" max="13568" width="6.5" customWidth="1"/>
    <col min="13569" max="13576" width="6.08203125" customWidth="1"/>
    <col min="13816" max="13816" width="20.08203125" customWidth="1"/>
    <col min="13817" max="13817" width="6.5" customWidth="1"/>
    <col min="13818" max="13823" width="6.08203125" customWidth="1"/>
    <col min="13824" max="13824" width="6.5" customWidth="1"/>
    <col min="13825" max="13832" width="6.08203125" customWidth="1"/>
    <col min="14072" max="14072" width="20.08203125" customWidth="1"/>
    <col min="14073" max="14073" width="6.5" customWidth="1"/>
    <col min="14074" max="14079" width="6.08203125" customWidth="1"/>
    <col min="14080" max="14080" width="6.5" customWidth="1"/>
    <col min="14081" max="14088" width="6.08203125" customWidth="1"/>
    <col min="14328" max="14328" width="20.08203125" customWidth="1"/>
    <col min="14329" max="14329" width="6.5" customWidth="1"/>
    <col min="14330" max="14335" width="6.08203125" customWidth="1"/>
    <col min="14336" max="14336" width="6.5" customWidth="1"/>
    <col min="14337" max="14344" width="6.08203125" customWidth="1"/>
    <col min="14584" max="14584" width="20.08203125" customWidth="1"/>
    <col min="14585" max="14585" width="6.5" customWidth="1"/>
    <col min="14586" max="14591" width="6.08203125" customWidth="1"/>
    <col min="14592" max="14592" width="6.5" customWidth="1"/>
    <col min="14593" max="14600" width="6.08203125" customWidth="1"/>
    <col min="14840" max="14840" width="20.08203125" customWidth="1"/>
    <col min="14841" max="14841" width="6.5" customWidth="1"/>
    <col min="14842" max="14847" width="6.08203125" customWidth="1"/>
    <col min="14848" max="14848" width="6.5" customWidth="1"/>
    <col min="14849" max="14856" width="6.08203125" customWidth="1"/>
    <col min="15096" max="15096" width="20.08203125" customWidth="1"/>
    <col min="15097" max="15097" width="6.5" customWidth="1"/>
    <col min="15098" max="15103" width="6.08203125" customWidth="1"/>
    <col min="15104" max="15104" width="6.5" customWidth="1"/>
    <col min="15105" max="15112" width="6.08203125" customWidth="1"/>
    <col min="15352" max="15352" width="20.08203125" customWidth="1"/>
    <col min="15353" max="15353" width="6.5" customWidth="1"/>
    <col min="15354" max="15359" width="6.08203125" customWidth="1"/>
    <col min="15360" max="15360" width="6.5" customWidth="1"/>
    <col min="15361" max="15368" width="6.08203125" customWidth="1"/>
    <col min="15608" max="15608" width="20.08203125" customWidth="1"/>
    <col min="15609" max="15609" width="6.5" customWidth="1"/>
    <col min="15610" max="15615" width="6.08203125" customWidth="1"/>
    <col min="15616" max="15616" width="6.5" customWidth="1"/>
    <col min="15617" max="15624" width="6.08203125" customWidth="1"/>
    <col min="15864" max="15864" width="20.08203125" customWidth="1"/>
    <col min="15865" max="15865" width="6.5" customWidth="1"/>
    <col min="15866" max="15871" width="6.08203125" customWidth="1"/>
    <col min="15872" max="15872" width="6.5" customWidth="1"/>
    <col min="15873" max="15880" width="6.08203125" customWidth="1"/>
    <col min="16120" max="16120" width="20.08203125" customWidth="1"/>
    <col min="16121" max="16121" width="6.5" customWidth="1"/>
    <col min="16122" max="16127" width="6.08203125" customWidth="1"/>
    <col min="16128" max="16128" width="6.5" customWidth="1"/>
    <col min="16129" max="16136" width="6.08203125" customWidth="1"/>
  </cols>
  <sheetData>
    <row r="1" spans="1:246" ht="52.4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28"/>
      <c r="R1" s="28"/>
      <c r="S1" s="28"/>
      <c r="T1" s="28"/>
    </row>
    <row r="2" spans="1:246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29"/>
      <c r="R2" s="29"/>
      <c r="S2" s="29"/>
      <c r="T2" s="29"/>
    </row>
    <row r="3" spans="1:24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73" t="s">
        <v>1435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4"/>
    </row>
    <row r="5" spans="1:246" s="51" customFormat="1" ht="13" x14ac:dyDescent="0.25">
      <c r="A5" s="4" t="s">
        <v>4</v>
      </c>
      <c r="B5" s="4" t="s">
        <v>5</v>
      </c>
      <c r="C5" s="383" t="s">
        <v>201</v>
      </c>
      <c r="D5" s="452"/>
      <c r="E5" s="383" t="s">
        <v>7</v>
      </c>
      <c r="F5" s="452"/>
      <c r="G5" s="575" t="s">
        <v>259</v>
      </c>
      <c r="H5" s="575"/>
      <c r="I5" s="383" t="s">
        <v>1364</v>
      </c>
      <c r="J5" s="452"/>
      <c r="K5" s="4" t="s">
        <v>5</v>
      </c>
      <c r="L5" s="383" t="s">
        <v>201</v>
      </c>
      <c r="M5" s="452"/>
      <c r="N5" s="383" t="s">
        <v>7</v>
      </c>
      <c r="O5" s="575"/>
      <c r="P5" s="390" t="s">
        <v>259</v>
      </c>
      <c r="Q5" s="390"/>
    </row>
    <row r="6" spans="1:246" x14ac:dyDescent="0.25">
      <c r="A6" s="5" t="s">
        <v>13</v>
      </c>
      <c r="B6" s="5" t="s">
        <v>14</v>
      </c>
      <c r="C6" s="388" t="s">
        <v>203</v>
      </c>
      <c r="D6" s="461"/>
      <c r="E6" s="388" t="s">
        <v>16</v>
      </c>
      <c r="F6" s="461"/>
      <c r="G6" s="384" t="s">
        <v>264</v>
      </c>
      <c r="H6" s="384"/>
      <c r="I6" s="388" t="s">
        <v>1366</v>
      </c>
      <c r="J6" s="461"/>
      <c r="K6" s="5" t="s">
        <v>14</v>
      </c>
      <c r="L6" s="388" t="s">
        <v>203</v>
      </c>
      <c r="M6" s="461"/>
      <c r="N6" s="388" t="s">
        <v>16</v>
      </c>
      <c r="O6" s="384"/>
      <c r="P6" s="371" t="s">
        <v>264</v>
      </c>
      <c r="Q6" s="371"/>
    </row>
    <row r="7" spans="1:246" x14ac:dyDescent="0.25">
      <c r="A7" s="8"/>
      <c r="B7" s="54"/>
      <c r="C7" s="360" t="s">
        <v>22</v>
      </c>
      <c r="D7" s="386"/>
      <c r="E7" s="360" t="s">
        <v>22</v>
      </c>
      <c r="F7" s="386"/>
      <c r="G7" s="361" t="s">
        <v>22</v>
      </c>
      <c r="H7" s="361"/>
      <c r="I7" s="360" t="s">
        <v>22</v>
      </c>
      <c r="J7" s="386"/>
      <c r="K7" s="5"/>
      <c r="L7" s="360" t="s">
        <v>22</v>
      </c>
      <c r="M7" s="386"/>
      <c r="N7" s="362" t="s">
        <v>22</v>
      </c>
      <c r="O7" s="360"/>
      <c r="P7" s="362" t="s">
        <v>22</v>
      </c>
      <c r="Q7" s="362"/>
    </row>
    <row r="8" spans="1:246" s="52" customFormat="1" ht="14.15" hidden="1" customHeight="1" x14ac:dyDescent="0.25">
      <c r="A8" s="111" t="s">
        <v>254</v>
      </c>
      <c r="B8" s="66" t="s">
        <v>1436</v>
      </c>
      <c r="C8" s="150" t="s">
        <v>1437</v>
      </c>
      <c r="D8" s="151" t="s">
        <v>1438</v>
      </c>
      <c r="E8" s="566" t="s">
        <v>1439</v>
      </c>
      <c r="F8" s="567"/>
      <c r="G8" s="152" t="s">
        <v>40</v>
      </c>
      <c r="H8" s="152" t="s">
        <v>40</v>
      </c>
      <c r="I8" s="15">
        <v>45591</v>
      </c>
      <c r="J8" s="58">
        <f t="shared" ref="J8:J16" si="0">I8+1</f>
        <v>45592</v>
      </c>
      <c r="K8" s="66" t="s">
        <v>874</v>
      </c>
      <c r="L8" s="566" t="s">
        <v>1440</v>
      </c>
      <c r="M8" s="567"/>
      <c r="N8" s="566" t="s">
        <v>1441</v>
      </c>
      <c r="O8" s="567"/>
      <c r="P8" s="15">
        <v>45598</v>
      </c>
      <c r="Q8" s="62">
        <f>P8+1</f>
        <v>45599</v>
      </c>
      <c r="R8" s="69"/>
      <c r="S8" s="69"/>
      <c r="T8" s="69"/>
      <c r="U8" s="69"/>
      <c r="V8" s="69"/>
      <c r="W8" s="69"/>
      <c r="X8" s="69"/>
    </row>
    <row r="9" spans="1:246" s="52" customFormat="1" ht="14.15" hidden="1" customHeight="1" x14ac:dyDescent="0.25">
      <c r="A9" s="21" t="s">
        <v>254</v>
      </c>
      <c r="B9" s="66" t="s">
        <v>1442</v>
      </c>
      <c r="C9" s="566" t="s">
        <v>1440</v>
      </c>
      <c r="D9" s="567"/>
      <c r="E9" s="566" t="s">
        <v>1441</v>
      </c>
      <c r="F9" s="567"/>
      <c r="G9" s="15">
        <v>45598</v>
      </c>
      <c r="H9" s="62">
        <f>G9+1</f>
        <v>45599</v>
      </c>
      <c r="I9" s="15">
        <f>H9+4</f>
        <v>45603</v>
      </c>
      <c r="J9" s="58">
        <f t="shared" si="0"/>
        <v>45604</v>
      </c>
      <c r="K9" s="66" t="s">
        <v>1443</v>
      </c>
      <c r="L9" s="566" t="s">
        <v>1444</v>
      </c>
      <c r="M9" s="567"/>
      <c r="N9" s="566" t="s">
        <v>1445</v>
      </c>
      <c r="O9" s="567"/>
      <c r="P9" s="152" t="s">
        <v>1446</v>
      </c>
      <c r="Q9" s="153" t="s">
        <v>1447</v>
      </c>
      <c r="R9" s="69"/>
      <c r="S9" s="69"/>
      <c r="T9" s="69"/>
      <c r="U9" s="69"/>
      <c r="V9" s="69"/>
      <c r="W9" s="69"/>
      <c r="X9" s="69"/>
    </row>
    <row r="10" spans="1:246" s="52" customFormat="1" ht="14.15" hidden="1" customHeight="1" x14ac:dyDescent="0.25">
      <c r="A10" s="21" t="s">
        <v>254</v>
      </c>
      <c r="B10" s="66" t="s">
        <v>1448</v>
      </c>
      <c r="C10" s="566" t="s">
        <v>1444</v>
      </c>
      <c r="D10" s="567"/>
      <c r="E10" s="566" t="s">
        <v>1445</v>
      </c>
      <c r="F10" s="567"/>
      <c r="G10" s="152" t="s">
        <v>1446</v>
      </c>
      <c r="H10" s="153" t="s">
        <v>1447</v>
      </c>
      <c r="I10" s="15">
        <v>45626</v>
      </c>
      <c r="J10" s="58">
        <f t="shared" si="0"/>
        <v>45627</v>
      </c>
      <c r="K10" s="66" t="s">
        <v>1449</v>
      </c>
      <c r="L10" s="566" t="s">
        <v>1450</v>
      </c>
      <c r="M10" s="567"/>
      <c r="N10" s="566" t="s">
        <v>1451</v>
      </c>
      <c r="O10" s="567"/>
      <c r="P10" s="15">
        <v>45634</v>
      </c>
      <c r="Q10" s="62">
        <f>P10+1</f>
        <v>45635</v>
      </c>
      <c r="R10" s="69"/>
      <c r="S10" s="69"/>
      <c r="T10" s="69"/>
      <c r="U10" s="69"/>
      <c r="V10" s="69"/>
      <c r="W10" s="69"/>
      <c r="X10" s="69"/>
    </row>
    <row r="11" spans="1:246" s="52" customFormat="1" ht="14.15" hidden="1" customHeight="1" x14ac:dyDescent="0.25">
      <c r="A11" s="21" t="s">
        <v>254</v>
      </c>
      <c r="B11" s="66" t="s">
        <v>1452</v>
      </c>
      <c r="C11" s="566" t="s">
        <v>1450</v>
      </c>
      <c r="D11" s="567"/>
      <c r="E11" s="566" t="s">
        <v>1453</v>
      </c>
      <c r="F11" s="567"/>
      <c r="G11" s="15">
        <v>45635</v>
      </c>
      <c r="H11" s="62">
        <f>G11+1</f>
        <v>45636</v>
      </c>
      <c r="I11" s="15">
        <f>H11+3</f>
        <v>45639</v>
      </c>
      <c r="J11" s="58">
        <f t="shared" si="0"/>
        <v>45640</v>
      </c>
      <c r="K11" s="66" t="s">
        <v>877</v>
      </c>
      <c r="L11" s="423" t="s">
        <v>311</v>
      </c>
      <c r="M11" s="424"/>
      <c r="N11" s="423" t="s">
        <v>312</v>
      </c>
      <c r="O11" s="424"/>
      <c r="P11" s="566" t="s">
        <v>1454</v>
      </c>
      <c r="Q11" s="567"/>
      <c r="R11" s="69"/>
      <c r="S11" s="69"/>
      <c r="T11" s="69"/>
      <c r="U11" s="69"/>
      <c r="V11" s="69"/>
      <c r="W11" s="69"/>
      <c r="X11" s="69"/>
    </row>
    <row r="12" spans="1:246" s="52" customFormat="1" ht="14.15" hidden="1" customHeight="1" x14ac:dyDescent="0.25">
      <c r="A12" s="21" t="s">
        <v>254</v>
      </c>
      <c r="B12" s="66" t="s">
        <v>1225</v>
      </c>
      <c r="C12" s="566" t="s">
        <v>314</v>
      </c>
      <c r="D12" s="567"/>
      <c r="E12" s="566" t="s">
        <v>1455</v>
      </c>
      <c r="F12" s="567"/>
      <c r="G12" s="15">
        <v>45669</v>
      </c>
      <c r="H12" s="62">
        <f>G12+1</f>
        <v>45670</v>
      </c>
      <c r="I12" s="15">
        <f>H12+4</f>
        <v>45674</v>
      </c>
      <c r="J12" s="58">
        <f>I12+3</f>
        <v>45677</v>
      </c>
      <c r="K12" s="66" t="s">
        <v>1226</v>
      </c>
      <c r="L12" s="15">
        <v>45681</v>
      </c>
      <c r="M12" s="62">
        <f>L12</f>
        <v>45681</v>
      </c>
      <c r="N12" s="15">
        <v>45682</v>
      </c>
      <c r="O12" s="62">
        <f t="shared" ref="O12:O13" si="1">N12</f>
        <v>45682</v>
      </c>
      <c r="P12" s="570"/>
      <c r="Q12" s="571"/>
      <c r="R12" s="69"/>
      <c r="S12" s="69"/>
      <c r="T12" s="69"/>
      <c r="U12" s="69"/>
      <c r="V12" s="69"/>
      <c r="W12" s="69"/>
      <c r="X12" s="69"/>
    </row>
    <row r="13" spans="1:246" s="52" customFormat="1" ht="14.15" hidden="1" customHeight="1" x14ac:dyDescent="0.25">
      <c r="A13" s="154" t="s">
        <v>1456</v>
      </c>
      <c r="B13" s="67" t="s">
        <v>65</v>
      </c>
      <c r="C13" s="570" t="s">
        <v>320</v>
      </c>
      <c r="D13" s="572"/>
      <c r="E13" s="570" t="s">
        <v>1457</v>
      </c>
      <c r="F13" s="572"/>
      <c r="G13" s="42">
        <v>45673</v>
      </c>
      <c r="H13" s="135" t="s">
        <v>321</v>
      </c>
      <c r="I13" s="135" t="s">
        <v>322</v>
      </c>
      <c r="J13" s="42">
        <v>45683</v>
      </c>
      <c r="K13" s="67" t="s">
        <v>63</v>
      </c>
      <c r="L13" s="17" t="s">
        <v>40</v>
      </c>
      <c r="M13" s="17" t="s">
        <v>40</v>
      </c>
      <c r="N13" s="15">
        <v>45687</v>
      </c>
      <c r="O13" s="62">
        <f t="shared" si="1"/>
        <v>45687</v>
      </c>
      <c r="P13" s="15">
        <v>45688</v>
      </c>
      <c r="Q13" s="62">
        <f>P13</f>
        <v>45688</v>
      </c>
      <c r="R13" s="69"/>
      <c r="S13" s="69"/>
      <c r="T13" s="69"/>
      <c r="U13" s="69"/>
      <c r="V13" s="69"/>
      <c r="W13" s="69"/>
      <c r="X13" s="69"/>
    </row>
    <row r="14" spans="1:246" s="52" customFormat="1" ht="14.15" hidden="1" customHeight="1" x14ac:dyDescent="0.25">
      <c r="A14" s="21" t="s">
        <v>291</v>
      </c>
      <c r="B14" s="155" t="s">
        <v>683</v>
      </c>
      <c r="C14" s="545" t="s">
        <v>326</v>
      </c>
      <c r="D14" s="547"/>
      <c r="E14" s="545" t="s">
        <v>327</v>
      </c>
      <c r="F14" s="547"/>
      <c r="G14" s="568" t="s">
        <v>328</v>
      </c>
      <c r="H14" s="569"/>
      <c r="I14" s="42">
        <v>45691</v>
      </c>
      <c r="J14" s="168">
        <f t="shared" si="0"/>
        <v>45692</v>
      </c>
      <c r="K14" s="67" t="s">
        <v>684</v>
      </c>
      <c r="L14" s="545" t="s">
        <v>1458</v>
      </c>
      <c r="M14" s="547"/>
      <c r="N14" s="570" t="s">
        <v>1459</v>
      </c>
      <c r="O14" s="571"/>
      <c r="P14" s="42">
        <v>45702</v>
      </c>
      <c r="Q14" s="58">
        <f>P14+1</f>
        <v>45703</v>
      </c>
      <c r="R14" s="69"/>
      <c r="S14" s="69"/>
      <c r="T14" s="69"/>
      <c r="U14" s="69"/>
      <c r="V14" s="69"/>
      <c r="W14" s="69"/>
      <c r="X14" s="69"/>
    </row>
    <row r="15" spans="1:246" s="52" customFormat="1" ht="14.15" hidden="1" customHeight="1" x14ac:dyDescent="0.25">
      <c r="A15" s="21" t="s">
        <v>291</v>
      </c>
      <c r="B15" s="68" t="s">
        <v>686</v>
      </c>
      <c r="C15" s="423" t="s">
        <v>1460</v>
      </c>
      <c r="D15" s="424"/>
      <c r="E15" s="566" t="s">
        <v>1461</v>
      </c>
      <c r="F15" s="567"/>
      <c r="G15" s="42">
        <v>45707</v>
      </c>
      <c r="H15" s="71" t="s">
        <v>1462</v>
      </c>
      <c r="I15" s="42">
        <v>45711</v>
      </c>
      <c r="J15" s="168">
        <f t="shared" si="0"/>
        <v>45712</v>
      </c>
      <c r="K15" s="68" t="s">
        <v>687</v>
      </c>
      <c r="L15" s="423" t="s">
        <v>345</v>
      </c>
      <c r="M15" s="424"/>
      <c r="N15" s="566" t="s">
        <v>1463</v>
      </c>
      <c r="O15" s="567"/>
      <c r="P15" s="42">
        <v>45718</v>
      </c>
      <c r="Q15" s="71" t="s">
        <v>1464</v>
      </c>
      <c r="R15" s="69"/>
      <c r="S15" s="69"/>
      <c r="T15" s="69"/>
      <c r="U15" s="69"/>
      <c r="V15" s="69"/>
      <c r="W15" s="69"/>
      <c r="X15" s="69"/>
    </row>
    <row r="16" spans="1:246" s="52" customFormat="1" ht="14.15" hidden="1" customHeight="1" x14ac:dyDescent="0.25">
      <c r="A16" s="19" t="s">
        <v>291</v>
      </c>
      <c r="B16" s="67" t="s">
        <v>688</v>
      </c>
      <c r="C16" s="423" t="s">
        <v>1465</v>
      </c>
      <c r="D16" s="424"/>
      <c r="E16" s="566" t="s">
        <v>1463</v>
      </c>
      <c r="F16" s="567"/>
      <c r="G16" s="42">
        <v>45718</v>
      </c>
      <c r="H16" s="71" t="s">
        <v>1464</v>
      </c>
      <c r="I16" s="42">
        <v>45722</v>
      </c>
      <c r="J16" s="92">
        <f t="shared" si="0"/>
        <v>45723</v>
      </c>
      <c r="K16" s="67" t="s">
        <v>689</v>
      </c>
      <c r="L16" s="355" t="s">
        <v>1466</v>
      </c>
      <c r="M16" s="356"/>
      <c r="N16" s="355" t="s">
        <v>1467</v>
      </c>
      <c r="O16" s="356"/>
      <c r="P16" s="423" t="s">
        <v>1468</v>
      </c>
      <c r="Q16" s="424"/>
      <c r="R16" s="169" t="s">
        <v>1469</v>
      </c>
      <c r="S16" s="69"/>
      <c r="T16" s="69"/>
      <c r="U16" s="69"/>
      <c r="V16" s="69"/>
      <c r="W16" s="69"/>
      <c r="X16" s="69"/>
    </row>
    <row r="17" spans="1:24" s="52" customFormat="1" ht="14.15" hidden="1" customHeight="1" x14ac:dyDescent="0.25">
      <c r="A17" s="156" t="s">
        <v>1470</v>
      </c>
      <c r="B17" s="157" t="s">
        <v>733</v>
      </c>
      <c r="C17" s="423" t="s">
        <v>1471</v>
      </c>
      <c r="D17" s="424"/>
      <c r="E17" s="566" t="s">
        <v>1472</v>
      </c>
      <c r="F17" s="567"/>
      <c r="G17" s="42">
        <v>45735</v>
      </c>
      <c r="H17" s="58">
        <f>G17+1</f>
        <v>45736</v>
      </c>
      <c r="I17" s="42">
        <f>H17+4</f>
        <v>45740</v>
      </c>
      <c r="J17" s="92">
        <f>I17+2</f>
        <v>45742</v>
      </c>
      <c r="K17" s="157" t="s">
        <v>1244</v>
      </c>
      <c r="L17" s="355" t="s">
        <v>1473</v>
      </c>
      <c r="M17" s="356"/>
      <c r="N17" s="566" t="s">
        <v>1474</v>
      </c>
      <c r="O17" s="567"/>
      <c r="P17" s="423" t="s">
        <v>1475</v>
      </c>
      <c r="Q17" s="424"/>
      <c r="R17" s="69"/>
      <c r="S17" s="69"/>
      <c r="T17" s="69"/>
      <c r="U17" s="69"/>
      <c r="V17" s="69"/>
      <c r="W17" s="69"/>
      <c r="X17" s="69"/>
    </row>
    <row r="18" spans="1:24" s="52" customFormat="1" ht="14.15" hidden="1" customHeight="1" x14ac:dyDescent="0.25">
      <c r="A18" s="21" t="s">
        <v>1470</v>
      </c>
      <c r="B18" s="68" t="s">
        <v>1246</v>
      </c>
      <c r="C18" s="355" t="s">
        <v>1473</v>
      </c>
      <c r="D18" s="356"/>
      <c r="E18" s="566" t="s">
        <v>1474</v>
      </c>
      <c r="F18" s="567"/>
      <c r="G18" s="423" t="s">
        <v>1475</v>
      </c>
      <c r="H18" s="424"/>
      <c r="I18" s="42">
        <v>45754</v>
      </c>
      <c r="J18" s="92">
        <f t="shared" ref="J18:Q19" si="2">I18+1</f>
        <v>45755</v>
      </c>
      <c r="K18" s="68" t="s">
        <v>1247</v>
      </c>
      <c r="L18" s="92">
        <f>J18+4</f>
        <v>45759</v>
      </c>
      <c r="M18" s="92">
        <f t="shared" si="2"/>
        <v>45760</v>
      </c>
      <c r="N18" s="161">
        <f>M18</f>
        <v>45760</v>
      </c>
      <c r="O18" s="161">
        <f t="shared" si="2"/>
        <v>45761</v>
      </c>
      <c r="P18" s="15">
        <f t="shared" si="2"/>
        <v>45762</v>
      </c>
      <c r="Q18" s="58">
        <f t="shared" si="2"/>
        <v>45763</v>
      </c>
      <c r="R18" s="69"/>
      <c r="S18" s="69"/>
      <c r="T18" s="69"/>
      <c r="U18" s="69"/>
      <c r="V18" s="69"/>
      <c r="W18" s="69"/>
      <c r="X18" s="69"/>
    </row>
    <row r="19" spans="1:24" s="52" customFormat="1" ht="14.15" hidden="1" customHeight="1" x14ac:dyDescent="0.25">
      <c r="A19" s="19" t="s">
        <v>1476</v>
      </c>
      <c r="B19" s="67" t="s">
        <v>1252</v>
      </c>
      <c r="C19" s="423" t="s">
        <v>1477</v>
      </c>
      <c r="D19" s="424"/>
      <c r="E19" s="566" t="s">
        <v>1478</v>
      </c>
      <c r="F19" s="567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2">
        <f t="shared" si="3"/>
        <v>45763</v>
      </c>
      <c r="K19" s="67" t="s">
        <v>1253</v>
      </c>
      <c r="L19" s="42">
        <v>45774</v>
      </c>
      <c r="M19" s="92">
        <f t="shared" si="2"/>
        <v>45775</v>
      </c>
      <c r="N19" s="161">
        <f>M19</f>
        <v>45775</v>
      </c>
      <c r="O19" s="161">
        <f t="shared" si="2"/>
        <v>45776</v>
      </c>
      <c r="P19" s="15">
        <f t="shared" si="2"/>
        <v>45777</v>
      </c>
      <c r="Q19" s="58">
        <f t="shared" si="2"/>
        <v>45778</v>
      </c>
      <c r="R19" s="69"/>
      <c r="S19" s="69"/>
      <c r="T19" s="69"/>
      <c r="U19" s="69"/>
      <c r="V19" s="69"/>
      <c r="W19" s="69"/>
      <c r="X19" s="69"/>
    </row>
    <row r="20" spans="1:24" s="52" customFormat="1" ht="14.15" hidden="1" customHeight="1" x14ac:dyDescent="0.25">
      <c r="A20" s="111" t="s">
        <v>1470</v>
      </c>
      <c r="B20" s="158" t="s">
        <v>1248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2">
        <f t="shared" ref="J20:P20" si="6">I20+1</f>
        <v>45774</v>
      </c>
      <c r="K20" s="68" t="s">
        <v>1249</v>
      </c>
      <c r="L20" s="92">
        <f>J20+4</f>
        <v>45778</v>
      </c>
      <c r="M20" s="92">
        <f t="shared" si="6"/>
        <v>45779</v>
      </c>
      <c r="N20" s="161">
        <f>M20</f>
        <v>45779</v>
      </c>
      <c r="O20" s="161">
        <f t="shared" si="6"/>
        <v>45780</v>
      </c>
      <c r="P20" s="15">
        <f t="shared" si="6"/>
        <v>45781</v>
      </c>
      <c r="Q20" s="71" t="s">
        <v>378</v>
      </c>
      <c r="R20" s="69"/>
      <c r="S20" s="69"/>
      <c r="T20" s="69"/>
      <c r="U20" s="69"/>
      <c r="V20" s="69"/>
      <c r="W20" s="69"/>
      <c r="X20" s="69"/>
    </row>
    <row r="21" spans="1:24" s="52" customFormat="1" ht="14.15" hidden="1" customHeight="1" x14ac:dyDescent="0.25">
      <c r="A21" s="159" t="s">
        <v>1476</v>
      </c>
      <c r="B21" s="160" t="s">
        <v>1254</v>
      </c>
      <c r="C21" s="42">
        <v>45774</v>
      </c>
      <c r="D21" s="92">
        <f t="shared" ref="D21:H21" si="7">C21+1</f>
        <v>45775</v>
      </c>
      <c r="E21" s="161">
        <f>D21</f>
        <v>45775</v>
      </c>
      <c r="F21" s="161">
        <f t="shared" si="7"/>
        <v>45776</v>
      </c>
      <c r="G21" s="15">
        <f t="shared" si="7"/>
        <v>45777</v>
      </c>
      <c r="H21" s="58">
        <f t="shared" si="7"/>
        <v>45778</v>
      </c>
      <c r="I21" s="42">
        <v>45785</v>
      </c>
      <c r="J21" s="92">
        <v>45786</v>
      </c>
      <c r="K21" s="67" t="s">
        <v>1255</v>
      </c>
      <c r="L21" s="423" t="s">
        <v>1479</v>
      </c>
      <c r="M21" s="424"/>
      <c r="N21" s="423" t="s">
        <v>1480</v>
      </c>
      <c r="O21" s="424"/>
      <c r="P21" s="423" t="s">
        <v>1481</v>
      </c>
      <c r="Q21" s="424"/>
      <c r="R21" s="69"/>
      <c r="S21" s="69"/>
      <c r="T21" s="69"/>
      <c r="U21" s="69"/>
      <c r="V21" s="69"/>
      <c r="W21" s="69"/>
      <c r="X21" s="69"/>
    </row>
    <row r="22" spans="1:24" s="52" customFormat="1" ht="14.15" hidden="1" customHeight="1" x14ac:dyDescent="0.25">
      <c r="A22" s="21" t="s">
        <v>1470</v>
      </c>
      <c r="B22" s="68" t="s">
        <v>1250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1" t="s">
        <v>1482</v>
      </c>
      <c r="I22" s="42">
        <v>45788</v>
      </c>
      <c r="J22" s="92">
        <v>45789</v>
      </c>
      <c r="K22" s="68" t="s">
        <v>1251</v>
      </c>
      <c r="L22" s="423" t="s">
        <v>1483</v>
      </c>
      <c r="M22" s="424"/>
      <c r="N22" s="423" t="s">
        <v>1484</v>
      </c>
      <c r="O22" s="424"/>
      <c r="P22" s="423" t="s">
        <v>1485</v>
      </c>
      <c r="Q22" s="424"/>
      <c r="R22" s="69"/>
      <c r="S22" s="69"/>
      <c r="T22" s="69"/>
      <c r="U22" s="69"/>
      <c r="V22" s="69"/>
      <c r="W22" s="69"/>
      <c r="X22" s="69"/>
    </row>
    <row r="23" spans="1:24" s="52" customFormat="1" ht="14.15" hidden="1" customHeight="1" x14ac:dyDescent="0.25">
      <c r="A23" s="19" t="s">
        <v>1476</v>
      </c>
      <c r="B23" s="67" t="s">
        <v>1256</v>
      </c>
      <c r="C23" s="423" t="s">
        <v>1479</v>
      </c>
      <c r="D23" s="424"/>
      <c r="E23" s="423" t="s">
        <v>1480</v>
      </c>
      <c r="F23" s="424"/>
      <c r="G23" s="423" t="s">
        <v>1481</v>
      </c>
      <c r="H23" s="424"/>
      <c r="I23" s="42">
        <v>45802</v>
      </c>
      <c r="J23" s="92">
        <f t="shared" ref="J23:J25" si="9">I23+1</f>
        <v>45803</v>
      </c>
      <c r="K23" s="67" t="s">
        <v>1257</v>
      </c>
      <c r="L23" s="423" t="s">
        <v>1486</v>
      </c>
      <c r="M23" s="424"/>
      <c r="N23" s="423" t="s">
        <v>1487</v>
      </c>
      <c r="O23" s="424"/>
      <c r="P23" s="423" t="s">
        <v>1488</v>
      </c>
      <c r="Q23" s="424"/>
      <c r="R23" s="69"/>
      <c r="S23" s="69"/>
      <c r="T23" s="69"/>
      <c r="U23" s="69"/>
      <c r="V23" s="69"/>
      <c r="W23" s="69"/>
      <c r="X23" s="69"/>
    </row>
    <row r="24" spans="1:24" s="52" customFormat="1" ht="14.15" hidden="1" customHeight="1" x14ac:dyDescent="0.25">
      <c r="A24" s="21" t="s">
        <v>1470</v>
      </c>
      <c r="B24" s="68" t="s">
        <v>1252</v>
      </c>
      <c r="C24" s="423" t="s">
        <v>1483</v>
      </c>
      <c r="D24" s="424"/>
      <c r="E24" s="423" t="s">
        <v>1484</v>
      </c>
      <c r="F24" s="424"/>
      <c r="G24" s="423" t="s">
        <v>1485</v>
      </c>
      <c r="H24" s="424"/>
      <c r="I24" s="42">
        <v>45806</v>
      </c>
      <c r="J24" s="92">
        <f t="shared" si="9"/>
        <v>45807</v>
      </c>
      <c r="K24" s="68" t="s">
        <v>1253</v>
      </c>
      <c r="L24" s="17" t="s">
        <v>40</v>
      </c>
      <c r="M24" s="17" t="s">
        <v>40</v>
      </c>
      <c r="N24" s="49" t="s">
        <v>1489</v>
      </c>
      <c r="O24" s="49" t="s">
        <v>1490</v>
      </c>
      <c r="P24" s="423" t="s">
        <v>1491</v>
      </c>
      <c r="Q24" s="424"/>
      <c r="R24" s="69"/>
      <c r="S24" s="69"/>
      <c r="T24" s="69"/>
      <c r="U24" s="69"/>
      <c r="V24" s="69"/>
      <c r="W24" s="69"/>
      <c r="X24" s="69"/>
    </row>
    <row r="25" spans="1:24" s="52" customFormat="1" ht="14.15" hidden="1" customHeight="1" x14ac:dyDescent="0.25">
      <c r="A25" s="21" t="s">
        <v>1476</v>
      </c>
      <c r="B25" s="67" t="s">
        <v>1258</v>
      </c>
      <c r="C25" s="423" t="s">
        <v>1486</v>
      </c>
      <c r="D25" s="424"/>
      <c r="E25" s="423" t="s">
        <v>1487</v>
      </c>
      <c r="F25" s="424"/>
      <c r="G25" s="423" t="s">
        <v>1418</v>
      </c>
      <c r="H25" s="424"/>
      <c r="I25" s="42">
        <v>45824</v>
      </c>
      <c r="J25" s="92">
        <f t="shared" si="9"/>
        <v>45825</v>
      </c>
      <c r="K25" s="67" t="s">
        <v>1260</v>
      </c>
      <c r="L25" s="423" t="s">
        <v>1492</v>
      </c>
      <c r="M25" s="424"/>
      <c r="N25" s="423" t="s">
        <v>1493</v>
      </c>
      <c r="O25" s="424"/>
      <c r="P25" s="423" t="s">
        <v>1494</v>
      </c>
      <c r="Q25" s="424"/>
      <c r="R25" s="69"/>
      <c r="S25" s="69"/>
      <c r="T25" s="69"/>
      <c r="U25" s="69"/>
      <c r="V25" s="69"/>
      <c r="W25" s="69"/>
      <c r="X25" s="69"/>
    </row>
    <row r="26" spans="1:24" s="52" customFormat="1" ht="14.15" hidden="1" customHeight="1" x14ac:dyDescent="0.25">
      <c r="A26" s="111" t="s">
        <v>1470</v>
      </c>
      <c r="B26" s="68" t="s">
        <v>1254</v>
      </c>
      <c r="C26" s="17" t="s">
        <v>40</v>
      </c>
      <c r="D26" s="17" t="s">
        <v>40</v>
      </c>
      <c r="E26" s="49" t="s">
        <v>1495</v>
      </c>
      <c r="F26" s="49" t="s">
        <v>1496</v>
      </c>
      <c r="G26" s="423" t="s">
        <v>1497</v>
      </c>
      <c r="H26" s="424"/>
      <c r="I26" s="564" t="s">
        <v>1498</v>
      </c>
      <c r="J26" s="565"/>
      <c r="K26" s="68" t="s">
        <v>1499</v>
      </c>
      <c r="L26" s="357" t="s">
        <v>1500</v>
      </c>
      <c r="M26" s="358"/>
      <c r="N26" s="357" t="s">
        <v>1501</v>
      </c>
      <c r="O26" s="358"/>
      <c r="P26" s="423" t="s">
        <v>1502</v>
      </c>
      <c r="Q26" s="424"/>
      <c r="R26" s="69"/>
      <c r="S26" s="69"/>
      <c r="T26" s="69"/>
      <c r="U26" s="69"/>
      <c r="V26" s="69"/>
      <c r="W26" s="69"/>
      <c r="X26" s="69"/>
    </row>
    <row r="27" spans="1:24" s="52" customFormat="1" ht="14.15" hidden="1" customHeight="1" x14ac:dyDescent="0.25">
      <c r="A27" s="21" t="s">
        <v>1470</v>
      </c>
      <c r="B27" s="68" t="s">
        <v>1256</v>
      </c>
      <c r="C27" s="357" t="s">
        <v>1500</v>
      </c>
      <c r="D27" s="358"/>
      <c r="E27" s="357" t="s">
        <v>1501</v>
      </c>
      <c r="F27" s="358"/>
      <c r="G27" s="423" t="s">
        <v>1502</v>
      </c>
      <c r="H27" s="424"/>
      <c r="I27" s="564" t="s">
        <v>1503</v>
      </c>
      <c r="J27" s="565"/>
      <c r="K27" s="68" t="s">
        <v>1257</v>
      </c>
      <c r="L27" s="423" t="s">
        <v>1504</v>
      </c>
      <c r="M27" s="424"/>
      <c r="N27" s="423" t="s">
        <v>1505</v>
      </c>
      <c r="O27" s="424"/>
      <c r="P27" s="42">
        <v>45840</v>
      </c>
      <c r="Q27" s="58">
        <v>45841</v>
      </c>
      <c r="R27" s="69"/>
      <c r="S27" s="69"/>
      <c r="T27" s="69"/>
      <c r="U27" s="69"/>
      <c r="V27" s="69"/>
      <c r="W27" s="69"/>
      <c r="X27" s="69"/>
    </row>
    <row r="28" spans="1:24" s="52" customFormat="1" ht="14.15" customHeight="1" x14ac:dyDescent="0.25">
      <c r="A28" s="21" t="s">
        <v>1476</v>
      </c>
      <c r="B28" s="67" t="s">
        <v>1261</v>
      </c>
      <c r="C28" s="423" t="s">
        <v>1492</v>
      </c>
      <c r="D28" s="424"/>
      <c r="E28" s="423" t="s">
        <v>1493</v>
      </c>
      <c r="F28" s="424"/>
      <c r="G28" s="423" t="s">
        <v>1494</v>
      </c>
      <c r="H28" s="424"/>
      <c r="I28" s="42">
        <v>45840</v>
      </c>
      <c r="J28" s="92">
        <f>I28+1</f>
        <v>45841</v>
      </c>
      <c r="K28" s="67" t="s">
        <v>1262</v>
      </c>
      <c r="L28" s="17" t="s">
        <v>40</v>
      </c>
      <c r="M28" s="17" t="s">
        <v>40</v>
      </c>
      <c r="N28" s="161">
        <v>45852</v>
      </c>
      <c r="O28" s="161">
        <f t="shared" ref="O28:Q28" si="10">N28+1</f>
        <v>45853</v>
      </c>
      <c r="P28" s="42">
        <f t="shared" si="10"/>
        <v>45854</v>
      </c>
      <c r="Q28" s="58">
        <f t="shared" si="10"/>
        <v>45855</v>
      </c>
      <c r="R28" s="69"/>
      <c r="S28" s="69"/>
      <c r="T28" s="69"/>
      <c r="U28" s="69"/>
      <c r="V28" s="69"/>
      <c r="W28" s="69"/>
      <c r="X28" s="69"/>
    </row>
    <row r="29" spans="1:24" s="52" customFormat="1" ht="14.15" customHeight="1" x14ac:dyDescent="0.25">
      <c r="A29" s="21" t="s">
        <v>1470</v>
      </c>
      <c r="B29" s="68" t="s">
        <v>1258</v>
      </c>
      <c r="C29" s="423" t="s">
        <v>1504</v>
      </c>
      <c r="D29" s="424"/>
      <c r="E29" s="423" t="s">
        <v>1505</v>
      </c>
      <c r="F29" s="424"/>
      <c r="G29" s="42">
        <v>45840</v>
      </c>
      <c r="H29" s="58">
        <v>45841</v>
      </c>
      <c r="I29" s="42">
        <f>H29+7</f>
        <v>45848</v>
      </c>
      <c r="J29" s="92">
        <f t="shared" ref="J29:J37" si="11">I29+1</f>
        <v>45849</v>
      </c>
      <c r="K29" s="68" t="s">
        <v>1260</v>
      </c>
      <c r="L29" s="92">
        <f>J29+4</f>
        <v>45853</v>
      </c>
      <c r="M29" s="92">
        <f>L29+1</f>
        <v>45854</v>
      </c>
      <c r="N29" s="161">
        <f>M29</f>
        <v>45854</v>
      </c>
      <c r="O29" s="161">
        <f>N29+1</f>
        <v>45855</v>
      </c>
      <c r="P29" s="42">
        <f t="shared" ref="P29:Q29" si="12">O29+1</f>
        <v>45856</v>
      </c>
      <c r="Q29" s="58">
        <f t="shared" si="12"/>
        <v>45857</v>
      </c>
      <c r="R29" s="69"/>
      <c r="S29" s="69"/>
      <c r="T29" s="69"/>
      <c r="U29" s="69"/>
      <c r="V29" s="69"/>
      <c r="W29" s="69"/>
      <c r="X29" s="69"/>
    </row>
    <row r="30" spans="1:24" s="52" customFormat="1" ht="14.15" customHeight="1" x14ac:dyDescent="0.25">
      <c r="A30" s="21" t="s">
        <v>1476</v>
      </c>
      <c r="B30" s="67" t="s">
        <v>1263</v>
      </c>
      <c r="C30" s="17" t="s">
        <v>40</v>
      </c>
      <c r="D30" s="17" t="s">
        <v>40</v>
      </c>
      <c r="E30" s="161">
        <v>45852</v>
      </c>
      <c r="F30" s="161">
        <f t="shared" ref="F30:H30" si="13">E30+1</f>
        <v>45853</v>
      </c>
      <c r="G30" s="42">
        <f t="shared" si="13"/>
        <v>45854</v>
      </c>
      <c r="H30" s="58">
        <f t="shared" si="13"/>
        <v>45855</v>
      </c>
      <c r="I30" s="42">
        <f>H30+7</f>
        <v>45862</v>
      </c>
      <c r="J30" s="92">
        <f t="shared" si="11"/>
        <v>45863</v>
      </c>
      <c r="K30" s="67" t="s">
        <v>1264</v>
      </c>
      <c r="L30" s="17" t="s">
        <v>40</v>
      </c>
      <c r="M30" s="17" t="s">
        <v>40</v>
      </c>
      <c r="N30" s="161">
        <v>45868</v>
      </c>
      <c r="O30" s="161">
        <f t="shared" ref="O30:Q30" si="14">N30+1</f>
        <v>45869</v>
      </c>
      <c r="P30" s="42">
        <f t="shared" si="14"/>
        <v>45870</v>
      </c>
      <c r="Q30" s="58">
        <f t="shared" si="14"/>
        <v>45871</v>
      </c>
      <c r="R30" s="69"/>
      <c r="S30" s="69"/>
      <c r="T30" s="69"/>
      <c r="U30" s="69"/>
      <c r="V30" s="69"/>
      <c r="W30" s="69"/>
      <c r="X30" s="69"/>
    </row>
    <row r="31" spans="1:24" s="52" customFormat="1" ht="14.15" customHeight="1" x14ac:dyDescent="0.25">
      <c r="A31" s="108" t="s">
        <v>1470</v>
      </c>
      <c r="B31" s="157" t="s">
        <v>1261</v>
      </c>
      <c r="C31" s="161">
        <v>45853</v>
      </c>
      <c r="D31" s="92">
        <f t="shared" ref="D31:H31" si="15">C31+1</f>
        <v>45854</v>
      </c>
      <c r="E31" s="161">
        <f>D31</f>
        <v>45854</v>
      </c>
      <c r="F31" s="161">
        <f t="shared" si="15"/>
        <v>45855</v>
      </c>
      <c r="G31" s="42">
        <f t="shared" si="15"/>
        <v>45856</v>
      </c>
      <c r="H31" s="58">
        <f t="shared" si="15"/>
        <v>45857</v>
      </c>
      <c r="I31" s="42">
        <f>H31+6</f>
        <v>45863</v>
      </c>
      <c r="J31" s="92">
        <f t="shared" si="11"/>
        <v>45864</v>
      </c>
      <c r="K31" s="157" t="s">
        <v>1262</v>
      </c>
      <c r="L31" s="357" t="s">
        <v>413</v>
      </c>
      <c r="M31" s="358"/>
      <c r="N31" s="357" t="s">
        <v>1506</v>
      </c>
      <c r="O31" s="358"/>
      <c r="P31" s="357" t="s">
        <v>1507</v>
      </c>
      <c r="Q31" s="358"/>
      <c r="R31" s="169" t="s">
        <v>359</v>
      </c>
      <c r="S31" s="69"/>
      <c r="T31" s="69"/>
      <c r="U31" s="69"/>
      <c r="V31" s="69"/>
      <c r="W31" s="69"/>
      <c r="X31" s="69"/>
    </row>
    <row r="32" spans="1:24" s="52" customFormat="1" ht="14.15" customHeight="1" x14ac:dyDescent="0.25">
      <c r="A32" s="21" t="s">
        <v>1476</v>
      </c>
      <c r="B32" s="67" t="s">
        <v>1265</v>
      </c>
      <c r="C32" s="17" t="s">
        <v>40</v>
      </c>
      <c r="D32" s="17" t="s">
        <v>40</v>
      </c>
      <c r="E32" s="161">
        <v>45868</v>
      </c>
      <c r="F32" s="161">
        <f>E32+1</f>
        <v>45869</v>
      </c>
      <c r="G32" s="42">
        <f>F32+1</f>
        <v>45870</v>
      </c>
      <c r="H32" s="58">
        <f>G32+1</f>
        <v>45871</v>
      </c>
      <c r="I32" s="42">
        <f t="shared" ref="I32:I37" si="16">H32+3</f>
        <v>45874</v>
      </c>
      <c r="J32" s="92">
        <f t="shared" si="11"/>
        <v>45875</v>
      </c>
      <c r="K32" s="67" t="s">
        <v>1266</v>
      </c>
      <c r="L32" s="92">
        <f>J32+4</f>
        <v>45879</v>
      </c>
      <c r="M32" s="92">
        <f t="shared" ref="M32:Q32" si="17">L32+1</f>
        <v>45880</v>
      </c>
      <c r="N32" s="161">
        <f>M32</f>
        <v>45880</v>
      </c>
      <c r="O32" s="161">
        <f t="shared" si="17"/>
        <v>45881</v>
      </c>
      <c r="P32" s="42">
        <f t="shared" si="17"/>
        <v>45882</v>
      </c>
      <c r="Q32" s="58">
        <f t="shared" si="17"/>
        <v>45883</v>
      </c>
      <c r="R32" s="69"/>
      <c r="S32" s="69"/>
      <c r="T32" s="69"/>
      <c r="U32" s="69"/>
      <c r="V32" s="69"/>
      <c r="W32" s="69"/>
      <c r="X32" s="69"/>
    </row>
    <row r="33" spans="1:24" s="52" customFormat="1" ht="14.15" customHeight="1" x14ac:dyDescent="0.25">
      <c r="A33" s="108" t="s">
        <v>254</v>
      </c>
      <c r="B33" s="157" t="s">
        <v>1267</v>
      </c>
      <c r="C33" s="92">
        <v>45876</v>
      </c>
      <c r="D33" s="92">
        <f>C33+1</f>
        <v>45877</v>
      </c>
      <c r="E33" s="161">
        <f>D33</f>
        <v>45877</v>
      </c>
      <c r="F33" s="161">
        <f t="shared" ref="F33:H33" si="18">E33+1</f>
        <v>45878</v>
      </c>
      <c r="G33" s="42">
        <f t="shared" si="18"/>
        <v>45879</v>
      </c>
      <c r="H33" s="58">
        <f t="shared" si="18"/>
        <v>45880</v>
      </c>
      <c r="I33" s="42">
        <f t="shared" si="16"/>
        <v>45883</v>
      </c>
      <c r="J33" s="92">
        <f t="shared" si="11"/>
        <v>45884</v>
      </c>
      <c r="K33" s="157" t="s">
        <v>1268</v>
      </c>
      <c r="L33" s="357" t="s">
        <v>1508</v>
      </c>
      <c r="M33" s="358"/>
      <c r="N33" s="548" t="s">
        <v>167</v>
      </c>
      <c r="O33" s="549"/>
      <c r="P33" s="549"/>
      <c r="Q33" s="550"/>
      <c r="R33" s="169"/>
      <c r="S33" s="69"/>
      <c r="T33" s="69"/>
      <c r="U33" s="69"/>
      <c r="V33" s="69"/>
      <c r="W33" s="69"/>
      <c r="X33" s="69"/>
    </row>
    <row r="34" spans="1:24" s="52" customFormat="1" ht="14.15" customHeight="1" x14ac:dyDescent="0.25">
      <c r="A34" s="21" t="s">
        <v>1476</v>
      </c>
      <c r="B34" s="67" t="s">
        <v>1267</v>
      </c>
      <c r="C34" s="92">
        <v>45879</v>
      </c>
      <c r="D34" s="92">
        <f>C34+1</f>
        <v>45880</v>
      </c>
      <c r="E34" s="161">
        <f>D34</f>
        <v>45880</v>
      </c>
      <c r="F34" s="161">
        <f t="shared" ref="F34:H34" si="19">E34+1</f>
        <v>45881</v>
      </c>
      <c r="G34" s="42">
        <f t="shared" si="19"/>
        <v>45882</v>
      </c>
      <c r="H34" s="58">
        <f t="shared" si="19"/>
        <v>45883</v>
      </c>
      <c r="I34" s="42">
        <f t="shared" si="16"/>
        <v>45886</v>
      </c>
      <c r="J34" s="92">
        <f t="shared" si="11"/>
        <v>45887</v>
      </c>
      <c r="K34" s="67" t="s">
        <v>1268</v>
      </c>
      <c r="L34" s="92">
        <f>J34+4</f>
        <v>45891</v>
      </c>
      <c r="M34" s="92">
        <f>L34+1</f>
        <v>45892</v>
      </c>
      <c r="N34" s="161">
        <f>M34</f>
        <v>45892</v>
      </c>
      <c r="O34" s="161">
        <f t="shared" ref="O34:Q37" si="20">N34+1</f>
        <v>45893</v>
      </c>
      <c r="P34" s="42">
        <f t="shared" si="20"/>
        <v>45894</v>
      </c>
      <c r="Q34" s="58">
        <f t="shared" si="20"/>
        <v>45895</v>
      </c>
      <c r="R34" s="69"/>
      <c r="S34" s="69"/>
      <c r="T34" s="69"/>
      <c r="U34" s="69"/>
      <c r="V34" s="69"/>
      <c r="W34" s="69"/>
      <c r="X34" s="69"/>
    </row>
    <row r="35" spans="1:24" s="52" customFormat="1" ht="14.15" customHeight="1" x14ac:dyDescent="0.25">
      <c r="A35" s="21" t="s">
        <v>1470</v>
      </c>
      <c r="B35" s="68" t="s">
        <v>1267</v>
      </c>
      <c r="C35" s="92">
        <v>45882</v>
      </c>
      <c r="D35" s="92">
        <f>C35+1</f>
        <v>45883</v>
      </c>
      <c r="E35" s="161">
        <f>D35</f>
        <v>45883</v>
      </c>
      <c r="F35" s="161">
        <f t="shared" ref="F35:H35" si="21">E35+1</f>
        <v>45884</v>
      </c>
      <c r="G35" s="42">
        <f t="shared" si="21"/>
        <v>45885</v>
      </c>
      <c r="H35" s="58">
        <f t="shared" si="21"/>
        <v>45886</v>
      </c>
      <c r="I35" s="42">
        <f t="shared" si="16"/>
        <v>45889</v>
      </c>
      <c r="J35" s="92">
        <f t="shared" si="11"/>
        <v>45890</v>
      </c>
      <c r="K35" s="68" t="s">
        <v>1268</v>
      </c>
      <c r="L35" s="92">
        <f>J35+4</f>
        <v>45894</v>
      </c>
      <c r="M35" s="92">
        <f>L35+1</f>
        <v>45895</v>
      </c>
      <c r="N35" s="161">
        <f>M35</f>
        <v>45895</v>
      </c>
      <c r="O35" s="161">
        <f t="shared" si="20"/>
        <v>45896</v>
      </c>
      <c r="P35" s="42">
        <f t="shared" si="20"/>
        <v>45897</v>
      </c>
      <c r="Q35" s="58">
        <f t="shared" si="20"/>
        <v>45898</v>
      </c>
      <c r="R35" s="69"/>
      <c r="S35" s="69"/>
      <c r="T35" s="69"/>
      <c r="U35" s="69"/>
      <c r="V35" s="69"/>
      <c r="W35" s="69"/>
      <c r="X35" s="69"/>
    </row>
    <row r="36" spans="1:24" s="52" customFormat="1" ht="14.15" customHeight="1" x14ac:dyDescent="0.25">
      <c r="A36" s="21" t="s">
        <v>1476</v>
      </c>
      <c r="B36" s="68" t="s">
        <v>1269</v>
      </c>
      <c r="C36" s="92">
        <v>45891</v>
      </c>
      <c r="D36" s="92">
        <f>C36+1</f>
        <v>45892</v>
      </c>
      <c r="E36" s="161">
        <f>D36</f>
        <v>45892</v>
      </c>
      <c r="F36" s="161">
        <f t="shared" ref="F36:H36" si="22">E36+1</f>
        <v>45893</v>
      </c>
      <c r="G36" s="42">
        <f t="shared" si="22"/>
        <v>45894</v>
      </c>
      <c r="H36" s="58">
        <f t="shared" si="22"/>
        <v>45895</v>
      </c>
      <c r="I36" s="42">
        <f t="shared" si="16"/>
        <v>45898</v>
      </c>
      <c r="J36" s="92">
        <f t="shared" si="11"/>
        <v>45899</v>
      </c>
      <c r="K36" s="68" t="s">
        <v>1270</v>
      </c>
      <c r="L36" s="92">
        <f>J36+4</f>
        <v>45903</v>
      </c>
      <c r="M36" s="92">
        <f>L36+1</f>
        <v>45904</v>
      </c>
      <c r="N36" s="161">
        <f>M36</f>
        <v>45904</v>
      </c>
      <c r="O36" s="161">
        <f t="shared" si="20"/>
        <v>45905</v>
      </c>
      <c r="P36" s="42">
        <f t="shared" si="20"/>
        <v>45906</v>
      </c>
      <c r="Q36" s="58">
        <f t="shared" si="20"/>
        <v>45907</v>
      </c>
      <c r="R36" s="69"/>
      <c r="S36" s="69"/>
      <c r="T36" s="69"/>
      <c r="U36" s="69"/>
      <c r="V36" s="69"/>
      <c r="W36" s="69"/>
      <c r="X36" s="69"/>
    </row>
    <row r="37" spans="1:24" s="52" customFormat="1" ht="14.15" customHeight="1" x14ac:dyDescent="0.25">
      <c r="A37" s="21" t="s">
        <v>1470</v>
      </c>
      <c r="B37" s="68" t="s">
        <v>1269</v>
      </c>
      <c r="C37" s="92">
        <v>45894</v>
      </c>
      <c r="D37" s="92">
        <f>C37+1</f>
        <v>45895</v>
      </c>
      <c r="E37" s="161">
        <f>D37</f>
        <v>45895</v>
      </c>
      <c r="F37" s="161">
        <f t="shared" ref="F37:H37" si="23">E37+1</f>
        <v>45896</v>
      </c>
      <c r="G37" s="42">
        <f t="shared" si="23"/>
        <v>45897</v>
      </c>
      <c r="H37" s="58">
        <f t="shared" si="23"/>
        <v>45898</v>
      </c>
      <c r="I37" s="42">
        <f t="shared" si="16"/>
        <v>45901</v>
      </c>
      <c r="J37" s="92">
        <f t="shared" si="11"/>
        <v>45902</v>
      </c>
      <c r="K37" s="68" t="s">
        <v>1270</v>
      </c>
      <c r="L37" s="92">
        <f>J37+4</f>
        <v>45906</v>
      </c>
      <c r="M37" s="92">
        <f>L37+1</f>
        <v>45907</v>
      </c>
      <c r="N37" s="161">
        <f>M37</f>
        <v>45907</v>
      </c>
      <c r="O37" s="161">
        <f t="shared" si="20"/>
        <v>45908</v>
      </c>
      <c r="P37" s="42">
        <f t="shared" si="20"/>
        <v>45909</v>
      </c>
      <c r="Q37" s="58">
        <f t="shared" si="20"/>
        <v>45910</v>
      </c>
      <c r="R37" s="69"/>
      <c r="S37" s="69"/>
      <c r="T37" s="69"/>
      <c r="U37" s="69"/>
      <c r="V37" s="69"/>
      <c r="W37" s="69"/>
      <c r="X37" s="69"/>
    </row>
    <row r="38" spans="1:24" s="52" customFormat="1" ht="14.15" customHeight="1" x14ac:dyDescent="0.25">
      <c r="A38" s="162"/>
      <c r="B38" s="163"/>
      <c r="C38" s="164"/>
      <c r="D38" s="164"/>
      <c r="E38" s="165"/>
      <c r="F38" s="165"/>
      <c r="G38" s="84"/>
      <c r="H38" s="166"/>
      <c r="I38" s="84"/>
      <c r="J38" s="164"/>
      <c r="K38" s="163"/>
      <c r="L38" s="164"/>
      <c r="M38" s="164"/>
      <c r="N38" s="165"/>
      <c r="O38" s="165"/>
      <c r="P38" s="84"/>
      <c r="Q38" s="166"/>
      <c r="R38" s="69"/>
      <c r="S38" s="69"/>
      <c r="T38" s="69"/>
      <c r="U38" s="69"/>
      <c r="V38" s="69"/>
      <c r="W38" s="69"/>
      <c r="X38" s="69"/>
    </row>
    <row r="39" spans="1:24" ht="15" customHeight="1" x14ac:dyDescent="0.25"/>
    <row r="40" spans="1:24" ht="15" customHeight="1" x14ac:dyDescent="0.25">
      <c r="A40" s="63" t="s">
        <v>181</v>
      </c>
      <c r="B40" s="359" t="s">
        <v>1509</v>
      </c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</row>
    <row r="41" spans="1:24" ht="16.5" customHeight="1" x14ac:dyDescent="0.25">
      <c r="A41" s="27" t="s">
        <v>270</v>
      </c>
      <c r="B41" s="563" t="s">
        <v>1510</v>
      </c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</row>
    <row r="42" spans="1:24" ht="15" customHeight="1" x14ac:dyDescent="0.25">
      <c r="A42" s="27" t="s">
        <v>185</v>
      </c>
      <c r="B42" s="354" t="s">
        <v>272</v>
      </c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</row>
    <row r="43" spans="1:24" ht="15" customHeight="1" x14ac:dyDescent="0.25">
      <c r="A43" s="64" t="s">
        <v>1433</v>
      </c>
      <c r="B43" s="354" t="s">
        <v>1434</v>
      </c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</row>
    <row r="44" spans="1:24" ht="16.5" x14ac:dyDescent="0.25">
      <c r="A44" s="64" t="s">
        <v>422</v>
      </c>
      <c r="B44" s="354" t="s">
        <v>1431</v>
      </c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</row>
    <row r="45" spans="1:24" ht="16.5" x14ac:dyDescent="0.25">
      <c r="A45" s="64" t="s">
        <v>1511</v>
      </c>
      <c r="B45" s="354" t="s">
        <v>1512</v>
      </c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</row>
  </sheetData>
  <mergeCells count="118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B42:N42"/>
    <mergeCell ref="B43:N43"/>
    <mergeCell ref="B44:N44"/>
    <mergeCell ref="B45:N45"/>
    <mergeCell ref="C29:D29"/>
    <mergeCell ref="E29:F29"/>
    <mergeCell ref="L31:M31"/>
    <mergeCell ref="N31:O31"/>
    <mergeCell ref="P31:Q31"/>
    <mergeCell ref="L33:M33"/>
    <mergeCell ref="N33:Q33"/>
    <mergeCell ref="B40:N40"/>
    <mergeCell ref="B41:N41"/>
  </mergeCells>
  <phoneticPr fontId="73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57"/>
  <sheetViews>
    <sheetView topLeftCell="A2" workbookViewId="0">
      <selection activeCell="R55" sqref="R55"/>
    </sheetView>
  </sheetViews>
  <sheetFormatPr defaultColWidth="8.58203125" defaultRowHeight="15" x14ac:dyDescent="0.25"/>
  <cols>
    <col min="1" max="1" width="14.08203125" style="52" customWidth="1"/>
    <col min="2" max="5" width="8.58203125" style="52" customWidth="1"/>
    <col min="6" max="6" width="7.58203125" style="52" customWidth="1"/>
    <col min="7" max="7" width="8.58203125" style="52" customWidth="1"/>
    <col min="8" max="8" width="9.6640625" style="52" customWidth="1"/>
    <col min="9" max="12" width="8.58203125" style="52" customWidth="1"/>
    <col min="13" max="13" width="8" style="52" customWidth="1"/>
    <col min="14" max="15" width="7.08203125" style="52" customWidth="1"/>
    <col min="16" max="17" width="7.58203125" style="52" customWidth="1"/>
    <col min="18" max="18" width="9.1640625" style="52" customWidth="1"/>
    <col min="19" max="19" width="7.58203125" style="52" customWidth="1"/>
    <col min="20" max="20" width="8" style="52" customWidth="1"/>
    <col min="21" max="22" width="7.58203125" style="52" customWidth="1"/>
    <col min="23" max="23" width="11.5" style="52" customWidth="1"/>
    <col min="24" max="16384" width="8.58203125" style="52"/>
  </cols>
  <sheetData>
    <row r="1" spans="1:243" customFormat="1" ht="44.9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</row>
    <row r="2" spans="1:243" customFormat="1" ht="18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76" t="s">
        <v>1513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</row>
    <row r="5" spans="1:243" ht="15" hidden="1" customHeight="1" x14ac:dyDescent="0.25">
      <c r="A5" s="4" t="s">
        <v>4</v>
      </c>
      <c r="B5" s="4" t="s">
        <v>5</v>
      </c>
      <c r="C5" s="561" t="s">
        <v>1514</v>
      </c>
      <c r="D5" s="562"/>
      <c r="E5" s="561" t="s">
        <v>513</v>
      </c>
      <c r="F5" s="562"/>
      <c r="G5" s="482" t="s">
        <v>261</v>
      </c>
      <c r="H5" s="483"/>
      <c r="I5" s="482" t="s">
        <v>1363</v>
      </c>
      <c r="J5" s="483"/>
      <c r="K5" s="6" t="s">
        <v>5</v>
      </c>
      <c r="L5" s="561" t="s">
        <v>1514</v>
      </c>
      <c r="M5" s="562"/>
      <c r="N5" s="561" t="s">
        <v>513</v>
      </c>
      <c r="O5" s="562"/>
      <c r="P5" s="482" t="s">
        <v>261</v>
      </c>
      <c r="Q5" s="483"/>
    </row>
    <row r="6" spans="1:243" ht="15" hidden="1" customHeight="1" x14ac:dyDescent="0.25">
      <c r="A6" s="5" t="s">
        <v>13</v>
      </c>
      <c r="B6" s="5" t="s">
        <v>14</v>
      </c>
      <c r="C6" s="360" t="s">
        <v>1515</v>
      </c>
      <c r="D6" s="386"/>
      <c r="E6" s="360" t="s">
        <v>1516</v>
      </c>
      <c r="F6" s="386"/>
      <c r="G6" s="388" t="s">
        <v>1517</v>
      </c>
      <c r="H6" s="461"/>
      <c r="I6" s="388" t="s">
        <v>1518</v>
      </c>
      <c r="J6" s="461"/>
      <c r="K6" s="5" t="s">
        <v>14</v>
      </c>
      <c r="L6" s="360" t="s">
        <v>1515</v>
      </c>
      <c r="M6" s="386"/>
      <c r="N6" s="360" t="s">
        <v>1516</v>
      </c>
      <c r="O6" s="386"/>
      <c r="P6" s="388" t="s">
        <v>1517</v>
      </c>
      <c r="Q6" s="461"/>
    </row>
    <row r="7" spans="1:243" ht="15" hidden="1" customHeight="1" x14ac:dyDescent="0.25">
      <c r="A7" s="8"/>
      <c r="B7" s="54"/>
      <c r="C7" s="360" t="s">
        <v>22</v>
      </c>
      <c r="D7" s="386"/>
      <c r="E7" s="360" t="s">
        <v>22</v>
      </c>
      <c r="F7" s="386"/>
      <c r="G7" s="360" t="s">
        <v>22</v>
      </c>
      <c r="H7" s="386"/>
      <c r="I7" s="360" t="s">
        <v>22</v>
      </c>
      <c r="J7" s="386"/>
      <c r="K7" s="5"/>
      <c r="L7" s="360" t="s">
        <v>22</v>
      </c>
      <c r="M7" s="386"/>
      <c r="N7" s="360" t="s">
        <v>22</v>
      </c>
      <c r="O7" s="386"/>
      <c r="P7" s="360" t="s">
        <v>22</v>
      </c>
      <c r="Q7" s="386"/>
    </row>
    <row r="8" spans="1:243" ht="26.15" hidden="1" customHeight="1" x14ac:dyDescent="0.25">
      <c r="A8" s="8"/>
      <c r="B8" s="89"/>
      <c r="C8" s="11" t="s">
        <v>1519</v>
      </c>
      <c r="D8" s="11" t="s">
        <v>1520</v>
      </c>
      <c r="E8" s="11" t="s">
        <v>1521</v>
      </c>
      <c r="F8" s="11" t="s">
        <v>1522</v>
      </c>
      <c r="G8" s="11" t="s">
        <v>1523</v>
      </c>
      <c r="H8" s="11" t="s">
        <v>1524</v>
      </c>
      <c r="I8" s="11" t="s">
        <v>1525</v>
      </c>
      <c r="J8" s="11" t="s">
        <v>1526</v>
      </c>
      <c r="K8" s="8"/>
      <c r="L8" s="11" t="s">
        <v>1519</v>
      </c>
      <c r="M8" s="11" t="s">
        <v>1520</v>
      </c>
      <c r="N8" s="11" t="s">
        <v>1521</v>
      </c>
      <c r="O8" s="11" t="s">
        <v>1522</v>
      </c>
      <c r="P8" s="11" t="s">
        <v>1523</v>
      </c>
      <c r="Q8" s="11" t="s">
        <v>1524</v>
      </c>
    </row>
    <row r="9" spans="1:243" ht="15" hidden="1" customHeight="1" x14ac:dyDescent="0.25">
      <c r="A9" s="21" t="s">
        <v>353</v>
      </c>
      <c r="B9" s="91"/>
      <c r="C9" s="135"/>
      <c r="D9" s="135"/>
      <c r="E9" s="92"/>
      <c r="F9" s="58"/>
      <c r="G9" s="577"/>
      <c r="H9" s="578"/>
      <c r="I9" s="423" t="s">
        <v>1527</v>
      </c>
      <c r="J9" s="424"/>
      <c r="K9" s="121" t="s">
        <v>313</v>
      </c>
      <c r="L9" s="423" t="s">
        <v>1528</v>
      </c>
      <c r="M9" s="424"/>
      <c r="N9" s="136" t="s">
        <v>1529</v>
      </c>
      <c r="O9" s="92">
        <v>45605</v>
      </c>
      <c r="P9" s="62">
        <f t="shared" ref="P9:P15" si="0">O9+1</f>
        <v>45606</v>
      </c>
      <c r="Q9" s="62">
        <f t="shared" ref="Q9:Q15" si="1">P9+1</f>
        <v>45607</v>
      </c>
    </row>
    <row r="10" spans="1:243" ht="15" hidden="1" customHeight="1" x14ac:dyDescent="0.25">
      <c r="A10" s="21" t="s">
        <v>353</v>
      </c>
      <c r="B10" s="91" t="s">
        <v>1225</v>
      </c>
      <c r="C10" s="423" t="s">
        <v>1528</v>
      </c>
      <c r="D10" s="424"/>
      <c r="E10" s="136" t="s">
        <v>1529</v>
      </c>
      <c r="F10" s="92">
        <v>45605</v>
      </c>
      <c r="G10" s="62">
        <f>F10+2</f>
        <v>45607</v>
      </c>
      <c r="H10" s="62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21" t="s">
        <v>1226</v>
      </c>
      <c r="L10" s="17" t="s">
        <v>40</v>
      </c>
      <c r="M10" s="17" t="s">
        <v>40</v>
      </c>
      <c r="N10" s="92">
        <v>45616</v>
      </c>
      <c r="O10" s="58">
        <f t="shared" ref="O10:O15" si="4">N10</f>
        <v>45616</v>
      </c>
      <c r="P10" s="62">
        <f t="shared" si="0"/>
        <v>45617</v>
      </c>
      <c r="Q10" s="62">
        <f t="shared" si="1"/>
        <v>45618</v>
      </c>
    </row>
    <row r="11" spans="1:243" ht="15" hidden="1" customHeight="1" x14ac:dyDescent="0.25">
      <c r="A11" s="21" t="s">
        <v>353</v>
      </c>
      <c r="B11" s="91" t="s">
        <v>1228</v>
      </c>
      <c r="C11" s="17" t="s">
        <v>40</v>
      </c>
      <c r="D11" s="17" t="s">
        <v>40</v>
      </c>
      <c r="E11" s="92">
        <v>45616</v>
      </c>
      <c r="F11" s="58">
        <f t="shared" ref="F11:F16" si="5">E11</f>
        <v>45616</v>
      </c>
      <c r="G11" s="62">
        <f t="shared" ref="G11:G16" si="6">F11+1</f>
        <v>45617</v>
      </c>
      <c r="H11" s="62">
        <f t="shared" si="2"/>
        <v>45618</v>
      </c>
      <c r="I11" s="92">
        <v>45627</v>
      </c>
      <c r="J11" s="58">
        <f t="shared" si="3"/>
        <v>45628</v>
      </c>
      <c r="K11" s="121" t="s">
        <v>881</v>
      </c>
      <c r="L11" s="17" t="s">
        <v>40</v>
      </c>
      <c r="M11" s="17" t="s">
        <v>40</v>
      </c>
      <c r="N11" s="92">
        <f t="shared" ref="N11:N15" si="7">J11+2</f>
        <v>45630</v>
      </c>
      <c r="O11" s="58">
        <f t="shared" si="4"/>
        <v>45630</v>
      </c>
      <c r="P11" s="62">
        <f t="shared" si="0"/>
        <v>45631</v>
      </c>
      <c r="Q11" s="62">
        <f t="shared" si="1"/>
        <v>45632</v>
      </c>
    </row>
    <row r="12" spans="1:243" ht="15" hidden="1" customHeight="1" x14ac:dyDescent="0.25">
      <c r="A12" s="21" t="s">
        <v>353</v>
      </c>
      <c r="B12" s="91" t="s">
        <v>1229</v>
      </c>
      <c r="C12" s="17" t="s">
        <v>40</v>
      </c>
      <c r="D12" s="17" t="s">
        <v>40</v>
      </c>
      <c r="E12" s="92">
        <v>45630</v>
      </c>
      <c r="F12" s="58">
        <f t="shared" si="5"/>
        <v>45630</v>
      </c>
      <c r="G12" s="62">
        <f t="shared" si="6"/>
        <v>45631</v>
      </c>
      <c r="H12" s="62">
        <f t="shared" si="2"/>
        <v>45632</v>
      </c>
      <c r="I12" s="39">
        <f>H12+2</f>
        <v>45634</v>
      </c>
      <c r="J12" s="39">
        <f t="shared" si="3"/>
        <v>45635</v>
      </c>
      <c r="K12" s="121" t="s">
        <v>1230</v>
      </c>
      <c r="L12" s="17" t="s">
        <v>40</v>
      </c>
      <c r="M12" s="17" t="s">
        <v>40</v>
      </c>
      <c r="N12" s="92">
        <f t="shared" si="7"/>
        <v>45637</v>
      </c>
      <c r="O12" s="58">
        <f t="shared" si="4"/>
        <v>45637</v>
      </c>
      <c r="P12" s="62">
        <f t="shared" si="0"/>
        <v>45638</v>
      </c>
      <c r="Q12" s="62">
        <f t="shared" si="1"/>
        <v>45639</v>
      </c>
    </row>
    <row r="13" spans="1:243" ht="15" hidden="1" customHeight="1" x14ac:dyDescent="0.25">
      <c r="A13" s="21" t="s">
        <v>353</v>
      </c>
      <c r="B13" s="91" t="s">
        <v>1232</v>
      </c>
      <c r="C13" s="17" t="s">
        <v>40</v>
      </c>
      <c r="D13" s="17" t="s">
        <v>40</v>
      </c>
      <c r="E13" s="92">
        <v>45637</v>
      </c>
      <c r="F13" s="58">
        <f t="shared" si="5"/>
        <v>45637</v>
      </c>
      <c r="G13" s="62">
        <f t="shared" si="6"/>
        <v>45638</v>
      </c>
      <c r="H13" s="62">
        <f t="shared" si="2"/>
        <v>45639</v>
      </c>
      <c r="I13" s="92">
        <v>45641</v>
      </c>
      <c r="J13" s="39">
        <f t="shared" si="3"/>
        <v>45642</v>
      </c>
      <c r="K13" s="121" t="s">
        <v>1233</v>
      </c>
      <c r="L13" s="17" t="s">
        <v>40</v>
      </c>
      <c r="M13" s="17" t="s">
        <v>40</v>
      </c>
      <c r="N13" s="36">
        <v>45658</v>
      </c>
      <c r="O13" s="58">
        <f t="shared" si="4"/>
        <v>45658</v>
      </c>
      <c r="P13" s="62">
        <f t="shared" si="0"/>
        <v>45659</v>
      </c>
      <c r="Q13" s="62">
        <f t="shared" si="1"/>
        <v>45660</v>
      </c>
    </row>
    <row r="14" spans="1:243" ht="15" hidden="1" customHeight="1" x14ac:dyDescent="0.25">
      <c r="A14" s="21" t="s">
        <v>353</v>
      </c>
      <c r="B14" s="112" t="s">
        <v>1234</v>
      </c>
      <c r="C14" s="17" t="s">
        <v>40</v>
      </c>
      <c r="D14" s="17" t="s">
        <v>40</v>
      </c>
      <c r="E14" s="36">
        <v>45658</v>
      </c>
      <c r="F14" s="58">
        <f t="shared" si="5"/>
        <v>45658</v>
      </c>
      <c r="G14" s="62">
        <f t="shared" si="6"/>
        <v>45659</v>
      </c>
      <c r="H14" s="62">
        <f t="shared" si="2"/>
        <v>45660</v>
      </c>
      <c r="I14" s="92">
        <f>H14+2</f>
        <v>45662</v>
      </c>
      <c r="J14" s="39">
        <f t="shared" si="3"/>
        <v>45663</v>
      </c>
      <c r="K14" s="145" t="s">
        <v>1235</v>
      </c>
      <c r="L14" s="17" t="s">
        <v>40</v>
      </c>
      <c r="M14" s="17" t="s">
        <v>40</v>
      </c>
      <c r="N14" s="92">
        <f t="shared" si="7"/>
        <v>45665</v>
      </c>
      <c r="O14" s="58">
        <f t="shared" si="4"/>
        <v>45665</v>
      </c>
      <c r="P14" s="62">
        <f t="shared" si="0"/>
        <v>45666</v>
      </c>
      <c r="Q14" s="62">
        <f t="shared" si="1"/>
        <v>45667</v>
      </c>
    </row>
    <row r="15" spans="1:243" ht="15" hidden="1" customHeight="1" x14ac:dyDescent="0.25">
      <c r="A15" s="21" t="s">
        <v>353</v>
      </c>
      <c r="B15" s="137" t="s">
        <v>681</v>
      </c>
      <c r="C15" s="17" t="s">
        <v>40</v>
      </c>
      <c r="D15" s="17" t="s">
        <v>40</v>
      </c>
      <c r="E15" s="36">
        <v>45665</v>
      </c>
      <c r="F15" s="58">
        <f t="shared" si="5"/>
        <v>45665</v>
      </c>
      <c r="G15" s="62">
        <f t="shared" si="6"/>
        <v>45666</v>
      </c>
      <c r="H15" s="62">
        <f t="shared" si="2"/>
        <v>45667</v>
      </c>
      <c r="I15" s="36">
        <v>45680</v>
      </c>
      <c r="J15" s="39">
        <f t="shared" si="3"/>
        <v>45681</v>
      </c>
      <c r="K15" s="121" t="s">
        <v>682</v>
      </c>
      <c r="L15" s="17" t="s">
        <v>40</v>
      </c>
      <c r="M15" s="17" t="s">
        <v>40</v>
      </c>
      <c r="N15" s="92">
        <f t="shared" si="7"/>
        <v>45683</v>
      </c>
      <c r="O15" s="58">
        <f t="shared" si="4"/>
        <v>45683</v>
      </c>
      <c r="P15" s="62">
        <f t="shared" si="0"/>
        <v>45684</v>
      </c>
      <c r="Q15" s="62">
        <f t="shared" si="1"/>
        <v>45685</v>
      </c>
    </row>
    <row r="16" spans="1:243" ht="15" hidden="1" customHeight="1" x14ac:dyDescent="0.25">
      <c r="A16" s="21" t="s">
        <v>353</v>
      </c>
      <c r="B16" s="137" t="s">
        <v>683</v>
      </c>
      <c r="C16" s="17" t="s">
        <v>40</v>
      </c>
      <c r="D16" s="17" t="s">
        <v>40</v>
      </c>
      <c r="E16" s="36">
        <v>45683</v>
      </c>
      <c r="F16" s="58">
        <f t="shared" si="5"/>
        <v>45683</v>
      </c>
      <c r="G16" s="62">
        <f t="shared" si="6"/>
        <v>45684</v>
      </c>
      <c r="H16" s="62">
        <f t="shared" si="2"/>
        <v>45685</v>
      </c>
      <c r="I16" s="36">
        <v>45690</v>
      </c>
      <c r="J16" s="39">
        <f t="shared" si="3"/>
        <v>45691</v>
      </c>
      <c r="K16" s="121" t="s">
        <v>684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7" t="s">
        <v>167</v>
      </c>
    </row>
    <row r="17" spans="1:18" ht="15" hidden="1" customHeight="1" x14ac:dyDescent="0.25">
      <c r="A17" s="21" t="s">
        <v>353</v>
      </c>
      <c r="B17" s="137" t="s">
        <v>686</v>
      </c>
      <c r="C17" s="579" t="s">
        <v>229</v>
      </c>
      <c r="D17" s="580"/>
      <c r="E17" s="580"/>
      <c r="F17" s="580"/>
      <c r="G17" s="580"/>
      <c r="H17" s="580"/>
      <c r="I17" s="580"/>
      <c r="J17" s="581"/>
      <c r="K17" s="121" t="s">
        <v>687</v>
      </c>
      <c r="L17" s="579" t="s">
        <v>229</v>
      </c>
      <c r="M17" s="580"/>
      <c r="N17" s="580"/>
      <c r="O17" s="580"/>
      <c r="P17" s="580"/>
      <c r="Q17" s="581"/>
    </row>
    <row r="18" spans="1:18" ht="15" hidden="1" customHeight="1" x14ac:dyDescent="0.25">
      <c r="A18" s="21" t="s">
        <v>353</v>
      </c>
      <c r="B18" s="138" t="s">
        <v>688</v>
      </c>
      <c r="C18" s="469" t="s">
        <v>1530</v>
      </c>
      <c r="D18" s="471"/>
      <c r="E18" s="357" t="s">
        <v>1531</v>
      </c>
      <c r="F18" s="358"/>
      <c r="G18" s="357" t="s">
        <v>1532</v>
      </c>
      <c r="H18" s="358"/>
      <c r="I18" s="36">
        <v>45707</v>
      </c>
      <c r="J18" s="62">
        <f>I18+1</f>
        <v>45708</v>
      </c>
      <c r="K18" s="121" t="s">
        <v>689</v>
      </c>
      <c r="L18" s="17" t="s">
        <v>40</v>
      </c>
      <c r="M18" s="17" t="s">
        <v>40</v>
      </c>
      <c r="N18" s="36">
        <v>45710</v>
      </c>
      <c r="O18" s="62">
        <f>N18</f>
        <v>45710</v>
      </c>
      <c r="P18" s="62">
        <f>O18+1</f>
        <v>45711</v>
      </c>
      <c r="Q18" s="62">
        <f>P18+1</f>
        <v>45712</v>
      </c>
    </row>
    <row r="19" spans="1:18" ht="15" hidden="1" customHeight="1" x14ac:dyDescent="0.25">
      <c r="A19" s="21" t="s">
        <v>353</v>
      </c>
      <c r="B19" s="138" t="s">
        <v>690</v>
      </c>
      <c r="C19" s="17" t="s">
        <v>40</v>
      </c>
      <c r="D19" s="17" t="s">
        <v>40</v>
      </c>
      <c r="E19" s="36">
        <v>45710</v>
      </c>
      <c r="F19" s="62">
        <f>E19</f>
        <v>45710</v>
      </c>
      <c r="G19" s="62">
        <f>F19+1</f>
        <v>45711</v>
      </c>
      <c r="H19" s="62">
        <f>G19</f>
        <v>45711</v>
      </c>
      <c r="I19" s="36">
        <v>45713</v>
      </c>
      <c r="J19" s="62">
        <f>I19</f>
        <v>45713</v>
      </c>
      <c r="K19" s="121" t="s">
        <v>691</v>
      </c>
      <c r="L19" s="423" t="s">
        <v>354</v>
      </c>
      <c r="M19" s="424"/>
      <c r="N19" s="423" t="s">
        <v>1533</v>
      </c>
      <c r="O19" s="424"/>
      <c r="P19" s="423" t="s">
        <v>1534</v>
      </c>
      <c r="Q19" s="424"/>
      <c r="R19" s="148" t="s">
        <v>1469</v>
      </c>
    </row>
    <row r="20" spans="1:18" ht="15" hidden="1" customHeight="1" x14ac:dyDescent="0.25">
      <c r="A20" s="21" t="s">
        <v>301</v>
      </c>
      <c r="B20" s="138" t="s">
        <v>688</v>
      </c>
      <c r="C20" s="17" t="s">
        <v>40</v>
      </c>
      <c r="D20" s="17" t="s">
        <v>40</v>
      </c>
      <c r="E20" s="36">
        <v>45723</v>
      </c>
      <c r="F20" s="62">
        <f>E20</f>
        <v>45723</v>
      </c>
      <c r="G20" s="62">
        <f>F20+1</f>
        <v>45724</v>
      </c>
      <c r="H20" s="62">
        <f>G20</f>
        <v>45724</v>
      </c>
      <c r="I20" s="36">
        <v>45725</v>
      </c>
      <c r="J20" s="62">
        <f>I20+1</f>
        <v>45726</v>
      </c>
      <c r="K20" s="121" t="s">
        <v>689</v>
      </c>
      <c r="L20" s="423" t="s">
        <v>364</v>
      </c>
      <c r="M20" s="424"/>
      <c r="N20" s="423" t="s">
        <v>365</v>
      </c>
      <c r="O20" s="424"/>
      <c r="P20" s="423" t="s">
        <v>1535</v>
      </c>
      <c r="Q20" s="424"/>
      <c r="R20" s="149" t="s">
        <v>1469</v>
      </c>
    </row>
    <row r="21" spans="1:18" ht="15" hidden="1" customHeight="1" x14ac:dyDescent="0.25">
      <c r="A21" s="21" t="s">
        <v>353</v>
      </c>
      <c r="B21" s="139" t="s">
        <v>708</v>
      </c>
      <c r="C21" s="140" t="s">
        <v>355</v>
      </c>
      <c r="D21" s="141" t="s">
        <v>1536</v>
      </c>
      <c r="E21" s="36">
        <v>45729</v>
      </c>
      <c r="F21" s="62">
        <f>E21</f>
        <v>45729</v>
      </c>
      <c r="G21" s="62">
        <f>F21+1</f>
        <v>45730</v>
      </c>
      <c r="H21" s="62">
        <f>G21</f>
        <v>45730</v>
      </c>
      <c r="I21" s="36">
        <v>45732</v>
      </c>
      <c r="J21" s="62">
        <f>I21+1</f>
        <v>45733</v>
      </c>
      <c r="K21" s="145" t="s">
        <v>1241</v>
      </c>
      <c r="L21" s="17" t="s">
        <v>40</v>
      </c>
      <c r="M21" s="17" t="s">
        <v>40</v>
      </c>
      <c r="N21" s="36">
        <f>J21+2</f>
        <v>45735</v>
      </c>
      <c r="O21" s="62">
        <f>N21</f>
        <v>45735</v>
      </c>
      <c r="P21" s="62">
        <f t="shared" ref="P21:Q23" si="8">O21+1</f>
        <v>45736</v>
      </c>
      <c r="Q21" s="62">
        <f t="shared" si="8"/>
        <v>45737</v>
      </c>
    </row>
    <row r="22" spans="1:18" ht="15" hidden="1" customHeight="1" x14ac:dyDescent="0.25">
      <c r="A22" s="21" t="s">
        <v>353</v>
      </c>
      <c r="B22" s="138" t="s">
        <v>711</v>
      </c>
      <c r="C22" s="17" t="s">
        <v>40</v>
      </c>
      <c r="D22" s="17" t="s">
        <v>40</v>
      </c>
      <c r="E22" s="36">
        <v>45735</v>
      </c>
      <c r="F22" s="62">
        <f>E22</f>
        <v>45735</v>
      </c>
      <c r="G22" s="62">
        <f>F22+1</f>
        <v>45736</v>
      </c>
      <c r="H22" s="62">
        <f>G22+1</f>
        <v>45737</v>
      </c>
      <c r="I22" s="36">
        <v>45739</v>
      </c>
      <c r="J22" s="62">
        <f>I22+1</f>
        <v>45740</v>
      </c>
      <c r="K22" s="121" t="s">
        <v>1242</v>
      </c>
      <c r="L22" s="17" t="s">
        <v>40</v>
      </c>
      <c r="M22" s="17" t="s">
        <v>40</v>
      </c>
      <c r="N22" s="36">
        <f>J22+2</f>
        <v>45742</v>
      </c>
      <c r="O22" s="62">
        <f>N22</f>
        <v>45742</v>
      </c>
      <c r="P22" s="62">
        <f t="shared" si="8"/>
        <v>45743</v>
      </c>
      <c r="Q22" s="62">
        <f t="shared" si="8"/>
        <v>45744</v>
      </c>
    </row>
    <row r="23" spans="1:18" ht="15" hidden="1" customHeight="1" x14ac:dyDescent="0.25">
      <c r="A23" s="21" t="s">
        <v>353</v>
      </c>
      <c r="B23" s="138" t="s">
        <v>718</v>
      </c>
      <c r="C23" s="17" t="s">
        <v>40</v>
      </c>
      <c r="D23" s="17" t="s">
        <v>40</v>
      </c>
      <c r="E23" s="36">
        <v>45742</v>
      </c>
      <c r="F23" s="62">
        <f>E23</f>
        <v>45742</v>
      </c>
      <c r="G23" s="62">
        <f>F23+1</f>
        <v>45743</v>
      </c>
      <c r="H23" s="62">
        <f>G23+1</f>
        <v>45744</v>
      </c>
      <c r="I23" s="41">
        <v>45753</v>
      </c>
      <c r="J23" s="62">
        <f>I23+1</f>
        <v>45754</v>
      </c>
      <c r="K23" s="121" t="s">
        <v>1243</v>
      </c>
      <c r="L23" s="17" t="s">
        <v>40</v>
      </c>
      <c r="M23" s="17" t="s">
        <v>40</v>
      </c>
      <c r="N23" s="36">
        <f>J23+2</f>
        <v>45756</v>
      </c>
      <c r="O23" s="62">
        <f>N23</f>
        <v>45756</v>
      </c>
      <c r="P23" s="62">
        <f t="shared" si="8"/>
        <v>45757</v>
      </c>
      <c r="Q23" s="62">
        <f t="shared" si="8"/>
        <v>45758</v>
      </c>
    </row>
    <row r="24" spans="1:18" ht="15" hidden="1" customHeight="1" x14ac:dyDescent="0.25">
      <c r="A24" s="372" t="s">
        <v>341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4"/>
    </row>
    <row r="25" spans="1:18" ht="15" hidden="1" customHeight="1" x14ac:dyDescent="0.25">
      <c r="A25" s="21" t="s">
        <v>353</v>
      </c>
      <c r="B25" s="138" t="s">
        <v>730</v>
      </c>
      <c r="C25" s="17" t="s">
        <v>40</v>
      </c>
      <c r="D25" s="17" t="s">
        <v>40</v>
      </c>
      <c r="E25" s="41">
        <v>45756</v>
      </c>
      <c r="F25" s="62">
        <f>E25</f>
        <v>45756</v>
      </c>
      <c r="G25" s="62">
        <f t="shared" ref="G25:H27" si="9">F25+1</f>
        <v>45757</v>
      </c>
      <c r="H25" s="62">
        <f t="shared" si="9"/>
        <v>45758</v>
      </c>
      <c r="I25" s="41">
        <f>H25+2</f>
        <v>45760</v>
      </c>
      <c r="J25" s="62">
        <f>I25+1</f>
        <v>45761</v>
      </c>
      <c r="K25" s="138" t="s">
        <v>1419</v>
      </c>
      <c r="L25" s="17" t="s">
        <v>40</v>
      </c>
      <c r="M25" s="17" t="s">
        <v>40</v>
      </c>
      <c r="N25" s="41">
        <f>J25+2</f>
        <v>45763</v>
      </c>
      <c r="O25" s="62">
        <f>N25</f>
        <v>45763</v>
      </c>
      <c r="P25" s="62">
        <f t="shared" ref="P25:Q26" si="10">O25+1</f>
        <v>45764</v>
      </c>
      <c r="Q25" s="62">
        <f t="shared" si="10"/>
        <v>45765</v>
      </c>
    </row>
    <row r="26" spans="1:18" ht="15" hidden="1" customHeight="1" x14ac:dyDescent="0.25">
      <c r="A26" s="21" t="s">
        <v>353</v>
      </c>
      <c r="B26" s="138" t="s">
        <v>733</v>
      </c>
      <c r="C26" s="17" t="s">
        <v>40</v>
      </c>
      <c r="D26" s="17" t="s">
        <v>40</v>
      </c>
      <c r="E26" s="41">
        <v>45763</v>
      </c>
      <c r="F26" s="62">
        <f>E26</f>
        <v>45763</v>
      </c>
      <c r="G26" s="62">
        <f t="shared" si="9"/>
        <v>45764</v>
      </c>
      <c r="H26" s="62">
        <f t="shared" si="9"/>
        <v>45765</v>
      </c>
      <c r="I26" s="41">
        <f>H26+2</f>
        <v>45767</v>
      </c>
      <c r="J26" s="62">
        <f>I26+1</f>
        <v>45768</v>
      </c>
      <c r="K26" s="138" t="s">
        <v>1244</v>
      </c>
      <c r="L26" s="17" t="s">
        <v>40</v>
      </c>
      <c r="M26" s="17" t="s">
        <v>40</v>
      </c>
      <c r="N26" s="41">
        <f>J26+2</f>
        <v>45770</v>
      </c>
      <c r="O26" s="62">
        <f>N26</f>
        <v>45770</v>
      </c>
      <c r="P26" s="62">
        <f t="shared" si="10"/>
        <v>45771</v>
      </c>
      <c r="Q26" s="62">
        <f t="shared" si="10"/>
        <v>45772</v>
      </c>
    </row>
    <row r="27" spans="1:18" ht="15" hidden="1" customHeight="1" x14ac:dyDescent="0.25">
      <c r="A27" s="21" t="s">
        <v>353</v>
      </c>
      <c r="B27" s="138" t="s">
        <v>1246</v>
      </c>
      <c r="C27" s="17" t="s">
        <v>40</v>
      </c>
      <c r="D27" s="17" t="s">
        <v>40</v>
      </c>
      <c r="E27" s="41">
        <v>45770</v>
      </c>
      <c r="F27" s="62">
        <f>E27</f>
        <v>45770</v>
      </c>
      <c r="G27" s="62">
        <f t="shared" si="9"/>
        <v>45771</v>
      </c>
      <c r="H27" s="62">
        <f t="shared" si="9"/>
        <v>45772</v>
      </c>
      <c r="I27" s="41">
        <f>H27+2</f>
        <v>45774</v>
      </c>
      <c r="J27" s="62">
        <f>I27+1</f>
        <v>45775</v>
      </c>
      <c r="K27" s="138" t="s">
        <v>1247</v>
      </c>
      <c r="L27" s="17" t="s">
        <v>40</v>
      </c>
      <c r="M27" s="17" t="s">
        <v>40</v>
      </c>
      <c r="N27" s="41">
        <v>45784</v>
      </c>
      <c r="O27" s="62">
        <v>45784</v>
      </c>
      <c r="P27" s="62">
        <f>O27+1</f>
        <v>45785</v>
      </c>
      <c r="Q27" s="62">
        <f>P27+1</f>
        <v>45786</v>
      </c>
    </row>
    <row r="28" spans="1:18" customFormat="1" x14ac:dyDescent="0.25">
      <c r="A28" s="476" t="s">
        <v>1513</v>
      </c>
      <c r="B28" s="476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</row>
    <row r="29" spans="1:18" ht="15" customHeight="1" x14ac:dyDescent="0.25">
      <c r="A29" s="4" t="s">
        <v>4</v>
      </c>
      <c r="B29" s="4" t="s">
        <v>5</v>
      </c>
      <c r="C29" s="369" t="s">
        <v>514</v>
      </c>
      <c r="D29" s="369"/>
      <c r="E29" s="561" t="s">
        <v>513</v>
      </c>
      <c r="F29" s="562"/>
      <c r="G29" s="482" t="s">
        <v>261</v>
      </c>
      <c r="H29" s="483"/>
      <c r="I29" s="482" t="s">
        <v>1363</v>
      </c>
      <c r="J29" s="483"/>
      <c r="K29" s="6" t="s">
        <v>5</v>
      </c>
      <c r="L29" s="369" t="s">
        <v>514</v>
      </c>
      <c r="M29" s="369"/>
      <c r="N29" s="561" t="s">
        <v>513</v>
      </c>
      <c r="O29" s="562"/>
      <c r="P29" s="482" t="s">
        <v>261</v>
      </c>
      <c r="Q29" s="483"/>
    </row>
    <row r="30" spans="1:18" ht="15" customHeight="1" x14ac:dyDescent="0.25">
      <c r="A30" s="5" t="s">
        <v>13</v>
      </c>
      <c r="B30" s="5" t="s">
        <v>14</v>
      </c>
      <c r="C30" s="360" t="s">
        <v>1515</v>
      </c>
      <c r="D30" s="386"/>
      <c r="E30" s="360" t="s">
        <v>1516</v>
      </c>
      <c r="F30" s="386"/>
      <c r="G30" s="388" t="s">
        <v>1517</v>
      </c>
      <c r="H30" s="461"/>
      <c r="I30" s="388" t="s">
        <v>1518</v>
      </c>
      <c r="J30" s="461"/>
      <c r="K30" s="5" t="s">
        <v>14</v>
      </c>
      <c r="L30" s="360" t="s">
        <v>1515</v>
      </c>
      <c r="M30" s="386"/>
      <c r="N30" s="360" t="s">
        <v>1516</v>
      </c>
      <c r="O30" s="386"/>
      <c r="P30" s="388" t="s">
        <v>1517</v>
      </c>
      <c r="Q30" s="461"/>
    </row>
    <row r="31" spans="1:18" ht="15" customHeight="1" x14ac:dyDescent="0.25">
      <c r="A31" s="8"/>
      <c r="B31" s="54"/>
      <c r="C31" s="360" t="s">
        <v>22</v>
      </c>
      <c r="D31" s="386"/>
      <c r="E31" s="360" t="s">
        <v>22</v>
      </c>
      <c r="F31" s="386"/>
      <c r="G31" s="360" t="s">
        <v>22</v>
      </c>
      <c r="H31" s="386"/>
      <c r="I31" s="360" t="s">
        <v>22</v>
      </c>
      <c r="J31" s="386"/>
      <c r="K31" s="5"/>
      <c r="L31" s="360" t="s">
        <v>22</v>
      </c>
      <c r="M31" s="386"/>
      <c r="N31" s="360" t="s">
        <v>22</v>
      </c>
      <c r="O31" s="386"/>
      <c r="P31" s="360" t="s">
        <v>22</v>
      </c>
      <c r="Q31" s="386"/>
    </row>
    <row r="32" spans="1:18" ht="26.15" customHeight="1" x14ac:dyDescent="0.25">
      <c r="A32" s="8"/>
      <c r="B32" s="89"/>
      <c r="C32" s="11" t="s">
        <v>1519</v>
      </c>
      <c r="D32" s="11" t="s">
        <v>1520</v>
      </c>
      <c r="E32" s="11" t="s">
        <v>1521</v>
      </c>
      <c r="F32" s="11" t="s">
        <v>1522</v>
      </c>
      <c r="G32" s="11" t="s">
        <v>1523</v>
      </c>
      <c r="H32" s="11" t="s">
        <v>1524</v>
      </c>
      <c r="I32" s="90" t="s">
        <v>1537</v>
      </c>
      <c r="J32" s="90" t="s">
        <v>1538</v>
      </c>
      <c r="K32" s="8"/>
      <c r="L32" s="11" t="s">
        <v>1519</v>
      </c>
      <c r="M32" s="11" t="s">
        <v>1520</v>
      </c>
      <c r="N32" s="11" t="s">
        <v>1521</v>
      </c>
      <c r="O32" s="11" t="s">
        <v>1522</v>
      </c>
      <c r="P32" s="11" t="s">
        <v>1523</v>
      </c>
      <c r="Q32" s="11" t="s">
        <v>1524</v>
      </c>
    </row>
    <row r="33" spans="1:18" ht="15" hidden="1" customHeight="1" x14ac:dyDescent="0.25">
      <c r="A33" s="21" t="s">
        <v>353</v>
      </c>
      <c r="B33" s="137" t="s">
        <v>1248</v>
      </c>
      <c r="C33" s="576" t="s">
        <v>229</v>
      </c>
      <c r="D33" s="576"/>
      <c r="E33" s="576"/>
      <c r="F33" s="576"/>
      <c r="G33" s="576"/>
      <c r="H33" s="576"/>
      <c r="I33" s="576"/>
      <c r="J33" s="576"/>
      <c r="K33" s="138" t="s">
        <v>1249</v>
      </c>
      <c r="L33" s="576" t="s">
        <v>229</v>
      </c>
      <c r="M33" s="576"/>
      <c r="N33" s="576"/>
      <c r="O33" s="576"/>
      <c r="P33" s="576"/>
      <c r="Q33" s="576"/>
    </row>
    <row r="34" spans="1:18" ht="15" hidden="1" customHeight="1" x14ac:dyDescent="0.25">
      <c r="A34" s="21" t="s">
        <v>353</v>
      </c>
      <c r="B34" s="138" t="s">
        <v>1250</v>
      </c>
      <c r="C34" s="17" t="s">
        <v>40</v>
      </c>
      <c r="D34" s="17" t="s">
        <v>40</v>
      </c>
      <c r="E34" s="41">
        <v>45784</v>
      </c>
      <c r="F34" s="62">
        <v>45784</v>
      </c>
      <c r="G34" s="62">
        <f t="shared" ref="G34:H35" si="11">F34+1</f>
        <v>45785</v>
      </c>
      <c r="H34" s="62">
        <f t="shared" si="11"/>
        <v>45786</v>
      </c>
      <c r="I34" s="41">
        <f>H34+2</f>
        <v>45788</v>
      </c>
      <c r="J34" s="62">
        <f>I34+1</f>
        <v>45789</v>
      </c>
      <c r="K34" s="138" t="s">
        <v>1251</v>
      </c>
      <c r="L34" s="17" t="s">
        <v>40</v>
      </c>
      <c r="M34" s="17" t="s">
        <v>40</v>
      </c>
      <c r="N34" s="41">
        <v>45791</v>
      </c>
      <c r="O34" s="62">
        <v>45791</v>
      </c>
      <c r="P34" s="62">
        <f t="shared" ref="P34:P36" si="12">O34+1</f>
        <v>45792</v>
      </c>
      <c r="Q34" s="62">
        <f t="shared" ref="Q34:Q36" si="13">P34+1</f>
        <v>45793</v>
      </c>
    </row>
    <row r="35" spans="1:18" ht="15" hidden="1" customHeight="1" x14ac:dyDescent="0.25">
      <c r="A35" s="21" t="s">
        <v>353</v>
      </c>
      <c r="B35" s="138" t="s">
        <v>1252</v>
      </c>
      <c r="C35" s="17" t="s">
        <v>40</v>
      </c>
      <c r="D35" s="17" t="s">
        <v>40</v>
      </c>
      <c r="E35" s="41">
        <v>45791</v>
      </c>
      <c r="F35" s="62">
        <v>45791</v>
      </c>
      <c r="G35" s="62">
        <f t="shared" si="11"/>
        <v>45792</v>
      </c>
      <c r="H35" s="62">
        <f t="shared" si="11"/>
        <v>45793</v>
      </c>
      <c r="I35" s="41">
        <f t="shared" ref="I35:I42" si="14">H35+2</f>
        <v>45795</v>
      </c>
      <c r="J35" s="62">
        <f t="shared" ref="J35:J42" si="15">I35+1</f>
        <v>45796</v>
      </c>
      <c r="K35" s="138" t="s">
        <v>1253</v>
      </c>
      <c r="L35" s="17" t="s">
        <v>40</v>
      </c>
      <c r="M35" s="17" t="s">
        <v>40</v>
      </c>
      <c r="N35" s="421" t="s">
        <v>1539</v>
      </c>
      <c r="O35" s="422"/>
      <c r="P35" s="421" t="s">
        <v>1540</v>
      </c>
      <c r="Q35" s="422"/>
    </row>
    <row r="36" spans="1:18" ht="15" hidden="1" customHeight="1" x14ac:dyDescent="0.25">
      <c r="A36" s="21" t="s">
        <v>353</v>
      </c>
      <c r="B36" s="138" t="s">
        <v>1254</v>
      </c>
      <c r="C36" s="17" t="s">
        <v>40</v>
      </c>
      <c r="D36" s="17" t="s">
        <v>40</v>
      </c>
      <c r="E36" s="421" t="s">
        <v>1539</v>
      </c>
      <c r="F36" s="422"/>
      <c r="G36" s="421" t="s">
        <v>1540</v>
      </c>
      <c r="H36" s="422"/>
      <c r="I36" s="41">
        <v>45802</v>
      </c>
      <c r="J36" s="62">
        <f t="shared" si="15"/>
        <v>45803</v>
      </c>
      <c r="K36" s="138" t="s">
        <v>1255</v>
      </c>
      <c r="L36" s="17" t="s">
        <v>40</v>
      </c>
      <c r="M36" s="17" t="s">
        <v>40</v>
      </c>
      <c r="N36" s="41">
        <v>45812</v>
      </c>
      <c r="O36" s="62">
        <f t="shared" ref="O36:O40" si="16">N36</f>
        <v>45812</v>
      </c>
      <c r="P36" s="62">
        <f t="shared" si="12"/>
        <v>45813</v>
      </c>
      <c r="Q36" s="62">
        <f t="shared" si="13"/>
        <v>45814</v>
      </c>
    </row>
    <row r="37" spans="1:18" ht="15" hidden="1" customHeight="1" x14ac:dyDescent="0.25">
      <c r="A37" s="372" t="s">
        <v>341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4"/>
    </row>
    <row r="38" spans="1:18" ht="15" hidden="1" customHeight="1" x14ac:dyDescent="0.25">
      <c r="A38" s="21" t="s">
        <v>353</v>
      </c>
      <c r="B38" s="138" t="s">
        <v>1256</v>
      </c>
      <c r="C38" s="17" t="s">
        <v>40</v>
      </c>
      <c r="D38" s="17" t="s">
        <v>40</v>
      </c>
      <c r="E38" s="41">
        <v>45812</v>
      </c>
      <c r="F38" s="62">
        <f t="shared" ref="F38:F41" si="17">E38</f>
        <v>45812</v>
      </c>
      <c r="G38" s="62">
        <f t="shared" ref="G38:G42" si="18">F38+1</f>
        <v>45813</v>
      </c>
      <c r="H38" s="62">
        <f t="shared" ref="H38:H41" si="19">G38+1</f>
        <v>45814</v>
      </c>
      <c r="I38" s="41">
        <v>45830</v>
      </c>
      <c r="J38" s="62">
        <f t="shared" si="15"/>
        <v>45831</v>
      </c>
      <c r="K38" s="138" t="s">
        <v>1257</v>
      </c>
      <c r="L38" s="17" t="s">
        <v>40</v>
      </c>
      <c r="M38" s="17" t="s">
        <v>40</v>
      </c>
      <c r="N38" s="41">
        <v>45833</v>
      </c>
      <c r="O38" s="62">
        <f t="shared" si="16"/>
        <v>45833</v>
      </c>
      <c r="P38" s="62">
        <f t="shared" ref="P38:P41" si="20">O38+1</f>
        <v>45834</v>
      </c>
      <c r="Q38" s="62">
        <f t="shared" ref="Q38:Q40" si="21">P38+1</f>
        <v>45835</v>
      </c>
    </row>
    <row r="39" spans="1:18" ht="15" hidden="1" customHeight="1" x14ac:dyDescent="0.25">
      <c r="A39" s="372" t="s">
        <v>1383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4"/>
    </row>
    <row r="40" spans="1:18" ht="15" customHeight="1" x14ac:dyDescent="0.25">
      <c r="A40" s="21" t="s">
        <v>353</v>
      </c>
      <c r="B40" s="138" t="s">
        <v>1258</v>
      </c>
      <c r="C40" s="17" t="s">
        <v>40</v>
      </c>
      <c r="D40" s="17" t="s">
        <v>40</v>
      </c>
      <c r="E40" s="41">
        <v>45833</v>
      </c>
      <c r="F40" s="62">
        <f t="shared" si="17"/>
        <v>45833</v>
      </c>
      <c r="G40" s="62">
        <f t="shared" si="18"/>
        <v>45834</v>
      </c>
      <c r="H40" s="62">
        <f t="shared" si="19"/>
        <v>45835</v>
      </c>
      <c r="I40" s="41">
        <f t="shared" si="14"/>
        <v>45837</v>
      </c>
      <c r="J40" s="62">
        <f t="shared" si="15"/>
        <v>45838</v>
      </c>
      <c r="K40" s="138" t="s">
        <v>1260</v>
      </c>
      <c r="L40" s="17" t="s">
        <v>40</v>
      </c>
      <c r="M40" s="17" t="s">
        <v>40</v>
      </c>
      <c r="N40" s="41">
        <f>J40+2</f>
        <v>45840</v>
      </c>
      <c r="O40" s="62">
        <f t="shared" si="16"/>
        <v>45840</v>
      </c>
      <c r="P40" s="62">
        <f t="shared" si="20"/>
        <v>45841</v>
      </c>
      <c r="Q40" s="62">
        <f t="shared" si="21"/>
        <v>45842</v>
      </c>
    </row>
    <row r="41" spans="1:18" ht="15" customHeight="1" x14ac:dyDescent="0.25">
      <c r="A41" s="21" t="s">
        <v>353</v>
      </c>
      <c r="B41" s="138" t="s">
        <v>1261</v>
      </c>
      <c r="C41" s="17" t="s">
        <v>40</v>
      </c>
      <c r="D41" s="17" t="s">
        <v>40</v>
      </c>
      <c r="E41" s="41">
        <v>45840</v>
      </c>
      <c r="F41" s="62">
        <f t="shared" si="17"/>
        <v>45840</v>
      </c>
      <c r="G41" s="62">
        <f t="shared" si="18"/>
        <v>45841</v>
      </c>
      <c r="H41" s="62">
        <f t="shared" si="19"/>
        <v>45842</v>
      </c>
      <c r="I41" s="41">
        <f t="shared" si="14"/>
        <v>45844</v>
      </c>
      <c r="J41" s="62">
        <f t="shared" si="15"/>
        <v>45845</v>
      </c>
      <c r="K41" s="138" t="s">
        <v>1262</v>
      </c>
      <c r="L41" s="41">
        <v>45847</v>
      </c>
      <c r="M41" s="41">
        <f>L41</f>
        <v>45847</v>
      </c>
      <c r="N41" s="41">
        <f>J41+2</f>
        <v>45847</v>
      </c>
      <c r="O41" s="62">
        <f>N41+1</f>
        <v>45848</v>
      </c>
      <c r="P41" s="62">
        <f t="shared" si="20"/>
        <v>45849</v>
      </c>
      <c r="Q41" s="62">
        <f>P41</f>
        <v>45849</v>
      </c>
    </row>
    <row r="42" spans="1:18" ht="15" customHeight="1" x14ac:dyDescent="0.25">
      <c r="A42" s="21" t="s">
        <v>353</v>
      </c>
      <c r="B42" s="138" t="s">
        <v>1263</v>
      </c>
      <c r="C42" s="41">
        <v>45847</v>
      </c>
      <c r="D42" s="41">
        <v>45847</v>
      </c>
      <c r="E42" s="41">
        <v>45847</v>
      </c>
      <c r="F42" s="62">
        <f>E42+1</f>
        <v>45848</v>
      </c>
      <c r="G42" s="62">
        <f t="shared" si="18"/>
        <v>45849</v>
      </c>
      <c r="H42" s="62">
        <f>G42</f>
        <v>45849</v>
      </c>
      <c r="I42" s="41">
        <f t="shared" si="14"/>
        <v>45851</v>
      </c>
      <c r="J42" s="62">
        <f t="shared" si="15"/>
        <v>45852</v>
      </c>
      <c r="K42" s="138" t="s">
        <v>1264</v>
      </c>
      <c r="L42" s="357" t="s">
        <v>1541</v>
      </c>
      <c r="M42" s="358"/>
      <c r="N42" s="357" t="s">
        <v>1542</v>
      </c>
      <c r="O42" s="358"/>
      <c r="P42" s="41">
        <v>45879</v>
      </c>
      <c r="Q42" s="62">
        <f>P42</f>
        <v>45879</v>
      </c>
      <c r="R42" s="131" t="s">
        <v>1469</v>
      </c>
    </row>
    <row r="43" spans="1:18" ht="15" customHeight="1" x14ac:dyDescent="0.25">
      <c r="A43" s="372" t="s">
        <v>341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4"/>
    </row>
    <row r="44" spans="1:18" ht="15" customHeight="1" x14ac:dyDescent="0.25">
      <c r="A44" s="108" t="s">
        <v>1470</v>
      </c>
      <c r="B44" s="142" t="s">
        <v>1263</v>
      </c>
      <c r="C44" s="357" t="s">
        <v>413</v>
      </c>
      <c r="D44" s="358"/>
      <c r="E44" s="357" t="s">
        <v>1506</v>
      </c>
      <c r="F44" s="358"/>
      <c r="G44" s="357" t="s">
        <v>1507</v>
      </c>
      <c r="H44" s="358"/>
      <c r="I44" s="41">
        <v>45870</v>
      </c>
      <c r="J44" s="62">
        <f>I44+1</f>
        <v>45871</v>
      </c>
      <c r="K44" s="142" t="s">
        <v>1264</v>
      </c>
      <c r="L44" s="357" t="s">
        <v>1543</v>
      </c>
      <c r="M44" s="358"/>
      <c r="N44" s="357" t="s">
        <v>1544</v>
      </c>
      <c r="O44" s="358"/>
      <c r="P44" s="357" t="s">
        <v>1545</v>
      </c>
      <c r="Q44" s="428"/>
      <c r="R44" s="130"/>
    </row>
    <row r="45" spans="1:18" ht="15" customHeight="1" x14ac:dyDescent="0.25">
      <c r="A45" s="108" t="s">
        <v>1470</v>
      </c>
      <c r="B45" s="142" t="s">
        <v>1265</v>
      </c>
      <c r="C45" s="357" t="s">
        <v>1543</v>
      </c>
      <c r="D45" s="358"/>
      <c r="E45" s="357" t="s">
        <v>1544</v>
      </c>
      <c r="F45" s="358"/>
      <c r="G45" s="357" t="s">
        <v>1546</v>
      </c>
      <c r="H45" s="358"/>
      <c r="I45" s="41">
        <v>45877</v>
      </c>
      <c r="J45" s="62">
        <f>I45+1</f>
        <v>45878</v>
      </c>
      <c r="K45" s="142" t="s">
        <v>1266</v>
      </c>
      <c r="L45" s="423" t="s">
        <v>1547</v>
      </c>
      <c r="M45" s="424"/>
      <c r="N45" s="423" t="s">
        <v>1548</v>
      </c>
      <c r="O45" s="424"/>
      <c r="P45" s="423" t="s">
        <v>1549</v>
      </c>
      <c r="Q45" s="424"/>
      <c r="R45" s="131" t="s">
        <v>329</v>
      </c>
    </row>
    <row r="46" spans="1:18" ht="15" customHeight="1" x14ac:dyDescent="0.25">
      <c r="A46" s="372" t="s">
        <v>341</v>
      </c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4"/>
    </row>
    <row r="47" spans="1:18" ht="15" customHeight="1" x14ac:dyDescent="0.25">
      <c r="A47" s="111" t="s">
        <v>353</v>
      </c>
      <c r="B47" s="143" t="s">
        <v>1267</v>
      </c>
      <c r="C47" s="41">
        <v>45882</v>
      </c>
      <c r="D47" s="41">
        <f>C47</f>
        <v>45882</v>
      </c>
      <c r="E47" s="41">
        <v>45882</v>
      </c>
      <c r="F47" s="62">
        <f>E47+1</f>
        <v>45883</v>
      </c>
      <c r="G47" s="62">
        <f>F47+1</f>
        <v>45884</v>
      </c>
      <c r="H47" s="62">
        <f>G47</f>
        <v>45884</v>
      </c>
      <c r="I47" s="41">
        <f>H47+2</f>
        <v>45886</v>
      </c>
      <c r="J47" s="62">
        <f>I47+1</f>
        <v>45887</v>
      </c>
      <c r="K47" s="146" t="s">
        <v>1268</v>
      </c>
      <c r="L47" s="41">
        <f>J47+2</f>
        <v>45889</v>
      </c>
      <c r="M47" s="41">
        <f>L47</f>
        <v>45889</v>
      </c>
      <c r="N47" s="41">
        <f>M47+1</f>
        <v>45890</v>
      </c>
      <c r="O47" s="62">
        <f>N47</f>
        <v>45890</v>
      </c>
      <c r="P47" s="62">
        <f>O47+1</f>
        <v>45891</v>
      </c>
      <c r="Q47" s="62">
        <f>P47</f>
        <v>45891</v>
      </c>
      <c r="R47" s="130"/>
    </row>
    <row r="48" spans="1:18" ht="15" customHeight="1" x14ac:dyDescent="0.25">
      <c r="A48" s="21" t="s">
        <v>353</v>
      </c>
      <c r="B48" s="106" t="s">
        <v>1269</v>
      </c>
      <c r="C48" s="92">
        <v>45889</v>
      </c>
      <c r="D48" s="92">
        <f>C48</f>
        <v>45889</v>
      </c>
      <c r="E48" s="92">
        <f>D48+1</f>
        <v>45890</v>
      </c>
      <c r="F48" s="92">
        <f>E48</f>
        <v>45890</v>
      </c>
      <c r="G48" s="41">
        <f>F48+1</f>
        <v>45891</v>
      </c>
      <c r="H48" s="62">
        <f>G48</f>
        <v>45891</v>
      </c>
      <c r="I48" s="92">
        <v>45893</v>
      </c>
      <c r="J48" s="92">
        <f>I48+1</f>
        <v>45894</v>
      </c>
      <c r="K48" s="106" t="s">
        <v>1270</v>
      </c>
      <c r="L48" s="41">
        <f>J48+2</f>
        <v>45896</v>
      </c>
      <c r="M48" s="41">
        <f>L48</f>
        <v>45896</v>
      </c>
      <c r="N48" s="41">
        <f>M48+1</f>
        <v>45897</v>
      </c>
      <c r="O48" s="62">
        <f>N48</f>
        <v>45897</v>
      </c>
      <c r="P48" s="62">
        <f>O48+1</f>
        <v>45898</v>
      </c>
      <c r="Q48" s="62">
        <f>P48</f>
        <v>45898</v>
      </c>
      <c r="R48" s="130"/>
    </row>
    <row r="49" spans="1:23" ht="15" customHeight="1" x14ac:dyDescent="0.25">
      <c r="A49" s="21" t="s">
        <v>353</v>
      </c>
      <c r="B49" s="106" t="s">
        <v>1271</v>
      </c>
      <c r="C49" s="92">
        <v>45896</v>
      </c>
      <c r="D49" s="92">
        <f>C49</f>
        <v>45896</v>
      </c>
      <c r="E49" s="92">
        <f>D49+1</f>
        <v>45897</v>
      </c>
      <c r="F49" s="92">
        <f>E49</f>
        <v>45897</v>
      </c>
      <c r="G49" s="41">
        <f>F49+1</f>
        <v>45898</v>
      </c>
      <c r="H49" s="62">
        <f>G49</f>
        <v>45898</v>
      </c>
      <c r="I49" s="92">
        <f>H49+2</f>
        <v>45900</v>
      </c>
      <c r="J49" s="92">
        <f>I49+1</f>
        <v>45901</v>
      </c>
      <c r="K49" s="106" t="s">
        <v>1272</v>
      </c>
      <c r="L49" s="92">
        <f>J49+2</f>
        <v>45903</v>
      </c>
      <c r="M49" s="92">
        <f>L49</f>
        <v>45903</v>
      </c>
      <c r="N49" s="92">
        <f>M49+1</f>
        <v>45904</v>
      </c>
      <c r="O49" s="92">
        <f>N49</f>
        <v>45904</v>
      </c>
      <c r="P49" s="41">
        <f>O49+1</f>
        <v>45905</v>
      </c>
      <c r="Q49" s="62">
        <f>P49</f>
        <v>45905</v>
      </c>
      <c r="R49" s="130"/>
    </row>
    <row r="51" spans="1:23" customFormat="1" ht="16.5" x14ac:dyDescent="0.25">
      <c r="A51" s="63" t="s">
        <v>181</v>
      </c>
      <c r="B51" s="558" t="s">
        <v>1550</v>
      </c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60"/>
    </row>
    <row r="52" spans="1:23" customFormat="1" ht="16.399999999999999" customHeight="1" x14ac:dyDescent="0.4">
      <c r="A52" s="113" t="s">
        <v>565</v>
      </c>
      <c r="B52" s="416" t="s">
        <v>1551</v>
      </c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8"/>
      <c r="O52" s="23"/>
      <c r="P52" s="23"/>
      <c r="Q52" s="23"/>
    </row>
    <row r="53" spans="1:23" customFormat="1" ht="16.5" customHeight="1" x14ac:dyDescent="0.45">
      <c r="A53" s="114" t="s">
        <v>568</v>
      </c>
      <c r="B53" s="416" t="s">
        <v>1552</v>
      </c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8"/>
      <c r="O53" s="23"/>
      <c r="P53" s="23"/>
      <c r="Q53" s="23"/>
    </row>
    <row r="54" spans="1:23" customFormat="1" ht="16.5" x14ac:dyDescent="0.25">
      <c r="A54" s="27" t="s">
        <v>427</v>
      </c>
      <c r="B54" s="346" t="s">
        <v>1553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8"/>
    </row>
    <row r="55" spans="1:23" customFormat="1" ht="16.5" x14ac:dyDescent="0.25">
      <c r="A55" s="64" t="s">
        <v>815</v>
      </c>
      <c r="B55" s="346" t="s">
        <v>1432</v>
      </c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8"/>
    </row>
    <row r="56" spans="1:23" customFormat="1" ht="16.5" x14ac:dyDescent="0.25">
      <c r="A56" s="27" t="s">
        <v>1554</v>
      </c>
      <c r="B56" s="346" t="s">
        <v>1555</v>
      </c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8"/>
      <c r="O56" s="2"/>
      <c r="P56" s="2"/>
    </row>
    <row r="57" spans="1:23" customFormat="1" ht="16.5" x14ac:dyDescent="0.25">
      <c r="A57" s="144" t="s">
        <v>659</v>
      </c>
      <c r="B57" s="416" t="s">
        <v>696</v>
      </c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8"/>
      <c r="O57" s="23"/>
      <c r="P57" s="23"/>
      <c r="Q57" s="23"/>
      <c r="R57" s="23"/>
      <c r="S57" s="23"/>
      <c r="T57" s="23"/>
      <c r="U57" s="23"/>
      <c r="V57" s="23"/>
      <c r="W57" s="23"/>
    </row>
  </sheetData>
  <mergeCells count="93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0:D30"/>
    <mergeCell ref="E30:F30"/>
    <mergeCell ref="G30:H30"/>
    <mergeCell ref="I30:J30"/>
    <mergeCell ref="L30:M30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P44:Q44"/>
    <mergeCell ref="C45:D45"/>
    <mergeCell ref="E45:F45"/>
    <mergeCell ref="G45:H45"/>
    <mergeCell ref="L45:M45"/>
    <mergeCell ref="N45:O45"/>
    <mergeCell ref="P45:Q45"/>
    <mergeCell ref="C44:D44"/>
    <mergeCell ref="E44:F44"/>
    <mergeCell ref="G44:H44"/>
    <mergeCell ref="L44:M44"/>
    <mergeCell ref="N44:O44"/>
    <mergeCell ref="B55:N55"/>
    <mergeCell ref="B56:N56"/>
    <mergeCell ref="B57:N57"/>
    <mergeCell ref="A46:Q46"/>
    <mergeCell ref="B51:N51"/>
    <mergeCell ref="B52:N52"/>
    <mergeCell ref="B53:N53"/>
    <mergeCell ref="B54:N54"/>
  </mergeCells>
  <phoneticPr fontId="73" type="noConversion"/>
  <pageMargins left="0.7" right="0.7" top="0.75" bottom="0.75" header="0.3" footer="0.3"/>
  <pageSetup paperSize="9" orientation="portrait"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50"/>
  <sheetViews>
    <sheetView topLeftCell="A10" workbookViewId="0">
      <selection activeCell="S41" sqref="S41"/>
    </sheetView>
  </sheetViews>
  <sheetFormatPr defaultColWidth="8.58203125" defaultRowHeight="15" x14ac:dyDescent="0.25"/>
  <cols>
    <col min="1" max="1" width="14.08203125" style="52" customWidth="1"/>
    <col min="2" max="5" width="8.58203125" style="52" customWidth="1"/>
    <col min="6" max="6" width="7.58203125" style="52" customWidth="1"/>
    <col min="7" max="7" width="8.58203125" style="52" customWidth="1"/>
    <col min="8" max="8" width="8" style="52" customWidth="1"/>
    <col min="9" max="12" width="8.58203125" style="52" customWidth="1"/>
    <col min="13" max="13" width="8" style="52" customWidth="1"/>
    <col min="14" max="15" width="7.08203125" style="52" customWidth="1"/>
    <col min="16" max="17" width="7.58203125" style="52" customWidth="1"/>
    <col min="18" max="18" width="9" style="52" customWidth="1"/>
    <col min="19" max="19" width="7.58203125" style="52" customWidth="1"/>
    <col min="20" max="20" width="8" style="52" customWidth="1"/>
    <col min="21" max="22" width="7.58203125" style="52" customWidth="1"/>
    <col min="23" max="23" width="11.5" style="52" customWidth="1"/>
    <col min="24" max="16384" width="8.58203125" style="52"/>
  </cols>
  <sheetData>
    <row r="1" spans="1:243" customFormat="1" ht="44.9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</row>
    <row r="2" spans="1:243" customFormat="1" ht="18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76" t="s">
        <v>1556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</row>
    <row r="5" spans="1:243" ht="15" hidden="1" customHeight="1" x14ac:dyDescent="0.25">
      <c r="A5" s="4" t="s">
        <v>4</v>
      </c>
      <c r="B5" s="4" t="s">
        <v>5</v>
      </c>
      <c r="C5" s="390" t="s">
        <v>512</v>
      </c>
      <c r="D5" s="371"/>
      <c r="E5" s="561" t="s">
        <v>513</v>
      </c>
      <c r="F5" s="562"/>
      <c r="G5" s="482" t="s">
        <v>261</v>
      </c>
      <c r="H5" s="483"/>
      <c r="I5" s="383" t="s">
        <v>1364</v>
      </c>
      <c r="J5" s="452"/>
      <c r="K5" s="6" t="s">
        <v>5</v>
      </c>
      <c r="L5" s="390" t="s">
        <v>512</v>
      </c>
      <c r="M5" s="371"/>
      <c r="N5" s="561" t="s">
        <v>513</v>
      </c>
      <c r="O5" s="562"/>
      <c r="P5" s="482" t="s">
        <v>261</v>
      </c>
      <c r="Q5" s="483"/>
    </row>
    <row r="6" spans="1:243" ht="15" hidden="1" customHeight="1" x14ac:dyDescent="0.25">
      <c r="A6" s="5" t="s">
        <v>13</v>
      </c>
      <c r="B6" s="5" t="s">
        <v>14</v>
      </c>
      <c r="C6" s="371" t="s">
        <v>517</v>
      </c>
      <c r="D6" s="371"/>
      <c r="E6" s="360" t="s">
        <v>1516</v>
      </c>
      <c r="F6" s="386"/>
      <c r="G6" s="388" t="s">
        <v>1517</v>
      </c>
      <c r="H6" s="461"/>
      <c r="I6" s="388" t="s">
        <v>1366</v>
      </c>
      <c r="J6" s="461"/>
      <c r="K6" s="5" t="s">
        <v>14</v>
      </c>
      <c r="L6" s="371" t="s">
        <v>517</v>
      </c>
      <c r="M6" s="371"/>
      <c r="N6" s="360" t="s">
        <v>1516</v>
      </c>
      <c r="O6" s="386"/>
      <c r="P6" s="388" t="s">
        <v>1517</v>
      </c>
      <c r="Q6" s="461"/>
    </row>
    <row r="7" spans="1:243" ht="15" hidden="1" customHeight="1" x14ac:dyDescent="0.25">
      <c r="A7" s="8"/>
      <c r="B7" s="54"/>
      <c r="C7" s="360" t="s">
        <v>22</v>
      </c>
      <c r="D7" s="386"/>
      <c r="E7" s="360" t="s">
        <v>22</v>
      </c>
      <c r="F7" s="386"/>
      <c r="G7" s="360" t="s">
        <v>22</v>
      </c>
      <c r="H7" s="386"/>
      <c r="I7" s="360" t="s">
        <v>22</v>
      </c>
      <c r="J7" s="386"/>
      <c r="K7" s="5"/>
      <c r="L7" s="360" t="s">
        <v>22</v>
      </c>
      <c r="M7" s="386"/>
      <c r="N7" s="360" t="s">
        <v>22</v>
      </c>
      <c r="O7" s="386"/>
      <c r="P7" s="360" t="s">
        <v>22</v>
      </c>
      <c r="Q7" s="386"/>
    </row>
    <row r="8" spans="1:243" ht="26.15" hidden="1" customHeight="1" x14ac:dyDescent="0.25">
      <c r="A8" s="8"/>
      <c r="B8" s="89"/>
      <c r="C8" s="90" t="s">
        <v>1557</v>
      </c>
      <c r="D8" s="90" t="s">
        <v>1558</v>
      </c>
      <c r="E8" s="90" t="s">
        <v>1559</v>
      </c>
      <c r="F8" s="90" t="s">
        <v>1560</v>
      </c>
      <c r="G8" s="90" t="s">
        <v>1561</v>
      </c>
      <c r="H8" s="90" t="s">
        <v>1562</v>
      </c>
      <c r="I8" s="90" t="s">
        <v>1563</v>
      </c>
      <c r="J8" s="90" t="s">
        <v>1564</v>
      </c>
      <c r="K8" s="8"/>
      <c r="L8" s="120" t="s">
        <v>1557</v>
      </c>
      <c r="M8" s="120" t="s">
        <v>1558</v>
      </c>
      <c r="N8" s="90" t="s">
        <v>1559</v>
      </c>
      <c r="O8" s="90" t="s">
        <v>1560</v>
      </c>
      <c r="P8" s="90" t="s">
        <v>1561</v>
      </c>
      <c r="Q8" s="90" t="s">
        <v>1562</v>
      </c>
    </row>
    <row r="9" spans="1:243" ht="15" hidden="1" customHeight="1" x14ac:dyDescent="0.25">
      <c r="A9" s="21" t="s">
        <v>254</v>
      </c>
      <c r="B9" s="91" t="s">
        <v>718</v>
      </c>
      <c r="C9" s="92">
        <v>45717</v>
      </c>
      <c r="D9" s="93" t="s">
        <v>1565</v>
      </c>
      <c r="E9" s="92">
        <v>45718</v>
      </c>
      <c r="F9" s="58">
        <f>E9</f>
        <v>45718</v>
      </c>
      <c r="G9" s="62">
        <f>F9+1</f>
        <v>45719</v>
      </c>
      <c r="H9" s="62">
        <f>G9+1</f>
        <v>45720</v>
      </c>
      <c r="I9" s="39">
        <f>H9+3</f>
        <v>45723</v>
      </c>
      <c r="J9" s="39">
        <f>I9+1</f>
        <v>45724</v>
      </c>
      <c r="K9" s="121" t="s">
        <v>1243</v>
      </c>
      <c r="L9" s="96" t="s">
        <v>40</v>
      </c>
      <c r="M9" s="96" t="s">
        <v>40</v>
      </c>
      <c r="N9" s="92">
        <v>45725</v>
      </c>
      <c r="O9" s="92">
        <f>N9</f>
        <v>45725</v>
      </c>
      <c r="P9" s="36">
        <f>O9+1</f>
        <v>45726</v>
      </c>
      <c r="Q9" s="97">
        <f>P9+1</f>
        <v>45727</v>
      </c>
      <c r="R9" s="130"/>
    </row>
    <row r="10" spans="1:243" customFormat="1" x14ac:dyDescent="0.25">
      <c r="A10" s="476" t="s">
        <v>1566</v>
      </c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</row>
    <row r="11" spans="1:243" ht="15" customHeight="1" x14ac:dyDescent="0.25">
      <c r="A11" s="4" t="s">
        <v>4</v>
      </c>
      <c r="B11" s="4" t="s">
        <v>5</v>
      </c>
      <c r="C11" s="390" t="s">
        <v>512</v>
      </c>
      <c r="D11" s="371"/>
      <c r="E11" s="561" t="s">
        <v>513</v>
      </c>
      <c r="F11" s="562"/>
      <c r="G11" s="482" t="s">
        <v>261</v>
      </c>
      <c r="H11" s="483"/>
      <c r="I11" s="383" t="s">
        <v>1364</v>
      </c>
      <c r="J11" s="452"/>
      <c r="K11" s="6" t="s">
        <v>5</v>
      </c>
      <c r="L11" s="390" t="s">
        <v>277</v>
      </c>
      <c r="M11" s="371"/>
      <c r="N11" s="390" t="s">
        <v>259</v>
      </c>
      <c r="O11" s="371"/>
      <c r="P11" s="393" t="s">
        <v>261</v>
      </c>
      <c r="Q11" s="387"/>
    </row>
    <row r="12" spans="1:243" ht="15" customHeight="1" x14ac:dyDescent="0.25">
      <c r="A12" s="5" t="s">
        <v>13</v>
      </c>
      <c r="B12" s="5" t="s">
        <v>14</v>
      </c>
      <c r="C12" s="371" t="s">
        <v>517</v>
      </c>
      <c r="D12" s="371"/>
      <c r="E12" s="360" t="s">
        <v>1516</v>
      </c>
      <c r="F12" s="386"/>
      <c r="G12" s="388" t="s">
        <v>1517</v>
      </c>
      <c r="H12" s="461"/>
      <c r="I12" s="388" t="s">
        <v>1366</v>
      </c>
      <c r="J12" s="461"/>
      <c r="K12" s="5" t="s">
        <v>14</v>
      </c>
      <c r="L12" s="371" t="s">
        <v>265</v>
      </c>
      <c r="M12" s="371"/>
      <c r="N12" s="371" t="s">
        <v>264</v>
      </c>
      <c r="O12" s="371"/>
      <c r="P12" s="387" t="s">
        <v>266</v>
      </c>
      <c r="Q12" s="387"/>
    </row>
    <row r="13" spans="1:243" ht="15" customHeight="1" x14ac:dyDescent="0.25">
      <c r="A13" s="8"/>
      <c r="B13" s="54"/>
      <c r="C13" s="360" t="s">
        <v>22</v>
      </c>
      <c r="D13" s="386"/>
      <c r="E13" s="360" t="s">
        <v>22</v>
      </c>
      <c r="F13" s="386"/>
      <c r="G13" s="360" t="s">
        <v>22</v>
      </c>
      <c r="H13" s="386"/>
      <c r="I13" s="360" t="s">
        <v>22</v>
      </c>
      <c r="J13" s="386"/>
      <c r="K13" s="5"/>
      <c r="L13" s="381" t="s">
        <v>22</v>
      </c>
      <c r="M13" s="381"/>
      <c r="N13" s="381" t="s">
        <v>22</v>
      </c>
      <c r="O13" s="381"/>
      <c r="P13" s="382" t="s">
        <v>22</v>
      </c>
      <c r="Q13" s="382"/>
    </row>
    <row r="14" spans="1:243" ht="26.15" customHeight="1" x14ac:dyDescent="0.25">
      <c r="A14" s="8"/>
      <c r="B14" s="89"/>
      <c r="C14" s="94" t="s">
        <v>1567</v>
      </c>
      <c r="D14" s="94" t="s">
        <v>1568</v>
      </c>
      <c r="E14" s="47" t="s">
        <v>1559</v>
      </c>
      <c r="F14" s="47" t="s">
        <v>1560</v>
      </c>
      <c r="G14" s="47" t="s">
        <v>1561</v>
      </c>
      <c r="H14" s="47" t="s">
        <v>1562</v>
      </c>
      <c r="I14" s="47" t="s">
        <v>1563</v>
      </c>
      <c r="J14" s="47" t="s">
        <v>1564</v>
      </c>
      <c r="K14" s="8"/>
      <c r="L14" s="11" t="s">
        <v>280</v>
      </c>
      <c r="M14" s="11" t="s">
        <v>281</v>
      </c>
      <c r="N14" s="11" t="s">
        <v>24</v>
      </c>
      <c r="O14" s="11" t="s">
        <v>282</v>
      </c>
      <c r="P14" s="32" t="s">
        <v>283</v>
      </c>
      <c r="Q14" s="32" t="s">
        <v>284</v>
      </c>
    </row>
    <row r="15" spans="1:243" ht="15" hidden="1" customHeight="1" x14ac:dyDescent="0.25">
      <c r="A15" s="21" t="s">
        <v>254</v>
      </c>
      <c r="B15" s="95" t="s">
        <v>730</v>
      </c>
      <c r="C15" s="96" t="s">
        <v>40</v>
      </c>
      <c r="D15" s="96" t="s">
        <v>40</v>
      </c>
      <c r="E15" s="92">
        <v>45725</v>
      </c>
      <c r="F15" s="92">
        <f>E15</f>
        <v>45725</v>
      </c>
      <c r="G15" s="36">
        <f t="shared" ref="G15:J15" si="0">F15+1</f>
        <v>45726</v>
      </c>
      <c r="H15" s="97">
        <f t="shared" si="0"/>
        <v>45727</v>
      </c>
      <c r="I15" s="39">
        <f>H15+3</f>
        <v>45730</v>
      </c>
      <c r="J15" s="39">
        <f t="shared" si="0"/>
        <v>45731</v>
      </c>
      <c r="K15" s="122" t="s">
        <v>1419</v>
      </c>
      <c r="L15" s="92">
        <v>45735</v>
      </c>
      <c r="M15" s="62">
        <f>L15+1</f>
        <v>45736</v>
      </c>
      <c r="N15" s="92">
        <f>M15</f>
        <v>45736</v>
      </c>
      <c r="O15" s="123">
        <f>N15+1</f>
        <v>45737</v>
      </c>
      <c r="P15" s="36">
        <v>45739</v>
      </c>
      <c r="Q15" s="97">
        <f>P15</f>
        <v>45739</v>
      </c>
      <c r="R15" s="131" t="s">
        <v>1469</v>
      </c>
    </row>
    <row r="16" spans="1:243" ht="15" hidden="1" customHeight="1" x14ac:dyDescent="0.25">
      <c r="A16" s="98" t="s">
        <v>291</v>
      </c>
      <c r="B16" s="99" t="s">
        <v>704</v>
      </c>
      <c r="C16" s="100" t="s">
        <v>40</v>
      </c>
      <c r="D16" s="101" t="s">
        <v>1569</v>
      </c>
      <c r="E16" s="102">
        <v>45744</v>
      </c>
      <c r="F16" s="102">
        <f>E16</f>
        <v>45744</v>
      </c>
      <c r="G16" s="103">
        <f>F16+2</f>
        <v>45746</v>
      </c>
      <c r="H16" s="104">
        <f>G16</f>
        <v>45746</v>
      </c>
      <c r="I16" s="124">
        <f>H16+2</f>
        <v>45748</v>
      </c>
      <c r="J16" s="124">
        <f>I16</f>
        <v>45748</v>
      </c>
      <c r="K16" s="125" t="s">
        <v>1402</v>
      </c>
      <c r="L16" s="96" t="s">
        <v>40</v>
      </c>
      <c r="M16" s="96" t="s">
        <v>40</v>
      </c>
      <c r="N16" s="92">
        <v>45751</v>
      </c>
      <c r="O16" s="123">
        <f>N16+1</f>
        <v>45752</v>
      </c>
      <c r="P16" s="126">
        <v>45754</v>
      </c>
      <c r="Q16" s="126">
        <v>45754</v>
      </c>
      <c r="R16" s="132" t="s">
        <v>1469</v>
      </c>
    </row>
    <row r="17" spans="1:18" ht="15" hidden="1" customHeight="1" x14ac:dyDescent="0.25">
      <c r="A17" s="431" t="s">
        <v>1570</v>
      </c>
      <c r="B17" s="431"/>
      <c r="C17" s="431"/>
      <c r="D17" s="431"/>
      <c r="E17" s="431"/>
      <c r="F17" s="431"/>
      <c r="G17" s="431"/>
      <c r="H17" s="431"/>
      <c r="I17" s="431"/>
      <c r="J17" s="431"/>
      <c r="K17" s="121"/>
      <c r="L17" s="532" t="s">
        <v>1571</v>
      </c>
      <c r="M17" s="551"/>
      <c r="N17" s="551"/>
      <c r="O17" s="551"/>
      <c r="P17" s="551"/>
      <c r="Q17" s="533"/>
      <c r="R17" s="130"/>
    </row>
    <row r="18" spans="1:18" ht="15" hidden="1" customHeight="1" x14ac:dyDescent="0.25">
      <c r="A18" s="105" t="s">
        <v>1572</v>
      </c>
      <c r="B18" s="106" t="s">
        <v>708</v>
      </c>
      <c r="C18" s="92">
        <v>45752</v>
      </c>
      <c r="D18" s="62">
        <f>C18</f>
        <v>45752</v>
      </c>
      <c r="E18" s="92">
        <f>D18+1</f>
        <v>45753</v>
      </c>
      <c r="F18" s="58">
        <f>E18</f>
        <v>45753</v>
      </c>
      <c r="G18" s="62">
        <f t="shared" ref="G18:G32" si="1">F18+1</f>
        <v>45754</v>
      </c>
      <c r="H18" s="97">
        <f t="shared" ref="H18:H31" si="2">G18+1</f>
        <v>45755</v>
      </c>
      <c r="I18" s="39">
        <f t="shared" ref="I18:I31" si="3">H18+3</f>
        <v>45758</v>
      </c>
      <c r="J18" s="92">
        <f t="shared" ref="J18:J32" si="4">I18+1</f>
        <v>45759</v>
      </c>
      <c r="K18" s="106" t="s">
        <v>1241</v>
      </c>
      <c r="L18" s="92">
        <v>45763</v>
      </c>
      <c r="M18" s="92">
        <v>45764</v>
      </c>
      <c r="N18" s="92">
        <v>45764</v>
      </c>
      <c r="O18" s="92">
        <v>45765</v>
      </c>
      <c r="P18" s="41">
        <f>O18+1</f>
        <v>45766</v>
      </c>
      <c r="Q18" s="62">
        <f>P18+1</f>
        <v>45767</v>
      </c>
      <c r="R18" s="133" t="s">
        <v>1469</v>
      </c>
    </row>
    <row r="19" spans="1:18" ht="15" hidden="1" customHeight="1" x14ac:dyDescent="0.25">
      <c r="A19" s="21" t="s">
        <v>291</v>
      </c>
      <c r="B19" s="106" t="s">
        <v>711</v>
      </c>
      <c r="C19" s="96" t="s">
        <v>40</v>
      </c>
      <c r="D19" s="96" t="s">
        <v>40</v>
      </c>
      <c r="E19" s="92">
        <v>45760</v>
      </c>
      <c r="F19" s="58">
        <f>E19</f>
        <v>45760</v>
      </c>
      <c r="G19" s="62">
        <f t="shared" si="1"/>
        <v>45761</v>
      </c>
      <c r="H19" s="97">
        <f t="shared" si="2"/>
        <v>45762</v>
      </c>
      <c r="I19" s="39">
        <f t="shared" si="3"/>
        <v>45765</v>
      </c>
      <c r="J19" s="92">
        <f t="shared" si="4"/>
        <v>45766</v>
      </c>
      <c r="K19" s="121" t="s">
        <v>1242</v>
      </c>
      <c r="L19" s="92">
        <v>45770</v>
      </c>
      <c r="M19" s="92">
        <v>45771</v>
      </c>
      <c r="N19" s="92">
        <v>45771</v>
      </c>
      <c r="O19" s="92">
        <v>45772</v>
      </c>
      <c r="P19" s="41">
        <f>P18+7</f>
        <v>45773</v>
      </c>
      <c r="Q19" s="62">
        <f>P19+1</f>
        <v>45774</v>
      </c>
      <c r="R19" s="131" t="s">
        <v>1469</v>
      </c>
    </row>
    <row r="20" spans="1:18" ht="15" hidden="1" customHeight="1" x14ac:dyDescent="0.25">
      <c r="A20" s="21" t="s">
        <v>1572</v>
      </c>
      <c r="B20" s="106" t="s">
        <v>718</v>
      </c>
      <c r="C20" s="96" t="s">
        <v>40</v>
      </c>
      <c r="D20" s="96" t="s">
        <v>40</v>
      </c>
      <c r="E20" s="92">
        <v>45773</v>
      </c>
      <c r="F20" s="58">
        <f>E20+1</f>
        <v>45774</v>
      </c>
      <c r="G20" s="62">
        <f t="shared" si="1"/>
        <v>45775</v>
      </c>
      <c r="H20" s="97">
        <f t="shared" si="2"/>
        <v>45776</v>
      </c>
      <c r="I20" s="39">
        <f t="shared" si="3"/>
        <v>45779</v>
      </c>
      <c r="J20" s="92">
        <f t="shared" si="4"/>
        <v>45780</v>
      </c>
      <c r="K20" s="106" t="s">
        <v>1243</v>
      </c>
      <c r="L20" s="421" t="s">
        <v>381</v>
      </c>
      <c r="M20" s="422"/>
      <c r="N20" s="421" t="s">
        <v>382</v>
      </c>
      <c r="O20" s="422"/>
      <c r="P20" s="96" t="s">
        <v>40</v>
      </c>
      <c r="Q20" s="96" t="s">
        <v>40</v>
      </c>
      <c r="R20" s="131" t="s">
        <v>1469</v>
      </c>
    </row>
    <row r="21" spans="1:18" ht="15" hidden="1" customHeight="1" x14ac:dyDescent="0.25">
      <c r="A21" s="21" t="s">
        <v>291</v>
      </c>
      <c r="B21" s="106" t="s">
        <v>730</v>
      </c>
      <c r="C21" s="96" t="s">
        <v>40</v>
      </c>
      <c r="D21" s="96" t="s">
        <v>40</v>
      </c>
      <c r="E21" s="92">
        <v>45780</v>
      </c>
      <c r="F21" s="58">
        <v>45781</v>
      </c>
      <c r="G21" s="62">
        <f t="shared" si="1"/>
        <v>45782</v>
      </c>
      <c r="H21" s="58">
        <f t="shared" si="2"/>
        <v>45783</v>
      </c>
      <c r="I21" s="92">
        <f t="shared" si="3"/>
        <v>45786</v>
      </c>
      <c r="J21" s="92">
        <f t="shared" si="4"/>
        <v>45787</v>
      </c>
      <c r="K21" s="106" t="s">
        <v>1419</v>
      </c>
      <c r="L21" s="92">
        <v>45791</v>
      </c>
      <c r="M21" s="92">
        <v>45792</v>
      </c>
      <c r="N21" s="92">
        <v>45792</v>
      </c>
      <c r="O21" s="92">
        <v>45793</v>
      </c>
      <c r="P21" s="41">
        <v>45794</v>
      </c>
      <c r="Q21" s="62">
        <v>45795</v>
      </c>
      <c r="R21" s="131" t="s">
        <v>1469</v>
      </c>
    </row>
    <row r="22" spans="1:18" ht="15" hidden="1" customHeight="1" x14ac:dyDescent="0.25">
      <c r="A22" s="21" t="s">
        <v>254</v>
      </c>
      <c r="B22" s="106" t="s">
        <v>1252</v>
      </c>
      <c r="C22" s="107" t="s">
        <v>40</v>
      </c>
      <c r="D22" s="107" t="s">
        <v>40</v>
      </c>
      <c r="E22" s="92">
        <v>45794</v>
      </c>
      <c r="F22" s="58">
        <f>E22</f>
        <v>45794</v>
      </c>
      <c r="G22" s="62">
        <f t="shared" si="1"/>
        <v>45795</v>
      </c>
      <c r="H22" s="58">
        <f t="shared" si="2"/>
        <v>45796</v>
      </c>
      <c r="I22" s="92">
        <f t="shared" si="3"/>
        <v>45799</v>
      </c>
      <c r="J22" s="92">
        <f t="shared" si="4"/>
        <v>45800</v>
      </c>
      <c r="K22" s="106" t="s">
        <v>1253</v>
      </c>
      <c r="L22" s="92">
        <v>45805</v>
      </c>
      <c r="M22" s="92">
        <f>L22+1</f>
        <v>45806</v>
      </c>
      <c r="N22" s="92">
        <f>M22</f>
        <v>45806</v>
      </c>
      <c r="O22" s="92">
        <f t="shared" ref="O22:O32" si="5">N22+1</f>
        <v>45807</v>
      </c>
      <c r="P22" s="96" t="s">
        <v>40</v>
      </c>
      <c r="Q22" s="96" t="s">
        <v>40</v>
      </c>
      <c r="R22" s="131" t="s">
        <v>1469</v>
      </c>
    </row>
    <row r="23" spans="1:18" ht="15" hidden="1" customHeight="1" x14ac:dyDescent="0.25">
      <c r="A23" s="21" t="s">
        <v>291</v>
      </c>
      <c r="B23" s="56" t="s">
        <v>1246</v>
      </c>
      <c r="C23" s="107" t="s">
        <v>40</v>
      </c>
      <c r="D23" s="107" t="s">
        <v>40</v>
      </c>
      <c r="E23" s="92">
        <v>45807</v>
      </c>
      <c r="F23" s="58">
        <f>E23+1</f>
        <v>45808</v>
      </c>
      <c r="G23" s="62">
        <f t="shared" si="1"/>
        <v>45809</v>
      </c>
      <c r="H23" s="58">
        <f t="shared" si="2"/>
        <v>45810</v>
      </c>
      <c r="I23" s="92">
        <f>H23+4</f>
        <v>45814</v>
      </c>
      <c r="J23" s="92">
        <f t="shared" si="4"/>
        <v>45815</v>
      </c>
      <c r="K23" s="106" t="s">
        <v>1247</v>
      </c>
      <c r="L23" s="92">
        <f>J23+4</f>
        <v>45819</v>
      </c>
      <c r="M23" s="92">
        <f>L23+1</f>
        <v>45820</v>
      </c>
      <c r="N23" s="92">
        <f>M23</f>
        <v>45820</v>
      </c>
      <c r="O23" s="92">
        <f t="shared" si="5"/>
        <v>45821</v>
      </c>
      <c r="P23" s="41">
        <f>O23+1</f>
        <v>45822</v>
      </c>
      <c r="Q23" s="62">
        <f>P23+1</f>
        <v>45823</v>
      </c>
      <c r="R23" s="131" t="s">
        <v>1469</v>
      </c>
    </row>
    <row r="24" spans="1:18" ht="15" hidden="1" customHeight="1" x14ac:dyDescent="0.25">
      <c r="A24" s="21" t="s">
        <v>254</v>
      </c>
      <c r="B24" s="106" t="s">
        <v>1256</v>
      </c>
      <c r="C24" s="107" t="s">
        <v>40</v>
      </c>
      <c r="D24" s="107" t="s">
        <v>40</v>
      </c>
      <c r="E24" s="92">
        <v>45816</v>
      </c>
      <c r="F24" s="58">
        <f t="shared" ref="F24:F32" si="6">E24</f>
        <v>45816</v>
      </c>
      <c r="G24" s="62">
        <f t="shared" si="1"/>
        <v>45817</v>
      </c>
      <c r="H24" s="97">
        <f t="shared" si="2"/>
        <v>45818</v>
      </c>
      <c r="I24" s="39">
        <f t="shared" si="3"/>
        <v>45821</v>
      </c>
      <c r="J24" s="92">
        <f t="shared" si="4"/>
        <v>45822</v>
      </c>
      <c r="K24" s="106" t="s">
        <v>1257</v>
      </c>
      <c r="L24" s="92">
        <v>45826</v>
      </c>
      <c r="M24" s="92">
        <f>L24+1</f>
        <v>45827</v>
      </c>
      <c r="N24" s="92">
        <f>M24</f>
        <v>45827</v>
      </c>
      <c r="O24" s="92">
        <f t="shared" si="5"/>
        <v>45828</v>
      </c>
      <c r="P24" s="96" t="s">
        <v>40</v>
      </c>
      <c r="Q24" s="96" t="s">
        <v>40</v>
      </c>
      <c r="R24" s="131" t="s">
        <v>1469</v>
      </c>
    </row>
    <row r="25" spans="1:18" ht="15" hidden="1" customHeight="1" x14ac:dyDescent="0.25">
      <c r="A25" s="21" t="s">
        <v>1572</v>
      </c>
      <c r="B25" s="56" t="s">
        <v>1248</v>
      </c>
      <c r="C25" s="107" t="s">
        <v>40</v>
      </c>
      <c r="D25" s="107" t="s">
        <v>40</v>
      </c>
      <c r="E25" s="92">
        <v>45822</v>
      </c>
      <c r="F25" s="58">
        <f t="shared" si="6"/>
        <v>45822</v>
      </c>
      <c r="G25" s="62">
        <f t="shared" si="1"/>
        <v>45823</v>
      </c>
      <c r="H25" s="58">
        <f t="shared" si="2"/>
        <v>45824</v>
      </c>
      <c r="I25" s="92">
        <f t="shared" si="3"/>
        <v>45827</v>
      </c>
      <c r="J25" s="92">
        <f t="shared" si="4"/>
        <v>45828</v>
      </c>
      <c r="K25" s="106" t="s">
        <v>1249</v>
      </c>
      <c r="L25" s="92">
        <f>L24+7</f>
        <v>45833</v>
      </c>
      <c r="M25" s="92">
        <f>L25+1</f>
        <v>45834</v>
      </c>
      <c r="N25" s="92">
        <f>M25</f>
        <v>45834</v>
      </c>
      <c r="O25" s="92">
        <f t="shared" si="5"/>
        <v>45835</v>
      </c>
      <c r="P25" s="127" t="s">
        <v>326</v>
      </c>
      <c r="Q25" s="49" t="s">
        <v>397</v>
      </c>
      <c r="R25" s="131" t="s">
        <v>1469</v>
      </c>
    </row>
    <row r="26" spans="1:18" ht="15" hidden="1" customHeight="1" x14ac:dyDescent="0.25">
      <c r="A26" s="21" t="s">
        <v>291</v>
      </c>
      <c r="B26" s="106" t="s">
        <v>1250</v>
      </c>
      <c r="C26" s="421" t="s">
        <v>1573</v>
      </c>
      <c r="D26" s="422"/>
      <c r="E26" s="92">
        <v>45830</v>
      </c>
      <c r="F26" s="58">
        <f t="shared" si="6"/>
        <v>45830</v>
      </c>
      <c r="G26" s="62">
        <f t="shared" si="1"/>
        <v>45831</v>
      </c>
      <c r="H26" s="58">
        <f t="shared" si="2"/>
        <v>45832</v>
      </c>
      <c r="I26" s="92">
        <f t="shared" si="3"/>
        <v>45835</v>
      </c>
      <c r="J26" s="92">
        <f t="shared" si="4"/>
        <v>45836</v>
      </c>
      <c r="K26" s="106" t="s">
        <v>1251</v>
      </c>
      <c r="L26" s="357" t="s">
        <v>403</v>
      </c>
      <c r="M26" s="358"/>
      <c r="N26" s="357" t="s">
        <v>404</v>
      </c>
      <c r="O26" s="358"/>
      <c r="P26" s="41">
        <v>45843</v>
      </c>
      <c r="Q26" s="62">
        <v>45844</v>
      </c>
      <c r="R26" s="131" t="s">
        <v>1469</v>
      </c>
    </row>
    <row r="27" spans="1:18" ht="15" customHeight="1" x14ac:dyDescent="0.25">
      <c r="A27" s="21" t="s">
        <v>254</v>
      </c>
      <c r="B27" s="106" t="s">
        <v>1261</v>
      </c>
      <c r="C27" s="357" t="s">
        <v>394</v>
      </c>
      <c r="D27" s="358"/>
      <c r="E27" s="357" t="s">
        <v>395</v>
      </c>
      <c r="F27" s="358"/>
      <c r="G27" s="62">
        <v>45838</v>
      </c>
      <c r="H27" s="58">
        <f t="shared" si="2"/>
        <v>45839</v>
      </c>
      <c r="I27" s="92">
        <f t="shared" si="3"/>
        <v>45842</v>
      </c>
      <c r="J27" s="92">
        <f t="shared" si="4"/>
        <v>45843</v>
      </c>
      <c r="K27" s="106" t="s">
        <v>1262</v>
      </c>
      <c r="L27" s="92">
        <v>45847</v>
      </c>
      <c r="M27" s="92">
        <v>45848</v>
      </c>
      <c r="N27" s="92">
        <v>45848</v>
      </c>
      <c r="O27" s="92">
        <v>45849</v>
      </c>
      <c r="P27" s="41">
        <f>O27+1</f>
        <v>45850</v>
      </c>
      <c r="Q27" s="62">
        <f>P27+1</f>
        <v>45851</v>
      </c>
      <c r="R27" s="131" t="s">
        <v>1469</v>
      </c>
    </row>
    <row r="28" spans="1:18" ht="15" customHeight="1" x14ac:dyDescent="0.25">
      <c r="A28" s="21" t="s">
        <v>1572</v>
      </c>
      <c r="B28" s="106" t="s">
        <v>1252</v>
      </c>
      <c r="C28" s="421" t="s">
        <v>1574</v>
      </c>
      <c r="D28" s="422"/>
      <c r="E28" s="49" t="s">
        <v>400</v>
      </c>
      <c r="F28" s="92">
        <v>45844</v>
      </c>
      <c r="G28" s="62">
        <f t="shared" si="1"/>
        <v>45845</v>
      </c>
      <c r="H28" s="58">
        <f t="shared" si="2"/>
        <v>45846</v>
      </c>
      <c r="I28" s="92">
        <f t="shared" si="3"/>
        <v>45849</v>
      </c>
      <c r="J28" s="92">
        <f t="shared" si="4"/>
        <v>45850</v>
      </c>
      <c r="K28" s="106" t="s">
        <v>1253</v>
      </c>
      <c r="L28" s="92">
        <f>L27+7</f>
        <v>45854</v>
      </c>
      <c r="M28" s="92">
        <f>L28+1</f>
        <v>45855</v>
      </c>
      <c r="N28" s="92">
        <f>M28</f>
        <v>45855</v>
      </c>
      <c r="O28" s="92">
        <f t="shared" si="5"/>
        <v>45856</v>
      </c>
      <c r="P28" s="41">
        <f>O28+1</f>
        <v>45857</v>
      </c>
      <c r="Q28" s="62">
        <f>P28+1</f>
        <v>45858</v>
      </c>
      <c r="R28" s="131" t="s">
        <v>1469</v>
      </c>
    </row>
    <row r="29" spans="1:18" ht="15" customHeight="1" x14ac:dyDescent="0.25">
      <c r="A29" s="108" t="s">
        <v>291</v>
      </c>
      <c r="B29" s="109" t="s">
        <v>1254</v>
      </c>
      <c r="C29" s="421" t="s">
        <v>1575</v>
      </c>
      <c r="D29" s="422"/>
      <c r="E29" s="92">
        <v>45851</v>
      </c>
      <c r="F29" s="58">
        <f t="shared" si="6"/>
        <v>45851</v>
      </c>
      <c r="G29" s="62">
        <f t="shared" si="1"/>
        <v>45852</v>
      </c>
      <c r="H29" s="58">
        <f t="shared" si="2"/>
        <v>45853</v>
      </c>
      <c r="I29" s="92">
        <f t="shared" si="3"/>
        <v>45856</v>
      </c>
      <c r="J29" s="92">
        <f t="shared" si="4"/>
        <v>45857</v>
      </c>
      <c r="K29" s="109" t="s">
        <v>1255</v>
      </c>
      <c r="L29" s="128">
        <v>45865</v>
      </c>
      <c r="M29" s="71">
        <f>L29</f>
        <v>45865</v>
      </c>
      <c r="N29" s="93">
        <f>M29+1</f>
        <v>45866</v>
      </c>
      <c r="O29" s="71">
        <f t="shared" si="5"/>
        <v>45867</v>
      </c>
      <c r="P29" s="128">
        <f>O29+1</f>
        <v>45868</v>
      </c>
      <c r="Q29" s="128">
        <f>P29</f>
        <v>45868</v>
      </c>
      <c r="R29" s="134" t="s">
        <v>1469</v>
      </c>
    </row>
    <row r="30" spans="1:18" ht="15" customHeight="1" x14ac:dyDescent="0.25">
      <c r="A30" s="19" t="s">
        <v>254</v>
      </c>
      <c r="B30" s="110" t="s">
        <v>1265</v>
      </c>
      <c r="C30" s="421" t="s">
        <v>1576</v>
      </c>
      <c r="D30" s="422"/>
      <c r="E30" s="92">
        <v>45858</v>
      </c>
      <c r="F30" s="58">
        <f t="shared" si="6"/>
        <v>45858</v>
      </c>
      <c r="G30" s="62">
        <f t="shared" si="1"/>
        <v>45859</v>
      </c>
      <c r="H30" s="58">
        <f t="shared" si="2"/>
        <v>45860</v>
      </c>
      <c r="I30" s="92">
        <f t="shared" si="3"/>
        <v>45863</v>
      </c>
      <c r="J30" s="92">
        <f t="shared" si="4"/>
        <v>45864</v>
      </c>
      <c r="K30" s="106" t="s">
        <v>1266</v>
      </c>
      <c r="L30" s="423" t="s">
        <v>1577</v>
      </c>
      <c r="M30" s="424"/>
      <c r="N30" s="423" t="s">
        <v>1578</v>
      </c>
      <c r="O30" s="424"/>
      <c r="P30" s="423" t="s">
        <v>1579</v>
      </c>
      <c r="Q30" s="424"/>
      <c r="R30" s="131" t="s">
        <v>329</v>
      </c>
    </row>
    <row r="31" spans="1:18" ht="15" customHeight="1" x14ac:dyDescent="0.25">
      <c r="A31" s="21" t="s">
        <v>1572</v>
      </c>
      <c r="B31" s="106" t="s">
        <v>1256</v>
      </c>
      <c r="C31" s="421" t="s">
        <v>411</v>
      </c>
      <c r="D31" s="422"/>
      <c r="E31" s="421" t="s">
        <v>1580</v>
      </c>
      <c r="F31" s="422"/>
      <c r="G31" s="62">
        <v>45866</v>
      </c>
      <c r="H31" s="58">
        <f t="shared" si="2"/>
        <v>45867</v>
      </c>
      <c r="I31" s="92">
        <f t="shared" si="3"/>
        <v>45870</v>
      </c>
      <c r="J31" s="92">
        <f t="shared" si="4"/>
        <v>45871</v>
      </c>
      <c r="K31" s="106" t="s">
        <v>1257</v>
      </c>
      <c r="L31" s="421" t="s">
        <v>1581</v>
      </c>
      <c r="M31" s="422"/>
      <c r="N31" s="421" t="s">
        <v>1546</v>
      </c>
      <c r="O31" s="422"/>
      <c r="P31" s="92">
        <v>45876</v>
      </c>
      <c r="Q31" s="62">
        <f>P31</f>
        <v>45876</v>
      </c>
      <c r="R31" s="130"/>
    </row>
    <row r="32" spans="1:18" ht="15" customHeight="1" x14ac:dyDescent="0.25">
      <c r="A32" s="111" t="s">
        <v>1572</v>
      </c>
      <c r="B32" s="106" t="s">
        <v>1258</v>
      </c>
      <c r="C32" s="421" t="s">
        <v>1581</v>
      </c>
      <c r="D32" s="422"/>
      <c r="E32" s="92">
        <v>45875</v>
      </c>
      <c r="F32" s="58">
        <f t="shared" si="6"/>
        <v>45875</v>
      </c>
      <c r="G32" s="62">
        <f t="shared" si="1"/>
        <v>45876</v>
      </c>
      <c r="H32" s="58">
        <f>G32</f>
        <v>45876</v>
      </c>
      <c r="I32" s="92">
        <f>H32+2</f>
        <v>45878</v>
      </c>
      <c r="J32" s="92">
        <f t="shared" si="4"/>
        <v>45879</v>
      </c>
      <c r="K32" s="106" t="s">
        <v>1260</v>
      </c>
      <c r="L32" s="92">
        <v>45882</v>
      </c>
      <c r="M32" s="92">
        <f>L32+1</f>
        <v>45883</v>
      </c>
      <c r="N32" s="92">
        <f>M32</f>
        <v>45883</v>
      </c>
      <c r="O32" s="92">
        <f t="shared" si="5"/>
        <v>45884</v>
      </c>
      <c r="P32" s="41">
        <f>O32+1</f>
        <v>45885</v>
      </c>
      <c r="Q32" s="62">
        <f>P32+S350</f>
        <v>45885</v>
      </c>
      <c r="R32" s="132" t="s">
        <v>1469</v>
      </c>
    </row>
    <row r="33" spans="1:17" customFormat="1" x14ac:dyDescent="0.25">
      <c r="A33" s="476" t="s">
        <v>1566</v>
      </c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6"/>
    </row>
    <row r="34" spans="1:17" ht="15" customHeight="1" x14ac:dyDescent="0.25">
      <c r="A34" s="4" t="s">
        <v>4</v>
      </c>
      <c r="B34" s="4" t="s">
        <v>5</v>
      </c>
      <c r="C34" s="369" t="s">
        <v>514</v>
      </c>
      <c r="D34" s="369"/>
      <c r="E34" s="561" t="s">
        <v>513</v>
      </c>
      <c r="F34" s="562"/>
      <c r="G34" s="482" t="s">
        <v>261</v>
      </c>
      <c r="H34" s="483"/>
      <c r="I34" s="383" t="s">
        <v>1364</v>
      </c>
      <c r="J34" s="452"/>
      <c r="K34" s="6" t="s">
        <v>5</v>
      </c>
      <c r="L34" s="369" t="s">
        <v>514</v>
      </c>
      <c r="M34" s="369"/>
      <c r="N34" s="561" t="s">
        <v>513</v>
      </c>
      <c r="O34" s="562"/>
      <c r="P34" s="482" t="s">
        <v>261</v>
      </c>
      <c r="Q34" s="483"/>
    </row>
    <row r="35" spans="1:17" ht="15" customHeight="1" x14ac:dyDescent="0.25">
      <c r="A35" s="5" t="s">
        <v>13</v>
      </c>
      <c r="B35" s="5" t="s">
        <v>14</v>
      </c>
      <c r="C35" s="360" t="s">
        <v>519</v>
      </c>
      <c r="D35" s="386"/>
      <c r="E35" s="360" t="s">
        <v>1516</v>
      </c>
      <c r="F35" s="386"/>
      <c r="G35" s="388" t="s">
        <v>1517</v>
      </c>
      <c r="H35" s="461"/>
      <c r="I35" s="388" t="s">
        <v>1366</v>
      </c>
      <c r="J35" s="461"/>
      <c r="K35" s="5" t="s">
        <v>14</v>
      </c>
      <c r="L35" s="360" t="s">
        <v>519</v>
      </c>
      <c r="M35" s="386"/>
      <c r="N35" s="360" t="s">
        <v>1516</v>
      </c>
      <c r="O35" s="386"/>
      <c r="P35" s="388" t="s">
        <v>1517</v>
      </c>
      <c r="Q35" s="461"/>
    </row>
    <row r="36" spans="1:17" ht="15" customHeight="1" x14ac:dyDescent="0.25">
      <c r="A36" s="8"/>
      <c r="B36" s="54"/>
      <c r="C36" s="360" t="s">
        <v>22</v>
      </c>
      <c r="D36" s="386"/>
      <c r="E36" s="360" t="s">
        <v>22</v>
      </c>
      <c r="F36" s="386"/>
      <c r="G36" s="360" t="s">
        <v>22</v>
      </c>
      <c r="H36" s="386"/>
      <c r="I36" s="360" t="s">
        <v>22</v>
      </c>
      <c r="J36" s="386"/>
      <c r="K36" s="5"/>
      <c r="L36" s="360" t="s">
        <v>22</v>
      </c>
      <c r="M36" s="386"/>
      <c r="N36" s="360" t="s">
        <v>22</v>
      </c>
      <c r="O36" s="386"/>
      <c r="P36" s="360" t="s">
        <v>22</v>
      </c>
      <c r="Q36" s="386"/>
    </row>
    <row r="37" spans="1:17" ht="26.15" customHeight="1" x14ac:dyDescent="0.25">
      <c r="A37" s="8"/>
      <c r="B37" s="89"/>
      <c r="C37" s="94" t="s">
        <v>1567</v>
      </c>
      <c r="D37" s="94" t="s">
        <v>1568</v>
      </c>
      <c r="E37" s="47" t="s">
        <v>1559</v>
      </c>
      <c r="F37" s="47" t="s">
        <v>1560</v>
      </c>
      <c r="G37" s="47" t="s">
        <v>1561</v>
      </c>
      <c r="H37" s="47" t="s">
        <v>1562</v>
      </c>
      <c r="I37" s="47" t="s">
        <v>1563</v>
      </c>
      <c r="J37" s="47" t="s">
        <v>1564</v>
      </c>
      <c r="K37" s="8"/>
      <c r="L37" s="94" t="s">
        <v>1567</v>
      </c>
      <c r="M37" s="94" t="s">
        <v>1568</v>
      </c>
      <c r="N37" s="47" t="s">
        <v>1559</v>
      </c>
      <c r="O37" s="47" t="s">
        <v>1560</v>
      </c>
      <c r="P37" s="47" t="s">
        <v>1561</v>
      </c>
      <c r="Q37" s="47" t="s">
        <v>1562</v>
      </c>
    </row>
    <row r="38" spans="1:17" ht="15" customHeight="1" x14ac:dyDescent="0.25">
      <c r="A38" s="19" t="s">
        <v>1582</v>
      </c>
      <c r="B38" s="112" t="s">
        <v>1254</v>
      </c>
      <c r="C38" s="357" t="s">
        <v>1583</v>
      </c>
      <c r="D38" s="428"/>
      <c r="E38" s="395" t="s">
        <v>1584</v>
      </c>
      <c r="F38" s="585"/>
      <c r="G38" s="49" t="s">
        <v>1585</v>
      </c>
      <c r="H38" s="49" t="s">
        <v>1586</v>
      </c>
      <c r="I38" s="41">
        <v>45893</v>
      </c>
      <c r="J38" s="62">
        <f>I38+1</f>
        <v>45894</v>
      </c>
      <c r="K38" s="129" t="s">
        <v>1255</v>
      </c>
      <c r="L38" s="41">
        <f>J38+2</f>
        <v>45896</v>
      </c>
      <c r="M38" s="41">
        <f>L38</f>
        <v>45896</v>
      </c>
      <c r="N38" s="41">
        <f>J38+2</f>
        <v>45896</v>
      </c>
      <c r="O38" s="62">
        <f>N38+1</f>
        <v>45897</v>
      </c>
      <c r="P38" s="62">
        <f>O38+1</f>
        <v>45898</v>
      </c>
      <c r="Q38" s="62">
        <f>P38</f>
        <v>45898</v>
      </c>
    </row>
    <row r="39" spans="1:17" ht="15" customHeight="1" x14ac:dyDescent="0.25">
      <c r="A39" s="19" t="s">
        <v>1582</v>
      </c>
      <c r="B39" s="112" t="s">
        <v>1256</v>
      </c>
      <c r="C39" s="41">
        <v>45896</v>
      </c>
      <c r="D39" s="41">
        <f>C39</f>
        <v>45896</v>
      </c>
      <c r="E39" s="41">
        <v>45896</v>
      </c>
      <c r="F39" s="62">
        <f>E39+1</f>
        <v>45897</v>
      </c>
      <c r="G39" s="62">
        <f>F39+1</f>
        <v>45898</v>
      </c>
      <c r="H39" s="62">
        <f>G39</f>
        <v>45898</v>
      </c>
      <c r="I39" s="41">
        <f>H39+2</f>
        <v>45900</v>
      </c>
      <c r="J39" s="62">
        <f>I39+1</f>
        <v>45901</v>
      </c>
      <c r="K39" s="129" t="s">
        <v>1257</v>
      </c>
      <c r="L39" s="41">
        <f>J39+2</f>
        <v>45903</v>
      </c>
      <c r="M39" s="41">
        <f>L39</f>
        <v>45903</v>
      </c>
      <c r="N39" s="41">
        <f>J39+2</f>
        <v>45903</v>
      </c>
      <c r="O39" s="62">
        <f>N39+1</f>
        <v>45904</v>
      </c>
      <c r="P39" s="62">
        <f>O39+1</f>
        <v>45905</v>
      </c>
      <c r="Q39" s="62">
        <f>P39</f>
        <v>45905</v>
      </c>
    </row>
    <row r="41" spans="1:17" customFormat="1" ht="16.5" x14ac:dyDescent="0.25">
      <c r="A41" s="63" t="s">
        <v>181</v>
      </c>
      <c r="B41" s="558" t="s">
        <v>1587</v>
      </c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60"/>
    </row>
    <row r="42" spans="1:17" customFormat="1" ht="16.399999999999999" customHeight="1" x14ac:dyDescent="0.4">
      <c r="A42" s="113" t="s">
        <v>571</v>
      </c>
      <c r="B42" s="416" t="s">
        <v>572</v>
      </c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8"/>
      <c r="O42" s="23"/>
      <c r="P42" s="23"/>
      <c r="Q42" s="23"/>
    </row>
    <row r="43" spans="1:17" customFormat="1" ht="16.5" customHeight="1" x14ac:dyDescent="0.45">
      <c r="A43" s="114" t="s">
        <v>568</v>
      </c>
      <c r="B43" s="416" t="s">
        <v>1552</v>
      </c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8"/>
      <c r="O43" s="23"/>
      <c r="P43" s="23"/>
      <c r="Q43" s="23"/>
    </row>
    <row r="44" spans="1:17" customFormat="1" ht="16.5" x14ac:dyDescent="0.25">
      <c r="A44" s="27" t="s">
        <v>427</v>
      </c>
      <c r="B44" s="346" t="s">
        <v>1553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8"/>
    </row>
    <row r="45" spans="1:17" customFormat="1" ht="16.5" x14ac:dyDescent="0.25">
      <c r="A45" s="115" t="s">
        <v>1433</v>
      </c>
      <c r="B45" s="582" t="s">
        <v>1434</v>
      </c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4"/>
    </row>
    <row r="46" spans="1:17" customFormat="1" ht="16.5" x14ac:dyDescent="0.25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7" customFormat="1" ht="16.399999999999999" customHeight="1" x14ac:dyDescent="0.4">
      <c r="A47" s="415" t="s">
        <v>422</v>
      </c>
      <c r="B47" s="415"/>
      <c r="C47" s="409" t="s">
        <v>423</v>
      </c>
      <c r="D47" s="409"/>
      <c r="E47" s="409"/>
      <c r="F47" s="409"/>
      <c r="G47" s="409"/>
      <c r="H47" s="409"/>
      <c r="I47" s="409"/>
      <c r="J47" s="409"/>
      <c r="K47" s="409"/>
      <c r="L47" s="23"/>
      <c r="M47" s="23"/>
      <c r="N47" s="23"/>
      <c r="O47" s="23"/>
      <c r="P47" s="23"/>
      <c r="Q47" s="23"/>
    </row>
    <row r="48" spans="1:17" customFormat="1" ht="16.399999999999999" hidden="1" customHeight="1" x14ac:dyDescent="0.4">
      <c r="A48" s="118" t="s">
        <v>424</v>
      </c>
      <c r="B48" s="119"/>
      <c r="C48" s="416" t="s">
        <v>425</v>
      </c>
      <c r="D48" s="417"/>
      <c r="E48" s="417"/>
      <c r="F48" s="417"/>
      <c r="G48" s="417"/>
      <c r="H48" s="417"/>
      <c r="I48" s="417"/>
      <c r="J48" s="417"/>
      <c r="K48" s="418"/>
      <c r="L48" s="23"/>
      <c r="M48" s="23"/>
      <c r="N48" s="23"/>
      <c r="O48" s="23"/>
      <c r="P48" s="23"/>
      <c r="Q48" s="23"/>
    </row>
    <row r="49" spans="1:17" customFormat="1" ht="16.399999999999999" customHeight="1" x14ac:dyDescent="0.4">
      <c r="A49" s="407" t="s">
        <v>424</v>
      </c>
      <c r="B49" s="408"/>
      <c r="C49" s="416" t="s">
        <v>426</v>
      </c>
      <c r="D49" s="417"/>
      <c r="E49" s="417"/>
      <c r="F49" s="417"/>
      <c r="G49" s="417"/>
      <c r="H49" s="417"/>
      <c r="I49" s="417"/>
      <c r="J49" s="417"/>
      <c r="K49" s="418"/>
      <c r="L49" s="23"/>
      <c r="M49" s="23"/>
      <c r="N49" s="23"/>
      <c r="O49" s="23"/>
      <c r="P49" s="23"/>
      <c r="Q49" s="23"/>
    </row>
    <row r="50" spans="1:17" customFormat="1" ht="16.399999999999999" customHeight="1" x14ac:dyDescent="0.4">
      <c r="A50" s="407" t="s">
        <v>427</v>
      </c>
      <c r="B50" s="408"/>
      <c r="C50" s="410" t="s">
        <v>428</v>
      </c>
      <c r="D50" s="410"/>
      <c r="E50" s="410"/>
      <c r="F50" s="410"/>
      <c r="G50" s="410"/>
      <c r="H50" s="410"/>
      <c r="I50" s="410"/>
      <c r="J50" s="410"/>
      <c r="K50" s="410"/>
      <c r="L50" s="23"/>
      <c r="M50" s="23"/>
      <c r="N50" s="23"/>
      <c r="O50" s="23"/>
      <c r="P50" s="23"/>
      <c r="Q50" s="23"/>
    </row>
  </sheetData>
  <mergeCells count="102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C38:D38"/>
    <mergeCell ref="E38:F38"/>
    <mergeCell ref="A50:B50"/>
    <mergeCell ref="C50:K50"/>
    <mergeCell ref="B41:N41"/>
    <mergeCell ref="B42:N42"/>
    <mergeCell ref="B43:N43"/>
    <mergeCell ref="B44:N44"/>
    <mergeCell ref="B45:N45"/>
    <mergeCell ref="A47:B47"/>
    <mergeCell ref="C47:K47"/>
    <mergeCell ref="C48:K48"/>
    <mergeCell ref="A49:B49"/>
    <mergeCell ref="C49:K49"/>
  </mergeCells>
  <phoneticPr fontId="73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6"/>
  <sheetViews>
    <sheetView workbookViewId="0">
      <selection activeCell="A3" sqref="A3:XFD21"/>
    </sheetView>
  </sheetViews>
  <sheetFormatPr defaultColWidth="9" defaultRowHeight="15" x14ac:dyDescent="0.25"/>
  <cols>
    <col min="1" max="1" width="19" customWidth="1"/>
    <col min="12" max="12" width="8.08203125" customWidth="1"/>
    <col min="17" max="17" width="10.08203125" customWidth="1"/>
  </cols>
  <sheetData>
    <row r="1" spans="1:240" ht="45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1:240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49" t="s">
        <v>1588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</row>
    <row r="5" spans="1:240" ht="15.5" hidden="1" x14ac:dyDescent="0.25">
      <c r="A5" s="3" t="s">
        <v>652</v>
      </c>
      <c r="B5" s="3" t="s">
        <v>653</v>
      </c>
      <c r="C5" s="482" t="s">
        <v>1589</v>
      </c>
      <c r="D5" s="483"/>
      <c r="E5" s="482" t="s">
        <v>7</v>
      </c>
      <c r="F5" s="483"/>
      <c r="G5" s="482" t="s">
        <v>1590</v>
      </c>
      <c r="H5" s="483"/>
      <c r="I5" s="482" t="s">
        <v>655</v>
      </c>
      <c r="J5" s="483"/>
      <c r="K5" s="482" t="s">
        <v>917</v>
      </c>
      <c r="L5" s="483"/>
      <c r="M5" s="3" t="s">
        <v>653</v>
      </c>
      <c r="N5" s="595" t="s">
        <v>1591</v>
      </c>
      <c r="O5" s="485"/>
      <c r="P5" s="482" t="s">
        <v>1589</v>
      </c>
      <c r="Q5" s="483"/>
    </row>
    <row r="6" spans="1:240" hidden="1" x14ac:dyDescent="0.25">
      <c r="A6" s="5" t="s">
        <v>13</v>
      </c>
      <c r="B6" s="5" t="s">
        <v>14</v>
      </c>
      <c r="C6" s="388" t="s">
        <v>1511</v>
      </c>
      <c r="D6" s="461"/>
      <c r="E6" s="388" t="s">
        <v>16</v>
      </c>
      <c r="F6" s="461"/>
      <c r="G6" s="388" t="s">
        <v>264</v>
      </c>
      <c r="H6" s="461"/>
      <c r="I6" s="388" t="s">
        <v>659</v>
      </c>
      <c r="J6" s="461"/>
      <c r="K6" s="371" t="s">
        <v>582</v>
      </c>
      <c r="L6" s="371"/>
      <c r="M6" s="5" t="s">
        <v>14</v>
      </c>
      <c r="N6" s="388" t="s">
        <v>519</v>
      </c>
      <c r="O6" s="461"/>
      <c r="P6" s="388" t="s">
        <v>1511</v>
      </c>
      <c r="Q6" s="461"/>
    </row>
    <row r="7" spans="1:240" hidden="1" x14ac:dyDescent="0.25">
      <c r="A7" s="5"/>
      <c r="B7" s="5"/>
      <c r="C7" s="388" t="s">
        <v>822</v>
      </c>
      <c r="D7" s="461"/>
      <c r="E7" s="388" t="s">
        <v>743</v>
      </c>
      <c r="F7" s="461"/>
      <c r="G7" s="388" t="s">
        <v>1592</v>
      </c>
      <c r="H7" s="461"/>
      <c r="I7" s="388" t="s">
        <v>1187</v>
      </c>
      <c r="J7" s="461"/>
      <c r="K7" s="388" t="s">
        <v>661</v>
      </c>
      <c r="L7" s="461"/>
      <c r="M7" s="5"/>
      <c r="N7" s="388" t="s">
        <v>1187</v>
      </c>
      <c r="O7" s="461"/>
      <c r="P7" s="388" t="s">
        <v>822</v>
      </c>
      <c r="Q7" s="461"/>
    </row>
    <row r="8" spans="1:240" ht="26.15" hidden="1" customHeight="1" x14ac:dyDescent="0.25">
      <c r="A8" s="5"/>
      <c r="B8" s="5"/>
      <c r="C8" s="11" t="s">
        <v>1593</v>
      </c>
      <c r="D8" s="11" t="s">
        <v>1594</v>
      </c>
      <c r="E8" s="11" t="s">
        <v>1595</v>
      </c>
      <c r="F8" s="11" t="s">
        <v>1596</v>
      </c>
      <c r="G8" s="11" t="s">
        <v>1597</v>
      </c>
      <c r="H8" s="11" t="s">
        <v>1598</v>
      </c>
      <c r="I8" s="11" t="s">
        <v>1599</v>
      </c>
      <c r="J8" s="11" t="s">
        <v>1600</v>
      </c>
      <c r="K8" s="11" t="s">
        <v>1601</v>
      </c>
      <c r="L8" s="11" t="s">
        <v>1602</v>
      </c>
      <c r="M8" s="5"/>
      <c r="N8" s="11" t="s">
        <v>1603</v>
      </c>
      <c r="O8" s="11" t="s">
        <v>1604</v>
      </c>
      <c r="P8" s="11" t="s">
        <v>1593</v>
      </c>
      <c r="Q8" s="11" t="s">
        <v>1594</v>
      </c>
    </row>
    <row r="9" spans="1:240" hidden="1" x14ac:dyDescent="0.25">
      <c r="A9" s="73" t="s">
        <v>1605</v>
      </c>
      <c r="B9" s="74" t="s">
        <v>1606</v>
      </c>
      <c r="C9" s="423" t="s">
        <v>1607</v>
      </c>
      <c r="D9" s="424"/>
      <c r="E9" s="423" t="s">
        <v>1608</v>
      </c>
      <c r="F9" s="424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1609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5" t="s">
        <v>1610</v>
      </c>
      <c r="B10" s="76" t="s">
        <v>1611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6" t="s">
        <v>1612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5">
      <c r="A11" s="73" t="s">
        <v>1613</v>
      </c>
      <c r="B11" s="74" t="s">
        <v>676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6" t="s">
        <v>677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5">
      <c r="A12" s="73" t="s">
        <v>1605</v>
      </c>
      <c r="B12" s="74" t="s">
        <v>1614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853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5" t="s">
        <v>1610</v>
      </c>
      <c r="B13" s="76" t="s">
        <v>1615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6" t="s">
        <v>1616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5">
      <c r="A14" s="73" t="s">
        <v>1613</v>
      </c>
      <c r="B14" s="74" t="s">
        <v>1617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6" t="s">
        <v>849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5">
      <c r="A15" s="73" t="s">
        <v>1605</v>
      </c>
      <c r="B15" s="74" t="s">
        <v>1618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1619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5" t="s">
        <v>1610</v>
      </c>
      <c r="B16" s="76" t="s">
        <v>1620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6" t="s">
        <v>1621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7" t="s">
        <v>1622</v>
      </c>
      <c r="B17" s="596"/>
      <c r="C17" s="597"/>
      <c r="D17" s="597"/>
      <c r="E17" s="597"/>
      <c r="F17" s="597"/>
      <c r="G17" s="597"/>
      <c r="H17" s="597"/>
      <c r="I17" s="597"/>
      <c r="J17" s="597"/>
      <c r="K17" s="597"/>
      <c r="L17" s="598"/>
      <c r="M17" s="86" t="s">
        <v>1623</v>
      </c>
      <c r="N17" s="87">
        <v>45690</v>
      </c>
      <c r="O17" s="88">
        <f>N17</f>
        <v>45690</v>
      </c>
      <c r="P17" s="87">
        <v>45694</v>
      </c>
      <c r="Q17" s="87">
        <f>P17</f>
        <v>45694</v>
      </c>
    </row>
    <row r="18" spans="1:18" hidden="1" x14ac:dyDescent="0.25">
      <c r="A18" s="73" t="s">
        <v>1613</v>
      </c>
      <c r="B18" s="57" t="s">
        <v>681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682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5">
      <c r="A19" s="73" t="s">
        <v>1605</v>
      </c>
      <c r="B19" s="57" t="s">
        <v>681</v>
      </c>
      <c r="C19" s="444" t="s">
        <v>229</v>
      </c>
      <c r="D19" s="445"/>
      <c r="E19" s="445"/>
      <c r="F19" s="445"/>
      <c r="G19" s="445"/>
      <c r="H19" s="445"/>
      <c r="I19" s="445"/>
      <c r="J19" s="445"/>
      <c r="K19" s="445"/>
      <c r="L19" s="446"/>
      <c r="M19" s="40" t="s">
        <v>682</v>
      </c>
      <c r="N19" s="444" t="s">
        <v>229</v>
      </c>
      <c r="O19" s="445"/>
      <c r="P19" s="445"/>
      <c r="Q19" s="446"/>
    </row>
    <row r="20" spans="1:18" hidden="1" x14ac:dyDescent="0.25">
      <c r="A20" s="75" t="s">
        <v>1610</v>
      </c>
      <c r="B20" s="76" t="s">
        <v>1624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6" t="s">
        <v>1625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49" t="s">
        <v>1588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</row>
    <row r="22" spans="1:18" ht="15.5" x14ac:dyDescent="0.25">
      <c r="A22" s="3" t="s">
        <v>652</v>
      </c>
      <c r="B22" s="3" t="s">
        <v>653</v>
      </c>
      <c r="C22" s="482" t="s">
        <v>1589</v>
      </c>
      <c r="D22" s="483"/>
      <c r="E22" s="482" t="s">
        <v>1626</v>
      </c>
      <c r="F22" s="483"/>
      <c r="G22" s="482" t="s">
        <v>1590</v>
      </c>
      <c r="H22" s="483"/>
      <c r="I22" s="482" t="s">
        <v>655</v>
      </c>
      <c r="J22" s="483"/>
      <c r="K22" s="482" t="s">
        <v>917</v>
      </c>
      <c r="L22" s="483"/>
      <c r="M22" s="3" t="s">
        <v>653</v>
      </c>
      <c r="N22" s="595" t="s">
        <v>1591</v>
      </c>
      <c r="O22" s="485"/>
      <c r="P22" s="482" t="s">
        <v>1589</v>
      </c>
      <c r="Q22" s="483"/>
    </row>
    <row r="23" spans="1:18" x14ac:dyDescent="0.25">
      <c r="A23" s="5" t="s">
        <v>13</v>
      </c>
      <c r="B23" s="5" t="s">
        <v>14</v>
      </c>
      <c r="C23" s="388" t="s">
        <v>1511</v>
      </c>
      <c r="D23" s="461"/>
      <c r="E23" s="388" t="s">
        <v>16</v>
      </c>
      <c r="F23" s="461"/>
      <c r="G23" s="388" t="s">
        <v>264</v>
      </c>
      <c r="H23" s="461"/>
      <c r="I23" s="388" t="s">
        <v>659</v>
      </c>
      <c r="J23" s="461"/>
      <c r="K23" s="371" t="s">
        <v>582</v>
      </c>
      <c r="L23" s="371"/>
      <c r="M23" s="5" t="s">
        <v>14</v>
      </c>
      <c r="N23" s="388" t="s">
        <v>519</v>
      </c>
      <c r="O23" s="461"/>
      <c r="P23" s="388" t="s">
        <v>1511</v>
      </c>
      <c r="Q23" s="461"/>
    </row>
    <row r="24" spans="1:18" x14ac:dyDescent="0.25">
      <c r="A24" s="5"/>
      <c r="B24" s="5"/>
      <c r="C24" s="388" t="s">
        <v>822</v>
      </c>
      <c r="D24" s="461"/>
      <c r="E24" s="388" t="s">
        <v>743</v>
      </c>
      <c r="F24" s="461"/>
      <c r="G24" s="388" t="s">
        <v>1592</v>
      </c>
      <c r="H24" s="461"/>
      <c r="I24" s="388" t="s">
        <v>1187</v>
      </c>
      <c r="J24" s="461"/>
      <c r="K24" s="388" t="s">
        <v>661</v>
      </c>
      <c r="L24" s="461"/>
      <c r="M24" s="5"/>
      <c r="N24" s="388" t="s">
        <v>1187</v>
      </c>
      <c r="O24" s="461"/>
      <c r="P24" s="388" t="s">
        <v>822</v>
      </c>
      <c r="Q24" s="461"/>
    </row>
    <row r="25" spans="1:18" ht="26.15" customHeight="1" x14ac:dyDescent="0.25">
      <c r="A25" s="5"/>
      <c r="B25" s="5"/>
      <c r="C25" s="11" t="s">
        <v>1593</v>
      </c>
      <c r="D25" s="11" t="s">
        <v>1594</v>
      </c>
      <c r="E25" s="11" t="s">
        <v>1595</v>
      </c>
      <c r="F25" s="11" t="s">
        <v>1596</v>
      </c>
      <c r="G25" s="11" t="s">
        <v>1597</v>
      </c>
      <c r="H25" s="11" t="s">
        <v>1598</v>
      </c>
      <c r="I25" s="11" t="s">
        <v>1599</v>
      </c>
      <c r="J25" s="11" t="s">
        <v>1600</v>
      </c>
      <c r="K25" s="11" t="s">
        <v>1601</v>
      </c>
      <c r="L25" s="11" t="s">
        <v>1602</v>
      </c>
      <c r="M25" s="5"/>
      <c r="N25" s="11" t="s">
        <v>1603</v>
      </c>
      <c r="O25" s="11" t="s">
        <v>1604</v>
      </c>
      <c r="P25" s="11" t="s">
        <v>1593</v>
      </c>
      <c r="Q25" s="11" t="s">
        <v>1594</v>
      </c>
    </row>
    <row r="26" spans="1:18" hidden="1" x14ac:dyDescent="0.25">
      <c r="A26" s="73" t="s">
        <v>1613</v>
      </c>
      <c r="B26" s="56" t="s">
        <v>683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684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1" t="s">
        <v>1627</v>
      </c>
      <c r="R26" s="50" t="s">
        <v>167</v>
      </c>
    </row>
    <row r="27" spans="1:18" hidden="1" x14ac:dyDescent="0.25">
      <c r="A27" s="73" t="s">
        <v>1605</v>
      </c>
      <c r="B27" s="56" t="s">
        <v>683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684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5" t="s">
        <v>1610</v>
      </c>
      <c r="B28" s="76" t="s">
        <v>1628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6" t="s">
        <v>1629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5">
      <c r="A29" s="78" t="s">
        <v>1613</v>
      </c>
      <c r="B29" s="56" t="s">
        <v>686</v>
      </c>
      <c r="C29" s="444" t="s">
        <v>229</v>
      </c>
      <c r="D29" s="445"/>
      <c r="E29" s="445"/>
      <c r="F29" s="445"/>
      <c r="G29" s="445"/>
      <c r="H29" s="445"/>
      <c r="I29" s="445"/>
      <c r="J29" s="445"/>
      <c r="K29" s="445"/>
      <c r="L29" s="446"/>
      <c r="M29" s="40" t="s">
        <v>687</v>
      </c>
      <c r="N29" s="444" t="s">
        <v>229</v>
      </c>
      <c r="O29" s="445"/>
      <c r="P29" s="445"/>
      <c r="Q29" s="446"/>
    </row>
    <row r="30" spans="1:18" hidden="1" x14ac:dyDescent="0.25">
      <c r="A30" s="441" t="s">
        <v>341</v>
      </c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3"/>
    </row>
    <row r="31" spans="1:18" hidden="1" x14ac:dyDescent="0.25">
      <c r="A31" s="73" t="s">
        <v>1605</v>
      </c>
      <c r="B31" s="56" t="s">
        <v>686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687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5">
      <c r="A32" s="45" t="s">
        <v>1630</v>
      </c>
      <c r="B32" s="60" t="s">
        <v>688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689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5" t="s">
        <v>1610</v>
      </c>
      <c r="B33" s="76" t="s">
        <v>1631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6" t="s">
        <v>1632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5">
      <c r="A34" s="73" t="s">
        <v>1605</v>
      </c>
      <c r="B34" s="56" t="s">
        <v>688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689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5" t="s">
        <v>1630</v>
      </c>
      <c r="B35" s="76" t="s">
        <v>690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691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5" t="s">
        <v>1610</v>
      </c>
      <c r="B36" s="76" t="s">
        <v>1633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6" t="s">
        <v>1634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5">
      <c r="A37" s="441" t="s">
        <v>341</v>
      </c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3"/>
    </row>
    <row r="38" spans="1:17" hidden="1" x14ac:dyDescent="0.25">
      <c r="A38" s="73" t="s">
        <v>1605</v>
      </c>
      <c r="B38" s="56" t="s">
        <v>690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6" t="s">
        <v>691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5" t="s">
        <v>1630</v>
      </c>
      <c r="B39" s="76" t="s">
        <v>704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1402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5" t="s">
        <v>1610</v>
      </c>
      <c r="B40" s="76" t="s">
        <v>1635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1636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5">
      <c r="A41" s="73" t="s">
        <v>1605</v>
      </c>
      <c r="B41" s="56" t="s">
        <v>704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1402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79" t="s">
        <v>1630</v>
      </c>
      <c r="B42" s="76" t="s">
        <v>708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1241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79" t="s">
        <v>1610</v>
      </c>
      <c r="B43" s="76" t="s">
        <v>1637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1638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5">
      <c r="A44" s="80" t="s">
        <v>1605</v>
      </c>
      <c r="B44" s="56" t="s">
        <v>708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1241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5" t="s">
        <v>1630</v>
      </c>
      <c r="B45" s="76" t="s">
        <v>711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1242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x14ac:dyDescent="0.25">
      <c r="A46" s="75" t="s">
        <v>1610</v>
      </c>
      <c r="B46" s="76" t="s">
        <v>1639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6" t="s">
        <v>1640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x14ac:dyDescent="0.25">
      <c r="A47" s="73" t="s">
        <v>1605</v>
      </c>
      <c r="B47" s="56" t="s">
        <v>711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6" t="s">
        <v>1242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x14ac:dyDescent="0.25">
      <c r="A48" s="75" t="s">
        <v>1630</v>
      </c>
      <c r="B48" s="76" t="s">
        <v>718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6" t="s">
        <v>1243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x14ac:dyDescent="0.25">
      <c r="A49" s="75" t="s">
        <v>1610</v>
      </c>
      <c r="B49" s="76" t="s">
        <v>1641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6" t="s">
        <v>1642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x14ac:dyDescent="0.25">
      <c r="A50" s="372" t="s">
        <v>341</v>
      </c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4"/>
    </row>
    <row r="51" spans="1:21" x14ac:dyDescent="0.25">
      <c r="A51" s="73" t="s">
        <v>1605</v>
      </c>
      <c r="B51" s="56" t="s">
        <v>718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56" si="51">F51+2</f>
        <v>45868</v>
      </c>
      <c r="H51" s="42">
        <f t="shared" si="50"/>
        <v>45868</v>
      </c>
      <c r="I51" s="41">
        <f t="shared" ref="I51:I56" si="52">H51+6</f>
        <v>45874</v>
      </c>
      <c r="J51" s="42">
        <f t="shared" si="50"/>
        <v>45874</v>
      </c>
      <c r="K51" s="41">
        <f t="shared" ref="K51:K56" si="53">J51+2</f>
        <v>45876</v>
      </c>
      <c r="L51" s="42">
        <f t="shared" ref="L51:L56" si="54">K51+1</f>
        <v>45877</v>
      </c>
      <c r="M51" s="56" t="s">
        <v>1243</v>
      </c>
      <c r="N51" s="42">
        <v>45881</v>
      </c>
      <c r="O51" s="41">
        <v>45881</v>
      </c>
      <c r="P51" s="42">
        <f t="shared" ref="P51:P56" si="55">O51+4</f>
        <v>45885</v>
      </c>
      <c r="Q51" s="41">
        <f t="shared" ref="Q51:Q56" si="56">P51+1</f>
        <v>45886</v>
      </c>
    </row>
    <row r="52" spans="1:21" x14ac:dyDescent="0.25">
      <c r="A52" s="75" t="s">
        <v>1630</v>
      </c>
      <c r="B52" s="76" t="s">
        <v>730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6" t="s">
        <v>1419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21" x14ac:dyDescent="0.25">
      <c r="A53" s="75" t="s">
        <v>1610</v>
      </c>
      <c r="B53" s="76" t="s">
        <v>1643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6" t="s">
        <v>1644</v>
      </c>
      <c r="N53" s="42">
        <f t="shared" ref="N53:N56" si="61">L53+4</f>
        <v>45895</v>
      </c>
      <c r="O53" s="41">
        <f t="shared" ref="O53:O56" si="62">N53</f>
        <v>45895</v>
      </c>
      <c r="P53" s="42">
        <f t="shared" si="55"/>
        <v>45899</v>
      </c>
      <c r="Q53" s="41">
        <f t="shared" si="56"/>
        <v>45900</v>
      </c>
    </row>
    <row r="54" spans="1:21" x14ac:dyDescent="0.25">
      <c r="A54" s="73" t="s">
        <v>1605</v>
      </c>
      <c r="B54" s="56" t="s">
        <v>730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6" t="s">
        <v>1419</v>
      </c>
      <c r="N54" s="42">
        <f t="shared" si="61"/>
        <v>45902</v>
      </c>
      <c r="O54" s="41">
        <f t="shared" si="62"/>
        <v>45902</v>
      </c>
      <c r="P54" s="42">
        <f t="shared" si="55"/>
        <v>45906</v>
      </c>
      <c r="Q54" s="41">
        <f t="shared" si="56"/>
        <v>45907</v>
      </c>
    </row>
    <row r="55" spans="1:21" x14ac:dyDescent="0.25">
      <c r="A55" s="75" t="s">
        <v>1630</v>
      </c>
      <c r="B55" s="76" t="s">
        <v>733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6" t="s">
        <v>1244</v>
      </c>
      <c r="N55" s="42">
        <f t="shared" si="61"/>
        <v>45909</v>
      </c>
      <c r="O55" s="41">
        <f t="shared" si="62"/>
        <v>45909</v>
      </c>
      <c r="P55" s="42">
        <f t="shared" si="55"/>
        <v>45913</v>
      </c>
      <c r="Q55" s="41">
        <f t="shared" si="56"/>
        <v>45914</v>
      </c>
    </row>
    <row r="56" spans="1:21" x14ac:dyDescent="0.25">
      <c r="A56" s="75" t="s">
        <v>1610</v>
      </c>
      <c r="B56" s="76" t="s">
        <v>1645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6" t="s">
        <v>1646</v>
      </c>
      <c r="N56" s="42">
        <f t="shared" si="61"/>
        <v>45916</v>
      </c>
      <c r="O56" s="41">
        <f t="shared" si="62"/>
        <v>45916</v>
      </c>
      <c r="P56" s="42">
        <f t="shared" si="55"/>
        <v>45920</v>
      </c>
      <c r="Q56" s="41">
        <f t="shared" si="56"/>
        <v>45921</v>
      </c>
    </row>
    <row r="57" spans="1:21" x14ac:dyDescent="0.25">
      <c r="A57" s="81"/>
      <c r="B57" s="82"/>
      <c r="C57" s="83"/>
      <c r="D57" s="84"/>
      <c r="E57" s="83"/>
      <c r="F57" s="84"/>
      <c r="G57" s="83"/>
      <c r="H57" s="84"/>
      <c r="I57" s="83"/>
      <c r="J57" s="84"/>
      <c r="K57" s="83"/>
      <c r="L57" s="84"/>
      <c r="M57" s="82"/>
      <c r="N57" s="84"/>
      <c r="O57" s="83"/>
      <c r="P57" s="84"/>
      <c r="Q57" s="83"/>
    </row>
    <row r="58" spans="1:21" ht="15.5" x14ac:dyDescent="0.25">
      <c r="A58" s="23"/>
      <c r="B58" s="23"/>
      <c r="C58" s="23"/>
      <c r="D58" s="23"/>
      <c r="E58" s="23"/>
      <c r="F58" s="23"/>
    </row>
    <row r="59" spans="1:21" ht="16.399999999999999" customHeight="1" x14ac:dyDescent="0.4">
      <c r="A59" s="85" t="s">
        <v>181</v>
      </c>
      <c r="B59" s="589" t="s">
        <v>693</v>
      </c>
      <c r="C59" s="590"/>
      <c r="D59" s="590"/>
      <c r="E59" s="590"/>
      <c r="F59" s="590"/>
      <c r="G59" s="590"/>
      <c r="H59" s="590"/>
      <c r="I59" s="590"/>
      <c r="J59" s="590"/>
      <c r="K59" s="590"/>
      <c r="L59" s="591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4">
      <c r="A60" s="26" t="s">
        <v>1511</v>
      </c>
      <c r="B60" s="586" t="s">
        <v>1512</v>
      </c>
      <c r="C60" s="587"/>
      <c r="D60" s="587"/>
      <c r="E60" s="587"/>
      <c r="F60" s="587"/>
      <c r="G60" s="587"/>
      <c r="H60" s="587"/>
      <c r="I60" s="587"/>
      <c r="J60" s="587"/>
      <c r="K60" s="587"/>
      <c r="L60" s="588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6.399999999999999" customHeight="1" x14ac:dyDescent="0.4">
      <c r="A61" s="26" t="s">
        <v>16</v>
      </c>
      <c r="B61" s="592" t="s">
        <v>1647</v>
      </c>
      <c r="C61" s="593"/>
      <c r="D61" s="593"/>
      <c r="E61" s="593"/>
      <c r="F61" s="593"/>
      <c r="G61" s="593"/>
      <c r="H61" s="593"/>
      <c r="I61" s="593"/>
      <c r="J61" s="593"/>
      <c r="K61" s="593"/>
      <c r="L61" s="594"/>
      <c r="M61" s="23"/>
      <c r="N61" s="23"/>
      <c r="O61" s="23" t="s">
        <v>199</v>
      </c>
      <c r="P61" s="23"/>
      <c r="Q61" s="23"/>
      <c r="R61" s="23"/>
      <c r="S61" s="23"/>
      <c r="T61" s="23"/>
      <c r="U61" s="23"/>
    </row>
    <row r="62" spans="1:21" ht="16.399999999999999" customHeight="1" x14ac:dyDescent="0.4">
      <c r="A62" s="26" t="s">
        <v>264</v>
      </c>
      <c r="B62" s="586" t="s">
        <v>1648</v>
      </c>
      <c r="C62" s="587"/>
      <c r="D62" s="587"/>
      <c r="E62" s="587"/>
      <c r="F62" s="587"/>
      <c r="G62" s="587"/>
      <c r="H62" s="587"/>
      <c r="I62" s="587"/>
      <c r="J62" s="587"/>
      <c r="K62" s="587"/>
      <c r="L62" s="588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" x14ac:dyDescent="0.25">
      <c r="A63" s="25" t="s">
        <v>659</v>
      </c>
      <c r="B63" s="416" t="s">
        <v>1649</v>
      </c>
      <c r="C63" s="417"/>
      <c r="D63" s="417"/>
      <c r="E63" s="417"/>
      <c r="F63" s="417"/>
      <c r="G63" s="417"/>
      <c r="H63" s="417"/>
      <c r="I63" s="417"/>
      <c r="J63" s="417"/>
      <c r="K63" s="417"/>
      <c r="L63" s="418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" x14ac:dyDescent="0.25">
      <c r="A64" s="25" t="s">
        <v>582</v>
      </c>
      <c r="B64" s="586" t="s">
        <v>1650</v>
      </c>
      <c r="C64" s="587"/>
      <c r="D64" s="587"/>
      <c r="E64" s="587"/>
      <c r="F64" s="587"/>
      <c r="G64" s="587"/>
      <c r="H64" s="587"/>
      <c r="I64" s="587"/>
      <c r="J64" s="587"/>
      <c r="K64" s="587"/>
      <c r="L64" s="588"/>
      <c r="M64" s="23"/>
      <c r="N64" s="23"/>
      <c r="O64" s="23"/>
      <c r="Q64" s="23"/>
      <c r="R64" s="23"/>
      <c r="S64" s="23"/>
      <c r="T64" s="23"/>
      <c r="U64" s="23"/>
    </row>
    <row r="65" spans="1:21" ht="16.399999999999999" customHeight="1" x14ac:dyDescent="0.4">
      <c r="A65" s="26" t="s">
        <v>519</v>
      </c>
      <c r="B65" s="586" t="s">
        <v>1651</v>
      </c>
      <c r="C65" s="587"/>
      <c r="D65" s="587"/>
      <c r="E65" s="587"/>
      <c r="F65" s="587"/>
      <c r="G65" s="587"/>
      <c r="H65" s="587"/>
      <c r="I65" s="587"/>
      <c r="J65" s="587"/>
      <c r="K65" s="587"/>
      <c r="L65" s="588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" x14ac:dyDescent="0.4">
      <c r="A66" s="26" t="s">
        <v>519</v>
      </c>
      <c r="B66" s="586" t="s">
        <v>1652</v>
      </c>
      <c r="C66" s="587"/>
      <c r="D66" s="587"/>
      <c r="E66" s="587"/>
      <c r="F66" s="587"/>
      <c r="G66" s="587"/>
      <c r="H66" s="587"/>
      <c r="I66" s="587"/>
      <c r="J66" s="587"/>
      <c r="K66" s="587"/>
      <c r="L66" s="588"/>
    </row>
  </sheetData>
  <mergeCells count="64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C29:L29"/>
    <mergeCell ref="N29:Q29"/>
    <mergeCell ref="A30:Q30"/>
    <mergeCell ref="A37:Q37"/>
    <mergeCell ref="A50:Q50"/>
    <mergeCell ref="B64:L64"/>
    <mergeCell ref="B65:L65"/>
    <mergeCell ref="B66:L66"/>
    <mergeCell ref="B59:L59"/>
    <mergeCell ref="B60:L60"/>
    <mergeCell ref="B61:L61"/>
    <mergeCell ref="B62:L62"/>
    <mergeCell ref="B63:L63"/>
  </mergeCells>
  <phoneticPr fontId="73" type="noConversion"/>
  <pageMargins left="0.75" right="0.75" top="1" bottom="1" header="0.5" footer="0.5"/>
  <pageSetup paperSize="9" orientation="portrait"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" x14ac:dyDescent="0.25"/>
  <cols>
    <col min="1" max="1" width="19" customWidth="1"/>
    <col min="2" max="5" width="7.5" customWidth="1"/>
    <col min="6" max="6" width="9.08203125" customWidth="1"/>
    <col min="7" max="7" width="7.5" customWidth="1"/>
    <col min="8" max="8" width="8.08203125" customWidth="1"/>
    <col min="9" max="11" width="7.5" customWidth="1"/>
    <col min="12" max="12" width="9" customWidth="1"/>
    <col min="13" max="14" width="8.58203125" customWidth="1"/>
    <col min="15" max="17" width="7.5" customWidth="1"/>
    <col min="18" max="18" width="9.08203125" customWidth="1"/>
    <col min="19" max="19" width="8.08203125" customWidth="1"/>
  </cols>
  <sheetData>
    <row r="1" spans="1:240" ht="45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1:240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49" t="s">
        <v>1653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</row>
    <row r="5" spans="1:240" s="51" customFormat="1" ht="13" x14ac:dyDescent="0.25">
      <c r="A5" s="4" t="s">
        <v>4</v>
      </c>
      <c r="B5" s="4" t="s">
        <v>5</v>
      </c>
      <c r="C5" s="369" t="s">
        <v>1514</v>
      </c>
      <c r="D5" s="369"/>
      <c r="E5" s="367" t="s">
        <v>513</v>
      </c>
      <c r="F5" s="368"/>
      <c r="G5" s="383" t="s">
        <v>1654</v>
      </c>
      <c r="H5" s="452"/>
      <c r="I5" s="383" t="s">
        <v>1655</v>
      </c>
      <c r="J5" s="452"/>
      <c r="K5" s="385" t="s">
        <v>263</v>
      </c>
      <c r="L5" s="385"/>
      <c r="M5" s="4" t="s">
        <v>5</v>
      </c>
      <c r="N5" s="393" t="s">
        <v>261</v>
      </c>
      <c r="O5" s="387"/>
      <c r="P5" s="390" t="s">
        <v>277</v>
      </c>
      <c r="Q5" s="371"/>
      <c r="R5" s="390" t="s">
        <v>259</v>
      </c>
      <c r="S5" s="371"/>
    </row>
    <row r="6" spans="1:240" x14ac:dyDescent="0.25">
      <c r="A6" s="5" t="s">
        <v>13</v>
      </c>
      <c r="B6" s="5" t="s">
        <v>14</v>
      </c>
      <c r="C6" s="360" t="s">
        <v>519</v>
      </c>
      <c r="D6" s="386"/>
      <c r="E6" s="360" t="s">
        <v>518</v>
      </c>
      <c r="F6" s="386"/>
      <c r="G6" s="388" t="s">
        <v>1656</v>
      </c>
      <c r="H6" s="461"/>
      <c r="I6" s="388" t="s">
        <v>940</v>
      </c>
      <c r="J6" s="461"/>
      <c r="K6" s="389" t="s">
        <v>268</v>
      </c>
      <c r="L6" s="389"/>
      <c r="M6" s="5" t="s">
        <v>14</v>
      </c>
      <c r="N6" s="387" t="s">
        <v>266</v>
      </c>
      <c r="O6" s="387"/>
      <c r="P6" s="371" t="s">
        <v>265</v>
      </c>
      <c r="Q6" s="371"/>
      <c r="R6" s="371" t="s">
        <v>264</v>
      </c>
      <c r="S6" s="371"/>
    </row>
    <row r="7" spans="1:240" x14ac:dyDescent="0.25">
      <c r="A7" s="8"/>
      <c r="B7" s="54"/>
      <c r="C7" s="360" t="s">
        <v>22</v>
      </c>
      <c r="D7" s="386"/>
      <c r="E7" s="360" t="s">
        <v>22</v>
      </c>
      <c r="F7" s="386"/>
      <c r="G7" s="360" t="s">
        <v>22</v>
      </c>
      <c r="H7" s="386"/>
      <c r="I7" s="360" t="s">
        <v>22</v>
      </c>
      <c r="J7" s="386"/>
      <c r="K7" s="371" t="s">
        <v>22</v>
      </c>
      <c r="L7" s="371"/>
      <c r="M7" s="5"/>
      <c r="N7" s="382" t="s">
        <v>22</v>
      </c>
      <c r="O7" s="382"/>
      <c r="P7" s="381" t="s">
        <v>22</v>
      </c>
      <c r="Q7" s="381"/>
      <c r="R7" s="381" t="s">
        <v>22</v>
      </c>
      <c r="S7" s="381"/>
    </row>
    <row r="8" spans="1:240" ht="26" x14ac:dyDescent="0.25">
      <c r="A8" s="8"/>
      <c r="B8" s="54"/>
      <c r="C8" s="55"/>
      <c r="D8" s="10"/>
      <c r="E8" s="55"/>
      <c r="F8" s="10"/>
      <c r="G8" s="9"/>
      <c r="H8" s="10"/>
      <c r="I8" s="11" t="s">
        <v>1657</v>
      </c>
      <c r="J8" s="11" t="s">
        <v>1658</v>
      </c>
      <c r="K8" s="11"/>
      <c r="L8" s="11"/>
      <c r="M8" s="5"/>
      <c r="N8" s="11"/>
      <c r="O8" s="11"/>
      <c r="P8" s="11" t="s">
        <v>280</v>
      </c>
      <c r="Q8" s="11" t="s">
        <v>281</v>
      </c>
      <c r="R8" s="11" t="s">
        <v>24</v>
      </c>
      <c r="S8" s="11" t="s">
        <v>282</v>
      </c>
    </row>
    <row r="9" spans="1:240" s="52" customFormat="1" ht="14.15" hidden="1" customHeight="1" x14ac:dyDescent="0.25">
      <c r="A9" s="56" t="s">
        <v>291</v>
      </c>
      <c r="B9" s="57" t="s">
        <v>1659</v>
      </c>
      <c r="C9" s="58">
        <v>45608</v>
      </c>
      <c r="D9" s="58">
        <f>C9</f>
        <v>45608</v>
      </c>
      <c r="E9" s="58">
        <f>D9+1</f>
        <v>45609</v>
      </c>
      <c r="F9" s="58">
        <f>E9</f>
        <v>45609</v>
      </c>
      <c r="G9" s="58">
        <v>45614</v>
      </c>
      <c r="H9" s="59">
        <f>G9+1</f>
        <v>45615</v>
      </c>
      <c r="I9" s="58">
        <v>45617</v>
      </c>
      <c r="J9" s="59">
        <f>I9</f>
        <v>45617</v>
      </c>
      <c r="K9" s="17" t="s">
        <v>40</v>
      </c>
      <c r="L9" s="65" t="s">
        <v>40</v>
      </c>
      <c r="M9" s="66" t="s">
        <v>871</v>
      </c>
      <c r="N9" s="58">
        <v>45622</v>
      </c>
      <c r="O9" s="58">
        <v>45622</v>
      </c>
      <c r="P9" s="58">
        <v>45623</v>
      </c>
      <c r="Q9" s="42">
        <f>P9+1</f>
        <v>45624</v>
      </c>
      <c r="R9" s="58">
        <v>45624</v>
      </c>
      <c r="S9" s="42">
        <f>R9+1</f>
        <v>45625</v>
      </c>
      <c r="T9" s="69"/>
      <c r="U9" s="69"/>
      <c r="V9" s="69"/>
      <c r="W9" s="69"/>
    </row>
    <row r="10" spans="1:240" s="52" customFormat="1" ht="14.15" hidden="1" customHeight="1" x14ac:dyDescent="0.25">
      <c r="A10" s="60" t="s">
        <v>301</v>
      </c>
      <c r="B10" s="61" t="s">
        <v>1660</v>
      </c>
      <c r="C10" s="58">
        <v>45622</v>
      </c>
      <c r="D10" s="58">
        <f>C10+1</f>
        <v>45623</v>
      </c>
      <c r="E10" s="58">
        <v>45623</v>
      </c>
      <c r="F10" s="58">
        <f>E10+1</f>
        <v>45624</v>
      </c>
      <c r="G10" s="566" t="s">
        <v>1661</v>
      </c>
      <c r="H10" s="567"/>
      <c r="I10" s="566" t="s">
        <v>1662</v>
      </c>
      <c r="J10" s="567"/>
      <c r="K10" s="17" t="s">
        <v>40</v>
      </c>
      <c r="L10" s="65" t="s">
        <v>40</v>
      </c>
      <c r="M10" s="67" t="s">
        <v>1663</v>
      </c>
      <c r="N10" s="423" t="s">
        <v>303</v>
      </c>
      <c r="O10" s="424"/>
      <c r="P10" s="423" t="s">
        <v>304</v>
      </c>
      <c r="Q10" s="424"/>
      <c r="R10" s="423" t="s">
        <v>1664</v>
      </c>
      <c r="S10" s="424"/>
      <c r="T10" s="69"/>
      <c r="U10" s="69"/>
      <c r="V10" s="69"/>
      <c r="W10" s="69"/>
    </row>
    <row r="11" spans="1:240" s="52" customFormat="1" ht="14.15" hidden="1" customHeight="1" x14ac:dyDescent="0.25">
      <c r="A11" s="21" t="s">
        <v>291</v>
      </c>
      <c r="B11" s="57" t="s">
        <v>1665</v>
      </c>
      <c r="C11" s="58">
        <v>45641</v>
      </c>
      <c r="D11" s="58">
        <v>45641</v>
      </c>
      <c r="E11" s="58">
        <v>45642</v>
      </c>
      <c r="F11" s="58">
        <v>45642</v>
      </c>
      <c r="G11" s="58">
        <v>45647</v>
      </c>
      <c r="H11" s="59">
        <v>45648</v>
      </c>
      <c r="I11" s="58">
        <v>45650</v>
      </c>
      <c r="J11" s="59">
        <v>45650</v>
      </c>
      <c r="K11" s="17" t="s">
        <v>40</v>
      </c>
      <c r="L11" s="65" t="s">
        <v>40</v>
      </c>
      <c r="M11" s="66" t="s">
        <v>1666</v>
      </c>
      <c r="N11" s="423" t="s">
        <v>317</v>
      </c>
      <c r="O11" s="424"/>
      <c r="P11" s="423" t="s">
        <v>318</v>
      </c>
      <c r="Q11" s="424"/>
      <c r="R11" s="423" t="s">
        <v>1667</v>
      </c>
      <c r="S11" s="424"/>
      <c r="T11" s="69"/>
      <c r="U11" s="69"/>
      <c r="V11" s="69"/>
      <c r="W11" s="69"/>
    </row>
    <row r="12" spans="1:240" s="52" customFormat="1" ht="14.15" customHeight="1" x14ac:dyDescent="0.25">
      <c r="A12" s="56" t="s">
        <v>301</v>
      </c>
      <c r="B12" s="57" t="s">
        <v>1659</v>
      </c>
      <c r="C12" s="58">
        <v>45653</v>
      </c>
      <c r="D12" s="58">
        <f>C12</f>
        <v>45653</v>
      </c>
      <c r="E12" s="58">
        <f>D12+1</f>
        <v>45654</v>
      </c>
      <c r="F12" s="58">
        <f>E12</f>
        <v>45654</v>
      </c>
      <c r="G12" s="58">
        <v>45659</v>
      </c>
      <c r="H12" s="59">
        <v>45660</v>
      </c>
      <c r="I12" s="58">
        <v>45662</v>
      </c>
      <c r="J12" s="59">
        <f>I12+1</f>
        <v>45663</v>
      </c>
      <c r="K12" s="17" t="s">
        <v>40</v>
      </c>
      <c r="L12" s="65" t="s">
        <v>40</v>
      </c>
      <c r="M12" s="66" t="s">
        <v>871</v>
      </c>
      <c r="N12" s="58">
        <v>45669</v>
      </c>
      <c r="O12" s="58">
        <f>N12</f>
        <v>45669</v>
      </c>
      <c r="P12" s="58">
        <v>45670</v>
      </c>
      <c r="Q12" s="58">
        <f>P12+1</f>
        <v>45671</v>
      </c>
      <c r="R12" s="58">
        <v>45672</v>
      </c>
      <c r="S12" s="70" t="s">
        <v>1668</v>
      </c>
      <c r="T12" s="69"/>
      <c r="U12" s="69"/>
      <c r="V12" s="69"/>
      <c r="W12" s="69"/>
    </row>
    <row r="13" spans="1:240" s="52" customFormat="1" ht="14.15" customHeight="1" x14ac:dyDescent="0.25">
      <c r="A13" s="56" t="s">
        <v>342</v>
      </c>
      <c r="B13" s="57" t="s">
        <v>683</v>
      </c>
      <c r="C13" s="17" t="s">
        <v>40</v>
      </c>
      <c r="D13" s="17" t="s">
        <v>40</v>
      </c>
      <c r="E13" s="58">
        <v>45686</v>
      </c>
      <c r="F13" s="62">
        <f>E13</f>
        <v>45686</v>
      </c>
      <c r="G13" s="566" t="s">
        <v>1669</v>
      </c>
      <c r="H13" s="567"/>
      <c r="I13" s="566" t="s">
        <v>1670</v>
      </c>
      <c r="J13" s="567"/>
      <c r="K13" s="17" t="s">
        <v>40</v>
      </c>
      <c r="L13" s="65" t="s">
        <v>40</v>
      </c>
      <c r="M13" s="68" t="s">
        <v>684</v>
      </c>
      <c r="N13" s="43" t="s">
        <v>486</v>
      </c>
      <c r="O13" s="43" t="s">
        <v>487</v>
      </c>
      <c r="P13" s="357" t="s">
        <v>343</v>
      </c>
      <c r="Q13" s="358"/>
      <c r="R13" s="71" t="s">
        <v>488</v>
      </c>
      <c r="S13" s="72" t="s">
        <v>1671</v>
      </c>
      <c r="T13" s="69"/>
      <c r="U13" s="69"/>
      <c r="V13" s="69"/>
      <c r="W13" s="69"/>
    </row>
    <row r="14" spans="1:240" s="52" customFormat="1" ht="14.15" customHeight="1" x14ac:dyDescent="0.25">
      <c r="A14" s="56" t="s">
        <v>301</v>
      </c>
      <c r="B14" s="57" t="s">
        <v>686</v>
      </c>
      <c r="C14" s="17" t="s">
        <v>40</v>
      </c>
      <c r="D14" s="17" t="s">
        <v>40</v>
      </c>
      <c r="E14" s="58">
        <v>45710</v>
      </c>
      <c r="F14" s="62">
        <f>E14</f>
        <v>45710</v>
      </c>
      <c r="G14" s="58">
        <v>45715</v>
      </c>
      <c r="H14" s="59">
        <f>G14+1</f>
        <v>45716</v>
      </c>
      <c r="I14" s="58">
        <v>45718</v>
      </c>
      <c r="J14" s="62">
        <f>I14</f>
        <v>45718</v>
      </c>
      <c r="K14" s="17" t="s">
        <v>40</v>
      </c>
      <c r="L14" s="65" t="s">
        <v>40</v>
      </c>
      <c r="M14" s="68" t="s">
        <v>687</v>
      </c>
      <c r="N14" s="423" t="s">
        <v>1672</v>
      </c>
      <c r="O14" s="424"/>
      <c r="P14" s="423" t="s">
        <v>1673</v>
      </c>
      <c r="Q14" s="424"/>
      <c r="R14" s="548" t="s">
        <v>359</v>
      </c>
      <c r="S14" s="550"/>
      <c r="T14" s="69"/>
      <c r="U14" s="69"/>
      <c r="V14" s="69"/>
      <c r="W14" s="69"/>
    </row>
    <row r="15" spans="1:240" ht="15" customHeight="1" x14ac:dyDescent="0.25"/>
    <row r="16" spans="1:240" ht="15" customHeight="1" x14ac:dyDescent="0.25">
      <c r="A16" s="63" t="s">
        <v>181</v>
      </c>
      <c r="B16" s="359" t="s">
        <v>1674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</row>
    <row r="17" spans="1:12" ht="16.5" customHeight="1" x14ac:dyDescent="0.25">
      <c r="A17" s="27" t="s">
        <v>568</v>
      </c>
      <c r="B17" s="563" t="s">
        <v>1552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2" ht="15" customHeight="1" x14ac:dyDescent="0.25">
      <c r="A18" s="27" t="s">
        <v>565</v>
      </c>
      <c r="B18" s="354" t="s">
        <v>1675</v>
      </c>
      <c r="C18" s="354"/>
      <c r="D18" s="354"/>
      <c r="E18" s="354"/>
      <c r="F18" s="354"/>
      <c r="G18" s="354"/>
      <c r="H18" s="354"/>
      <c r="I18" s="354"/>
      <c r="J18" s="354"/>
      <c r="K18" s="354"/>
      <c r="L18" s="354"/>
    </row>
    <row r="19" spans="1:12" ht="15" customHeight="1" x14ac:dyDescent="0.25">
      <c r="A19" s="64" t="s">
        <v>1676</v>
      </c>
      <c r="B19" s="354" t="s">
        <v>437</v>
      </c>
      <c r="C19" s="354"/>
      <c r="D19" s="354"/>
      <c r="E19" s="354"/>
      <c r="F19" s="354"/>
      <c r="G19" s="354"/>
      <c r="H19" s="354"/>
      <c r="I19" s="354"/>
      <c r="J19" s="354"/>
      <c r="K19" s="354"/>
      <c r="L19" s="354"/>
    </row>
    <row r="20" spans="1:12" ht="16.5" x14ac:dyDescent="0.25">
      <c r="A20" s="64" t="s">
        <v>438</v>
      </c>
      <c r="B20" s="599" t="s">
        <v>439</v>
      </c>
      <c r="C20" s="599"/>
      <c r="D20" s="599"/>
      <c r="E20" s="599"/>
      <c r="F20" s="599"/>
      <c r="G20" s="599"/>
      <c r="H20" s="599"/>
      <c r="I20" s="599"/>
      <c r="J20" s="599"/>
      <c r="K20" s="599"/>
      <c r="L20" s="599"/>
    </row>
    <row r="21" spans="1:12" ht="16.5" x14ac:dyDescent="0.25">
      <c r="A21" s="64" t="s">
        <v>429</v>
      </c>
      <c r="B21" s="354" t="s">
        <v>430</v>
      </c>
      <c r="C21" s="354"/>
      <c r="D21" s="354"/>
      <c r="E21" s="354"/>
      <c r="F21" s="354"/>
      <c r="G21" s="354"/>
      <c r="H21" s="354"/>
      <c r="I21" s="354"/>
      <c r="J21" s="354"/>
      <c r="K21" s="354"/>
      <c r="L21" s="354"/>
    </row>
    <row r="22" spans="1:12" ht="16.5" x14ac:dyDescent="0.25">
      <c r="A22" s="64" t="s">
        <v>427</v>
      </c>
      <c r="B22" s="354" t="s">
        <v>1677</v>
      </c>
      <c r="C22" s="354"/>
      <c r="D22" s="354"/>
      <c r="E22" s="354"/>
      <c r="F22" s="354"/>
      <c r="G22" s="354"/>
      <c r="H22" s="354"/>
      <c r="I22" s="354"/>
      <c r="J22" s="354"/>
      <c r="K22" s="354"/>
      <c r="L22" s="354"/>
    </row>
    <row r="23" spans="1:12" ht="16.5" x14ac:dyDescent="0.25">
      <c r="A23" s="64" t="s">
        <v>424</v>
      </c>
      <c r="B23" s="354" t="s">
        <v>426</v>
      </c>
      <c r="C23" s="354"/>
      <c r="D23" s="354"/>
      <c r="E23" s="354"/>
      <c r="F23" s="354"/>
      <c r="G23" s="354"/>
      <c r="H23" s="354"/>
      <c r="I23" s="354"/>
      <c r="J23" s="354"/>
      <c r="K23" s="354"/>
      <c r="L23" s="354"/>
    </row>
    <row r="24" spans="1:12" ht="16.5" x14ac:dyDescent="0.25">
      <c r="A24" s="64" t="s">
        <v>422</v>
      </c>
      <c r="B24" s="354" t="s">
        <v>1431</v>
      </c>
      <c r="C24" s="354"/>
      <c r="D24" s="354"/>
      <c r="E24" s="354"/>
      <c r="F24" s="354"/>
      <c r="G24" s="354"/>
      <c r="H24" s="354"/>
      <c r="I24" s="354"/>
      <c r="J24" s="354"/>
      <c r="K24" s="354"/>
      <c r="L24" s="354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23:L23"/>
    <mergeCell ref="B24:L24"/>
    <mergeCell ref="B18:L18"/>
    <mergeCell ref="B19:L19"/>
    <mergeCell ref="B20:L20"/>
    <mergeCell ref="B21:L21"/>
    <mergeCell ref="B22:L22"/>
  </mergeCells>
  <phoneticPr fontId="73" type="noConversion"/>
  <pageMargins left="0.75" right="0.75" top="1" bottom="1" header="0.5" footer="0.5"/>
  <pageSetup paperSize="9" orientation="portrait"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57"/>
  <sheetViews>
    <sheetView workbookViewId="0">
      <selection activeCell="Y51" sqref="Y51"/>
    </sheetView>
  </sheetViews>
  <sheetFormatPr defaultColWidth="9" defaultRowHeight="15" x14ac:dyDescent="0.25"/>
  <cols>
    <col min="1" max="1" width="19" customWidth="1"/>
    <col min="2" max="5" width="7.5" customWidth="1"/>
    <col min="6" max="6" width="6.58203125" customWidth="1"/>
    <col min="7" max="7" width="7.5" customWidth="1"/>
    <col min="8" max="8" width="8.08203125" customWidth="1"/>
    <col min="9" max="11" width="7.5" customWidth="1"/>
    <col min="12" max="12" width="8" customWidth="1"/>
    <col min="13" max="13" width="8.58203125" customWidth="1"/>
    <col min="14" max="19" width="7.5" customWidth="1"/>
  </cols>
  <sheetData>
    <row r="1" spans="1:253" ht="51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28"/>
      <c r="S1" s="28"/>
    </row>
    <row r="2" spans="1:253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49" t="s">
        <v>1678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</row>
    <row r="5" spans="1:253" ht="15.5" x14ac:dyDescent="0.25">
      <c r="A5" s="3" t="s">
        <v>652</v>
      </c>
      <c r="B5" s="3" t="s">
        <v>653</v>
      </c>
      <c r="C5" s="482" t="s">
        <v>1219</v>
      </c>
      <c r="D5" s="483"/>
      <c r="E5" s="484" t="s">
        <v>1679</v>
      </c>
      <c r="F5" s="485"/>
      <c r="G5" s="484" t="s">
        <v>1221</v>
      </c>
      <c r="H5" s="485"/>
      <c r="I5" s="484" t="s">
        <v>577</v>
      </c>
      <c r="J5" s="485"/>
      <c r="K5" s="484" t="s">
        <v>1221</v>
      </c>
      <c r="L5" s="485"/>
      <c r="M5" s="484" t="s">
        <v>1680</v>
      </c>
      <c r="N5" s="485"/>
      <c r="O5" s="3" t="s">
        <v>653</v>
      </c>
      <c r="P5" s="482" t="s">
        <v>1219</v>
      </c>
      <c r="Q5" s="483"/>
      <c r="R5" s="484" t="s">
        <v>1679</v>
      </c>
      <c r="S5" s="485"/>
    </row>
    <row r="6" spans="1:253" x14ac:dyDescent="0.25">
      <c r="A6" s="5" t="s">
        <v>13</v>
      </c>
      <c r="B6" s="5" t="s">
        <v>14</v>
      </c>
      <c r="C6" s="388" t="s">
        <v>518</v>
      </c>
      <c r="D6" s="461"/>
      <c r="E6" s="388" t="s">
        <v>1681</v>
      </c>
      <c r="F6" s="461"/>
      <c r="G6" s="371" t="s">
        <v>582</v>
      </c>
      <c r="H6" s="371"/>
      <c r="I6" s="371" t="s">
        <v>581</v>
      </c>
      <c r="J6" s="371"/>
      <c r="K6" s="371" t="s">
        <v>582</v>
      </c>
      <c r="L6" s="371"/>
      <c r="M6" s="388" t="s">
        <v>1682</v>
      </c>
      <c r="N6" s="461"/>
      <c r="O6" s="5" t="s">
        <v>14</v>
      </c>
      <c r="P6" s="388" t="s">
        <v>518</v>
      </c>
      <c r="Q6" s="461"/>
      <c r="R6" s="388" t="s">
        <v>1681</v>
      </c>
      <c r="S6" s="461"/>
    </row>
    <row r="7" spans="1:253" x14ac:dyDescent="0.25">
      <c r="A7" s="5"/>
      <c r="B7" s="5"/>
      <c r="C7" s="381" t="s">
        <v>22</v>
      </c>
      <c r="D7" s="381"/>
      <c r="E7" s="381" t="s">
        <v>22</v>
      </c>
      <c r="F7" s="381"/>
      <c r="G7" s="381" t="s">
        <v>22</v>
      </c>
      <c r="H7" s="381"/>
      <c r="I7" s="381" t="s">
        <v>22</v>
      </c>
      <c r="J7" s="381"/>
      <c r="K7" s="381" t="s">
        <v>22</v>
      </c>
      <c r="L7" s="381"/>
      <c r="M7" s="381" t="s">
        <v>22</v>
      </c>
      <c r="N7" s="381"/>
      <c r="O7" s="5"/>
      <c r="P7" s="381" t="s">
        <v>22</v>
      </c>
      <c r="Q7" s="381"/>
      <c r="R7" s="381" t="s">
        <v>22</v>
      </c>
      <c r="S7" s="381"/>
    </row>
    <row r="8" spans="1:253" ht="26" x14ac:dyDescent="0.25">
      <c r="A8" s="5"/>
      <c r="B8" s="5"/>
      <c r="C8" s="11" t="s">
        <v>1683</v>
      </c>
      <c r="D8" s="11" t="s">
        <v>1684</v>
      </c>
      <c r="E8" s="11" t="s">
        <v>1685</v>
      </c>
      <c r="F8" s="11" t="s">
        <v>1686</v>
      </c>
      <c r="G8" s="11" t="s">
        <v>1687</v>
      </c>
      <c r="H8" s="11" t="s">
        <v>1688</v>
      </c>
      <c r="I8" s="11" t="s">
        <v>1689</v>
      </c>
      <c r="J8" s="11" t="s">
        <v>1690</v>
      </c>
      <c r="K8" s="11" t="s">
        <v>1691</v>
      </c>
      <c r="L8" s="11" t="s">
        <v>1692</v>
      </c>
      <c r="M8" s="11" t="s">
        <v>1693</v>
      </c>
      <c r="N8" s="47" t="s">
        <v>1694</v>
      </c>
      <c r="O8" s="5"/>
      <c r="P8" s="11" t="s">
        <v>1683</v>
      </c>
      <c r="Q8" s="11" t="s">
        <v>1684</v>
      </c>
      <c r="R8" s="11" t="s">
        <v>1685</v>
      </c>
      <c r="S8" s="11" t="s">
        <v>1695</v>
      </c>
    </row>
    <row r="9" spans="1:253" hidden="1" x14ac:dyDescent="0.25">
      <c r="A9" s="34" t="s">
        <v>1696</v>
      </c>
      <c r="B9" s="35" t="s">
        <v>1442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8" t="s">
        <v>1443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1697</v>
      </c>
      <c r="B10" s="35" t="s">
        <v>1398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8" t="s">
        <v>1399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1696</v>
      </c>
      <c r="B11" s="35" t="s">
        <v>1448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8" t="s">
        <v>1449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1697</v>
      </c>
      <c r="B12" s="35" t="s">
        <v>1400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8" t="s">
        <v>1401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1696</v>
      </c>
      <c r="B13" s="35" t="s">
        <v>1452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8" t="s">
        <v>877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1697</v>
      </c>
      <c r="B14" s="35" t="s">
        <v>1405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8" t="s">
        <v>1406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1696</v>
      </c>
      <c r="B15" s="35" t="s">
        <v>1698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8" t="s">
        <v>1223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1697</v>
      </c>
      <c r="B16" s="35" t="s">
        <v>1409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8" t="s">
        <v>1410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1696</v>
      </c>
      <c r="B17" s="37" t="s">
        <v>681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682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1697</v>
      </c>
      <c r="B18" s="35" t="s">
        <v>1412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8" t="s">
        <v>1413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1696</v>
      </c>
      <c r="B19" s="35" t="s">
        <v>683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684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1697</v>
      </c>
      <c r="B20" s="35" t="s">
        <v>1420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8" t="s">
        <v>1421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72" t="s">
        <v>341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4"/>
    </row>
    <row r="22" spans="1:19" hidden="1" x14ac:dyDescent="0.25">
      <c r="A22" s="34" t="s">
        <v>1696</v>
      </c>
      <c r="B22" s="35" t="s">
        <v>686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687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1697</v>
      </c>
      <c r="B23" s="35" t="s">
        <v>1422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1423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1696</v>
      </c>
      <c r="B24" s="35" t="s">
        <v>688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689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1697</v>
      </c>
      <c r="B25" s="35" t="s">
        <v>1424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1425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1696</v>
      </c>
      <c r="B26" s="35" t="s">
        <v>690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691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1697</v>
      </c>
      <c r="B27" s="35" t="s">
        <v>1426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1427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1696</v>
      </c>
      <c r="B28" s="35" t="s">
        <v>704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1402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1697</v>
      </c>
      <c r="B29" s="40" t="s">
        <v>1428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1429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1696</v>
      </c>
      <c r="B30" s="40" t="s">
        <v>708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1241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1697</v>
      </c>
      <c r="B31" s="40" t="s">
        <v>1699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1700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1696</v>
      </c>
      <c r="B32" s="40" t="s">
        <v>711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1242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1697</v>
      </c>
      <c r="B33" s="40" t="s">
        <v>1701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1702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1696</v>
      </c>
      <c r="B34" s="40" t="s">
        <v>718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1243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1697</v>
      </c>
      <c r="B35" s="40" t="s">
        <v>1703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1704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1696</v>
      </c>
      <c r="B36" s="40" t="s">
        <v>730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1419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1697</v>
      </c>
      <c r="B37" s="40" t="s">
        <v>1705</v>
      </c>
      <c r="C37" s="41">
        <v>45808</v>
      </c>
      <c r="D37" s="42">
        <f t="shared" ref="D37:D50" si="15">C37+1</f>
        <v>45809</v>
      </c>
      <c r="E37" s="41">
        <f t="shared" ref="E37:E50" si="16">D37</f>
        <v>45809</v>
      </c>
      <c r="F37" s="42">
        <f t="shared" ref="F37:F50" si="17">E37+1</f>
        <v>45810</v>
      </c>
      <c r="G37" s="42">
        <f t="shared" ref="G37:G50" si="18">F37+4</f>
        <v>45814</v>
      </c>
      <c r="H37" s="42">
        <f t="shared" ref="H37:H50" si="19">G37+1</f>
        <v>45815</v>
      </c>
      <c r="I37" s="42">
        <f t="shared" ref="I37:I50" si="20">H37</f>
        <v>45815</v>
      </c>
      <c r="J37" s="42">
        <f t="shared" ref="J37:J50" si="21">I37+1</f>
        <v>45816</v>
      </c>
      <c r="K37" s="42">
        <f t="shared" ref="K37:K50" si="22">J37</f>
        <v>45816</v>
      </c>
      <c r="L37" s="42">
        <f t="shared" ref="L37:L50" si="23">K37+1</f>
        <v>45817</v>
      </c>
      <c r="M37" s="42">
        <f t="shared" ref="M37:M50" si="24">L37+2</f>
        <v>45819</v>
      </c>
      <c r="N37" s="42">
        <f t="shared" ref="N37:N50" si="25">M37</f>
        <v>45819</v>
      </c>
      <c r="O37" s="40" t="s">
        <v>1706</v>
      </c>
      <c r="P37" s="42">
        <f t="shared" ref="P37:P50" si="26">N37+3</f>
        <v>45822</v>
      </c>
      <c r="Q37" s="42">
        <f t="shared" ref="Q37:Q50" si="27">P37+1</f>
        <v>45823</v>
      </c>
      <c r="R37" s="41">
        <f t="shared" ref="R37:R50" si="28">Q37</f>
        <v>45823</v>
      </c>
      <c r="S37" s="41">
        <f t="shared" ref="S37:S50" si="29">R37+1</f>
        <v>45824</v>
      </c>
    </row>
    <row r="38" spans="1:23" hidden="1" x14ac:dyDescent="0.25">
      <c r="A38" s="34" t="s">
        <v>1696</v>
      </c>
      <c r="B38" s="40" t="s">
        <v>733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1244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1697</v>
      </c>
      <c r="B39" s="40" t="s">
        <v>1707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1708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1696</v>
      </c>
      <c r="B40" s="40" t="s">
        <v>1246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1247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x14ac:dyDescent="0.25">
      <c r="A41" s="34" t="s">
        <v>1697</v>
      </c>
      <c r="B41" s="40" t="s">
        <v>1709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1710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x14ac:dyDescent="0.25">
      <c r="A42" s="34" t="s">
        <v>1696</v>
      </c>
      <c r="B42" s="40" t="s">
        <v>1248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1249</v>
      </c>
      <c r="P42" s="423" t="s">
        <v>1711</v>
      </c>
      <c r="Q42" s="424"/>
      <c r="R42" s="423" t="s">
        <v>1712</v>
      </c>
      <c r="S42" s="424"/>
    </row>
    <row r="43" spans="1:23" x14ac:dyDescent="0.25">
      <c r="A43" s="34" t="s">
        <v>1697</v>
      </c>
      <c r="B43" s="40" t="s">
        <v>1713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1714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x14ac:dyDescent="0.25">
      <c r="A44" s="34" t="s">
        <v>1696</v>
      </c>
      <c r="B44" s="40" t="s">
        <v>1250</v>
      </c>
      <c r="C44" s="423" t="s">
        <v>1711</v>
      </c>
      <c r="D44" s="424"/>
      <c r="E44" s="423" t="s">
        <v>1712</v>
      </c>
      <c r="F44" s="424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1251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x14ac:dyDescent="0.25">
      <c r="A45" s="34" t="s">
        <v>1697</v>
      </c>
      <c r="B45" s="40" t="s">
        <v>1715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1716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x14ac:dyDescent="0.25">
      <c r="A46" s="44" t="s">
        <v>1696</v>
      </c>
      <c r="B46" s="40" t="s">
        <v>1252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1253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49" t="s">
        <v>1585</v>
      </c>
      <c r="U46" s="49" t="s">
        <v>1586</v>
      </c>
      <c r="V46" s="49" t="s">
        <v>1717</v>
      </c>
      <c r="W46" s="50" t="s">
        <v>352</v>
      </c>
    </row>
    <row r="47" spans="1:23" x14ac:dyDescent="0.25">
      <c r="A47" s="34" t="s">
        <v>1697</v>
      </c>
      <c r="B47" s="40" t="s">
        <v>1718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1719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x14ac:dyDescent="0.25">
      <c r="A48" s="45" t="s">
        <v>1720</v>
      </c>
      <c r="B48" s="46" t="s">
        <v>1292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1293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25">
      <c r="A49" s="34" t="s">
        <v>1697</v>
      </c>
      <c r="B49" s="40" t="s">
        <v>1721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1722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25">
      <c r="A50" s="45" t="s">
        <v>1720</v>
      </c>
      <c r="B50" s="46" t="s">
        <v>1294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6" t="s">
        <v>1295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ht="15.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6" x14ac:dyDescent="0.4">
      <c r="A52" s="24" t="s">
        <v>181</v>
      </c>
      <c r="B52" s="414" t="s">
        <v>1723</v>
      </c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23"/>
      <c r="P52" s="23"/>
      <c r="Q52" s="23"/>
      <c r="R52" s="23"/>
      <c r="S52" s="23"/>
    </row>
    <row r="53" spans="1:19" ht="16" x14ac:dyDescent="0.4">
      <c r="A53" s="26" t="s">
        <v>518</v>
      </c>
      <c r="B53" s="468" t="s">
        <v>1724</v>
      </c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23"/>
      <c r="P53" s="23"/>
      <c r="Q53" s="23"/>
      <c r="R53" s="23"/>
      <c r="S53" s="23"/>
    </row>
    <row r="54" spans="1:19" ht="16" x14ac:dyDescent="0.4">
      <c r="A54" s="26" t="s">
        <v>1681</v>
      </c>
      <c r="B54" s="468" t="s">
        <v>1725</v>
      </c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23"/>
      <c r="P54" s="23"/>
      <c r="Q54" s="23"/>
      <c r="R54" s="23"/>
      <c r="S54" s="23"/>
    </row>
    <row r="55" spans="1:19" ht="16" x14ac:dyDescent="0.4">
      <c r="A55" s="26" t="s">
        <v>581</v>
      </c>
      <c r="B55" s="468" t="s">
        <v>645</v>
      </c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23"/>
      <c r="P55" s="23"/>
      <c r="Q55" s="23"/>
      <c r="R55" s="23"/>
      <c r="S55" s="23"/>
    </row>
    <row r="56" spans="1:19" ht="16" x14ac:dyDescent="0.4">
      <c r="A56" s="26" t="s">
        <v>582</v>
      </c>
      <c r="B56" s="416" t="s">
        <v>1726</v>
      </c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8"/>
      <c r="O56" s="23"/>
      <c r="P56" s="23"/>
      <c r="Q56" s="23"/>
      <c r="R56" s="23"/>
      <c r="S56" s="23"/>
    </row>
    <row r="57" spans="1:19" ht="16" x14ac:dyDescent="0.4">
      <c r="A57" s="26" t="s">
        <v>1682</v>
      </c>
      <c r="B57" s="416" t="s">
        <v>1727</v>
      </c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8"/>
    </row>
  </sheetData>
  <mergeCells count="38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A21:S21"/>
    <mergeCell ref="P42:Q42"/>
    <mergeCell ref="R42:S42"/>
    <mergeCell ref="C44:D44"/>
    <mergeCell ref="E44:F44"/>
    <mergeCell ref="B57:N57"/>
    <mergeCell ref="B52:N52"/>
    <mergeCell ref="B53:N53"/>
    <mergeCell ref="B54:N54"/>
    <mergeCell ref="B55:N55"/>
    <mergeCell ref="B56:N56"/>
  </mergeCells>
  <phoneticPr fontId="73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" x14ac:dyDescent="0.25"/>
  <cols>
    <col min="1" max="1" width="20.08203125" customWidth="1"/>
    <col min="2" max="19" width="7.5" customWidth="1"/>
  </cols>
  <sheetData>
    <row r="1" spans="1:254" ht="51" customHeight="1" x14ac:dyDescent="0.25"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28"/>
      <c r="N1" s="28"/>
      <c r="O1" s="28"/>
      <c r="P1" s="28"/>
      <c r="Q1" s="28"/>
      <c r="R1" s="33"/>
    </row>
    <row r="2" spans="1:254" ht="17.149999999999999" customHeight="1" x14ac:dyDescent="0.25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75" t="s">
        <v>1728</v>
      </c>
      <c r="B4" s="476"/>
      <c r="C4" s="476"/>
      <c r="D4" s="476"/>
      <c r="E4" s="476"/>
      <c r="F4" s="476"/>
      <c r="G4" s="476"/>
      <c r="H4" s="476"/>
      <c r="I4" s="476"/>
      <c r="J4" s="476"/>
      <c r="K4" s="30"/>
      <c r="L4" s="30"/>
    </row>
    <row r="5" spans="1:254" ht="15.5" x14ac:dyDescent="0.25">
      <c r="A5" s="3" t="s">
        <v>652</v>
      </c>
      <c r="B5" s="3" t="s">
        <v>653</v>
      </c>
      <c r="C5" s="390" t="s">
        <v>577</v>
      </c>
      <c r="D5" s="371"/>
      <c r="E5" s="484" t="s">
        <v>1729</v>
      </c>
      <c r="F5" s="485"/>
      <c r="G5" s="390" t="s">
        <v>515</v>
      </c>
      <c r="H5" s="371"/>
      <c r="I5" s="393" t="s">
        <v>261</v>
      </c>
      <c r="J5" s="387"/>
      <c r="K5" s="2"/>
      <c r="L5" s="2"/>
    </row>
    <row r="6" spans="1:254" x14ac:dyDescent="0.25">
      <c r="A6" s="5" t="s">
        <v>13</v>
      </c>
      <c r="B6" s="5" t="s">
        <v>14</v>
      </c>
      <c r="C6" s="371" t="s">
        <v>581</v>
      </c>
      <c r="D6" s="371"/>
      <c r="E6" s="371" t="s">
        <v>582</v>
      </c>
      <c r="F6" s="371"/>
      <c r="G6" s="388" t="s">
        <v>279</v>
      </c>
      <c r="H6" s="461"/>
      <c r="I6" s="387" t="s">
        <v>266</v>
      </c>
      <c r="J6" s="387"/>
      <c r="K6" s="31"/>
      <c r="L6" s="31"/>
    </row>
    <row r="7" spans="1:254" x14ac:dyDescent="0.25">
      <c r="A7" s="5"/>
      <c r="B7" s="5"/>
      <c r="C7" s="381" t="s">
        <v>22</v>
      </c>
      <c r="D7" s="381"/>
      <c r="E7" s="371" t="s">
        <v>663</v>
      </c>
      <c r="F7" s="371"/>
      <c r="G7" s="360" t="s">
        <v>22</v>
      </c>
      <c r="H7" s="386"/>
      <c r="I7" s="382" t="s">
        <v>22</v>
      </c>
      <c r="J7" s="382"/>
      <c r="K7" s="31"/>
      <c r="L7" s="31"/>
    </row>
    <row r="8" spans="1:254" ht="26" x14ac:dyDescent="0.25">
      <c r="A8" s="5"/>
      <c r="B8" s="5"/>
      <c r="C8" s="11" t="s">
        <v>1730</v>
      </c>
      <c r="D8" s="11" t="s">
        <v>1731</v>
      </c>
      <c r="E8" s="11" t="s">
        <v>1732</v>
      </c>
      <c r="F8" s="11" t="s">
        <v>1733</v>
      </c>
      <c r="G8" s="12" t="s">
        <v>1734</v>
      </c>
      <c r="H8" s="12" t="s">
        <v>1735</v>
      </c>
      <c r="I8" s="32" t="s">
        <v>1736</v>
      </c>
      <c r="J8" s="32" t="s">
        <v>1737</v>
      </c>
      <c r="K8" s="31"/>
      <c r="L8" s="31"/>
    </row>
    <row r="9" spans="1:254" ht="16.399999999999999" hidden="1" customHeight="1" x14ac:dyDescent="0.25">
      <c r="A9" s="13" t="s">
        <v>1738</v>
      </c>
      <c r="B9" s="14" t="s">
        <v>837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1739</v>
      </c>
      <c r="B10" s="14" t="s">
        <v>837</v>
      </c>
      <c r="C10" s="357" t="s">
        <v>229</v>
      </c>
      <c r="D10" s="428"/>
      <c r="E10" s="428"/>
      <c r="F10" s="428"/>
      <c r="G10" s="428"/>
      <c r="H10" s="428"/>
      <c r="I10" s="428"/>
      <c r="J10" s="358"/>
      <c r="K10" s="23"/>
      <c r="L10" s="23"/>
      <c r="M10" s="23"/>
      <c r="N10" s="23"/>
      <c r="O10" s="23"/>
    </row>
    <row r="11" spans="1:254" ht="16.399999999999999" hidden="1" customHeight="1" x14ac:dyDescent="0.25">
      <c r="A11" s="13" t="s">
        <v>1740</v>
      </c>
      <c r="B11" s="14" t="s">
        <v>1741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13" t="s">
        <v>1738</v>
      </c>
      <c r="B12" s="14" t="s">
        <v>1741</v>
      </c>
      <c r="C12" s="357" t="s">
        <v>229</v>
      </c>
      <c r="D12" s="428"/>
      <c r="E12" s="428"/>
      <c r="F12" s="428"/>
      <c r="G12" s="428"/>
      <c r="H12" s="428"/>
      <c r="I12" s="428"/>
      <c r="J12" s="358"/>
      <c r="K12" s="23"/>
      <c r="L12" s="23"/>
      <c r="M12" s="23"/>
      <c r="N12" s="23"/>
      <c r="O12" s="23"/>
    </row>
    <row r="13" spans="1:254" ht="16.399999999999999" hidden="1" customHeight="1" x14ac:dyDescent="0.25">
      <c r="A13" s="13" t="s">
        <v>1739</v>
      </c>
      <c r="B13" s="14" t="s">
        <v>1741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13" t="s">
        <v>1740</v>
      </c>
      <c r="B14" s="14" t="s">
        <v>1742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1743</v>
      </c>
      <c r="B15" s="19" t="s">
        <v>1741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1739</v>
      </c>
      <c r="B16" s="14" t="s">
        <v>1742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99999999999999" hidden="1" customHeight="1" x14ac:dyDescent="0.25">
      <c r="A17" s="13" t="s">
        <v>1740</v>
      </c>
      <c r="B17" s="14" t="s">
        <v>840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99999999999999" hidden="1" customHeight="1" x14ac:dyDescent="0.25">
      <c r="A18" s="18" t="s">
        <v>1743</v>
      </c>
      <c r="B18" s="19" t="s">
        <v>1742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99999999999999" hidden="1" customHeight="1" x14ac:dyDescent="0.25">
      <c r="A19" s="13" t="s">
        <v>1739</v>
      </c>
      <c r="B19" s="14" t="s">
        <v>840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99999999999999" hidden="1" customHeight="1" x14ac:dyDescent="0.25">
      <c r="A20" s="13" t="s">
        <v>1740</v>
      </c>
      <c r="B20" s="14" t="s">
        <v>1744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99999999999999" hidden="1" customHeight="1" x14ac:dyDescent="0.25">
      <c r="A21" s="20" t="s">
        <v>1743</v>
      </c>
      <c r="B21" s="21" t="s">
        <v>840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99999999999999" customHeight="1" x14ac:dyDescent="0.25">
      <c r="A22" s="13" t="s">
        <v>1739</v>
      </c>
      <c r="B22" s="21" t="s">
        <v>1744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99999999999999" customHeight="1" x14ac:dyDescent="0.25">
      <c r="A23" s="13" t="s">
        <v>1740</v>
      </c>
      <c r="B23" s="14" t="s">
        <v>1745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99999999999999" customHeight="1" x14ac:dyDescent="0.25">
      <c r="A24" s="20" t="s">
        <v>1743</v>
      </c>
      <c r="B24" s="21" t="s">
        <v>1744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99999999999999" customHeight="1" x14ac:dyDescent="0.25">
      <c r="A25" s="13" t="s">
        <v>1739</v>
      </c>
      <c r="B25" s="14" t="s">
        <v>1745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99999999999999" customHeight="1" x14ac:dyDescent="0.25">
      <c r="A26" s="13" t="s">
        <v>1740</v>
      </c>
      <c r="B26" s="14" t="s">
        <v>843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" x14ac:dyDescent="0.4">
      <c r="A28" s="24" t="s">
        <v>181</v>
      </c>
      <c r="B28" s="414" t="s">
        <v>1746</v>
      </c>
      <c r="C28" s="414"/>
      <c r="D28" s="414"/>
      <c r="E28" s="414"/>
      <c r="F28" s="414"/>
      <c r="G28" s="414"/>
      <c r="H28" s="414"/>
      <c r="I28" s="414"/>
      <c r="J28" s="414"/>
      <c r="K28" s="414"/>
      <c r="L28" s="23"/>
      <c r="M28" s="23"/>
      <c r="N28" s="23"/>
      <c r="O28" s="23"/>
      <c r="P28" s="23"/>
      <c r="Q28" s="23"/>
    </row>
    <row r="29" spans="1:17" ht="16" x14ac:dyDescent="0.25">
      <c r="A29" s="25" t="s">
        <v>644</v>
      </c>
      <c r="B29" s="409" t="s">
        <v>811</v>
      </c>
      <c r="C29" s="409"/>
      <c r="D29" s="409"/>
      <c r="E29" s="409"/>
      <c r="F29" s="409"/>
      <c r="G29" s="409"/>
      <c r="H29" s="409"/>
      <c r="I29" s="409"/>
      <c r="J29" s="409"/>
      <c r="K29" s="409"/>
      <c r="L29" s="23"/>
      <c r="M29" s="23"/>
      <c r="N29" s="23"/>
      <c r="O29" s="23"/>
      <c r="P29" s="23"/>
      <c r="Q29" s="23"/>
    </row>
    <row r="30" spans="1:17" ht="16" x14ac:dyDescent="0.4">
      <c r="A30" s="26" t="s">
        <v>646</v>
      </c>
      <c r="B30" s="409" t="s">
        <v>1747</v>
      </c>
      <c r="C30" s="409"/>
      <c r="D30" s="409"/>
      <c r="E30" s="409"/>
      <c r="F30" s="409"/>
      <c r="G30" s="409"/>
      <c r="H30" s="409"/>
      <c r="I30" s="409"/>
      <c r="J30" s="409"/>
      <c r="K30" s="409"/>
      <c r="L30" s="23"/>
      <c r="M30" s="23"/>
      <c r="N30" s="23"/>
      <c r="O30" s="23"/>
      <c r="P30" s="23"/>
      <c r="Q30" s="23"/>
    </row>
    <row r="31" spans="1:17" ht="16.5" x14ac:dyDescent="0.25">
      <c r="A31" s="27" t="s">
        <v>431</v>
      </c>
      <c r="B31" s="409" t="s">
        <v>564</v>
      </c>
      <c r="C31" s="409"/>
      <c r="D31" s="409"/>
      <c r="E31" s="409"/>
      <c r="F31" s="409"/>
      <c r="G31" s="409"/>
      <c r="H31" s="409"/>
      <c r="I31" s="409"/>
      <c r="J31" s="409"/>
      <c r="K31" s="409"/>
      <c r="L31" s="23"/>
      <c r="M31" s="23"/>
      <c r="N31" s="23"/>
      <c r="O31" s="23"/>
      <c r="P31" s="23"/>
      <c r="Q31" s="23"/>
    </row>
    <row r="32" spans="1:17" ht="16" x14ac:dyDescent="0.4">
      <c r="A32" s="26" t="s">
        <v>427</v>
      </c>
      <c r="B32" s="409" t="s">
        <v>1677</v>
      </c>
      <c r="C32" s="409"/>
      <c r="D32" s="409"/>
      <c r="E32" s="409"/>
      <c r="F32" s="409"/>
      <c r="G32" s="409"/>
      <c r="H32" s="409"/>
      <c r="I32" s="409"/>
      <c r="J32" s="409"/>
      <c r="K32" s="409"/>
      <c r="L32" s="23"/>
      <c r="M32" s="23"/>
      <c r="N32" s="23"/>
      <c r="O32" s="23"/>
      <c r="P32" s="23"/>
      <c r="Q32" s="23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B31:K31"/>
    <mergeCell ref="B32:K32"/>
    <mergeCell ref="C10:J10"/>
    <mergeCell ref="C12:J12"/>
    <mergeCell ref="B28:K28"/>
    <mergeCell ref="B29:K29"/>
    <mergeCell ref="B30:K30"/>
  </mergeCells>
  <phoneticPr fontId="73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2025-08-06T09:17:13Z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