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3040" windowHeight="9180"/>
  </bookViews>
  <sheets>
    <sheet name="Sheet1" sheetId="1" r:id="rId1"/>
    <sheet name="Sheet2" sheetId="2" r:id="rId2"/>
  </sheets>
  <calcPr calcId="162913"/>
</workbook>
</file>

<file path=xl/calcChain.xml><?xml version="1.0" encoding="utf-8"?>
<calcChain xmlns="http://schemas.openxmlformats.org/spreadsheetml/2006/main">
  <c r="I17" i="1" l="1"/>
  <c r="J17" i="1" s="1"/>
  <c r="G17" i="1"/>
  <c r="F17" i="1"/>
  <c r="I16" i="1"/>
  <c r="J16" i="1" s="1"/>
  <c r="G16" i="1"/>
  <c r="F16" i="1"/>
  <c r="I48" i="1" l="1"/>
  <c r="G48" i="1"/>
  <c r="F48" i="1"/>
  <c r="I44" i="1"/>
  <c r="G44" i="1"/>
  <c r="F44" i="1"/>
  <c r="I13" i="1" l="1"/>
  <c r="J13" i="1" s="1"/>
  <c r="G13" i="1"/>
  <c r="F13" i="1"/>
  <c r="I12" i="1"/>
  <c r="J12" i="1" s="1"/>
  <c r="G12" i="1"/>
  <c r="F12" i="1"/>
  <c r="I91" i="1" l="1"/>
  <c r="J91" i="1" s="1"/>
  <c r="G91" i="1"/>
  <c r="F91" i="1"/>
  <c r="I77" i="1"/>
  <c r="J77" i="1" s="1"/>
  <c r="G77" i="1"/>
  <c r="F77" i="1"/>
  <c r="I58" i="1"/>
  <c r="J58" i="1" s="1"/>
  <c r="G58" i="1"/>
  <c r="F58" i="1"/>
  <c r="I57" i="1"/>
  <c r="J57" i="1" s="1"/>
  <c r="G57" i="1"/>
  <c r="F57" i="1"/>
  <c r="I56" i="1"/>
  <c r="J56" i="1" s="1"/>
  <c r="G56" i="1"/>
  <c r="F56" i="1"/>
  <c r="I55" i="1"/>
  <c r="J55" i="1" s="1"/>
  <c r="G55" i="1"/>
  <c r="F55" i="1"/>
  <c r="I36" i="1"/>
  <c r="G36" i="1"/>
  <c r="F36" i="1"/>
  <c r="I34" i="1"/>
  <c r="G34" i="1"/>
  <c r="F34" i="1"/>
  <c r="J27" i="1"/>
  <c r="K27" i="1" s="1"/>
  <c r="I27" i="1"/>
  <c r="G27" i="1"/>
  <c r="F27" i="1"/>
  <c r="I26" i="1"/>
  <c r="J26" i="1" s="1"/>
  <c r="K26" i="1" s="1"/>
  <c r="G26" i="1"/>
  <c r="F26" i="1"/>
  <c r="J25" i="1"/>
  <c r="K25" i="1" s="1"/>
  <c r="I25" i="1"/>
  <c r="G25" i="1"/>
  <c r="F25" i="1"/>
  <c r="I24" i="1"/>
  <c r="J24" i="1" s="1"/>
  <c r="K24" i="1" s="1"/>
  <c r="G24" i="1"/>
  <c r="F24" i="1"/>
  <c r="I33" i="1" l="1"/>
  <c r="G33" i="1"/>
  <c r="F33" i="1"/>
  <c r="I42" i="1"/>
  <c r="G42" i="1"/>
  <c r="F42" i="1"/>
  <c r="I75" i="1" l="1"/>
  <c r="J75" i="1" s="1"/>
  <c r="G75" i="1"/>
  <c r="F75" i="1"/>
  <c r="I88" i="1" l="1"/>
  <c r="J88" i="1" s="1"/>
  <c r="G88" i="1"/>
  <c r="F88" i="1"/>
  <c r="I80" i="1" l="1"/>
  <c r="J80" i="1" s="1"/>
  <c r="G80" i="1"/>
  <c r="F80" i="1"/>
  <c r="I54" i="1"/>
  <c r="J54" i="1" s="1"/>
  <c r="G54" i="1"/>
  <c r="F54" i="1"/>
  <c r="I46" i="1"/>
  <c r="G46" i="1"/>
  <c r="F46" i="1"/>
  <c r="I45" i="1"/>
  <c r="G45" i="1"/>
  <c r="F45" i="1"/>
  <c r="I43" i="1"/>
  <c r="G43" i="1"/>
  <c r="F43" i="1"/>
  <c r="I15" i="1"/>
  <c r="J15" i="1" s="1"/>
  <c r="G15" i="1"/>
  <c r="F15" i="1"/>
  <c r="F53" i="1" l="1"/>
  <c r="G53" i="1"/>
  <c r="I53" i="1"/>
  <c r="J53" i="1" s="1"/>
  <c r="F59" i="1"/>
  <c r="G59" i="1"/>
  <c r="I59" i="1"/>
  <c r="J59" i="1" s="1"/>
  <c r="I89" i="1"/>
  <c r="J89" i="1" s="1"/>
  <c r="G89" i="1"/>
  <c r="F89" i="1"/>
  <c r="I78" i="1"/>
  <c r="J78" i="1" s="1"/>
  <c r="G78" i="1"/>
  <c r="F78" i="1"/>
  <c r="I76" i="1"/>
  <c r="J76" i="1" s="1"/>
  <c r="G76" i="1"/>
  <c r="F76" i="1"/>
  <c r="I35" i="1" l="1"/>
  <c r="G35" i="1"/>
  <c r="F35" i="1"/>
  <c r="I32" i="1"/>
  <c r="G32" i="1"/>
  <c r="F32" i="1"/>
  <c r="I37" i="1"/>
  <c r="G37" i="1"/>
  <c r="F37" i="1"/>
  <c r="I14" i="1" l="1"/>
  <c r="J14" i="1" s="1"/>
  <c r="G14" i="1"/>
  <c r="F14" i="1"/>
  <c r="I87" i="1" l="1"/>
  <c r="J87" i="1" s="1"/>
  <c r="G87" i="1"/>
  <c r="F87" i="1"/>
  <c r="I86" i="1"/>
  <c r="J86" i="1" s="1"/>
  <c r="G86" i="1"/>
  <c r="F86" i="1"/>
  <c r="I85" i="1"/>
  <c r="J85" i="1" s="1"/>
  <c r="G85" i="1"/>
  <c r="F85" i="1"/>
  <c r="I90" i="1"/>
  <c r="J90" i="1" s="1"/>
  <c r="G90" i="1"/>
  <c r="F90" i="1"/>
  <c r="I74" i="1"/>
  <c r="J74" i="1" s="1"/>
  <c r="G74" i="1"/>
  <c r="F74" i="1"/>
  <c r="I47" i="1" l="1"/>
  <c r="G47" i="1"/>
  <c r="F47" i="1"/>
  <c r="J23" i="1" l="1"/>
  <c r="K23" i="1" s="1"/>
  <c r="I23" i="1"/>
  <c r="I22" i="1"/>
  <c r="G23" i="1"/>
  <c r="F23" i="1"/>
  <c r="I79" i="1" l="1"/>
  <c r="J79" i="1" s="1"/>
  <c r="G79" i="1"/>
  <c r="F79" i="1"/>
  <c r="I66" i="1"/>
  <c r="J66" i="1" s="1"/>
  <c r="G66" i="1"/>
  <c r="F66" i="1"/>
  <c r="I65" i="1"/>
  <c r="J65" i="1" s="1"/>
  <c r="G65" i="1"/>
  <c r="F65" i="1"/>
  <c r="I64" i="1"/>
  <c r="J64" i="1" s="1"/>
  <c r="G64" i="1"/>
  <c r="F64" i="1"/>
  <c r="I69" i="1"/>
  <c r="J69" i="1" s="1"/>
  <c r="G69" i="1"/>
  <c r="F69" i="1"/>
  <c r="I68" i="1"/>
  <c r="J68" i="1" s="1"/>
  <c r="G68" i="1"/>
  <c r="F68" i="1"/>
  <c r="J22" i="1" l="1"/>
  <c r="K22" i="1" s="1"/>
  <c r="G22" i="1"/>
  <c r="F22" i="1"/>
  <c r="F67" i="1" l="1"/>
  <c r="G67" i="1"/>
  <c r="I67" i="1"/>
  <c r="J67" i="1" s="1"/>
</calcChain>
</file>

<file path=xl/sharedStrings.xml><?xml version="1.0" encoding="utf-8"?>
<sst xmlns="http://schemas.openxmlformats.org/spreadsheetml/2006/main" count="417" uniqueCount="246">
  <si>
    <t>服  务</t>
  </si>
  <si>
    <t>诚  信</t>
  </si>
  <si>
    <t>平  衡</t>
  </si>
  <si>
    <t>ASEAN SEAS LINE CO.,LIMITED</t>
  </si>
  <si>
    <t>尊  重</t>
  </si>
  <si>
    <t>上海市虹口区四川北路1350号利通广场1004室</t>
  </si>
  <si>
    <t>ADD:ROOM 1004,SHANGHAI LITONG PLAZA,NO.1350 NORTH SICHUAN ROAD,SHANGHAI,CHINA, ZIP CODE:200080</t>
  </si>
  <si>
    <t>船名</t>
  </si>
  <si>
    <t>航次</t>
  </si>
  <si>
    <t xml:space="preserve">船名航次缩写       </t>
  </si>
  <si>
    <t>中文船名</t>
  </si>
  <si>
    <t>航线代码</t>
  </si>
  <si>
    <t>进箱日</t>
  </si>
  <si>
    <t>截港日</t>
  </si>
  <si>
    <t>离港 ETD</t>
  </si>
  <si>
    <t>到港 ETA</t>
  </si>
  <si>
    <t>VESSEL</t>
  </si>
  <si>
    <t>VOY</t>
  </si>
  <si>
    <t>（在线订舱）</t>
  </si>
  <si>
    <t>LINES</t>
  </si>
  <si>
    <t>SHANGHAI</t>
  </si>
  <si>
    <t>HONGKONG</t>
  </si>
  <si>
    <t>HAIPHONG</t>
  </si>
  <si>
    <t>VIMC DIAMOND</t>
  </si>
  <si>
    <t>船名航次缩写</t>
  </si>
  <si>
    <t>DA NANG</t>
  </si>
  <si>
    <t>HHX2</t>
  </si>
  <si>
    <t>NPX</t>
  </si>
  <si>
    <t>BANGKOK</t>
  </si>
  <si>
    <t>LAEM CHABANG</t>
  </si>
  <si>
    <t>JAKARTA</t>
  </si>
  <si>
    <t>SURABAYA</t>
  </si>
  <si>
    <t>CHINA-1</t>
  </si>
  <si>
    <t>CSE</t>
  </si>
  <si>
    <t>中联现场放箱: 黄灵洁 座机: +86-21-5020-0720 手机: 138-1775-3240 上海市浦东新区高桥镇港建路248号联检大楼辅楼401室</t>
  </si>
  <si>
    <t>Customer service and documentation:</t>
  </si>
  <si>
    <t xml:space="preserve">Shanghai office: </t>
  </si>
  <si>
    <t>Customer service &amp; documentation :</t>
  </si>
  <si>
    <t>Pavel Yu Tel (021) 6587 5259 /Fax:65878611 Email:Pavel.Yu@logistics-asl.com</t>
  </si>
  <si>
    <t>Zero Lian  Tel: (021)-65878615 /Fax: 65878611   Email:  zero.lian@logistics-asl.com</t>
  </si>
  <si>
    <t>Sales and marketing:</t>
  </si>
  <si>
    <t>Jason Jiang-Tel :(021)65878613/Fax:65878611 Email: jason.jiang@logistics-asl.com</t>
  </si>
  <si>
    <t>Kevin.Lv-Tel:86-21-65878605  Email: qy.lv@logistics-asl.com</t>
  </si>
  <si>
    <t>Anfernee.Zhao-Tel:(021)65876461 /Fax:65878611 Email: anfernee@logistics-asl.com</t>
  </si>
  <si>
    <t xml:space="preserve">Hongkong agent: </t>
  </si>
  <si>
    <t>Customer service &amp; documentation: Ms.Pinky - Tel:00852-2853 8362  Fax :2815 3910 / Email:asl@benline.com.hk</t>
  </si>
  <si>
    <t xml:space="preserve">Haiphong agent: </t>
  </si>
  <si>
    <t>Customer service &amp; documentation: Ms La Quynh Diep -Tel: +84-313-250106  /Email:  hph.import@benline.com.vn</t>
  </si>
  <si>
    <t xml:space="preserve">Jakarta agent : </t>
  </si>
  <si>
    <t>Customer service-Import : Ms Dewi Sulastri    Email: dewi@kcargoagencies.com  Mobile phone: +628176617436</t>
  </si>
  <si>
    <t xml:space="preserve">Surabaya agent: </t>
  </si>
  <si>
    <t>Customer service-Export : Mrs Dinar   Email: sby-aslcsd@simbalogistics.co.id   tel phone: +62818501923</t>
  </si>
  <si>
    <t xml:space="preserve">Manila agent: </t>
  </si>
  <si>
    <t>V.2304S</t>
  </si>
  <si>
    <t>VD304</t>
  </si>
  <si>
    <t>亚海迪亚</t>
  </si>
  <si>
    <t>LAEM CHABANG</t>
    <phoneticPr fontId="5" type="noConversion"/>
  </si>
  <si>
    <t>HO CHI MINH</t>
    <phoneticPr fontId="5" type="noConversion"/>
  </si>
  <si>
    <r>
      <t xml:space="preserve">ETD SHA : </t>
    </r>
    <r>
      <rPr>
        <sz val="11"/>
        <color theme="1"/>
        <rFont val="宋体"/>
        <family val="3"/>
        <charset val="134"/>
      </rPr>
      <t>周三</t>
    </r>
    <r>
      <rPr>
        <sz val="11"/>
        <color theme="1"/>
        <rFont val="Times New Roman"/>
        <family val="1"/>
      </rPr>
      <t xml:space="preserve">        </t>
    </r>
    <r>
      <rPr>
        <sz val="11"/>
        <color theme="1"/>
        <rFont val="宋体"/>
        <family val="3"/>
        <charset val="134"/>
      </rPr>
      <t>上海码头：外高桥二期</t>
    </r>
    <r>
      <rPr>
        <sz val="11"/>
        <color theme="1"/>
        <rFont val="Times New Roman"/>
        <family val="1"/>
      </rPr>
      <t xml:space="preserve">   </t>
    </r>
    <r>
      <rPr>
        <sz val="11"/>
        <color theme="1"/>
        <rFont val="宋体"/>
        <family val="3"/>
        <charset val="134"/>
      </rPr>
      <t>胡志明码头：</t>
    </r>
    <r>
      <rPr>
        <sz val="11"/>
        <color theme="1"/>
        <rFont val="Times New Roman"/>
        <family val="1"/>
      </rPr>
      <t xml:space="preserve">CAT LAI  </t>
    </r>
    <r>
      <rPr>
        <sz val="11"/>
        <color theme="1"/>
        <rFont val="宋体"/>
        <family val="3"/>
        <charset val="134"/>
      </rPr>
      <t>林查班码头：</t>
    </r>
    <r>
      <rPr>
        <sz val="11"/>
        <color theme="1"/>
        <rFont val="Times New Roman"/>
        <family val="1"/>
      </rPr>
      <t xml:space="preserve"> C3  </t>
    </r>
    <phoneticPr fontId="5" type="noConversion"/>
  </si>
  <si>
    <t>航线代码</t>
    <phoneticPr fontId="5" type="noConversion"/>
  </si>
  <si>
    <r>
      <rPr>
        <sz val="11"/>
        <rFont val="宋体"/>
        <family val="3"/>
        <charset val="134"/>
      </rPr>
      <t>离港</t>
    </r>
    <r>
      <rPr>
        <sz val="11"/>
        <rFont val="Times New Roman"/>
        <family val="1"/>
      </rPr>
      <t xml:space="preserve"> ETD</t>
    </r>
    <phoneticPr fontId="5" type="noConversion"/>
  </si>
  <si>
    <t>CVT2</t>
  </si>
  <si>
    <t>HHX2</t>
    <phoneticPr fontId="5" type="noConversion"/>
  </si>
  <si>
    <t>新烟台</t>
    <phoneticPr fontId="5" type="noConversion"/>
  </si>
  <si>
    <r>
      <rPr>
        <sz val="11"/>
        <rFont val="宋体"/>
        <family val="3"/>
        <charset val="134"/>
      </rPr>
      <t>到港</t>
    </r>
    <r>
      <rPr>
        <sz val="11"/>
        <rFont val="Times New Roman"/>
        <family val="1"/>
      </rPr>
      <t xml:space="preserve"> ETA</t>
    </r>
    <phoneticPr fontId="5" type="noConversion"/>
  </si>
  <si>
    <t>MANILA(N)</t>
    <phoneticPr fontId="5" type="noConversion"/>
  </si>
  <si>
    <r>
      <rPr>
        <sz val="11"/>
        <rFont val="宋体"/>
        <family val="3"/>
        <charset val="134"/>
      </rPr>
      <t>到港</t>
    </r>
    <r>
      <rPr>
        <sz val="11"/>
        <rFont val="Times New Roman"/>
        <family val="1"/>
      </rPr>
      <t xml:space="preserve"> ETA</t>
    </r>
    <phoneticPr fontId="5" type="noConversion"/>
  </si>
  <si>
    <t>POS BANGKOK</t>
    <phoneticPr fontId="5" type="noConversion"/>
  </si>
  <si>
    <t>MANILA(S)</t>
    <phoneticPr fontId="5" type="noConversion"/>
  </si>
  <si>
    <t>HHX1</t>
    <phoneticPr fontId="5" type="noConversion"/>
  </si>
  <si>
    <t>CA MANILA</t>
    <phoneticPr fontId="5" type="noConversion"/>
  </si>
  <si>
    <t>SHANGHAI</t>
    <phoneticPr fontId="5" type="noConversion"/>
  </si>
  <si>
    <t>KAKA KUAI  TEL:</t>
    <phoneticPr fontId="5" type="noConversion"/>
  </si>
  <si>
    <t>(021)65873951/Fax:65878611 Email: kaka.kuai@logistics-asl.com</t>
    <phoneticPr fontId="5" type="noConversion"/>
  </si>
  <si>
    <t>Group email: aslshbkg@logistics-asl.com</t>
    <phoneticPr fontId="5" type="noConversion"/>
  </si>
  <si>
    <t xml:space="preserve">Jenny.jiang   TEL: </t>
    <phoneticPr fontId="5" type="noConversion"/>
  </si>
  <si>
    <t>86-21-65877031/Fax: 65878611 Email: jenny.jiang@logistics-asl.com</t>
    <phoneticPr fontId="5" type="noConversion"/>
  </si>
  <si>
    <t>Customer service  : Marihorie B .Bergorio   Email: Marj.bergorio@sinocargoworks.net  +62818501923</t>
    <phoneticPr fontId="5" type="noConversion"/>
  </si>
  <si>
    <t>Thailand agent:</t>
    <phoneticPr fontId="5" type="noConversion"/>
  </si>
  <si>
    <t>Customer service: Kanlayanee Siripoonpakdee  Email:kanlayanee@fujitrans.co.th   +66 2632 7711 ext 133</t>
    <phoneticPr fontId="5" type="noConversion"/>
  </si>
  <si>
    <r>
      <t>V</t>
    </r>
    <r>
      <rPr>
        <sz val="11"/>
        <color theme="1"/>
        <rFont val="宋体"/>
        <family val="3"/>
        <charset val="134"/>
        <scheme val="minor"/>
      </rPr>
      <t xml:space="preserve">ietam agent: </t>
    </r>
    <phoneticPr fontId="5" type="noConversion"/>
  </si>
  <si>
    <t>Nguyen Tran Mai Anh</t>
    <phoneticPr fontId="5" type="noConversion"/>
  </si>
  <si>
    <t>Sirikanda   Email: sirikanda@fujitrans.co.th +66 2632 7711 ext 136</t>
    <phoneticPr fontId="5" type="noConversion"/>
  </si>
  <si>
    <t xml:space="preserve">Customer service: </t>
    <phoneticPr fontId="5" type="noConversion"/>
  </si>
  <si>
    <t>Email:maianh.nguyen@benline.com  +84-28-38256148</t>
    <phoneticPr fontId="5" type="noConversion"/>
  </si>
  <si>
    <t>亚海大阪</t>
    <phoneticPr fontId="5" type="noConversion"/>
  </si>
  <si>
    <t>正利长沙</t>
    <phoneticPr fontId="5" type="noConversion"/>
  </si>
  <si>
    <t>新盐田</t>
    <phoneticPr fontId="5" type="noConversion"/>
  </si>
  <si>
    <t>亚海马尼拉</t>
    <phoneticPr fontId="5" type="noConversion"/>
  </si>
  <si>
    <t>泛奥升曼谷</t>
    <phoneticPr fontId="5" type="noConversion"/>
  </si>
  <si>
    <t>亚海青岛</t>
    <phoneticPr fontId="5" type="noConversion"/>
  </si>
  <si>
    <t>外代现场放箱: 王祎斌 座机：80331557 上海市虹口区吴淞路531号6楼</t>
    <phoneticPr fontId="5" type="noConversion"/>
  </si>
  <si>
    <t>SHIJIA SUN TEL: (021) 65878607/Fax:65878611 Email: shijia.sun@logistics-asl.com</t>
    <phoneticPr fontId="5" type="noConversion"/>
  </si>
  <si>
    <t>Group email: aslshline@logistics-asl.com</t>
    <phoneticPr fontId="5" type="noConversion"/>
  </si>
  <si>
    <t>中文船名</t>
    <phoneticPr fontId="5" type="noConversion"/>
  </si>
  <si>
    <r>
      <t>泰国航线</t>
    </r>
    <r>
      <rPr>
        <sz val="12"/>
        <color indexed="8"/>
        <rFont val="Times New Roman"/>
        <family val="1"/>
      </rPr>
      <t xml:space="preserve"> CSE     </t>
    </r>
    <r>
      <rPr>
        <b/>
        <sz val="12"/>
        <color indexed="8"/>
        <rFont val="Times New Roman"/>
        <family val="1"/>
      </rPr>
      <t xml:space="preserve">                  </t>
    </r>
    <r>
      <rPr>
        <b/>
        <sz val="12"/>
        <color rgb="FFFF0000"/>
        <rFont val="等线"/>
        <family val="3"/>
        <charset val="134"/>
      </rPr>
      <t>船代：</t>
    </r>
    <r>
      <rPr>
        <b/>
        <sz val="12"/>
        <color rgb="FFFF0000"/>
        <rFont val="Times New Roman"/>
        <family val="1"/>
      </rPr>
      <t xml:space="preserve"> </t>
    </r>
    <r>
      <rPr>
        <b/>
        <sz val="12"/>
        <color rgb="FFFF0000"/>
        <rFont val="等线"/>
        <family val="3"/>
        <charset val="134"/>
      </rPr>
      <t>外代</t>
    </r>
    <phoneticPr fontId="5" type="noConversion"/>
  </si>
  <si>
    <r>
      <t xml:space="preserve">ETD SHA : </t>
    </r>
    <r>
      <rPr>
        <sz val="11"/>
        <color indexed="8"/>
        <rFont val="等线"/>
        <family val="3"/>
        <charset val="134"/>
      </rPr>
      <t>周六</t>
    </r>
    <r>
      <rPr>
        <sz val="11"/>
        <color indexed="8"/>
        <rFont val="Times New Roman"/>
        <family val="1"/>
      </rPr>
      <t xml:space="preserve">           </t>
    </r>
    <r>
      <rPr>
        <sz val="11"/>
        <color indexed="8"/>
        <rFont val="等线"/>
        <family val="3"/>
        <charset val="134"/>
      </rPr>
      <t>上海码头：外高桥二期</t>
    </r>
    <r>
      <rPr>
        <sz val="11"/>
        <color indexed="8"/>
        <rFont val="Times New Roman"/>
        <family val="1"/>
      </rPr>
      <t xml:space="preserve">  </t>
    </r>
    <r>
      <rPr>
        <sz val="11"/>
        <color indexed="8"/>
        <rFont val="等线"/>
        <family val="3"/>
        <charset val="134"/>
      </rPr>
      <t>雅加达码头：</t>
    </r>
    <r>
      <rPr>
        <sz val="11"/>
        <color indexed="8"/>
        <rFont val="Times New Roman"/>
        <family val="1"/>
      </rPr>
      <t xml:space="preserve">JICT1   </t>
    </r>
    <r>
      <rPr>
        <sz val="11"/>
        <color indexed="8"/>
        <rFont val="等线"/>
        <family val="3"/>
        <charset val="134"/>
      </rPr>
      <t>泗水码头：</t>
    </r>
    <r>
      <rPr>
        <sz val="11"/>
        <color indexed="8"/>
        <rFont val="Times New Roman"/>
        <family val="1"/>
      </rPr>
      <t>TPS</t>
    </r>
    <phoneticPr fontId="5" type="noConversion"/>
  </si>
  <si>
    <t>LINES</t>
    <phoneticPr fontId="5" type="noConversion"/>
  </si>
  <si>
    <r>
      <rPr>
        <sz val="12"/>
        <color indexed="8"/>
        <rFont val="等线"/>
        <family val="3"/>
        <charset val="134"/>
      </rPr>
      <t>菲律宾航线</t>
    </r>
    <r>
      <rPr>
        <sz val="12"/>
        <color indexed="8"/>
        <rFont val="Times New Roman"/>
        <family val="1"/>
      </rPr>
      <t xml:space="preserve">NPX                   </t>
    </r>
    <r>
      <rPr>
        <b/>
        <sz val="12"/>
        <color indexed="8"/>
        <rFont val="Times New Roman"/>
        <family val="1"/>
      </rPr>
      <t xml:space="preserve"> </t>
    </r>
    <r>
      <rPr>
        <b/>
        <sz val="12"/>
        <color rgb="FFFF0000"/>
        <rFont val="等线"/>
        <family val="3"/>
        <charset val="134"/>
      </rPr>
      <t>船代：中联</t>
    </r>
    <phoneticPr fontId="5" type="noConversion"/>
  </si>
  <si>
    <r>
      <t xml:space="preserve">ETD SHA : </t>
    </r>
    <r>
      <rPr>
        <sz val="11"/>
        <color indexed="8"/>
        <rFont val="宋体"/>
        <family val="3"/>
        <charset val="134"/>
      </rPr>
      <t>周五</t>
    </r>
    <r>
      <rPr>
        <sz val="11"/>
        <color indexed="8"/>
        <rFont val="Times New Roman"/>
        <family val="1"/>
      </rPr>
      <t xml:space="preserve">       </t>
    </r>
    <r>
      <rPr>
        <sz val="11"/>
        <color indexed="8"/>
        <rFont val="宋体"/>
        <family val="3"/>
        <charset val="134"/>
      </rPr>
      <t>上海码头：外高桥五期</t>
    </r>
    <r>
      <rPr>
        <sz val="11"/>
        <color indexed="8"/>
        <rFont val="Times New Roman"/>
        <family val="1"/>
      </rPr>
      <t xml:space="preserve">   </t>
    </r>
    <r>
      <rPr>
        <sz val="11"/>
        <color indexed="8"/>
        <rFont val="宋体"/>
        <family val="3"/>
        <charset val="134"/>
      </rPr>
      <t>曼谷码头：</t>
    </r>
    <r>
      <rPr>
        <sz val="11"/>
        <color indexed="8"/>
        <rFont val="Times New Roman"/>
        <family val="1"/>
      </rPr>
      <t xml:space="preserve">PAT   </t>
    </r>
    <r>
      <rPr>
        <sz val="11"/>
        <color indexed="8"/>
        <rFont val="宋体"/>
        <family val="3"/>
        <charset val="134"/>
      </rPr>
      <t>林查班码头：</t>
    </r>
    <r>
      <rPr>
        <sz val="11"/>
        <color indexed="8"/>
        <rFont val="Times New Roman"/>
        <family val="1"/>
      </rPr>
      <t xml:space="preserve"> ESCO  </t>
    </r>
    <phoneticPr fontId="5" type="noConversion"/>
  </si>
  <si>
    <t>SHANGHAI</t>
    <phoneticPr fontId="5" type="noConversion"/>
  </si>
  <si>
    <r>
      <rPr>
        <sz val="12"/>
        <color indexed="8"/>
        <rFont val="等线"/>
        <family val="3"/>
        <charset val="134"/>
      </rPr>
      <t>泰越航线CVT2</t>
    </r>
    <r>
      <rPr>
        <b/>
        <sz val="12"/>
        <color indexed="8"/>
        <rFont val="等线"/>
        <family val="3"/>
        <charset val="134"/>
      </rPr>
      <t xml:space="preserve">                   </t>
    </r>
    <r>
      <rPr>
        <b/>
        <sz val="12"/>
        <color rgb="FFFF0000"/>
        <rFont val="等线"/>
        <family val="3"/>
        <charset val="134"/>
      </rPr>
      <t>船代：中联</t>
    </r>
    <phoneticPr fontId="5" type="noConversion"/>
  </si>
  <si>
    <t>NPX2</t>
    <phoneticPr fontId="5" type="noConversion"/>
  </si>
  <si>
    <t>ASL QINGDAO</t>
    <phoneticPr fontId="5" type="noConversion"/>
  </si>
  <si>
    <r>
      <t>印尼航线</t>
    </r>
    <r>
      <rPr>
        <sz val="12"/>
        <color indexed="8"/>
        <rFont val="Times New Roman"/>
        <family val="1"/>
      </rPr>
      <t xml:space="preserve"> CHINA-1 </t>
    </r>
    <r>
      <rPr>
        <b/>
        <sz val="12"/>
        <color indexed="8"/>
        <rFont val="Times New Roman"/>
        <family val="1"/>
      </rPr>
      <t xml:space="preserve">             </t>
    </r>
    <r>
      <rPr>
        <b/>
        <sz val="12"/>
        <color rgb="FFFF0000"/>
        <rFont val="等线"/>
        <family val="3"/>
        <charset val="134"/>
      </rPr>
      <t>船代：</t>
    </r>
    <r>
      <rPr>
        <b/>
        <sz val="12"/>
        <color rgb="FFFF0000"/>
        <rFont val="Times New Roman"/>
        <family val="1"/>
      </rPr>
      <t xml:space="preserve"> </t>
    </r>
    <r>
      <rPr>
        <b/>
        <sz val="12"/>
        <color rgb="FFFF0000"/>
        <rFont val="等线"/>
        <family val="3"/>
        <charset val="134"/>
      </rPr>
      <t>外代</t>
    </r>
    <phoneticPr fontId="5" type="noConversion"/>
  </si>
  <si>
    <r>
      <rPr>
        <sz val="11"/>
        <color theme="1"/>
        <rFont val="宋体"/>
        <family val="3"/>
        <charset val="134"/>
      </rPr>
      <t>到港</t>
    </r>
    <r>
      <rPr>
        <sz val="11"/>
        <color theme="1"/>
        <rFont val="Times New Roman"/>
        <family val="1"/>
      </rPr>
      <t xml:space="preserve"> ETA</t>
    </r>
  </si>
  <si>
    <t>CNC MARS</t>
    <phoneticPr fontId="5" type="noConversion"/>
  </si>
  <si>
    <t>XIN YAN TAI</t>
    <phoneticPr fontId="5" type="noConversion"/>
  </si>
  <si>
    <t xml:space="preserve">CA KOBE </t>
    <phoneticPr fontId="1" type="noConversion"/>
  </si>
  <si>
    <r>
      <rPr>
        <sz val="11"/>
        <rFont val="宋体"/>
        <family val="3"/>
        <charset val="134"/>
      </rPr>
      <t>离港</t>
    </r>
    <r>
      <rPr>
        <sz val="11"/>
        <rFont val="Times New Roman"/>
        <family val="1"/>
      </rPr>
      <t xml:space="preserve"> ETD</t>
    </r>
    <phoneticPr fontId="5" type="noConversion"/>
  </si>
  <si>
    <t>REN JIAN 6</t>
    <phoneticPr fontId="5" type="noConversion"/>
  </si>
  <si>
    <r>
      <rPr>
        <sz val="12"/>
        <color theme="1"/>
        <rFont val="等线"/>
        <family val="3"/>
        <charset val="134"/>
      </rPr>
      <t>菲律宾航线</t>
    </r>
    <r>
      <rPr>
        <sz val="12"/>
        <color theme="1"/>
        <rFont val="Times New Roman"/>
        <family val="1"/>
      </rPr>
      <t xml:space="preserve"> NPX 2                </t>
    </r>
    <r>
      <rPr>
        <b/>
        <sz val="12"/>
        <color rgb="FFFF0000"/>
        <rFont val="等线"/>
        <family val="3"/>
        <charset val="134"/>
      </rPr>
      <t>船代：中联</t>
    </r>
    <phoneticPr fontId="5" type="noConversion"/>
  </si>
  <si>
    <r>
      <t xml:space="preserve">ETD SHA : </t>
    </r>
    <r>
      <rPr>
        <sz val="11"/>
        <color theme="1"/>
        <rFont val="等线"/>
        <family val="3"/>
        <charset val="134"/>
      </rPr>
      <t>周五</t>
    </r>
    <r>
      <rPr>
        <sz val="11"/>
        <color theme="1"/>
        <rFont val="Times New Roman"/>
        <family val="1"/>
      </rPr>
      <t xml:space="preserve">         </t>
    </r>
    <r>
      <rPr>
        <sz val="11"/>
        <color theme="1"/>
        <rFont val="等线"/>
        <family val="3"/>
        <charset val="134"/>
      </rPr>
      <t>上海码头：外高桥五期</t>
    </r>
    <r>
      <rPr>
        <sz val="11"/>
        <color theme="1"/>
        <rFont val="Times New Roman"/>
        <family val="1"/>
      </rPr>
      <t xml:space="preserve">     </t>
    </r>
    <r>
      <rPr>
        <sz val="11"/>
        <color theme="1"/>
        <rFont val="等线"/>
        <family val="3"/>
        <charset val="134"/>
      </rPr>
      <t>海防码头：</t>
    </r>
    <r>
      <rPr>
        <sz val="11"/>
        <color theme="1"/>
        <rFont val="Times New Roman"/>
        <family val="1"/>
      </rPr>
      <t xml:space="preserve">NAM DINH VU  </t>
    </r>
    <r>
      <rPr>
        <sz val="11"/>
        <color theme="1"/>
        <rFont val="等线"/>
        <family val="3"/>
        <charset val="134"/>
      </rPr>
      <t>岘港码头：</t>
    </r>
    <r>
      <rPr>
        <sz val="11"/>
        <color theme="1"/>
        <rFont val="Times New Roman"/>
        <family val="1"/>
      </rPr>
      <t>TIEN SA SEAPORT</t>
    </r>
    <phoneticPr fontId="5" type="noConversion"/>
  </si>
  <si>
    <r>
      <rPr>
        <sz val="11"/>
        <color theme="1"/>
        <rFont val="宋体"/>
        <family val="3"/>
        <charset val="134"/>
      </rPr>
      <t>到港</t>
    </r>
    <r>
      <rPr>
        <sz val="11"/>
        <color theme="1"/>
        <rFont val="Times New Roman"/>
        <family val="1"/>
      </rPr>
      <t xml:space="preserve"> ETA</t>
    </r>
    <phoneticPr fontId="5" type="noConversion"/>
  </si>
  <si>
    <r>
      <rPr>
        <sz val="12"/>
        <color theme="1"/>
        <rFont val="等线"/>
        <family val="3"/>
        <charset val="134"/>
      </rPr>
      <t>香港</t>
    </r>
    <r>
      <rPr>
        <sz val="12"/>
        <color theme="1"/>
        <rFont val="Times New Roman"/>
        <family val="1"/>
      </rPr>
      <t>-</t>
    </r>
    <r>
      <rPr>
        <sz val="12"/>
        <color theme="1"/>
        <rFont val="等线"/>
        <family val="3"/>
        <charset val="134"/>
      </rPr>
      <t>海防航线</t>
    </r>
    <r>
      <rPr>
        <sz val="12"/>
        <color theme="1"/>
        <rFont val="Times New Roman"/>
        <family val="1"/>
      </rPr>
      <t xml:space="preserve"> HHX1         </t>
    </r>
    <r>
      <rPr>
        <sz val="12"/>
        <color rgb="FFFF0000"/>
        <rFont val="Times New Roman"/>
        <family val="1"/>
      </rPr>
      <t xml:space="preserve">  </t>
    </r>
    <r>
      <rPr>
        <b/>
        <sz val="12"/>
        <color rgb="FFFF0000"/>
        <rFont val="等线"/>
        <family val="3"/>
        <charset val="134"/>
      </rPr>
      <t>船代：</t>
    </r>
    <r>
      <rPr>
        <b/>
        <sz val="12"/>
        <color rgb="FFFF0000"/>
        <rFont val="Times New Roman"/>
        <family val="1"/>
      </rPr>
      <t xml:space="preserve"> </t>
    </r>
    <r>
      <rPr>
        <b/>
        <sz val="12"/>
        <color rgb="FFFF0000"/>
        <rFont val="等线"/>
        <family val="3"/>
        <charset val="134"/>
      </rPr>
      <t>外代</t>
    </r>
    <phoneticPr fontId="5" type="noConversion"/>
  </si>
  <si>
    <r>
      <rPr>
        <sz val="12"/>
        <color theme="1"/>
        <rFont val="等线"/>
        <family val="3"/>
        <charset val="134"/>
      </rPr>
      <t>香港</t>
    </r>
    <r>
      <rPr>
        <sz val="12"/>
        <color theme="1"/>
        <rFont val="Times New Roman"/>
        <family val="1"/>
      </rPr>
      <t>-</t>
    </r>
    <r>
      <rPr>
        <sz val="12"/>
        <color theme="1"/>
        <rFont val="等线"/>
        <family val="3"/>
        <charset val="134"/>
      </rPr>
      <t>海防</t>
    </r>
    <r>
      <rPr>
        <sz val="12"/>
        <color theme="1"/>
        <rFont val="Times New Roman"/>
        <family val="1"/>
      </rPr>
      <t>-</t>
    </r>
    <r>
      <rPr>
        <sz val="12"/>
        <color theme="1"/>
        <rFont val="等线"/>
        <family val="3"/>
        <charset val="134"/>
      </rPr>
      <t>岘港航线</t>
    </r>
    <r>
      <rPr>
        <sz val="12"/>
        <color theme="1"/>
        <rFont val="Times New Roman"/>
        <family val="1"/>
      </rPr>
      <t xml:space="preserve"> HHX2   </t>
    </r>
    <r>
      <rPr>
        <b/>
        <sz val="12"/>
        <color rgb="FFFF0000"/>
        <rFont val="等线"/>
        <family val="3"/>
        <charset val="134"/>
      </rPr>
      <t>船代：</t>
    </r>
    <r>
      <rPr>
        <b/>
        <sz val="12"/>
        <color rgb="FFFF0000"/>
        <rFont val="Times New Roman"/>
        <family val="1"/>
      </rPr>
      <t xml:space="preserve"> </t>
    </r>
    <r>
      <rPr>
        <b/>
        <sz val="12"/>
        <color rgb="FFFF0000"/>
        <rFont val="等线"/>
        <family val="3"/>
        <charset val="134"/>
      </rPr>
      <t>外代</t>
    </r>
    <phoneticPr fontId="5" type="noConversion"/>
  </si>
  <si>
    <t>HE YUAN 1</t>
    <phoneticPr fontId="1" type="noConversion"/>
  </si>
  <si>
    <t>CNC BANGKOK</t>
    <phoneticPr fontId="5" type="noConversion"/>
  </si>
  <si>
    <r>
      <t xml:space="preserve"> </t>
    </r>
    <r>
      <rPr>
        <sz val="11"/>
        <color theme="1"/>
        <rFont val="宋体"/>
        <family val="3"/>
        <charset val="134"/>
      </rPr>
      <t>上海码头：外高桥四期</t>
    </r>
    <r>
      <rPr>
        <sz val="11"/>
        <color theme="1"/>
        <rFont val="Times New Roman"/>
        <family val="1"/>
      </rPr>
      <t xml:space="preserve">    </t>
    </r>
    <r>
      <rPr>
        <sz val="11"/>
        <color theme="1"/>
        <rFont val="宋体"/>
        <family val="3"/>
        <charset val="134"/>
      </rPr>
      <t>马南码头：</t>
    </r>
    <r>
      <rPr>
        <sz val="11"/>
        <color theme="1"/>
        <rFont val="Times New Roman"/>
        <family val="1"/>
      </rPr>
      <t xml:space="preserve">ATI  </t>
    </r>
    <phoneticPr fontId="5" type="noConversion"/>
  </si>
  <si>
    <t>GREEN EARTH</t>
    <phoneticPr fontId="5" type="noConversion"/>
  </si>
  <si>
    <t>RBC1</t>
    <phoneticPr fontId="5" type="noConversion"/>
  </si>
  <si>
    <r>
      <rPr>
        <sz val="12"/>
        <color theme="1"/>
        <rFont val="Times New Roman"/>
        <family val="1"/>
      </rPr>
      <t>RBC1</t>
    </r>
    <r>
      <rPr>
        <sz val="12"/>
        <color theme="1"/>
        <rFont val="等线"/>
        <family val="3"/>
        <charset val="134"/>
      </rPr>
      <t>航线</t>
    </r>
    <r>
      <rPr>
        <sz val="12"/>
        <color theme="1"/>
        <rFont val="Times New Roman"/>
        <family val="1"/>
      </rPr>
      <t xml:space="preserve">    </t>
    </r>
    <r>
      <rPr>
        <b/>
        <sz val="12"/>
        <color theme="1"/>
        <rFont val="Times New Roman"/>
        <family val="1"/>
      </rPr>
      <t xml:space="preserve">                  </t>
    </r>
    <r>
      <rPr>
        <b/>
        <sz val="12"/>
        <color theme="1"/>
        <rFont val="等线"/>
        <family val="3"/>
        <charset val="134"/>
      </rPr>
      <t>船代：</t>
    </r>
    <r>
      <rPr>
        <b/>
        <sz val="12"/>
        <color theme="1"/>
        <rFont val="Times New Roman"/>
        <family val="1"/>
      </rPr>
      <t xml:space="preserve"> </t>
    </r>
    <r>
      <rPr>
        <b/>
        <sz val="12"/>
        <color theme="1"/>
        <rFont val="等线"/>
        <family val="3"/>
        <charset val="134"/>
      </rPr>
      <t>中联</t>
    </r>
    <phoneticPr fontId="5" type="noConversion"/>
  </si>
  <si>
    <r>
      <t xml:space="preserve">ETD SHA : </t>
    </r>
    <r>
      <rPr>
        <sz val="11"/>
        <color theme="1"/>
        <rFont val="宋体"/>
        <family val="3"/>
        <charset val="134"/>
      </rPr>
      <t>周日</t>
    </r>
    <r>
      <rPr>
        <sz val="11"/>
        <color theme="1"/>
        <rFont val="Times New Roman"/>
        <family val="1"/>
      </rPr>
      <t xml:space="preserve">    </t>
    </r>
    <r>
      <rPr>
        <sz val="11"/>
        <color theme="1"/>
        <rFont val="宋体"/>
        <family val="3"/>
        <charset val="134"/>
      </rPr>
      <t>上海码头：外高桥一期</t>
    </r>
    <r>
      <rPr>
        <sz val="11"/>
        <color theme="1"/>
        <rFont val="Times New Roman"/>
        <family val="1"/>
      </rPr>
      <t xml:space="preserve">   </t>
    </r>
    <r>
      <rPr>
        <sz val="11"/>
        <color theme="1"/>
        <rFont val="宋体"/>
        <family val="3"/>
        <charset val="134"/>
      </rPr>
      <t>曼谷码头：</t>
    </r>
    <r>
      <rPr>
        <sz val="11"/>
        <color theme="1"/>
        <rFont val="Times New Roman"/>
        <family val="1"/>
      </rPr>
      <t xml:space="preserve">PAT   </t>
    </r>
    <r>
      <rPr>
        <sz val="11"/>
        <color theme="1"/>
        <rFont val="宋体"/>
        <family val="3"/>
        <charset val="134"/>
      </rPr>
      <t>林查班码头：</t>
    </r>
    <r>
      <rPr>
        <sz val="11"/>
        <color theme="1"/>
        <rFont val="Times New Roman"/>
        <family val="1"/>
      </rPr>
      <t xml:space="preserve"> B4</t>
    </r>
    <phoneticPr fontId="5" type="noConversion"/>
  </si>
  <si>
    <r>
      <rPr>
        <sz val="11"/>
        <color theme="1"/>
        <rFont val="宋体"/>
        <family val="3"/>
        <charset val="134"/>
      </rPr>
      <t>离港</t>
    </r>
    <r>
      <rPr>
        <sz val="11"/>
        <color theme="1"/>
        <rFont val="Times New Roman"/>
        <family val="1"/>
      </rPr>
      <t xml:space="preserve"> ETD</t>
    </r>
    <phoneticPr fontId="5" type="noConversion"/>
  </si>
  <si>
    <t>XIN YAN TIAN</t>
    <phoneticPr fontId="5" type="noConversion"/>
  </si>
  <si>
    <t>KHUNA BHUM</t>
    <phoneticPr fontId="5" type="noConversion"/>
  </si>
  <si>
    <t>CUL YANGPU</t>
    <phoneticPr fontId="5" type="noConversion"/>
  </si>
  <si>
    <r>
      <t xml:space="preserve">ETD SHA : </t>
    </r>
    <r>
      <rPr>
        <sz val="11"/>
        <color indexed="8"/>
        <rFont val="宋体"/>
        <family val="3"/>
        <charset val="134"/>
      </rPr>
      <t>周六</t>
    </r>
    <r>
      <rPr>
        <sz val="11"/>
        <color indexed="8"/>
        <rFont val="Times New Roman"/>
        <family val="1"/>
      </rPr>
      <t xml:space="preserve">   </t>
    </r>
    <r>
      <rPr>
        <sz val="11"/>
        <color indexed="8"/>
        <rFont val="宋体"/>
        <family val="3"/>
        <charset val="134"/>
      </rPr>
      <t>上海码头：</t>
    </r>
    <r>
      <rPr>
        <sz val="11"/>
        <color indexed="8"/>
        <rFont val="Times New Roman"/>
        <family val="1"/>
      </rPr>
      <t xml:space="preserve"> </t>
    </r>
    <r>
      <rPr>
        <sz val="11"/>
        <color indexed="8"/>
        <rFont val="宋体"/>
        <family val="3"/>
        <charset val="134"/>
      </rPr>
      <t>外高桥五期</t>
    </r>
    <r>
      <rPr>
        <sz val="11"/>
        <color indexed="8"/>
        <rFont val="Times New Roman"/>
        <family val="1"/>
      </rPr>
      <t xml:space="preserve">  </t>
    </r>
    <r>
      <rPr>
        <sz val="11"/>
        <color indexed="8"/>
        <rFont val="宋体"/>
        <family val="3"/>
        <charset val="134"/>
      </rPr>
      <t>马北码头：</t>
    </r>
    <r>
      <rPr>
        <sz val="11"/>
        <color indexed="8"/>
        <rFont val="Times New Roman"/>
        <family val="1"/>
      </rPr>
      <t>ICTSI</t>
    </r>
    <phoneticPr fontId="5" type="noConversion"/>
  </si>
  <si>
    <t>OPHELIA</t>
    <phoneticPr fontId="5" type="noConversion"/>
  </si>
  <si>
    <t>XIN YAN TAI</t>
    <phoneticPr fontId="5" type="noConversion"/>
  </si>
  <si>
    <t>CMA CGM HONG KONG</t>
    <phoneticPr fontId="5" type="noConversion"/>
  </si>
  <si>
    <t>KUO LIN</t>
    <phoneticPr fontId="5" type="noConversion"/>
  </si>
  <si>
    <t>KUO LONG</t>
    <phoneticPr fontId="5" type="noConversion"/>
  </si>
  <si>
    <t>V.2514W</t>
    <phoneticPr fontId="5" type="noConversion"/>
  </si>
  <si>
    <t>90514</t>
    <phoneticPr fontId="5" type="noConversion"/>
  </si>
  <si>
    <t>K-PACIFIC</t>
    <phoneticPr fontId="1" type="noConversion"/>
  </si>
  <si>
    <t>CNC PLUTO</t>
    <phoneticPr fontId="5" type="noConversion"/>
  </si>
  <si>
    <t>V.0XSNLS</t>
    <phoneticPr fontId="5" type="noConversion"/>
  </si>
  <si>
    <t>5KNLS</t>
    <phoneticPr fontId="5" type="noConversion"/>
  </si>
  <si>
    <t>V.0XSNNS</t>
    <phoneticPr fontId="5" type="noConversion"/>
  </si>
  <si>
    <t>3KNNS</t>
    <phoneticPr fontId="5" type="noConversion"/>
  </si>
  <si>
    <t>V.260S</t>
    <phoneticPr fontId="5" type="noConversion"/>
  </si>
  <si>
    <t>39260</t>
    <phoneticPr fontId="5" type="noConversion"/>
  </si>
  <si>
    <t>V.107S</t>
    <phoneticPr fontId="5" type="noConversion"/>
  </si>
  <si>
    <t>73107</t>
    <phoneticPr fontId="5" type="noConversion"/>
  </si>
  <si>
    <t>V.2509S</t>
    <phoneticPr fontId="5" type="noConversion"/>
  </si>
  <si>
    <t>V.2510S</t>
    <phoneticPr fontId="5" type="noConversion"/>
  </si>
  <si>
    <t>3D510</t>
    <phoneticPr fontId="5" type="noConversion"/>
  </si>
  <si>
    <t>V.015S</t>
    <phoneticPr fontId="5" type="noConversion"/>
  </si>
  <si>
    <t>3G015</t>
    <phoneticPr fontId="5" type="noConversion"/>
  </si>
  <si>
    <t>V.066S</t>
    <phoneticPr fontId="5" type="noConversion"/>
  </si>
  <si>
    <t>4K066</t>
    <phoneticPr fontId="5" type="noConversion"/>
  </si>
  <si>
    <t xml:space="preserve">              ZHONG GU JI NAN </t>
    <phoneticPr fontId="5" type="noConversion"/>
  </si>
  <si>
    <t xml:space="preserve">         CYJSS</t>
    <phoneticPr fontId="5" type="noConversion"/>
  </si>
  <si>
    <t xml:space="preserve">             V.1QAJSS</t>
    <phoneticPr fontId="5" type="noConversion"/>
  </si>
  <si>
    <t>V.55S</t>
    <phoneticPr fontId="5" type="noConversion"/>
  </si>
  <si>
    <t>O355S</t>
    <phoneticPr fontId="5" type="noConversion"/>
  </si>
  <si>
    <t>CA GUANGZHOU</t>
    <phoneticPr fontId="1" type="noConversion"/>
  </si>
  <si>
    <t>CA SHANGHAI</t>
    <phoneticPr fontId="5" type="noConversion"/>
  </si>
  <si>
    <t>83513</t>
    <phoneticPr fontId="5" type="noConversion"/>
  </si>
  <si>
    <t>V.2513W</t>
    <phoneticPr fontId="1" type="noConversion"/>
  </si>
  <si>
    <t>V.2513S</t>
    <phoneticPr fontId="5" type="noConversion"/>
  </si>
  <si>
    <t>亚海航运上海口岸船期表2025-08</t>
    <phoneticPr fontId="5" type="noConversion"/>
  </si>
  <si>
    <t>V.2518W</t>
    <phoneticPr fontId="1" type="noConversion"/>
  </si>
  <si>
    <t>V.2519W</t>
    <phoneticPr fontId="1" type="noConversion"/>
  </si>
  <si>
    <t>亚海广州</t>
    <phoneticPr fontId="5" type="noConversion"/>
  </si>
  <si>
    <t>V.2515W</t>
    <phoneticPr fontId="5" type="noConversion"/>
  </si>
  <si>
    <t>90515</t>
    <phoneticPr fontId="5" type="noConversion"/>
  </si>
  <si>
    <t>V.2514W</t>
    <phoneticPr fontId="1" type="noConversion"/>
  </si>
  <si>
    <t>83514</t>
    <phoneticPr fontId="5" type="noConversion"/>
  </si>
  <si>
    <t>V.2516W</t>
    <phoneticPr fontId="5" type="noConversion"/>
  </si>
  <si>
    <t>90516</t>
    <phoneticPr fontId="5" type="noConversion"/>
  </si>
  <si>
    <t>V.2515W</t>
    <phoneticPr fontId="1" type="noConversion"/>
  </si>
  <si>
    <t>83515</t>
    <phoneticPr fontId="5" type="noConversion"/>
  </si>
  <si>
    <r>
      <t xml:space="preserve">ETD SHA : </t>
    </r>
    <r>
      <rPr>
        <sz val="11"/>
        <color theme="1"/>
        <rFont val="等线"/>
        <family val="3"/>
        <charset val="134"/>
      </rPr>
      <t>周日</t>
    </r>
    <r>
      <rPr>
        <sz val="11"/>
        <color theme="1"/>
        <rFont val="Times New Roman"/>
        <family val="1"/>
      </rPr>
      <t xml:space="preserve">          </t>
    </r>
    <r>
      <rPr>
        <sz val="11"/>
        <color theme="1"/>
        <rFont val="等线"/>
        <family val="3"/>
        <charset val="134"/>
      </rPr>
      <t>上海码头：外高桥五期</t>
    </r>
    <r>
      <rPr>
        <sz val="11"/>
        <color theme="1"/>
        <rFont val="Times New Roman"/>
        <family val="1"/>
      </rPr>
      <t xml:space="preserve">     </t>
    </r>
    <r>
      <rPr>
        <sz val="11"/>
        <color theme="1"/>
        <rFont val="等线"/>
        <family val="3"/>
        <charset val="134"/>
      </rPr>
      <t>香港码头：</t>
    </r>
    <r>
      <rPr>
        <sz val="11"/>
        <color theme="1"/>
        <rFont val="Times New Roman"/>
        <family val="1"/>
      </rPr>
      <t xml:space="preserve">CSX  </t>
    </r>
    <r>
      <rPr>
        <sz val="11"/>
        <color theme="1"/>
        <rFont val="等线"/>
        <family val="3"/>
        <charset val="134"/>
      </rPr>
      <t>海防码头：</t>
    </r>
    <r>
      <rPr>
        <sz val="11"/>
        <color theme="1"/>
        <rFont val="Times New Roman"/>
        <family val="1"/>
      </rPr>
      <t xml:space="preserve">NAM DINH VU  </t>
    </r>
    <r>
      <rPr>
        <sz val="11"/>
        <color theme="1"/>
        <rFont val="等线"/>
        <family val="3"/>
        <charset val="134"/>
      </rPr>
      <t>岘港码头：</t>
    </r>
    <r>
      <rPr>
        <sz val="11"/>
        <color theme="1"/>
        <rFont val="Times New Roman"/>
        <family val="1"/>
      </rPr>
      <t>TIEN SA SEAPORT</t>
    </r>
    <phoneticPr fontId="5" type="noConversion"/>
  </si>
  <si>
    <t>V.2514S</t>
    <phoneticPr fontId="5" type="noConversion"/>
  </si>
  <si>
    <t>V.56S</t>
    <phoneticPr fontId="5" type="noConversion"/>
  </si>
  <si>
    <t>O356S</t>
    <phoneticPr fontId="5" type="noConversion"/>
  </si>
  <si>
    <t>V.2515S</t>
    <phoneticPr fontId="5" type="noConversion"/>
  </si>
  <si>
    <t>O357S</t>
    <phoneticPr fontId="5" type="noConversion"/>
  </si>
  <si>
    <t>V.57S</t>
    <phoneticPr fontId="5" type="noConversion"/>
  </si>
  <si>
    <t>V.2522S</t>
    <phoneticPr fontId="1" type="noConversion"/>
  </si>
  <si>
    <t>0T522</t>
    <phoneticPr fontId="5" type="noConversion"/>
  </si>
  <si>
    <t>V.0XSNPS</t>
    <phoneticPr fontId="5" type="noConversion"/>
  </si>
  <si>
    <t>3NNPS</t>
    <phoneticPr fontId="5" type="noConversion"/>
  </si>
  <si>
    <t>V.0XSNRS</t>
    <phoneticPr fontId="5" type="noConversion"/>
  </si>
  <si>
    <t>R7NRS</t>
    <phoneticPr fontId="5" type="noConversion"/>
  </si>
  <si>
    <t>V.0XSNTS</t>
    <phoneticPr fontId="5" type="noConversion"/>
  </si>
  <si>
    <t>9PNTS</t>
    <phoneticPr fontId="5" type="noConversion"/>
  </si>
  <si>
    <t>V.0XSNVS</t>
    <phoneticPr fontId="5" type="noConversion"/>
  </si>
  <si>
    <t>5KNVS</t>
    <phoneticPr fontId="5" type="noConversion"/>
  </si>
  <si>
    <t>V.0XSNXS</t>
    <phoneticPr fontId="5" type="noConversion"/>
  </si>
  <si>
    <t>3KNXS</t>
    <phoneticPr fontId="5" type="noConversion"/>
  </si>
  <si>
    <t>V.1072S</t>
    <phoneticPr fontId="5" type="noConversion"/>
  </si>
  <si>
    <t>V.2510S</t>
    <phoneticPr fontId="5" type="noConversion"/>
  </si>
  <si>
    <t>V.2511S</t>
    <phoneticPr fontId="5" type="noConversion"/>
  </si>
  <si>
    <t>3D511</t>
    <phoneticPr fontId="5" type="noConversion"/>
  </si>
  <si>
    <t>V.1073S</t>
    <phoneticPr fontId="5" type="noConversion"/>
  </si>
  <si>
    <t>V.1QAJWS</t>
    <phoneticPr fontId="5" type="noConversion"/>
  </si>
  <si>
    <t>GLJWS</t>
    <phoneticPr fontId="5" type="noConversion"/>
  </si>
  <si>
    <t>V.261S</t>
    <phoneticPr fontId="5" type="noConversion"/>
  </si>
  <si>
    <t>39261</t>
    <phoneticPr fontId="5" type="noConversion"/>
  </si>
  <si>
    <t xml:space="preserve">             V.1QAK0S</t>
    <phoneticPr fontId="5" type="noConversion"/>
  </si>
  <si>
    <t xml:space="preserve">         CYK0S</t>
    <phoneticPr fontId="5" type="noConversion"/>
  </si>
  <si>
    <t>V.108S</t>
    <phoneticPr fontId="5" type="noConversion"/>
  </si>
  <si>
    <t>73108</t>
    <phoneticPr fontId="5" type="noConversion"/>
  </si>
  <si>
    <t>V.2531S</t>
    <phoneticPr fontId="5" type="noConversion"/>
  </si>
  <si>
    <t>1U531</t>
    <phoneticPr fontId="5" type="noConversion"/>
  </si>
  <si>
    <t>V.016S</t>
    <phoneticPr fontId="5" type="noConversion"/>
  </si>
  <si>
    <t>3G016</t>
    <phoneticPr fontId="5" type="noConversion"/>
  </si>
  <si>
    <t>V.067S</t>
    <phoneticPr fontId="5" type="noConversion"/>
  </si>
  <si>
    <t>4K067</t>
    <phoneticPr fontId="5" type="noConversion"/>
  </si>
  <si>
    <t>V.2532S</t>
    <phoneticPr fontId="5" type="noConversion"/>
  </si>
  <si>
    <t>1U532</t>
    <phoneticPr fontId="5" type="noConversion"/>
  </si>
  <si>
    <t>GREEN EARTH</t>
    <phoneticPr fontId="5" type="noConversion"/>
  </si>
  <si>
    <t>3G017</t>
    <phoneticPr fontId="5" type="noConversion"/>
  </si>
  <si>
    <t>V.017S</t>
    <phoneticPr fontId="5" type="noConversion"/>
  </si>
  <si>
    <t>此条先岘港8.15 后海防8.16</t>
    <phoneticPr fontId="5" type="noConversion"/>
  </si>
  <si>
    <t>STRAITS CITY</t>
    <phoneticPr fontId="5" type="noConversion"/>
  </si>
  <si>
    <t>V.2522S</t>
    <phoneticPr fontId="1" type="noConversion"/>
  </si>
  <si>
    <t xml:space="preserve">CA KOBE </t>
    <phoneticPr fontId="1" type="noConversion"/>
  </si>
  <si>
    <t>V.2517W</t>
    <phoneticPr fontId="1" type="noConversion"/>
  </si>
  <si>
    <t>HHX1</t>
    <phoneticPr fontId="5" type="noConversion"/>
  </si>
  <si>
    <t>此条先岘港7.31  后海防 8.2</t>
    <phoneticPr fontId="5" type="noConversion"/>
  </si>
  <si>
    <t>PRIDE PACIFIC</t>
    <phoneticPr fontId="1" type="noConversion"/>
  </si>
  <si>
    <t>V.2521W</t>
    <phoneticPr fontId="1" type="noConversion"/>
  </si>
  <si>
    <t>5S522</t>
    <phoneticPr fontId="5" type="noConversion"/>
  </si>
  <si>
    <t>0B521</t>
    <phoneticPr fontId="5" type="noConversion"/>
  </si>
  <si>
    <t>0B522</t>
    <phoneticPr fontId="5" type="noConversion"/>
  </si>
  <si>
    <t>V.2521S</t>
    <phoneticPr fontId="1" type="noConversion"/>
  </si>
  <si>
    <t>U4521</t>
    <phoneticPr fontId="5" type="noConversion"/>
  </si>
  <si>
    <t>0T521</t>
    <phoneticPr fontId="5" type="noConversion"/>
  </si>
  <si>
    <t>V.2522S</t>
    <phoneticPr fontId="1" type="noConversion"/>
  </si>
  <si>
    <t>U4522</t>
    <phoneticPr fontId="5" type="noConversion"/>
  </si>
  <si>
    <t>V.2523S</t>
    <phoneticPr fontId="1" type="noConversion"/>
  </si>
  <si>
    <t>U4523</t>
    <phoneticPr fontId="5" type="noConversion"/>
  </si>
  <si>
    <t>V.2523S</t>
    <phoneticPr fontId="1" type="noConversion"/>
  </si>
  <si>
    <t>0T523</t>
    <phoneticPr fontId="5" type="noConversion"/>
  </si>
  <si>
    <t xml:space="preserve">CA KOBE </t>
    <phoneticPr fontId="1" type="noConversion"/>
  </si>
  <si>
    <t>CA OSAKA</t>
    <phoneticPr fontId="1" type="noConversion"/>
  </si>
  <si>
    <t>V.2519W</t>
    <phoneticPr fontId="1" type="noConversion"/>
  </si>
  <si>
    <t>V.2520W</t>
    <phoneticPr fontId="1" type="noConversion"/>
  </si>
  <si>
    <t>66520</t>
    <phoneticPr fontId="5" type="noConversion"/>
  </si>
  <si>
    <t>66519</t>
    <phoneticPr fontId="5" type="noConversion"/>
  </si>
  <si>
    <t>89518</t>
    <phoneticPr fontId="5" type="noConversion"/>
  </si>
  <si>
    <t>89519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</si>
</sst>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[$-409]d/mmm;@"/>
    <numFmt numFmtId="177" formatCode="0000&quot;S&quot;"/>
    <numFmt numFmtId="178" formatCode="[$-409]d\-mmm;@"/>
  </numFmts>
  <fonts count="39">
    <font>
      <sz val="11"/>
      <color theme="1"/>
      <name val="宋体"/>
      <charset val="134"/>
      <scheme val="minor"/>
    </font>
    <font>
      <b/>
      <sz val="9"/>
      <color theme="1"/>
      <name val="Times New Roman"/>
      <family val="1"/>
    </font>
    <font>
      <sz val="11"/>
      <color theme="1"/>
      <name val="Times New Roman"/>
      <family val="1"/>
    </font>
    <font>
      <sz val="11"/>
      <color theme="1"/>
      <name val="宋体"/>
      <family val="3"/>
      <charset val="134"/>
    </font>
    <font>
      <sz val="1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26"/>
      <color indexed="8"/>
      <name val="等线"/>
      <family val="3"/>
      <charset val="134"/>
    </font>
    <font>
      <b/>
      <sz val="14"/>
      <color rgb="FFFF0000"/>
      <name val="宋体"/>
      <family val="3"/>
      <charset val="134"/>
      <scheme val="minor"/>
    </font>
    <font>
      <sz val="12"/>
      <color theme="1"/>
      <name val="Times New Roman"/>
      <family val="1"/>
    </font>
    <font>
      <sz val="12"/>
      <color indexed="8"/>
      <name val="等线"/>
      <family val="3"/>
      <charset val="134"/>
    </font>
    <font>
      <sz val="10"/>
      <color theme="1"/>
      <name val="Times New Roman"/>
      <family val="1"/>
    </font>
    <font>
      <sz val="12"/>
      <color indexed="8"/>
      <name val="Times New Roman"/>
      <family val="1"/>
    </font>
    <font>
      <sz val="11"/>
      <name val="Times New Roman"/>
      <family val="1"/>
    </font>
    <font>
      <sz val="11"/>
      <name val="宋体"/>
      <family val="3"/>
      <charset val="134"/>
    </font>
    <font>
      <sz val="11"/>
      <color indexed="8"/>
      <name val="Times New Roman"/>
      <family val="1"/>
    </font>
    <font>
      <sz val="12"/>
      <color indexed="8"/>
      <name val="等线"/>
      <family val="3"/>
      <charset val="134"/>
    </font>
    <font>
      <sz val="12"/>
      <name val="新細明體"/>
      <family val="1"/>
    </font>
    <font>
      <sz val="12"/>
      <name val="宋体"/>
      <family val="3"/>
      <charset val="134"/>
    </font>
    <font>
      <sz val="12"/>
      <name val="바탕체"/>
      <family val="3"/>
    </font>
    <font>
      <sz val="11"/>
      <color indexed="8"/>
      <name val="等线"/>
      <family val="3"/>
      <charset val="134"/>
    </font>
    <font>
      <sz val="9"/>
      <name val="宋体"/>
      <family val="3"/>
      <charset val="134"/>
      <scheme val="minor"/>
    </font>
    <font>
      <b/>
      <sz val="12"/>
      <color indexed="8"/>
      <name val="Times New Roman"/>
      <family val="1"/>
    </font>
    <font>
      <b/>
      <sz val="12"/>
      <color indexed="8"/>
      <name val="等线"/>
      <family val="3"/>
      <charset val="134"/>
    </font>
    <font>
      <sz val="12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sz val="12"/>
      <color indexed="8"/>
      <name val="宋体"/>
      <family val="3"/>
      <charset val="134"/>
    </font>
    <font>
      <b/>
      <sz val="12"/>
      <color rgb="FFFF0000"/>
      <name val="等线"/>
      <family val="3"/>
      <charset val="134"/>
    </font>
    <font>
      <b/>
      <sz val="12"/>
      <color rgb="FFFF0000"/>
      <name val="Times New Roman"/>
      <family val="1"/>
    </font>
    <font>
      <sz val="12"/>
      <color theme="1"/>
      <name val="等线"/>
      <family val="3"/>
      <charset val="134"/>
    </font>
    <font>
      <sz val="11"/>
      <color theme="1"/>
      <name val="等线"/>
      <family val="3"/>
      <charset val="134"/>
    </font>
    <font>
      <sz val="12"/>
      <color rgb="FFFF0000"/>
      <name val="Times New Roman"/>
      <family val="1"/>
    </font>
    <font>
      <b/>
      <sz val="12"/>
      <color theme="1"/>
      <name val="Times New Roman"/>
      <family val="1"/>
    </font>
    <font>
      <b/>
      <sz val="12"/>
      <color theme="1"/>
      <name val="等线"/>
      <family val="3"/>
      <charset val="134"/>
    </font>
    <font>
      <b/>
      <sz val="9"/>
      <color rgb="FFFF0000"/>
      <name val="Times New Roman"/>
      <family val="1"/>
    </font>
    <font>
      <sz val="11"/>
      <color rgb="FFFF0000"/>
      <name val="Times New Roman"/>
      <family val="1"/>
    </font>
    <font>
      <sz val="11"/>
      <color rgb="FFFF0000"/>
      <name val="宋体"/>
      <family val="3"/>
      <charset val="134"/>
    </font>
    <font>
      <sz val="11"/>
      <color rgb="FFFF0000"/>
      <name val="宋体"/>
      <family val="3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0" fontId="18" fillId="0" borderId="0"/>
    <xf numFmtId="176" fontId="19" fillId="0" borderId="0">
      <alignment vertical="center"/>
    </xf>
    <xf numFmtId="0" fontId="6" fillId="0" borderId="0"/>
    <xf numFmtId="176" fontId="19" fillId="0" borderId="0">
      <alignment vertical="center"/>
    </xf>
    <xf numFmtId="0" fontId="19" fillId="0" borderId="0"/>
    <xf numFmtId="176" fontId="20" fillId="0" borderId="0"/>
    <xf numFmtId="176" fontId="18" fillId="0" borderId="0"/>
  </cellStyleXfs>
  <cellXfs count="105">
    <xf numFmtId="0" fontId="0" fillId="0" borderId="0" xfId="0"/>
    <xf numFmtId="176" fontId="1" fillId="0" borderId="1" xfId="5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/>
    <xf numFmtId="0" fontId="6" fillId="0" borderId="0" xfId="0" applyFont="1"/>
    <xf numFmtId="0" fontId="7" fillId="0" borderId="0" xfId="0" applyFont="1"/>
    <xf numFmtId="0" fontId="3" fillId="0" borderId="0" xfId="0" applyFont="1"/>
    <xf numFmtId="0" fontId="0" fillId="0" borderId="0" xfId="0" applyAlignment="1">
      <alignment vertical="center" shrinkToFit="1"/>
    </xf>
    <xf numFmtId="0" fontId="0" fillId="0" borderId="0" xfId="0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4" fillId="3" borderId="1" xfId="0" applyFont="1" applyFill="1" applyBorder="1" applyAlignment="1">
      <alignment horizontal="center" vertical="center" shrinkToFit="1"/>
    </xf>
    <xf numFmtId="0" fontId="15" fillId="3" borderId="1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 shrinkToFit="1"/>
    </xf>
    <xf numFmtId="0" fontId="14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shrinkToFit="1"/>
    </xf>
    <xf numFmtId="0" fontId="15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77" fontId="1" fillId="0" borderId="1" xfId="0" applyNumberFormat="1" applyFont="1" applyBorder="1" applyAlignment="1">
      <alignment horizontal="center" vertical="center"/>
    </xf>
    <xf numFmtId="177" fontId="2" fillId="0" borderId="1" xfId="0" applyNumberFormat="1" applyFont="1" applyBorder="1" applyAlignment="1">
      <alignment horizontal="center" vertical="center"/>
    </xf>
    <xf numFmtId="178" fontId="2" fillId="0" borderId="1" xfId="0" applyNumberFormat="1" applyFont="1" applyBorder="1" applyAlignment="1">
      <alignment horizontal="center" vertical="center"/>
    </xf>
    <xf numFmtId="0" fontId="14" fillId="3" borderId="2" xfId="0" applyFont="1" applyFill="1" applyBorder="1" applyAlignment="1">
      <alignment horizontal="center" vertical="center" shrinkToFit="1"/>
    </xf>
    <xf numFmtId="0" fontId="7" fillId="3" borderId="0" xfId="0" applyFont="1" applyFill="1" applyAlignment="1">
      <alignment horizontal="center" vertical="center" shrinkToFit="1"/>
    </xf>
    <xf numFmtId="16" fontId="16" fillId="5" borderId="1" xfId="0" applyNumberFormat="1" applyFont="1" applyFill="1" applyBorder="1" applyAlignment="1">
      <alignment horizontal="center" vertical="center" shrinkToFit="1"/>
    </xf>
    <xf numFmtId="16" fontId="16" fillId="5" borderId="0" xfId="0" applyNumberFormat="1" applyFont="1" applyFill="1" applyAlignment="1">
      <alignment horizontal="center" vertical="center" shrinkToFit="1"/>
    </xf>
    <xf numFmtId="0" fontId="4" fillId="0" borderId="0" xfId="1" applyFont="1" applyAlignment="1">
      <alignment horizontal="left" vertical="center"/>
    </xf>
    <xf numFmtId="0" fontId="14" fillId="4" borderId="0" xfId="0" applyFont="1" applyFill="1" applyAlignment="1">
      <alignment horizontal="center" vertical="center"/>
    </xf>
    <xf numFmtId="0" fontId="2" fillId="0" borderId="0" xfId="0" applyFont="1" applyAlignment="1">
      <alignment vertical="center"/>
    </xf>
    <xf numFmtId="0" fontId="17" fillId="2" borderId="3" xfId="0" applyFont="1" applyFill="1" applyBorder="1" applyAlignment="1">
      <alignment horizontal="left" vertical="center"/>
    </xf>
    <xf numFmtId="0" fontId="17" fillId="2" borderId="4" xfId="0" applyFont="1" applyFill="1" applyBorder="1" applyAlignment="1">
      <alignment horizontal="left" vertical="center"/>
    </xf>
    <xf numFmtId="49" fontId="2" fillId="5" borderId="1" xfId="0" applyNumberFormat="1" applyFont="1" applyFill="1" applyBorder="1" applyAlignment="1">
      <alignment horizontal="center" vertical="center"/>
    </xf>
    <xf numFmtId="16" fontId="2" fillId="5" borderId="1" xfId="0" applyNumberFormat="1" applyFont="1" applyFill="1" applyBorder="1" applyAlignment="1">
      <alignment horizontal="center" vertical="center" shrinkToFit="1"/>
    </xf>
    <xf numFmtId="0" fontId="11" fillId="2" borderId="2" xfId="0" applyFont="1" applyFill="1" applyBorder="1" applyAlignment="1">
      <alignment horizontal="left" vertical="center"/>
    </xf>
    <xf numFmtId="49" fontId="2" fillId="0" borderId="1" xfId="0" applyNumberFormat="1" applyFont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 shrinkToFit="1"/>
    </xf>
    <xf numFmtId="0" fontId="1" fillId="0" borderId="1" xfId="5" applyFont="1" applyBorder="1" applyAlignment="1">
      <alignment horizontal="center"/>
    </xf>
    <xf numFmtId="0" fontId="1" fillId="0" borderId="1" xfId="5" applyFont="1" applyBorder="1" applyAlignment="1">
      <alignment horizontal="center" vertical="center"/>
    </xf>
    <xf numFmtId="16" fontId="2" fillId="4" borderId="1" xfId="5" applyNumberFormat="1" applyFont="1" applyFill="1" applyBorder="1" applyAlignment="1">
      <alignment horizontal="center" vertical="center"/>
    </xf>
    <xf numFmtId="177" fontId="3" fillId="5" borderId="3" xfId="0" applyNumberFormat="1" applyFont="1" applyFill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 wrapText="1" shrinkToFit="1"/>
    </xf>
    <xf numFmtId="176" fontId="1" fillId="4" borderId="1" xfId="7" applyFont="1" applyFill="1" applyBorder="1" applyAlignment="1">
      <alignment horizontal="center"/>
    </xf>
    <xf numFmtId="176" fontId="1" fillId="4" borderId="1" xfId="2" applyFont="1" applyFill="1" applyBorder="1" applyAlignment="1">
      <alignment horizontal="center" vertical="center"/>
    </xf>
    <xf numFmtId="0" fontId="6" fillId="0" borderId="0" xfId="0" applyFont="1" applyAlignment="1">
      <alignment vertical="center" shrinkToFit="1"/>
    </xf>
    <xf numFmtId="0" fontId="6" fillId="0" borderId="0" xfId="0" applyFont="1" applyAlignment="1">
      <alignment vertical="center"/>
    </xf>
    <xf numFmtId="0" fontId="11" fillId="2" borderId="3" xfId="0" applyFont="1" applyFill="1" applyBorder="1" applyAlignment="1">
      <alignment horizontal="left" vertical="center"/>
    </xf>
    <xf numFmtId="0" fontId="11" fillId="2" borderId="4" xfId="0" applyFont="1" applyFill="1" applyBorder="1" applyAlignment="1">
      <alignment horizontal="left" vertical="center"/>
    </xf>
    <xf numFmtId="0" fontId="25" fillId="0" borderId="0" xfId="0" applyFont="1"/>
    <xf numFmtId="0" fontId="26" fillId="0" borderId="0" xfId="0" applyFont="1"/>
    <xf numFmtId="0" fontId="27" fillId="0" borderId="0" xfId="0" applyFont="1"/>
    <xf numFmtId="0" fontId="24" fillId="2" borderId="2" xfId="0" applyFont="1" applyFill="1" applyBorder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77" fontId="2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shrinkToFit="1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 shrinkToFit="1"/>
    </xf>
    <xf numFmtId="0" fontId="3" fillId="3" borderId="1" xfId="0" applyFont="1" applyFill="1" applyBorder="1" applyAlignment="1">
      <alignment horizontal="center" vertical="center" shrinkToFit="1"/>
    </xf>
    <xf numFmtId="0" fontId="2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0" fillId="2" borderId="2" xfId="0" applyFont="1" applyFill="1" applyBorder="1" applyAlignment="1">
      <alignment horizontal="left" vertical="center"/>
    </xf>
    <xf numFmtId="0" fontId="30" fillId="2" borderId="3" xfId="0" applyFont="1" applyFill="1" applyBorder="1" applyAlignment="1">
      <alignment horizontal="left" vertical="center"/>
    </xf>
    <xf numFmtId="0" fontId="30" fillId="2" borderId="4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center" vertical="center" shrinkToFit="1"/>
    </xf>
    <xf numFmtId="0" fontId="3" fillId="3" borderId="0" xfId="0" applyFont="1" applyFill="1" applyAlignment="1">
      <alignment horizontal="center" vertical="center" shrinkToFit="1"/>
    </xf>
    <xf numFmtId="177" fontId="2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6" fillId="3" borderId="3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left" vertical="center"/>
    </xf>
    <xf numFmtId="0" fontId="16" fillId="3" borderId="2" xfId="0" applyFont="1" applyFill="1" applyBorder="1" applyAlignment="1">
      <alignment horizontal="left" vertical="center"/>
    </xf>
    <xf numFmtId="0" fontId="16" fillId="3" borderId="4" xfId="0" applyFont="1" applyFill="1" applyBorder="1" applyAlignment="1">
      <alignment horizontal="left" vertical="center"/>
    </xf>
    <xf numFmtId="0" fontId="11" fillId="2" borderId="2" xfId="0" applyFont="1" applyFill="1" applyBorder="1" applyAlignment="1">
      <alignment horizontal="left" vertical="center"/>
    </xf>
    <xf numFmtId="0" fontId="11" fillId="2" borderId="3" xfId="0" applyFont="1" applyFill="1" applyBorder="1" applyAlignment="1">
      <alignment horizontal="left" vertical="center"/>
    </xf>
    <xf numFmtId="0" fontId="11" fillId="2" borderId="4" xfId="0" applyFont="1" applyFill="1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0" fillId="2" borderId="2" xfId="0" applyFont="1" applyFill="1" applyBorder="1" applyAlignment="1">
      <alignment horizontal="left" vertical="center"/>
    </xf>
    <xf numFmtId="0" fontId="10" fillId="2" borderId="3" xfId="0" applyFont="1" applyFill="1" applyBorder="1" applyAlignment="1">
      <alignment horizontal="left" vertical="center"/>
    </xf>
    <xf numFmtId="0" fontId="10" fillId="2" borderId="4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left" vertical="center"/>
    </xf>
    <xf numFmtId="0" fontId="2" fillId="3" borderId="4" xfId="0" applyFont="1" applyFill="1" applyBorder="1" applyAlignment="1">
      <alignment horizontal="left" vertical="center"/>
    </xf>
    <xf numFmtId="0" fontId="13" fillId="2" borderId="2" xfId="0" applyFont="1" applyFill="1" applyBorder="1" applyAlignment="1">
      <alignment horizontal="left" vertical="center"/>
    </xf>
    <xf numFmtId="0" fontId="13" fillId="2" borderId="3" xfId="0" applyFont="1" applyFill="1" applyBorder="1" applyAlignment="1">
      <alignment horizontal="left" vertical="center"/>
    </xf>
    <xf numFmtId="0" fontId="13" fillId="2" borderId="4" xfId="0" applyFont="1" applyFill="1" applyBorder="1" applyAlignment="1">
      <alignment horizontal="left" vertical="center"/>
    </xf>
    <xf numFmtId="0" fontId="35" fillId="0" borderId="1" xfId="5" applyFont="1" applyBorder="1" applyAlignment="1">
      <alignment horizontal="center" vertical="center"/>
    </xf>
    <xf numFmtId="0" fontId="35" fillId="0" borderId="1" xfId="5" applyFont="1" applyBorder="1" applyAlignment="1">
      <alignment horizontal="center"/>
    </xf>
    <xf numFmtId="49" fontId="36" fillId="0" borderId="1" xfId="0" applyNumberFormat="1" applyFont="1" applyBorder="1" applyAlignment="1">
      <alignment horizontal="center" vertical="center"/>
    </xf>
    <xf numFmtId="177" fontId="37" fillId="0" borderId="1" xfId="0" applyNumberFormat="1" applyFont="1" applyBorder="1" applyAlignment="1">
      <alignment horizontal="center" vertical="center" wrapText="1" shrinkToFit="1"/>
    </xf>
    <xf numFmtId="0" fontId="36" fillId="0" borderId="1" xfId="0" applyFont="1" applyBorder="1" applyAlignment="1">
      <alignment horizontal="center" vertical="center"/>
    </xf>
    <xf numFmtId="178" fontId="36" fillId="0" borderId="1" xfId="0" applyNumberFormat="1" applyFont="1" applyBorder="1" applyAlignment="1">
      <alignment horizontal="center" vertical="center"/>
    </xf>
    <xf numFmtId="16" fontId="36" fillId="4" borderId="1" xfId="5" applyNumberFormat="1" applyFont="1" applyFill="1" applyBorder="1" applyAlignment="1">
      <alignment horizontal="center" vertical="center"/>
    </xf>
    <xf numFmtId="0" fontId="38" fillId="0" borderId="0" xfId="0" applyFont="1"/>
  </cellXfs>
  <cellStyles count="8">
    <cellStyle name="常规" xfId="0" builtinId="0"/>
    <cellStyle name="常规 2" xfId="3"/>
    <cellStyle name="常规 2 2" xfId="2"/>
    <cellStyle name="常规 3" xfId="4"/>
    <cellStyle name="常规_Sheet1" xfId="5"/>
    <cellStyle name="一般_2005-03-01 Long Term Schedule-China-1" xfId="1"/>
    <cellStyle name="一般_2005-03-01 Long Term Schedule-China-1 2" xfId="7"/>
    <cellStyle name="표준_KIS2 LTS 2006" xfId="6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19883</xdr:rowOff>
    </xdr:from>
    <xdr:to>
      <xdr:col>1</xdr:col>
      <xdr:colOff>91440</xdr:colOff>
      <xdr:row>5</xdr:row>
      <xdr:rowOff>121921</xdr:rowOff>
    </xdr:to>
    <xdr:pic>
      <xdr:nvPicPr>
        <xdr:cNvPr id="2" name="图片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9883"/>
          <a:ext cx="1943100" cy="1168838"/>
        </a:xfrm>
        <a:prstGeom prst="rect">
          <a:avLst/>
        </a:prstGeom>
        <a:ln w="1270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7"/>
  <sheetViews>
    <sheetView tabSelected="1" zoomScaleNormal="100" workbookViewId="0">
      <selection activeCell="A14" sqref="A14:XFD17"/>
    </sheetView>
  </sheetViews>
  <sheetFormatPr defaultColWidth="9" defaultRowHeight="14.4"/>
  <cols>
    <col min="1" max="1" width="27" style="8" customWidth="1"/>
    <col min="2" max="2" width="18.6640625" style="9" customWidth="1"/>
    <col min="3" max="3" width="16.44140625" style="9" customWidth="1"/>
    <col min="4" max="4" width="48" style="8" customWidth="1"/>
    <col min="5" max="5" width="15.109375" style="9" customWidth="1"/>
    <col min="6" max="6" width="30.21875" style="9" customWidth="1"/>
    <col min="7" max="7" width="11.6640625" style="9" customWidth="1"/>
    <col min="8" max="8" width="19.33203125" style="9" customWidth="1"/>
    <col min="9" max="9" width="18" style="9" customWidth="1"/>
    <col min="10" max="10" width="13.77734375" customWidth="1"/>
    <col min="11" max="11" width="10.77734375"/>
    <col min="12" max="12" width="17.88671875" customWidth="1"/>
    <col min="13" max="13" width="13.88671875" bestFit="1" customWidth="1"/>
  </cols>
  <sheetData>
    <row r="1" spans="1:11" ht="14.4" customHeight="1">
      <c r="C1" s="85" t="s">
        <v>162</v>
      </c>
      <c r="D1" s="85"/>
      <c r="E1" s="85"/>
      <c r="F1" s="85"/>
      <c r="G1" s="85"/>
      <c r="H1" s="85"/>
      <c r="I1" s="85"/>
    </row>
    <row r="2" spans="1:11" ht="17.399999999999999" customHeight="1">
      <c r="B2" s="10" t="s">
        <v>0</v>
      </c>
      <c r="C2" s="85"/>
      <c r="D2" s="85"/>
      <c r="E2" s="85"/>
      <c r="F2" s="85"/>
      <c r="G2" s="85"/>
      <c r="H2" s="85"/>
      <c r="I2" s="85"/>
    </row>
    <row r="3" spans="1:11" ht="17.399999999999999" customHeight="1">
      <c r="B3" s="10" t="s">
        <v>1</v>
      </c>
      <c r="C3" s="85"/>
      <c r="D3" s="85"/>
      <c r="E3" s="85"/>
      <c r="F3" s="85"/>
      <c r="G3" s="85"/>
      <c r="H3" s="85"/>
      <c r="I3" s="85"/>
    </row>
    <row r="4" spans="1:11" ht="17.399999999999999">
      <c r="B4" s="10" t="s">
        <v>2</v>
      </c>
      <c r="C4" s="86" t="s">
        <v>3</v>
      </c>
      <c r="D4" s="86"/>
      <c r="E4" s="86"/>
      <c r="F4" s="86"/>
      <c r="G4" s="86"/>
      <c r="H4" s="86"/>
      <c r="I4" s="86"/>
    </row>
    <row r="5" spans="1:11" ht="17.399999999999999">
      <c r="B5" s="10" t="s">
        <v>4</v>
      </c>
      <c r="C5" s="87" t="s">
        <v>5</v>
      </c>
      <c r="D5" s="87"/>
      <c r="E5" s="87"/>
      <c r="F5" s="87"/>
      <c r="G5" s="87"/>
      <c r="H5" s="87"/>
      <c r="I5" s="87"/>
    </row>
    <row r="6" spans="1:11">
      <c r="C6" s="88" t="s">
        <v>6</v>
      </c>
      <c r="D6" s="88"/>
      <c r="E6" s="88"/>
      <c r="F6" s="88"/>
      <c r="G6" s="88"/>
      <c r="H6" s="88"/>
      <c r="I6" s="88"/>
    </row>
    <row r="7" spans="1:11" ht="15.6">
      <c r="C7" s="11"/>
      <c r="D7" s="11"/>
      <c r="E7" s="11"/>
      <c r="F7" s="11"/>
      <c r="G7" s="11"/>
      <c r="H7" s="11"/>
      <c r="I7" s="11"/>
    </row>
    <row r="8" spans="1:11" s="5" customFormat="1" ht="15.6">
      <c r="A8" s="89" t="s">
        <v>114</v>
      </c>
      <c r="B8" s="90"/>
      <c r="C8" s="90"/>
      <c r="D8" s="90"/>
      <c r="E8" s="90"/>
      <c r="F8" s="90"/>
      <c r="G8" s="90"/>
      <c r="H8" s="90"/>
      <c r="I8" s="91"/>
    </row>
    <row r="9" spans="1:11" s="5" customFormat="1">
      <c r="A9" s="92" t="s">
        <v>112</v>
      </c>
      <c r="B9" s="79"/>
      <c r="C9" s="79"/>
      <c r="D9" s="79"/>
      <c r="E9" s="79"/>
      <c r="F9" s="79"/>
      <c r="G9" s="79"/>
      <c r="H9" s="79"/>
      <c r="I9" s="93"/>
    </row>
    <row r="10" spans="1:11" s="5" customFormat="1">
      <c r="A10" s="58" t="s">
        <v>7</v>
      </c>
      <c r="B10" s="59" t="s">
        <v>8</v>
      </c>
      <c r="C10" s="60" t="s">
        <v>9</v>
      </c>
      <c r="D10" s="61" t="s">
        <v>10</v>
      </c>
      <c r="E10" s="59" t="s">
        <v>11</v>
      </c>
      <c r="F10" s="62" t="s">
        <v>12</v>
      </c>
      <c r="G10" s="62" t="s">
        <v>13</v>
      </c>
      <c r="H10" s="62" t="s">
        <v>14</v>
      </c>
      <c r="I10" s="62" t="s">
        <v>113</v>
      </c>
      <c r="J10" s="62" t="s">
        <v>105</v>
      </c>
    </row>
    <row r="11" spans="1:11" s="5" customFormat="1">
      <c r="A11" s="58" t="s">
        <v>16</v>
      </c>
      <c r="B11" s="62" t="s">
        <v>17</v>
      </c>
      <c r="C11" s="60" t="s">
        <v>18</v>
      </c>
      <c r="D11" s="63"/>
      <c r="E11" s="58" t="s">
        <v>19</v>
      </c>
      <c r="F11" s="58"/>
      <c r="G11" s="58"/>
      <c r="H11" s="58" t="s">
        <v>100</v>
      </c>
      <c r="I11" s="58" t="s">
        <v>22</v>
      </c>
      <c r="J11" s="58" t="s">
        <v>25</v>
      </c>
    </row>
    <row r="12" spans="1:11" s="5" customFormat="1">
      <c r="A12" s="37" t="s">
        <v>220</v>
      </c>
      <c r="B12" s="36" t="s">
        <v>221</v>
      </c>
      <c r="C12" s="34" t="s">
        <v>227</v>
      </c>
      <c r="D12" s="40"/>
      <c r="E12" s="2" t="s">
        <v>222</v>
      </c>
      <c r="F12" s="21">
        <f>H12-4</f>
        <v>45859</v>
      </c>
      <c r="G12" s="21">
        <f>H12-1</f>
        <v>45862</v>
      </c>
      <c r="H12" s="38">
        <v>45863</v>
      </c>
      <c r="I12" s="21">
        <f>H12+6</f>
        <v>45869</v>
      </c>
      <c r="J12" s="21">
        <f>I12+2</f>
        <v>45871</v>
      </c>
      <c r="K12" s="5" t="s">
        <v>223</v>
      </c>
    </row>
    <row r="13" spans="1:11" s="5" customFormat="1">
      <c r="A13" s="37" t="s">
        <v>224</v>
      </c>
      <c r="B13" s="36" t="s">
        <v>225</v>
      </c>
      <c r="C13" s="34" t="s">
        <v>226</v>
      </c>
      <c r="D13" s="40"/>
      <c r="E13" s="2" t="s">
        <v>222</v>
      </c>
      <c r="F13" s="21">
        <f>H13-4</f>
        <v>45866</v>
      </c>
      <c r="G13" s="21">
        <f>H13-1</f>
        <v>45869</v>
      </c>
      <c r="H13" s="38">
        <v>45870</v>
      </c>
      <c r="I13" s="21">
        <f>H13+6</f>
        <v>45876</v>
      </c>
      <c r="J13" s="21">
        <f>I13+1</f>
        <v>45877</v>
      </c>
    </row>
    <row r="14" spans="1:11" s="104" customFormat="1" ht="16.2" customHeight="1">
      <c r="A14" s="97" t="s">
        <v>108</v>
      </c>
      <c r="B14" s="98" t="s">
        <v>163</v>
      </c>
      <c r="C14" s="99" t="s">
        <v>244</v>
      </c>
      <c r="D14" s="100" t="s">
        <v>85</v>
      </c>
      <c r="E14" s="101" t="s">
        <v>69</v>
      </c>
      <c r="F14" s="102">
        <f t="shared" ref="F14" si="0">H14-4</f>
        <v>45873</v>
      </c>
      <c r="G14" s="102">
        <f t="shared" ref="G14" si="1">H14-1</f>
        <v>45876</v>
      </c>
      <c r="H14" s="103">
        <v>45877</v>
      </c>
      <c r="I14" s="102">
        <f t="shared" ref="I14:I15" si="2">H14+6</f>
        <v>45883</v>
      </c>
      <c r="J14" s="102">
        <f t="shared" ref="J14:J15" si="3">I14+1</f>
        <v>45884</v>
      </c>
    </row>
    <row r="15" spans="1:11" s="104" customFormat="1" ht="16.2" customHeight="1">
      <c r="A15" s="97" t="s">
        <v>239</v>
      </c>
      <c r="B15" s="98" t="s">
        <v>164</v>
      </c>
      <c r="C15" s="99" t="s">
        <v>243</v>
      </c>
      <c r="D15" s="100"/>
      <c r="E15" s="101" t="s">
        <v>69</v>
      </c>
      <c r="F15" s="102">
        <f>H15-4</f>
        <v>45880</v>
      </c>
      <c r="G15" s="102">
        <f>H15-1</f>
        <v>45883</v>
      </c>
      <c r="H15" s="103">
        <v>45884</v>
      </c>
      <c r="I15" s="102">
        <f t="shared" si="2"/>
        <v>45890</v>
      </c>
      <c r="J15" s="102">
        <f t="shared" si="3"/>
        <v>45891</v>
      </c>
    </row>
    <row r="16" spans="1:11" s="104" customFormat="1" ht="16.2" customHeight="1">
      <c r="A16" s="97" t="s">
        <v>238</v>
      </c>
      <c r="B16" s="98" t="s">
        <v>240</v>
      </c>
      <c r="C16" s="99" t="s">
        <v>245</v>
      </c>
      <c r="D16" s="100" t="s">
        <v>85</v>
      </c>
      <c r="E16" s="101" t="s">
        <v>69</v>
      </c>
      <c r="F16" s="102">
        <f t="shared" ref="F16" si="4">H16-4</f>
        <v>45873</v>
      </c>
      <c r="G16" s="102">
        <f t="shared" ref="G16" si="5">H16-1</f>
        <v>45876</v>
      </c>
      <c r="H16" s="103">
        <v>45877</v>
      </c>
      <c r="I16" s="102">
        <f t="shared" ref="I16:I17" si="6">H16+6</f>
        <v>45883</v>
      </c>
      <c r="J16" s="102">
        <f t="shared" ref="J16:J17" si="7">I16+1</f>
        <v>45884</v>
      </c>
    </row>
    <row r="17" spans="1:13" s="104" customFormat="1" ht="16.2" customHeight="1">
      <c r="A17" s="97" t="s">
        <v>239</v>
      </c>
      <c r="B17" s="98" t="s">
        <v>241</v>
      </c>
      <c r="C17" s="99" t="s">
        <v>242</v>
      </c>
      <c r="D17" s="100"/>
      <c r="E17" s="101" t="s">
        <v>69</v>
      </c>
      <c r="F17" s="102">
        <f>H17-4</f>
        <v>45880</v>
      </c>
      <c r="G17" s="102">
        <f>H17-1</f>
        <v>45883</v>
      </c>
      <c r="H17" s="103">
        <v>45884</v>
      </c>
      <c r="I17" s="102">
        <f t="shared" si="6"/>
        <v>45890</v>
      </c>
      <c r="J17" s="102">
        <f t="shared" si="7"/>
        <v>45891</v>
      </c>
    </row>
    <row r="18" spans="1:13" s="5" customFormat="1" ht="15.6">
      <c r="A18" s="89" t="s">
        <v>115</v>
      </c>
      <c r="B18" s="90"/>
      <c r="C18" s="90"/>
      <c r="D18" s="90"/>
      <c r="E18" s="90"/>
      <c r="F18" s="90"/>
      <c r="G18" s="90"/>
      <c r="H18" s="90"/>
      <c r="I18" s="91"/>
    </row>
    <row r="19" spans="1:13" s="5" customFormat="1">
      <c r="A19" s="92" t="s">
        <v>174</v>
      </c>
      <c r="B19" s="79"/>
      <c r="C19" s="79"/>
      <c r="D19" s="79"/>
      <c r="E19" s="79"/>
      <c r="F19" s="79"/>
      <c r="G19" s="79"/>
      <c r="H19" s="79"/>
      <c r="I19" s="93"/>
    </row>
    <row r="20" spans="1:13" s="5" customFormat="1">
      <c r="A20" s="58" t="s">
        <v>7</v>
      </c>
      <c r="B20" s="62" t="s">
        <v>8</v>
      </c>
      <c r="C20" s="60" t="s">
        <v>24</v>
      </c>
      <c r="D20" s="61" t="s">
        <v>10</v>
      </c>
      <c r="E20" s="59" t="s">
        <v>11</v>
      </c>
      <c r="F20" s="62" t="s">
        <v>12</v>
      </c>
      <c r="G20" s="62" t="s">
        <v>13</v>
      </c>
      <c r="H20" s="62" t="s">
        <v>14</v>
      </c>
      <c r="I20" s="62" t="s">
        <v>15</v>
      </c>
      <c r="J20" s="62" t="s">
        <v>105</v>
      </c>
      <c r="K20" s="62" t="s">
        <v>105</v>
      </c>
    </row>
    <row r="21" spans="1:13" s="5" customFormat="1">
      <c r="A21" s="58" t="s">
        <v>16</v>
      </c>
      <c r="B21" s="62" t="s">
        <v>17</v>
      </c>
      <c r="C21" s="60" t="s">
        <v>18</v>
      </c>
      <c r="D21" s="63"/>
      <c r="E21" s="58" t="s">
        <v>19</v>
      </c>
      <c r="F21" s="58"/>
      <c r="G21" s="58"/>
      <c r="H21" s="58" t="s">
        <v>71</v>
      </c>
      <c r="I21" s="58" t="s">
        <v>21</v>
      </c>
      <c r="J21" s="58" t="s">
        <v>22</v>
      </c>
      <c r="K21" s="58" t="s">
        <v>25</v>
      </c>
    </row>
    <row r="22" spans="1:13" s="5" customFormat="1">
      <c r="A22" s="36" t="s">
        <v>70</v>
      </c>
      <c r="B22" s="36" t="s">
        <v>133</v>
      </c>
      <c r="C22" s="34" t="s">
        <v>134</v>
      </c>
      <c r="D22" s="35" t="s">
        <v>88</v>
      </c>
      <c r="E22" s="2" t="s">
        <v>26</v>
      </c>
      <c r="F22" s="21">
        <f>H22-4</f>
        <v>45861</v>
      </c>
      <c r="G22" s="21">
        <f>H22-1</f>
        <v>45864</v>
      </c>
      <c r="H22" s="38">
        <v>45865</v>
      </c>
      <c r="I22" s="21">
        <f t="shared" ref="I22:I27" si="8">H22+3</f>
        <v>45868</v>
      </c>
      <c r="J22" s="21">
        <f t="shared" ref="J22" si="9">I22+3</f>
        <v>45871</v>
      </c>
      <c r="K22" s="21">
        <f t="shared" ref="K22:K27" si="10">J22+1</f>
        <v>45872</v>
      </c>
    </row>
    <row r="23" spans="1:13" s="5" customFormat="1" ht="15" customHeight="1">
      <c r="A23" s="37" t="s">
        <v>157</v>
      </c>
      <c r="B23" s="36" t="s">
        <v>160</v>
      </c>
      <c r="C23" s="34" t="s">
        <v>159</v>
      </c>
      <c r="D23" s="40" t="s">
        <v>165</v>
      </c>
      <c r="E23" s="2" t="s">
        <v>62</v>
      </c>
      <c r="F23" s="21">
        <f t="shared" ref="F23" si="11">H23-4</f>
        <v>45868</v>
      </c>
      <c r="G23" s="21">
        <f t="shared" ref="G23" si="12">H23-1</f>
        <v>45871</v>
      </c>
      <c r="H23" s="38">
        <v>45872</v>
      </c>
      <c r="I23" s="21">
        <f t="shared" si="8"/>
        <v>45875</v>
      </c>
      <c r="J23" s="21">
        <f>H23+6</f>
        <v>45878</v>
      </c>
      <c r="K23" s="21">
        <f t="shared" si="10"/>
        <v>45879</v>
      </c>
    </row>
    <row r="24" spans="1:13" s="5" customFormat="1">
      <c r="A24" s="36" t="s">
        <v>70</v>
      </c>
      <c r="B24" s="36" t="s">
        <v>166</v>
      </c>
      <c r="C24" s="34" t="s">
        <v>167</v>
      </c>
      <c r="D24" s="35" t="s">
        <v>88</v>
      </c>
      <c r="E24" s="2" t="s">
        <v>26</v>
      </c>
      <c r="F24" s="21">
        <f>H24-4</f>
        <v>45875</v>
      </c>
      <c r="G24" s="21">
        <f>H24-1</f>
        <v>45878</v>
      </c>
      <c r="H24" s="38">
        <v>45879</v>
      </c>
      <c r="I24" s="21">
        <f t="shared" si="8"/>
        <v>45882</v>
      </c>
      <c r="J24" s="21">
        <f t="shared" ref="J24" si="13">I24+3</f>
        <v>45885</v>
      </c>
      <c r="K24" s="21">
        <f>J24-1</f>
        <v>45884</v>
      </c>
      <c r="L24" s="5" t="s">
        <v>217</v>
      </c>
    </row>
    <row r="25" spans="1:13" s="5" customFormat="1" ht="16.2" customHeight="1">
      <c r="A25" s="37" t="s">
        <v>157</v>
      </c>
      <c r="B25" s="36" t="s">
        <v>168</v>
      </c>
      <c r="C25" s="34" t="s">
        <v>169</v>
      </c>
      <c r="D25" s="40" t="s">
        <v>165</v>
      </c>
      <c r="E25" s="2" t="s">
        <v>62</v>
      </c>
      <c r="F25" s="21">
        <f t="shared" ref="F25" si="14">H25-4</f>
        <v>45882</v>
      </c>
      <c r="G25" s="21">
        <f t="shared" ref="G25" si="15">H25-1</f>
        <v>45885</v>
      </c>
      <c r="H25" s="38">
        <v>45886</v>
      </c>
      <c r="I25" s="21">
        <f t="shared" si="8"/>
        <v>45889</v>
      </c>
      <c r="J25" s="21">
        <f>H25+6</f>
        <v>45892</v>
      </c>
      <c r="K25" s="21">
        <f t="shared" si="10"/>
        <v>45893</v>
      </c>
    </row>
    <row r="26" spans="1:13" s="5" customFormat="1">
      <c r="A26" s="36" t="s">
        <v>70</v>
      </c>
      <c r="B26" s="36" t="s">
        <v>170</v>
      </c>
      <c r="C26" s="34" t="s">
        <v>171</v>
      </c>
      <c r="D26" s="35" t="s">
        <v>88</v>
      </c>
      <c r="E26" s="2" t="s">
        <v>26</v>
      </c>
      <c r="F26" s="21">
        <f>H26-4</f>
        <v>45889</v>
      </c>
      <c r="G26" s="21">
        <f>H26-1</f>
        <v>45892</v>
      </c>
      <c r="H26" s="38">
        <v>45893</v>
      </c>
      <c r="I26" s="21">
        <f t="shared" si="8"/>
        <v>45896</v>
      </c>
      <c r="J26" s="21">
        <f t="shared" ref="J26" si="16">I26+3</f>
        <v>45899</v>
      </c>
      <c r="K26" s="21">
        <f t="shared" si="10"/>
        <v>45900</v>
      </c>
    </row>
    <row r="27" spans="1:13" s="5" customFormat="1" ht="16.2" customHeight="1">
      <c r="A27" s="37" t="s">
        <v>157</v>
      </c>
      <c r="B27" s="36" t="s">
        <v>172</v>
      </c>
      <c r="C27" s="34" t="s">
        <v>173</v>
      </c>
      <c r="D27" s="40" t="s">
        <v>165</v>
      </c>
      <c r="E27" s="2" t="s">
        <v>62</v>
      </c>
      <c r="F27" s="21">
        <f t="shared" ref="F27" si="17">H27-4</f>
        <v>45896</v>
      </c>
      <c r="G27" s="21">
        <f t="shared" ref="G27" si="18">H27-1</f>
        <v>45899</v>
      </c>
      <c r="H27" s="38">
        <v>45900</v>
      </c>
      <c r="I27" s="21">
        <f t="shared" si="8"/>
        <v>45903</v>
      </c>
      <c r="J27" s="21">
        <f>H27+6</f>
        <v>45906</v>
      </c>
      <c r="K27" s="21">
        <f t="shared" si="10"/>
        <v>45907</v>
      </c>
    </row>
    <row r="28" spans="1:13" ht="15.6">
      <c r="A28" s="94" t="s">
        <v>98</v>
      </c>
      <c r="B28" s="95"/>
      <c r="C28" s="95"/>
      <c r="D28" s="95"/>
      <c r="E28" s="95"/>
      <c r="F28" s="95"/>
      <c r="G28" s="95"/>
      <c r="H28" s="95"/>
      <c r="I28" s="96"/>
      <c r="L28" s="5"/>
      <c r="M28" s="5"/>
    </row>
    <row r="29" spans="1:13">
      <c r="A29" s="80" t="s">
        <v>127</v>
      </c>
      <c r="B29" s="78"/>
      <c r="C29" s="78"/>
      <c r="D29" s="78"/>
      <c r="E29" s="78"/>
      <c r="F29" s="78"/>
      <c r="G29" s="78"/>
      <c r="H29" s="78"/>
      <c r="I29" s="81"/>
    </row>
    <row r="30" spans="1:13">
      <c r="A30" s="12" t="s">
        <v>7</v>
      </c>
      <c r="B30" s="13" t="s">
        <v>8</v>
      </c>
      <c r="C30" s="17" t="s">
        <v>24</v>
      </c>
      <c r="D30" s="14" t="s">
        <v>10</v>
      </c>
      <c r="E30" s="13" t="s">
        <v>11</v>
      </c>
      <c r="F30" s="15" t="s">
        <v>12</v>
      </c>
      <c r="G30" s="15" t="s">
        <v>13</v>
      </c>
      <c r="H30" s="15" t="s">
        <v>14</v>
      </c>
      <c r="I30" s="15" t="s">
        <v>64</v>
      </c>
    </row>
    <row r="31" spans="1:13" s="5" customFormat="1">
      <c r="A31" s="12" t="s">
        <v>16</v>
      </c>
      <c r="B31" s="15" t="s">
        <v>17</v>
      </c>
      <c r="C31" s="17" t="s">
        <v>18</v>
      </c>
      <c r="D31" s="16"/>
      <c r="E31" s="12" t="s">
        <v>19</v>
      </c>
      <c r="F31" s="12"/>
      <c r="G31" s="12"/>
      <c r="H31" s="12" t="s">
        <v>20</v>
      </c>
      <c r="I31" s="12" t="s">
        <v>65</v>
      </c>
    </row>
    <row r="32" spans="1:13" s="7" customFormat="1">
      <c r="A32" s="1" t="s">
        <v>158</v>
      </c>
      <c r="B32" s="1" t="s">
        <v>161</v>
      </c>
      <c r="C32" s="52">
        <v>80513</v>
      </c>
      <c r="D32" s="51"/>
      <c r="E32" s="53" t="s">
        <v>27</v>
      </c>
      <c r="F32" s="21">
        <f>H32-4</f>
        <v>45860</v>
      </c>
      <c r="G32" s="21">
        <f t="shared" ref="G32" si="19">H32-2</f>
        <v>45862</v>
      </c>
      <c r="H32" s="21">
        <v>45864</v>
      </c>
      <c r="I32" s="21">
        <f>H32+6</f>
        <v>45870</v>
      </c>
    </row>
    <row r="33" spans="1:13" s="5" customFormat="1" ht="13.95" customHeight="1">
      <c r="A33" s="1" t="s">
        <v>128</v>
      </c>
      <c r="B33" s="1" t="s">
        <v>155</v>
      </c>
      <c r="C33" s="2" t="s">
        <v>156</v>
      </c>
      <c r="D33" s="3"/>
      <c r="E33" s="53" t="s">
        <v>27</v>
      </c>
      <c r="F33" s="21">
        <f t="shared" ref="F33" si="20">H33-4</f>
        <v>45867</v>
      </c>
      <c r="G33" s="21">
        <f>H33-2</f>
        <v>45869</v>
      </c>
      <c r="H33" s="21">
        <v>45871</v>
      </c>
      <c r="I33" s="21">
        <f t="shared" ref="I33" si="21">H33+6</f>
        <v>45877</v>
      </c>
    </row>
    <row r="34" spans="1:13" s="7" customFormat="1">
      <c r="A34" s="1" t="s">
        <v>158</v>
      </c>
      <c r="B34" s="1" t="s">
        <v>175</v>
      </c>
      <c r="C34" s="52">
        <v>80514</v>
      </c>
      <c r="D34" s="51"/>
      <c r="E34" s="53" t="s">
        <v>27</v>
      </c>
      <c r="F34" s="21">
        <f>H34-4</f>
        <v>45874</v>
      </c>
      <c r="G34" s="21">
        <f t="shared" ref="G34" si="22">H34-2</f>
        <v>45876</v>
      </c>
      <c r="H34" s="21">
        <v>45878</v>
      </c>
      <c r="I34" s="21">
        <f>H34+6</f>
        <v>45884</v>
      </c>
    </row>
    <row r="35" spans="1:13" s="5" customFormat="1" ht="13.95" customHeight="1">
      <c r="A35" s="1" t="s">
        <v>128</v>
      </c>
      <c r="B35" s="1" t="s">
        <v>176</v>
      </c>
      <c r="C35" s="2" t="s">
        <v>177</v>
      </c>
      <c r="D35" s="3"/>
      <c r="E35" s="53" t="s">
        <v>27</v>
      </c>
      <c r="F35" s="21">
        <f t="shared" ref="F35" si="23">H35-4</f>
        <v>45881</v>
      </c>
      <c r="G35" s="21">
        <f>H35-2</f>
        <v>45883</v>
      </c>
      <c r="H35" s="21">
        <v>45885</v>
      </c>
      <c r="I35" s="21">
        <f t="shared" ref="I35" si="24">H35+6</f>
        <v>45891</v>
      </c>
      <c r="J35" s="4"/>
      <c r="K35" s="4"/>
    </row>
    <row r="36" spans="1:13" s="7" customFormat="1">
      <c r="A36" s="1" t="s">
        <v>158</v>
      </c>
      <c r="B36" s="1" t="s">
        <v>178</v>
      </c>
      <c r="C36" s="52">
        <v>80515</v>
      </c>
      <c r="D36" s="51"/>
      <c r="E36" s="53" t="s">
        <v>27</v>
      </c>
      <c r="F36" s="21">
        <f>H36-4</f>
        <v>45888</v>
      </c>
      <c r="G36" s="21">
        <f t="shared" ref="G36" si="25">H36-2</f>
        <v>45890</v>
      </c>
      <c r="H36" s="21">
        <v>45892</v>
      </c>
      <c r="I36" s="21">
        <f>H36+6</f>
        <v>45898</v>
      </c>
    </row>
    <row r="37" spans="1:13" s="5" customFormat="1" ht="13.95" customHeight="1">
      <c r="A37" s="1" t="s">
        <v>128</v>
      </c>
      <c r="B37" s="1" t="s">
        <v>180</v>
      </c>
      <c r="C37" s="2" t="s">
        <v>179</v>
      </c>
      <c r="D37" s="3"/>
      <c r="E37" s="53" t="s">
        <v>27</v>
      </c>
      <c r="F37" s="21">
        <f t="shared" ref="F37" si="26">H37-4</f>
        <v>45895</v>
      </c>
      <c r="G37" s="21">
        <f>H37-2</f>
        <v>45897</v>
      </c>
      <c r="H37" s="21">
        <v>45899</v>
      </c>
      <c r="I37" s="21">
        <f t="shared" ref="I37" si="27">H37+6</f>
        <v>45905</v>
      </c>
      <c r="J37" s="4"/>
      <c r="K37" s="4"/>
    </row>
    <row r="38" spans="1:13" s="48" customFormat="1" ht="15.6">
      <c r="A38" s="89" t="s">
        <v>111</v>
      </c>
      <c r="B38" s="90"/>
      <c r="C38" s="90"/>
      <c r="D38" s="90"/>
      <c r="E38" s="90"/>
      <c r="F38" s="90"/>
      <c r="G38" s="90"/>
      <c r="H38" s="90"/>
      <c r="I38" s="91"/>
      <c r="J38" s="47"/>
      <c r="K38" s="47"/>
    </row>
    <row r="39" spans="1:13" s="7" customFormat="1" ht="14.25" customHeight="1">
      <c r="A39" s="92" t="s">
        <v>118</v>
      </c>
      <c r="B39" s="79"/>
      <c r="C39" s="79"/>
      <c r="D39" s="79"/>
      <c r="E39" s="79"/>
      <c r="F39" s="79"/>
      <c r="G39" s="79"/>
      <c r="H39" s="79"/>
      <c r="I39" s="93"/>
      <c r="J39" s="5"/>
      <c r="K39" s="5"/>
      <c r="L39" s="5"/>
      <c r="M39" s="5"/>
    </row>
    <row r="40" spans="1:13" s="7" customFormat="1" ht="14.25" customHeight="1">
      <c r="A40" s="58" t="s">
        <v>7</v>
      </c>
      <c r="B40" s="59" t="s">
        <v>8</v>
      </c>
      <c r="C40" s="67" t="s">
        <v>24</v>
      </c>
      <c r="D40" s="61" t="s">
        <v>10</v>
      </c>
      <c r="E40" s="59" t="s">
        <v>11</v>
      </c>
      <c r="F40" s="62" t="s">
        <v>12</v>
      </c>
      <c r="G40" s="62" t="s">
        <v>13</v>
      </c>
      <c r="H40" s="62" t="s">
        <v>14</v>
      </c>
      <c r="I40" s="62" t="s">
        <v>15</v>
      </c>
      <c r="J40" s="5"/>
      <c r="K40" s="5"/>
      <c r="L40" s="5"/>
    </row>
    <row r="41" spans="1:13" s="7" customFormat="1" ht="14.25" customHeight="1">
      <c r="A41" s="58" t="s">
        <v>16</v>
      </c>
      <c r="B41" s="62" t="s">
        <v>17</v>
      </c>
      <c r="C41" s="67" t="s">
        <v>18</v>
      </c>
      <c r="D41" s="63"/>
      <c r="E41" s="58" t="s">
        <v>97</v>
      </c>
      <c r="F41" s="58"/>
      <c r="G41" s="58"/>
      <c r="H41" s="58" t="s">
        <v>20</v>
      </c>
      <c r="I41" s="58" t="s">
        <v>68</v>
      </c>
      <c r="J41" s="5"/>
      <c r="K41" s="5"/>
      <c r="L41" s="5"/>
    </row>
    <row r="42" spans="1:13" s="5" customFormat="1" ht="16.2" customHeight="1">
      <c r="A42" s="37" t="s">
        <v>116</v>
      </c>
      <c r="B42" s="36" t="s">
        <v>229</v>
      </c>
      <c r="C42" s="34" t="s">
        <v>230</v>
      </c>
      <c r="D42" s="40"/>
      <c r="E42" s="2" t="s">
        <v>102</v>
      </c>
      <c r="F42" s="21">
        <f t="shared" ref="F42" si="28">H42-4</f>
        <v>45867</v>
      </c>
      <c r="G42" s="21">
        <f t="shared" ref="G42" si="29">H42-1</f>
        <v>45870</v>
      </c>
      <c r="H42" s="38">
        <v>45871</v>
      </c>
      <c r="I42" s="21">
        <f t="shared" ref="I42" si="30">H42+6</f>
        <v>45877</v>
      </c>
    </row>
    <row r="43" spans="1:13" s="5" customFormat="1" ht="16.2" customHeight="1">
      <c r="A43" s="37" t="s">
        <v>218</v>
      </c>
      <c r="B43" s="36" t="s">
        <v>219</v>
      </c>
      <c r="C43" s="34" t="s">
        <v>228</v>
      </c>
      <c r="D43" s="40"/>
      <c r="E43" s="2" t="s">
        <v>102</v>
      </c>
      <c r="F43" s="21">
        <f t="shared" ref="F43:F45" si="31">H43-4</f>
        <v>45871</v>
      </c>
      <c r="G43" s="21">
        <f t="shared" ref="G43:G45" si="32">H43-1</f>
        <v>45874</v>
      </c>
      <c r="H43" s="38">
        <v>45875</v>
      </c>
      <c r="I43" s="21">
        <f t="shared" ref="I43:I45" si="33">H43+6</f>
        <v>45881</v>
      </c>
    </row>
    <row r="44" spans="1:13" s="5" customFormat="1" ht="16.2" customHeight="1">
      <c r="A44" s="37" t="s">
        <v>135</v>
      </c>
      <c r="B44" s="36" t="s">
        <v>229</v>
      </c>
      <c r="C44" s="34" t="s">
        <v>231</v>
      </c>
      <c r="D44" s="40"/>
      <c r="E44" s="2" t="s">
        <v>102</v>
      </c>
      <c r="F44" s="21">
        <f>H44-4</f>
        <v>45875</v>
      </c>
      <c r="G44" s="21">
        <f>H44-1</f>
        <v>45878</v>
      </c>
      <c r="H44" s="38">
        <v>45879</v>
      </c>
      <c r="I44" s="21">
        <f>H44+6</f>
        <v>45885</v>
      </c>
    </row>
    <row r="45" spans="1:13" s="5" customFormat="1" ht="16.2" customHeight="1">
      <c r="A45" s="37" t="s">
        <v>116</v>
      </c>
      <c r="B45" s="36" t="s">
        <v>232</v>
      </c>
      <c r="C45" s="34" t="s">
        <v>233</v>
      </c>
      <c r="D45" s="40"/>
      <c r="E45" s="2" t="s">
        <v>102</v>
      </c>
      <c r="F45" s="21">
        <f t="shared" si="31"/>
        <v>45879</v>
      </c>
      <c r="G45" s="21">
        <f t="shared" si="32"/>
        <v>45882</v>
      </c>
      <c r="H45" s="38">
        <v>45883</v>
      </c>
      <c r="I45" s="21">
        <f t="shared" si="33"/>
        <v>45889</v>
      </c>
    </row>
    <row r="46" spans="1:13" s="5" customFormat="1" ht="16.2" customHeight="1">
      <c r="A46" s="37" t="s">
        <v>135</v>
      </c>
      <c r="B46" s="36" t="s">
        <v>181</v>
      </c>
      <c r="C46" s="34" t="s">
        <v>182</v>
      </c>
      <c r="D46" s="40"/>
      <c r="E46" s="2" t="s">
        <v>102</v>
      </c>
      <c r="F46" s="21">
        <f t="shared" ref="F46" si="34">H46-4</f>
        <v>45887</v>
      </c>
      <c r="G46" s="21">
        <f t="shared" ref="G46" si="35">H46-1</f>
        <v>45890</v>
      </c>
      <c r="H46" s="38">
        <v>45891</v>
      </c>
      <c r="I46" s="21">
        <f t="shared" ref="I46" si="36">H46+6</f>
        <v>45897</v>
      </c>
    </row>
    <row r="47" spans="1:13" s="5" customFormat="1" ht="16.2" customHeight="1">
      <c r="A47" s="37" t="s">
        <v>116</v>
      </c>
      <c r="B47" s="36" t="s">
        <v>234</v>
      </c>
      <c r="C47" s="34" t="s">
        <v>235</v>
      </c>
      <c r="D47" s="40"/>
      <c r="E47" s="2" t="s">
        <v>102</v>
      </c>
      <c r="F47" s="21">
        <f t="shared" ref="F47" si="37">H47-4</f>
        <v>45891</v>
      </c>
      <c r="G47" s="21">
        <f t="shared" ref="G47" si="38">H47-1</f>
        <v>45894</v>
      </c>
      <c r="H47" s="38">
        <v>45895</v>
      </c>
      <c r="I47" s="21">
        <f t="shared" ref="I47" si="39">H47+6</f>
        <v>45901</v>
      </c>
    </row>
    <row r="48" spans="1:13" s="5" customFormat="1" ht="16.2" customHeight="1">
      <c r="A48" s="37" t="s">
        <v>135</v>
      </c>
      <c r="B48" s="36" t="s">
        <v>236</v>
      </c>
      <c r="C48" s="34" t="s">
        <v>237</v>
      </c>
      <c r="D48" s="40"/>
      <c r="E48" s="2" t="s">
        <v>102</v>
      </c>
      <c r="F48" s="21">
        <f>H48-4</f>
        <v>45899</v>
      </c>
      <c r="G48" s="21">
        <f>H48-1</f>
        <v>45902</v>
      </c>
      <c r="H48" s="38">
        <v>45903</v>
      </c>
      <c r="I48" s="21">
        <f>H48+6</f>
        <v>45909</v>
      </c>
    </row>
    <row r="49" spans="1:14" s="6" customFormat="1" ht="15.6">
      <c r="A49" s="33" t="s">
        <v>95</v>
      </c>
      <c r="B49" s="29"/>
      <c r="C49" s="29"/>
      <c r="D49" s="29"/>
      <c r="E49" s="29"/>
      <c r="F49" s="29"/>
      <c r="G49" s="29"/>
      <c r="H49" s="29"/>
      <c r="I49" s="30"/>
      <c r="L49" s="5"/>
      <c r="M49" s="5"/>
      <c r="N49"/>
    </row>
    <row r="50" spans="1:14">
      <c r="A50" s="78" t="s">
        <v>99</v>
      </c>
      <c r="B50" s="78"/>
      <c r="C50" s="78"/>
      <c r="D50" s="78"/>
      <c r="E50" s="78"/>
      <c r="F50" s="78"/>
      <c r="G50" s="78"/>
      <c r="H50" s="78"/>
      <c r="I50" s="78"/>
      <c r="J50" s="6"/>
      <c r="K50" s="6"/>
      <c r="L50" s="6"/>
      <c r="M50" s="6"/>
    </row>
    <row r="51" spans="1:14">
      <c r="A51" s="22" t="s">
        <v>7</v>
      </c>
      <c r="B51" s="13" t="s">
        <v>8</v>
      </c>
      <c r="C51" s="17" t="s">
        <v>24</v>
      </c>
      <c r="D51" s="14" t="s">
        <v>10</v>
      </c>
      <c r="E51" s="13" t="s">
        <v>59</v>
      </c>
      <c r="F51" s="15" t="s">
        <v>12</v>
      </c>
      <c r="G51" s="15" t="s">
        <v>13</v>
      </c>
      <c r="H51" s="15" t="s">
        <v>60</v>
      </c>
      <c r="I51" s="15" t="s">
        <v>15</v>
      </c>
      <c r="J51" s="15" t="s">
        <v>15</v>
      </c>
      <c r="K51" s="6"/>
      <c r="L51" s="6"/>
      <c r="M51" s="6"/>
      <c r="N51" s="5"/>
    </row>
    <row r="52" spans="1:14">
      <c r="A52" s="22" t="s">
        <v>16</v>
      </c>
      <c r="B52" s="15" t="s">
        <v>17</v>
      </c>
      <c r="C52" s="17" t="s">
        <v>18</v>
      </c>
      <c r="D52" s="23"/>
      <c r="E52" s="15" t="s">
        <v>19</v>
      </c>
      <c r="F52" s="12"/>
      <c r="G52" s="12"/>
      <c r="H52" s="12" t="s">
        <v>20</v>
      </c>
      <c r="I52" s="12" t="s">
        <v>29</v>
      </c>
      <c r="J52" s="12" t="s">
        <v>28</v>
      </c>
      <c r="K52" s="6"/>
      <c r="L52" s="6"/>
      <c r="M52" s="6"/>
      <c r="N52" s="5"/>
    </row>
    <row r="53" spans="1:14" s="5" customFormat="1">
      <c r="A53" s="41" t="s">
        <v>131</v>
      </c>
      <c r="B53" s="42" t="s">
        <v>137</v>
      </c>
      <c r="C53" s="73" t="s">
        <v>138</v>
      </c>
      <c r="D53" s="35"/>
      <c r="E53" s="35" t="s">
        <v>33</v>
      </c>
      <c r="F53" s="32">
        <f t="shared" ref="F53" si="40">SUM(H53-4)</f>
        <v>45859</v>
      </c>
      <c r="G53" s="32">
        <f t="shared" ref="G53" si="41">H53-2</f>
        <v>45861</v>
      </c>
      <c r="H53" s="32">
        <v>45863</v>
      </c>
      <c r="I53" s="32">
        <f>H53+10</f>
        <v>45873</v>
      </c>
      <c r="J53" s="32">
        <f>I53+2</f>
        <v>45875</v>
      </c>
      <c r="K53" s="7"/>
      <c r="L53" s="7"/>
      <c r="M53" s="7"/>
      <c r="N53" s="7"/>
    </row>
    <row r="54" spans="1:14">
      <c r="A54" s="41" t="s">
        <v>132</v>
      </c>
      <c r="B54" s="42" t="s">
        <v>139</v>
      </c>
      <c r="C54" s="73" t="s">
        <v>140</v>
      </c>
      <c r="E54" s="35" t="s">
        <v>33</v>
      </c>
      <c r="F54" s="32">
        <f>SUM(H54-4)</f>
        <v>45866</v>
      </c>
      <c r="G54" s="32">
        <f>H54-2</f>
        <v>45868</v>
      </c>
      <c r="H54" s="24">
        <v>45870</v>
      </c>
      <c r="I54" s="32">
        <f t="shared" ref="I54" si="42">H54+9</f>
        <v>45879</v>
      </c>
      <c r="J54" s="32">
        <f t="shared" ref="J54" si="43">I54+2</f>
        <v>45881</v>
      </c>
    </row>
    <row r="55" spans="1:14" s="5" customFormat="1">
      <c r="A55" s="41" t="s">
        <v>117</v>
      </c>
      <c r="B55" s="42" t="s">
        <v>183</v>
      </c>
      <c r="C55" s="73" t="s">
        <v>184</v>
      </c>
      <c r="D55" s="35"/>
      <c r="E55" s="35" t="s">
        <v>33</v>
      </c>
      <c r="F55" s="32">
        <f t="shared" ref="F55" si="44">SUM(H55-4)</f>
        <v>45873</v>
      </c>
      <c r="G55" s="32">
        <f t="shared" ref="G55" si="45">H55-2</f>
        <v>45875</v>
      </c>
      <c r="H55" s="24">
        <v>45877</v>
      </c>
      <c r="I55" s="32">
        <f>H55+10</f>
        <v>45887</v>
      </c>
      <c r="J55" s="32">
        <f>I55+2</f>
        <v>45889</v>
      </c>
      <c r="K55" s="7"/>
      <c r="L55" s="7"/>
      <c r="M55" s="7"/>
      <c r="N55" s="7"/>
    </row>
    <row r="56" spans="1:14" s="5" customFormat="1">
      <c r="A56" s="41" t="s">
        <v>106</v>
      </c>
      <c r="B56" s="42" t="s">
        <v>185</v>
      </c>
      <c r="C56" s="73" t="s">
        <v>186</v>
      </c>
      <c r="D56" s="35"/>
      <c r="E56" s="35" t="s">
        <v>33</v>
      </c>
      <c r="F56" s="32">
        <f>SUM(H56-4)</f>
        <v>45880</v>
      </c>
      <c r="G56" s="32">
        <f>H56-2</f>
        <v>45882</v>
      </c>
      <c r="H56" s="24">
        <v>45884</v>
      </c>
      <c r="I56" s="32">
        <f t="shared" ref="I56:I57" si="46">H56+9</f>
        <v>45893</v>
      </c>
      <c r="J56" s="32">
        <f t="shared" ref="J56:J57" si="47">I56+2</f>
        <v>45895</v>
      </c>
      <c r="K56" s="7"/>
      <c r="L56" s="7"/>
      <c r="M56" s="7"/>
      <c r="N56" s="7"/>
    </row>
    <row r="57" spans="1:14" s="5" customFormat="1">
      <c r="A57" s="41" t="s">
        <v>136</v>
      </c>
      <c r="B57" s="42" t="s">
        <v>187</v>
      </c>
      <c r="C57" s="73" t="s">
        <v>188</v>
      </c>
      <c r="D57" s="35"/>
      <c r="E57" s="35" t="s">
        <v>33</v>
      </c>
      <c r="F57" s="32">
        <f>SUM(H57-4)</f>
        <v>45887</v>
      </c>
      <c r="G57" s="32">
        <f>H57-2</f>
        <v>45889</v>
      </c>
      <c r="H57" s="24">
        <v>45891</v>
      </c>
      <c r="I57" s="32">
        <f t="shared" si="46"/>
        <v>45900</v>
      </c>
      <c r="J57" s="32">
        <f t="shared" si="47"/>
        <v>45902</v>
      </c>
      <c r="K57" s="7"/>
      <c r="L57" s="7"/>
      <c r="M57" s="7"/>
      <c r="N57" s="7"/>
    </row>
    <row r="58" spans="1:14" s="5" customFormat="1">
      <c r="A58" s="41" t="s">
        <v>131</v>
      </c>
      <c r="B58" s="42" t="s">
        <v>189</v>
      </c>
      <c r="C58" s="73" t="s">
        <v>190</v>
      </c>
      <c r="D58" s="35"/>
      <c r="E58" s="35" t="s">
        <v>33</v>
      </c>
      <c r="F58" s="32">
        <f t="shared" ref="F58" si="48">SUM(H58-4)</f>
        <v>45894</v>
      </c>
      <c r="G58" s="32">
        <f t="shared" ref="G58" si="49">H58-2</f>
        <v>45896</v>
      </c>
      <c r="H58" s="24">
        <v>45898</v>
      </c>
      <c r="I58" s="32">
        <f>H58+10</f>
        <v>45908</v>
      </c>
      <c r="J58" s="32">
        <f>I58+2</f>
        <v>45910</v>
      </c>
      <c r="K58" s="7"/>
      <c r="L58" s="7"/>
      <c r="M58" s="7"/>
      <c r="N58" s="7"/>
    </row>
    <row r="59" spans="1:14">
      <c r="A59" s="41" t="s">
        <v>132</v>
      </c>
      <c r="B59" s="42" t="s">
        <v>191</v>
      </c>
      <c r="C59" s="73" t="s">
        <v>192</v>
      </c>
      <c r="E59" s="35" t="s">
        <v>33</v>
      </c>
      <c r="F59" s="32">
        <f>SUM(H59-4)</f>
        <v>45901</v>
      </c>
      <c r="G59" s="32">
        <f>H59-2</f>
        <v>45903</v>
      </c>
      <c r="H59" s="24">
        <v>45905</v>
      </c>
      <c r="I59" s="32">
        <f t="shared" ref="I59" si="50">H59+9</f>
        <v>45914</v>
      </c>
      <c r="J59" s="32">
        <f t="shared" ref="J59" si="51">I59+2</f>
        <v>45916</v>
      </c>
    </row>
    <row r="60" spans="1:14" s="48" customFormat="1" ht="15.6">
      <c r="A60" s="50" t="s">
        <v>101</v>
      </c>
      <c r="B60" s="45"/>
      <c r="C60" s="45"/>
      <c r="D60" s="45"/>
      <c r="E60" s="45"/>
      <c r="F60" s="45"/>
      <c r="G60" s="45"/>
      <c r="H60" s="45"/>
      <c r="I60" s="46"/>
      <c r="J60" s="49"/>
      <c r="K60" s="49"/>
      <c r="L60" s="47"/>
    </row>
    <row r="61" spans="1:14" s="6" customFormat="1">
      <c r="A61" s="79" t="s">
        <v>58</v>
      </c>
      <c r="B61" s="79"/>
      <c r="C61" s="79"/>
      <c r="D61" s="79"/>
      <c r="E61" s="79"/>
      <c r="F61" s="79"/>
      <c r="G61" s="79"/>
      <c r="H61" s="79"/>
      <c r="I61" s="79"/>
    </row>
    <row r="62" spans="1:14" s="6" customFormat="1">
      <c r="A62" s="22" t="s">
        <v>7</v>
      </c>
      <c r="B62" s="13" t="s">
        <v>8</v>
      </c>
      <c r="C62" s="17" t="s">
        <v>24</v>
      </c>
      <c r="D62" s="14" t="s">
        <v>94</v>
      </c>
      <c r="E62" s="13" t="s">
        <v>11</v>
      </c>
      <c r="F62" s="15" t="s">
        <v>12</v>
      </c>
      <c r="G62" s="15" t="s">
        <v>13</v>
      </c>
      <c r="H62" s="15" t="s">
        <v>14</v>
      </c>
      <c r="I62" s="15" t="s">
        <v>15</v>
      </c>
      <c r="J62" s="15" t="s">
        <v>15</v>
      </c>
    </row>
    <row r="63" spans="1:14" s="6" customFormat="1">
      <c r="A63" s="22" t="s">
        <v>16</v>
      </c>
      <c r="B63" s="15" t="s">
        <v>17</v>
      </c>
      <c r="C63" s="17" t="s">
        <v>18</v>
      </c>
      <c r="D63" s="23"/>
      <c r="E63" s="15" t="s">
        <v>19</v>
      </c>
      <c r="F63" s="12"/>
      <c r="G63" s="12"/>
      <c r="H63" s="12" t="s">
        <v>20</v>
      </c>
      <c r="I63" s="12" t="s">
        <v>57</v>
      </c>
      <c r="J63" s="12" t="s">
        <v>56</v>
      </c>
      <c r="M63" s="7"/>
      <c r="N63" s="7"/>
    </row>
    <row r="64" spans="1:14" s="7" customFormat="1">
      <c r="A64" s="65" t="s">
        <v>103</v>
      </c>
      <c r="B64" s="66" t="s">
        <v>145</v>
      </c>
      <c r="C64" s="64">
        <v>45509</v>
      </c>
      <c r="D64" s="3" t="s">
        <v>90</v>
      </c>
      <c r="E64" s="35" t="s">
        <v>61</v>
      </c>
      <c r="F64" s="32">
        <f>SUM(H64-4)</f>
        <v>45864</v>
      </c>
      <c r="G64" s="32">
        <f>H64-2</f>
        <v>45866</v>
      </c>
      <c r="H64" s="32">
        <v>45868</v>
      </c>
      <c r="I64" s="32">
        <f>H64+6</f>
        <v>45874</v>
      </c>
      <c r="J64" s="32">
        <f>I64+3</f>
        <v>45877</v>
      </c>
    </row>
    <row r="65" spans="1:13" s="7" customFormat="1">
      <c r="A65" s="65" t="s">
        <v>110</v>
      </c>
      <c r="B65" s="66" t="s">
        <v>146</v>
      </c>
      <c r="C65" s="64" t="s">
        <v>147</v>
      </c>
      <c r="D65" s="3"/>
      <c r="E65" s="35" t="s">
        <v>61</v>
      </c>
      <c r="F65" s="32">
        <f>SUM(H65-4)</f>
        <v>45871</v>
      </c>
      <c r="G65" s="32">
        <f>H65-2</f>
        <v>45873</v>
      </c>
      <c r="H65" s="32">
        <v>45875</v>
      </c>
      <c r="I65" s="32">
        <f t="shared" ref="I65" si="52">H65+6</f>
        <v>45881</v>
      </c>
      <c r="J65" s="32">
        <f>I65+3</f>
        <v>45884</v>
      </c>
    </row>
    <row r="66" spans="1:13" s="7" customFormat="1">
      <c r="A66" s="65" t="s">
        <v>67</v>
      </c>
      <c r="B66" s="66" t="s">
        <v>193</v>
      </c>
      <c r="C66" s="64">
        <v>67072</v>
      </c>
      <c r="D66" s="3" t="s">
        <v>89</v>
      </c>
      <c r="E66" s="35" t="s">
        <v>61</v>
      </c>
      <c r="F66" s="32">
        <f t="shared" ref="F66:F67" si="53">SUM(H66-4)</f>
        <v>45878</v>
      </c>
      <c r="G66" s="32">
        <f t="shared" ref="G66:G67" si="54">H66-2</f>
        <v>45880</v>
      </c>
      <c r="H66" s="32">
        <v>45882</v>
      </c>
      <c r="I66" s="32">
        <f t="shared" ref="I66" si="55">H66+6</f>
        <v>45888</v>
      </c>
      <c r="J66" s="32">
        <f t="shared" ref="J66:J67" si="56">I66+3</f>
        <v>45891</v>
      </c>
    </row>
    <row r="67" spans="1:13" s="7" customFormat="1">
      <c r="A67" s="55" t="s">
        <v>103</v>
      </c>
      <c r="B67" s="56" t="s">
        <v>194</v>
      </c>
      <c r="C67" s="57">
        <v>45510</v>
      </c>
      <c r="D67" s="3" t="s">
        <v>90</v>
      </c>
      <c r="E67" s="35" t="s">
        <v>61</v>
      </c>
      <c r="F67" s="32">
        <f t="shared" si="53"/>
        <v>45885</v>
      </c>
      <c r="G67" s="32">
        <f t="shared" si="54"/>
        <v>45887</v>
      </c>
      <c r="H67" s="32">
        <v>45889</v>
      </c>
      <c r="I67" s="32">
        <f>H67+6</f>
        <v>45895</v>
      </c>
      <c r="J67" s="32">
        <f t="shared" si="56"/>
        <v>45898</v>
      </c>
    </row>
    <row r="68" spans="1:13" s="7" customFormat="1">
      <c r="A68" s="65" t="s">
        <v>110</v>
      </c>
      <c r="B68" s="66" t="s">
        <v>195</v>
      </c>
      <c r="C68" s="64" t="s">
        <v>196</v>
      </c>
      <c r="D68" s="3"/>
      <c r="E68" s="35" t="s">
        <v>61</v>
      </c>
      <c r="F68" s="32">
        <f>SUM(H68-4)</f>
        <v>45892</v>
      </c>
      <c r="G68" s="32">
        <f>H68-2</f>
        <v>45894</v>
      </c>
      <c r="H68" s="32">
        <v>45896</v>
      </c>
      <c r="I68" s="32">
        <f t="shared" ref="I68:I69" si="57">H68+6</f>
        <v>45902</v>
      </c>
      <c r="J68" s="32">
        <f>I68+3</f>
        <v>45905</v>
      </c>
    </row>
    <row r="69" spans="1:13" s="7" customFormat="1">
      <c r="A69" s="65" t="s">
        <v>67</v>
      </c>
      <c r="B69" s="66" t="s">
        <v>197</v>
      </c>
      <c r="C69" s="64">
        <v>67073</v>
      </c>
      <c r="D69" s="3" t="s">
        <v>89</v>
      </c>
      <c r="E69" s="35" t="s">
        <v>61</v>
      </c>
      <c r="F69" s="32">
        <f>SUM(H69-4)</f>
        <v>45899</v>
      </c>
      <c r="G69" s="32">
        <f>H69-2</f>
        <v>45901</v>
      </c>
      <c r="H69" s="32">
        <v>45903</v>
      </c>
      <c r="I69" s="32">
        <f t="shared" si="57"/>
        <v>45909</v>
      </c>
      <c r="J69" s="32">
        <f>I69+3</f>
        <v>45912</v>
      </c>
    </row>
    <row r="70" spans="1:13" ht="15.6">
      <c r="A70" s="82" t="s">
        <v>104</v>
      </c>
      <c r="B70" s="83"/>
      <c r="C70" s="83"/>
      <c r="D70" s="83"/>
      <c r="E70" s="83"/>
      <c r="F70" s="83"/>
      <c r="G70" s="83"/>
      <c r="H70" s="83"/>
      <c r="I70" s="84"/>
      <c r="J70" s="6"/>
      <c r="K70" s="6"/>
      <c r="L70" s="7"/>
      <c r="M70" s="7"/>
    </row>
    <row r="71" spans="1:13" s="6" customFormat="1">
      <c r="A71" s="80" t="s">
        <v>96</v>
      </c>
      <c r="B71" s="78"/>
      <c r="C71" s="78"/>
      <c r="D71" s="78"/>
      <c r="E71" s="78"/>
      <c r="F71" s="78"/>
      <c r="G71" s="78"/>
      <c r="H71" s="78"/>
      <c r="I71" s="81"/>
    </row>
    <row r="72" spans="1:13" s="6" customFormat="1">
      <c r="A72" s="12" t="s">
        <v>7</v>
      </c>
      <c r="B72" s="15" t="s">
        <v>8</v>
      </c>
      <c r="C72" s="17" t="s">
        <v>24</v>
      </c>
      <c r="D72" s="14" t="s">
        <v>10</v>
      </c>
      <c r="E72" s="13" t="s">
        <v>11</v>
      </c>
      <c r="F72" s="15" t="s">
        <v>12</v>
      </c>
      <c r="G72" s="15" t="s">
        <v>13</v>
      </c>
      <c r="H72" s="15" t="s">
        <v>109</v>
      </c>
      <c r="I72" s="15" t="s">
        <v>15</v>
      </c>
      <c r="J72" s="15" t="s">
        <v>66</v>
      </c>
    </row>
    <row r="73" spans="1:13" s="6" customFormat="1">
      <c r="A73" s="12" t="s">
        <v>16</v>
      </c>
      <c r="B73" s="15" t="s">
        <v>17</v>
      </c>
      <c r="C73" s="17" t="s">
        <v>18</v>
      </c>
      <c r="D73" s="12"/>
      <c r="E73" s="12" t="s">
        <v>19</v>
      </c>
      <c r="F73" s="12"/>
      <c r="G73" s="12"/>
      <c r="H73" s="12" t="s">
        <v>20</v>
      </c>
      <c r="I73" s="12" t="s">
        <v>30</v>
      </c>
      <c r="J73" s="12" t="s">
        <v>31</v>
      </c>
      <c r="M73" s="7"/>
    </row>
    <row r="74" spans="1:13">
      <c r="A74" s="18" t="s">
        <v>129</v>
      </c>
      <c r="B74" s="19" t="s">
        <v>141</v>
      </c>
      <c r="C74" s="31" t="s">
        <v>142</v>
      </c>
      <c r="D74" s="39" t="s">
        <v>63</v>
      </c>
      <c r="E74" s="20" t="s">
        <v>32</v>
      </c>
      <c r="F74" s="21">
        <f>H74-4</f>
        <v>45860</v>
      </c>
      <c r="G74" s="21">
        <f>H74-1</f>
        <v>45863</v>
      </c>
      <c r="H74" s="21">
        <v>45864</v>
      </c>
      <c r="I74" s="21">
        <f>H74+15</f>
        <v>45879</v>
      </c>
      <c r="J74" s="21">
        <f>I74+2</f>
        <v>45881</v>
      </c>
      <c r="K74" s="7"/>
      <c r="L74" s="7"/>
      <c r="M74" s="7"/>
    </row>
    <row r="75" spans="1:13">
      <c r="A75" s="74" t="s">
        <v>152</v>
      </c>
      <c r="B75" s="75" t="s">
        <v>154</v>
      </c>
      <c r="C75" s="77" t="s">
        <v>153</v>
      </c>
      <c r="D75" s="76"/>
      <c r="E75" s="20" t="s">
        <v>32</v>
      </c>
      <c r="F75" s="21">
        <f t="shared" ref="F75" si="58">H75-4</f>
        <v>45867</v>
      </c>
      <c r="G75" s="21">
        <f t="shared" ref="G75" si="59">H75-1</f>
        <v>45870</v>
      </c>
      <c r="H75" s="21">
        <v>45871</v>
      </c>
      <c r="I75" s="21">
        <f>H75+15</f>
        <v>45886</v>
      </c>
      <c r="J75" s="21">
        <f t="shared" ref="J75" si="60">I75+2</f>
        <v>45888</v>
      </c>
      <c r="K75" s="7"/>
      <c r="L75" s="7"/>
      <c r="M75" s="7"/>
    </row>
    <row r="76" spans="1:13">
      <c r="A76" s="18" t="s">
        <v>124</v>
      </c>
      <c r="B76" s="19" t="s">
        <v>143</v>
      </c>
      <c r="C76" s="31" t="s">
        <v>144</v>
      </c>
      <c r="D76" s="39" t="s">
        <v>87</v>
      </c>
      <c r="E76" s="20" t="s">
        <v>32</v>
      </c>
      <c r="F76" s="21">
        <f>H76-4</f>
        <v>45874</v>
      </c>
      <c r="G76" s="21">
        <f>H76-1</f>
        <v>45877</v>
      </c>
      <c r="H76" s="21">
        <v>45878</v>
      </c>
      <c r="I76" s="21">
        <f t="shared" ref="I76" si="61">H76+15</f>
        <v>45893</v>
      </c>
      <c r="J76" s="21">
        <f>I76+2</f>
        <v>45895</v>
      </c>
      <c r="K76" s="7"/>
      <c r="L76" s="7"/>
      <c r="M76" s="7"/>
    </row>
    <row r="77" spans="1:13" s="5" customFormat="1">
      <c r="A77" s="18" t="s">
        <v>130</v>
      </c>
      <c r="B77" s="19" t="s">
        <v>198</v>
      </c>
      <c r="C77" s="31" t="s">
        <v>199</v>
      </c>
      <c r="D77" s="39" t="s">
        <v>86</v>
      </c>
      <c r="E77" s="20" t="s">
        <v>32</v>
      </c>
      <c r="F77" s="21">
        <f t="shared" ref="F77" si="62">H77-4</f>
        <v>45881</v>
      </c>
      <c r="G77" s="21">
        <f t="shared" ref="G77" si="63">H77-1</f>
        <v>45884</v>
      </c>
      <c r="H77" s="21">
        <v>45885</v>
      </c>
      <c r="I77" s="21">
        <f>H77+15</f>
        <v>45900</v>
      </c>
      <c r="J77" s="21">
        <f t="shared" ref="J77" si="64">I77+2</f>
        <v>45902</v>
      </c>
      <c r="K77" s="7"/>
      <c r="L77" s="7"/>
      <c r="M77" s="7"/>
    </row>
    <row r="78" spans="1:13">
      <c r="A78" s="18" t="s">
        <v>107</v>
      </c>
      <c r="B78" s="19" t="s">
        <v>200</v>
      </c>
      <c r="C78" s="31" t="s">
        <v>201</v>
      </c>
      <c r="D78" s="39" t="s">
        <v>63</v>
      </c>
      <c r="E78" s="20" t="s">
        <v>32</v>
      </c>
      <c r="F78" s="21">
        <f>H78-4</f>
        <v>45888</v>
      </c>
      <c r="G78" s="21">
        <f>H78-1</f>
        <v>45891</v>
      </c>
      <c r="H78" s="21">
        <v>45892</v>
      </c>
      <c r="I78" s="21">
        <f>H78+15</f>
        <v>45907</v>
      </c>
      <c r="J78" s="21">
        <f>I78+2</f>
        <v>45909</v>
      </c>
      <c r="K78" s="7"/>
      <c r="L78" s="7"/>
      <c r="M78" s="7"/>
    </row>
    <row r="79" spans="1:13">
      <c r="A79" s="74" t="s">
        <v>152</v>
      </c>
      <c r="B79" s="75" t="s">
        <v>202</v>
      </c>
      <c r="C79" s="77" t="s">
        <v>203</v>
      </c>
      <c r="D79" s="76"/>
      <c r="E79" s="20" t="s">
        <v>32</v>
      </c>
      <c r="F79" s="21">
        <f t="shared" ref="F79" si="65">H79-4</f>
        <v>45895</v>
      </c>
      <c r="G79" s="21">
        <f t="shared" ref="G79" si="66">H79-1</f>
        <v>45898</v>
      </c>
      <c r="H79" s="21">
        <v>45899</v>
      </c>
      <c r="I79" s="21">
        <f>H79+15</f>
        <v>45914</v>
      </c>
      <c r="J79" s="21">
        <f t="shared" ref="J79" si="67">I79+2</f>
        <v>45916</v>
      </c>
      <c r="K79" s="7"/>
      <c r="L79" s="7"/>
      <c r="M79" s="7"/>
    </row>
    <row r="80" spans="1:13">
      <c r="A80" s="18" t="s">
        <v>124</v>
      </c>
      <c r="B80" s="19" t="s">
        <v>204</v>
      </c>
      <c r="C80" s="31" t="s">
        <v>205</v>
      </c>
      <c r="D80" s="39" t="s">
        <v>87</v>
      </c>
      <c r="E80" s="20" t="s">
        <v>32</v>
      </c>
      <c r="F80" s="21">
        <f>H80-4</f>
        <v>45902</v>
      </c>
      <c r="G80" s="21">
        <f>H80-1</f>
        <v>45905</v>
      </c>
      <c r="H80" s="21">
        <v>45906</v>
      </c>
      <c r="I80" s="21">
        <f t="shared" ref="I80" si="68">H80+15</f>
        <v>45921</v>
      </c>
      <c r="J80" s="21">
        <f>I80+2</f>
        <v>45923</v>
      </c>
      <c r="K80" s="7"/>
      <c r="L80" s="7"/>
      <c r="M80" s="7"/>
    </row>
    <row r="81" spans="1:14" s="7" customFormat="1" ht="15.6">
      <c r="A81" s="68" t="s">
        <v>121</v>
      </c>
      <c r="B81" s="69"/>
      <c r="C81" s="69"/>
      <c r="D81" s="69"/>
      <c r="E81" s="69"/>
      <c r="F81" s="69"/>
      <c r="G81" s="69"/>
      <c r="H81" s="69"/>
      <c r="I81" s="70"/>
      <c r="L81" s="5"/>
      <c r="M81" s="5"/>
      <c r="N81" s="5"/>
    </row>
    <row r="82" spans="1:14" s="5" customFormat="1">
      <c r="A82" s="79" t="s">
        <v>122</v>
      </c>
      <c r="B82" s="79"/>
      <c r="C82" s="79"/>
      <c r="D82" s="79"/>
      <c r="E82" s="79"/>
      <c r="F82" s="79"/>
      <c r="G82" s="79"/>
      <c r="H82" s="79"/>
      <c r="I82" s="79"/>
      <c r="J82" s="7"/>
      <c r="K82" s="7"/>
      <c r="L82" s="7"/>
      <c r="M82" s="7"/>
    </row>
    <row r="83" spans="1:14" s="5" customFormat="1">
      <c r="A83" s="71" t="s">
        <v>7</v>
      </c>
      <c r="B83" s="59" t="s">
        <v>8</v>
      </c>
      <c r="C83" s="67" t="s">
        <v>24</v>
      </c>
      <c r="D83" s="61" t="s">
        <v>10</v>
      </c>
      <c r="E83" s="59" t="s">
        <v>59</v>
      </c>
      <c r="F83" s="62" t="s">
        <v>12</v>
      </c>
      <c r="G83" s="62" t="s">
        <v>13</v>
      </c>
      <c r="H83" s="62" t="s">
        <v>123</v>
      </c>
      <c r="I83" s="62" t="s">
        <v>15</v>
      </c>
      <c r="J83" s="62" t="s">
        <v>15</v>
      </c>
      <c r="K83" s="7"/>
      <c r="L83" s="7"/>
      <c r="M83" s="7"/>
    </row>
    <row r="84" spans="1:14" s="5" customFormat="1">
      <c r="A84" s="71" t="s">
        <v>16</v>
      </c>
      <c r="B84" s="62" t="s">
        <v>17</v>
      </c>
      <c r="C84" s="67" t="s">
        <v>18</v>
      </c>
      <c r="D84" s="72"/>
      <c r="E84" s="62" t="s">
        <v>19</v>
      </c>
      <c r="F84" s="58"/>
      <c r="G84" s="58"/>
      <c r="H84" s="58" t="s">
        <v>20</v>
      </c>
      <c r="I84" s="58" t="s">
        <v>29</v>
      </c>
      <c r="J84" s="58" t="s">
        <v>28</v>
      </c>
      <c r="K84" s="7"/>
      <c r="L84" s="7"/>
      <c r="M84" s="7"/>
    </row>
    <row r="85" spans="1:14" s="5" customFormat="1">
      <c r="A85" s="41" t="s">
        <v>119</v>
      </c>
      <c r="B85" s="42" t="s">
        <v>148</v>
      </c>
      <c r="C85" s="54" t="s">
        <v>149</v>
      </c>
      <c r="D85" s="35"/>
      <c r="E85" s="35" t="s">
        <v>120</v>
      </c>
      <c r="F85" s="32">
        <f>SUM(H85-4)</f>
        <v>45861</v>
      </c>
      <c r="G85" s="32">
        <f>H85-2</f>
        <v>45863</v>
      </c>
      <c r="H85" s="32">
        <v>45865</v>
      </c>
      <c r="I85" s="32">
        <f>H85+6</f>
        <v>45871</v>
      </c>
      <c r="J85" s="32">
        <f>I85+2</f>
        <v>45873</v>
      </c>
      <c r="K85" s="7"/>
      <c r="L85" s="7"/>
      <c r="M85" s="7"/>
      <c r="N85" s="7"/>
    </row>
    <row r="86" spans="1:14" s="5" customFormat="1">
      <c r="A86" s="41" t="s">
        <v>125</v>
      </c>
      <c r="B86" s="42" t="s">
        <v>150</v>
      </c>
      <c r="C86" s="54" t="s">
        <v>151</v>
      </c>
      <c r="D86" s="35"/>
      <c r="E86" s="35" t="s">
        <v>120</v>
      </c>
      <c r="F86" s="32">
        <f>SUM(H86-4)</f>
        <v>45868</v>
      </c>
      <c r="G86" s="32">
        <f>H86-2</f>
        <v>45870</v>
      </c>
      <c r="H86" s="32">
        <v>45872</v>
      </c>
      <c r="I86" s="32">
        <f>H86+6</f>
        <v>45878</v>
      </c>
      <c r="J86" s="32">
        <f>I86+2</f>
        <v>45880</v>
      </c>
      <c r="K86" s="7"/>
      <c r="L86" s="7"/>
      <c r="M86" s="7"/>
      <c r="N86" s="7"/>
    </row>
    <row r="87" spans="1:14" s="5" customFormat="1">
      <c r="A87" s="41" t="s">
        <v>126</v>
      </c>
      <c r="B87" s="42" t="s">
        <v>206</v>
      </c>
      <c r="C87" s="54" t="s">
        <v>207</v>
      </c>
      <c r="D87" s="35"/>
      <c r="E87" s="35" t="s">
        <v>120</v>
      </c>
      <c r="F87" s="32">
        <f>SUM(H87-4)</f>
        <v>45875</v>
      </c>
      <c r="G87" s="32">
        <f>H87-2</f>
        <v>45877</v>
      </c>
      <c r="H87" s="32">
        <v>45879</v>
      </c>
      <c r="I87" s="32">
        <f>H87+6</f>
        <v>45885</v>
      </c>
      <c r="J87" s="32">
        <f>I87+2</f>
        <v>45887</v>
      </c>
      <c r="K87" s="7"/>
      <c r="L87" s="7"/>
      <c r="M87" s="7"/>
      <c r="N87" s="7"/>
    </row>
    <row r="88" spans="1:14" s="5" customFormat="1">
      <c r="A88" s="41" t="s">
        <v>119</v>
      </c>
      <c r="B88" s="42" t="s">
        <v>208</v>
      </c>
      <c r="C88" s="73" t="s">
        <v>209</v>
      </c>
      <c r="D88" s="35"/>
      <c r="E88" s="35" t="s">
        <v>120</v>
      </c>
      <c r="F88" s="32">
        <f t="shared" ref="F88" si="69">SUM(H88-4)</f>
        <v>45882</v>
      </c>
      <c r="G88" s="32">
        <f t="shared" ref="G88" si="70">H88-2</f>
        <v>45884</v>
      </c>
      <c r="H88" s="32">
        <v>45886</v>
      </c>
      <c r="I88" s="32">
        <f t="shared" ref="I88" si="71">H88+6</f>
        <v>45892</v>
      </c>
      <c r="J88" s="32">
        <f t="shared" ref="J88" si="72">I88+2</f>
        <v>45894</v>
      </c>
      <c r="K88" s="7"/>
      <c r="L88" s="7"/>
      <c r="M88" s="7"/>
      <c r="N88" s="7"/>
    </row>
    <row r="89" spans="1:14" s="5" customFormat="1">
      <c r="A89" s="41" t="s">
        <v>125</v>
      </c>
      <c r="B89" s="42" t="s">
        <v>210</v>
      </c>
      <c r="C89" s="73" t="s">
        <v>211</v>
      </c>
      <c r="D89" s="35"/>
      <c r="E89" s="35" t="s">
        <v>120</v>
      </c>
      <c r="F89" s="32">
        <f t="shared" ref="F89" si="73">SUM(H89-4)</f>
        <v>45889</v>
      </c>
      <c r="G89" s="32">
        <f t="shared" ref="G89" si="74">H89-2</f>
        <v>45891</v>
      </c>
      <c r="H89" s="32">
        <v>45893</v>
      </c>
      <c r="I89" s="32">
        <f t="shared" ref="I89" si="75">H89+6</f>
        <v>45899</v>
      </c>
      <c r="J89" s="32">
        <f t="shared" ref="J89" si="76">I89+2</f>
        <v>45901</v>
      </c>
      <c r="K89" s="7"/>
      <c r="L89" s="7"/>
      <c r="M89" s="7"/>
      <c r="N89" s="7"/>
    </row>
    <row r="90" spans="1:14" s="5" customFormat="1">
      <c r="A90" s="41" t="s">
        <v>126</v>
      </c>
      <c r="B90" s="42" t="s">
        <v>212</v>
      </c>
      <c r="C90" s="54" t="s">
        <v>213</v>
      </c>
      <c r="D90" s="35"/>
      <c r="E90" s="35" t="s">
        <v>120</v>
      </c>
      <c r="F90" s="32">
        <f t="shared" ref="F90" si="77">SUM(H90-4)</f>
        <v>45896</v>
      </c>
      <c r="G90" s="32">
        <f t="shared" ref="G90" si="78">H90-2</f>
        <v>45898</v>
      </c>
      <c r="H90" s="32">
        <v>45900</v>
      </c>
      <c r="I90" s="32">
        <f t="shared" ref="I90" si="79">H90+6</f>
        <v>45906</v>
      </c>
      <c r="J90" s="32">
        <f t="shared" ref="J90" si="80">I90+2</f>
        <v>45908</v>
      </c>
      <c r="K90" s="7"/>
      <c r="L90" s="7"/>
      <c r="M90" s="7"/>
      <c r="N90" s="7"/>
    </row>
    <row r="91" spans="1:14" s="5" customFormat="1">
      <c r="A91" s="41" t="s">
        <v>214</v>
      </c>
      <c r="B91" s="42" t="s">
        <v>216</v>
      </c>
      <c r="C91" s="73" t="s">
        <v>215</v>
      </c>
      <c r="D91" s="35"/>
      <c r="E91" s="35" t="s">
        <v>120</v>
      </c>
      <c r="F91" s="32">
        <f>SUM(H91-4)</f>
        <v>45903</v>
      </c>
      <c r="G91" s="32">
        <f>H91-2</f>
        <v>45905</v>
      </c>
      <c r="H91" s="32">
        <v>45907</v>
      </c>
      <c r="I91" s="32">
        <f>H91+6</f>
        <v>45913</v>
      </c>
      <c r="J91" s="32">
        <f>I91+2</f>
        <v>45915</v>
      </c>
      <c r="K91" s="7"/>
      <c r="L91" s="7"/>
      <c r="M91" s="7"/>
      <c r="N91" s="7"/>
    </row>
    <row r="93" spans="1:14">
      <c r="L93" s="7"/>
      <c r="M93" s="7"/>
    </row>
    <row r="94" spans="1:14">
      <c r="A94" s="44" t="s">
        <v>91</v>
      </c>
      <c r="D94" s="9"/>
      <c r="F94" s="25"/>
      <c r="G94" s="25"/>
      <c r="H94" s="25"/>
      <c r="I94" s="25"/>
      <c r="J94" s="25"/>
      <c r="K94" s="6"/>
    </row>
    <row r="95" spans="1:14">
      <c r="A95" s="26" t="s">
        <v>34</v>
      </c>
      <c r="C95" s="27"/>
      <c r="D95" s="9"/>
      <c r="F95" s="25"/>
      <c r="G95" s="25"/>
      <c r="H95" s="25"/>
      <c r="I95" s="25"/>
      <c r="J95" s="25"/>
      <c r="K95" s="6"/>
      <c r="L95" s="6"/>
      <c r="M95" s="6"/>
    </row>
    <row r="96" spans="1:14">
      <c r="A96" s="26"/>
      <c r="C96" s="27"/>
      <c r="D96" s="9"/>
      <c r="F96" s="25"/>
      <c r="G96" s="25"/>
      <c r="H96" s="25"/>
      <c r="I96" s="25"/>
      <c r="J96" s="25"/>
      <c r="K96" s="6"/>
      <c r="L96" s="6"/>
      <c r="M96" s="6"/>
    </row>
    <row r="97" spans="1:13">
      <c r="A97" s="28" t="s">
        <v>35</v>
      </c>
      <c r="B97" s="28"/>
      <c r="C97" s="28"/>
      <c r="D97" s="28"/>
      <c r="E97" s="28"/>
      <c r="F97" s="28"/>
      <c r="G97" s="28"/>
      <c r="L97" s="6"/>
      <c r="M97" s="6"/>
    </row>
    <row r="98" spans="1:13">
      <c r="A98" s="28" t="s">
        <v>36</v>
      </c>
      <c r="B98" s="28" t="s">
        <v>37</v>
      </c>
      <c r="C98" s="28"/>
      <c r="D98" s="28"/>
      <c r="E98" s="28"/>
      <c r="F98" s="28"/>
      <c r="G98" s="28"/>
    </row>
    <row r="99" spans="1:13">
      <c r="A99" s="28"/>
      <c r="B99" s="28"/>
      <c r="C99" s="28" t="s">
        <v>38</v>
      </c>
      <c r="D99" s="28"/>
      <c r="E99" s="28"/>
      <c r="F99" s="28"/>
    </row>
    <row r="100" spans="1:13">
      <c r="A100" s="28"/>
      <c r="B100" s="28"/>
      <c r="C100" s="28" t="s">
        <v>39</v>
      </c>
      <c r="D100" s="28"/>
      <c r="E100" s="28"/>
      <c r="F100" s="28"/>
    </row>
    <row r="101" spans="1:13">
      <c r="A101" s="28"/>
      <c r="B101" s="28"/>
      <c r="C101" s="28" t="s">
        <v>92</v>
      </c>
      <c r="D101" s="28"/>
      <c r="E101" s="28"/>
      <c r="F101" s="28"/>
    </row>
    <row r="102" spans="1:13">
      <c r="A102" s="28"/>
      <c r="B102" s="28"/>
      <c r="C102" s="28" t="s">
        <v>72</v>
      </c>
      <c r="D102" s="28" t="s">
        <v>73</v>
      </c>
      <c r="E102" s="28"/>
      <c r="F102" s="28"/>
    </row>
    <row r="103" spans="1:13">
      <c r="A103" s="28"/>
      <c r="B103" s="28"/>
      <c r="C103" s="28" t="s">
        <v>74</v>
      </c>
      <c r="D103" s="28"/>
      <c r="E103" s="28"/>
      <c r="F103" s="28"/>
    </row>
    <row r="104" spans="1:13">
      <c r="A104" s="28"/>
      <c r="B104" s="28" t="s">
        <v>40</v>
      </c>
      <c r="C104" s="28"/>
      <c r="D104" s="28"/>
      <c r="E104" s="28"/>
      <c r="F104" s="28"/>
      <c r="G104" s="28"/>
    </row>
    <row r="105" spans="1:13">
      <c r="A105" s="28"/>
      <c r="B105" s="28"/>
      <c r="C105" s="28" t="s">
        <v>41</v>
      </c>
      <c r="D105" s="28"/>
      <c r="E105" s="28"/>
      <c r="F105" s="28"/>
    </row>
    <row r="106" spans="1:13">
      <c r="A106" s="28"/>
      <c r="B106" s="28"/>
      <c r="C106" s="28" t="s">
        <v>42</v>
      </c>
      <c r="D106" s="28"/>
      <c r="E106" s="28"/>
      <c r="F106" s="28"/>
    </row>
    <row r="107" spans="1:13">
      <c r="A107" s="28"/>
      <c r="B107" s="28"/>
      <c r="C107" s="28" t="s">
        <v>43</v>
      </c>
      <c r="D107" s="28"/>
      <c r="E107" s="28"/>
      <c r="F107" s="28"/>
    </row>
    <row r="108" spans="1:13">
      <c r="A108" s="28"/>
      <c r="B108" s="28"/>
      <c r="C108" s="28" t="s">
        <v>75</v>
      </c>
      <c r="D108" s="28" t="s">
        <v>76</v>
      </c>
      <c r="E108" s="28"/>
      <c r="F108" s="28"/>
    </row>
    <row r="109" spans="1:13">
      <c r="A109" s="28"/>
      <c r="B109" s="28"/>
      <c r="C109" s="28" t="s">
        <v>93</v>
      </c>
      <c r="D109" s="28"/>
      <c r="E109" s="28"/>
      <c r="F109" s="28"/>
    </row>
    <row r="110" spans="1:13">
      <c r="A110" s="28" t="s">
        <v>44</v>
      </c>
      <c r="B110" s="28" t="s">
        <v>45</v>
      </c>
      <c r="C110" s="28"/>
      <c r="D110" s="28"/>
      <c r="E110" s="28"/>
      <c r="F110" s="28"/>
      <c r="G110" s="28"/>
      <c r="H110" s="28"/>
      <c r="I110" s="28"/>
    </row>
    <row r="111" spans="1:13">
      <c r="A111" s="28" t="s">
        <v>46</v>
      </c>
      <c r="B111" s="28" t="s">
        <v>47</v>
      </c>
      <c r="C111" s="28"/>
      <c r="D111" s="28"/>
      <c r="E111" s="28"/>
      <c r="F111" s="28"/>
      <c r="G111" s="28"/>
      <c r="H111" s="28"/>
      <c r="I111" s="28"/>
    </row>
    <row r="112" spans="1:13">
      <c r="A112" s="28" t="s">
        <v>48</v>
      </c>
      <c r="B112" s="28" t="s">
        <v>49</v>
      </c>
      <c r="C112" s="28"/>
      <c r="D112" s="28"/>
      <c r="E112" s="28"/>
      <c r="F112" s="28"/>
      <c r="G112" s="28"/>
      <c r="H112" s="28"/>
      <c r="I112" s="28"/>
    </row>
    <row r="113" spans="1:7">
      <c r="A113" s="28" t="s">
        <v>50</v>
      </c>
      <c r="B113" s="28" t="s">
        <v>51</v>
      </c>
      <c r="C113" s="28"/>
      <c r="D113" s="28"/>
      <c r="E113" s="28"/>
      <c r="F113" s="28"/>
      <c r="G113" s="28"/>
    </row>
    <row r="114" spans="1:7">
      <c r="A114" s="28" t="s">
        <v>52</v>
      </c>
      <c r="B114" s="28" t="s">
        <v>77</v>
      </c>
      <c r="C114" s="28"/>
      <c r="D114" s="28"/>
      <c r="E114" s="28"/>
      <c r="F114" s="28"/>
      <c r="G114" s="28"/>
    </row>
    <row r="115" spans="1:7">
      <c r="A115" s="43" t="s">
        <v>78</v>
      </c>
      <c r="B115" s="44" t="s">
        <v>79</v>
      </c>
      <c r="D115" s="28"/>
      <c r="F115" s="28"/>
    </row>
    <row r="116" spans="1:7">
      <c r="C116" s="44" t="s">
        <v>82</v>
      </c>
    </row>
    <row r="117" spans="1:7">
      <c r="A117" s="43" t="s">
        <v>80</v>
      </c>
      <c r="B117" s="44" t="s">
        <v>83</v>
      </c>
      <c r="C117" s="44" t="s">
        <v>81</v>
      </c>
      <c r="D117" s="43" t="s">
        <v>84</v>
      </c>
    </row>
  </sheetData>
  <mergeCells count="17">
    <mergeCell ref="A18:I18"/>
    <mergeCell ref="A50:I50"/>
    <mergeCell ref="A82:I82"/>
    <mergeCell ref="A71:I71"/>
    <mergeCell ref="A70:I70"/>
    <mergeCell ref="C1:I3"/>
    <mergeCell ref="C4:I4"/>
    <mergeCell ref="C5:I5"/>
    <mergeCell ref="C6:I6"/>
    <mergeCell ref="A8:I8"/>
    <mergeCell ref="A9:I9"/>
    <mergeCell ref="A61:I61"/>
    <mergeCell ref="A38:I38"/>
    <mergeCell ref="A39:I39"/>
    <mergeCell ref="A29:I29"/>
    <mergeCell ref="A28:I28"/>
    <mergeCell ref="A19:I19"/>
  </mergeCells>
  <phoneticPr fontId="5" type="noConversion"/>
  <pageMargins left="0.7" right="0.7" top="0.75" bottom="0.75" header="0.3" footer="0.75"/>
  <pageSetup paperSize="9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"/>
  <sheetViews>
    <sheetView workbookViewId="0">
      <selection sqref="A1:D1"/>
    </sheetView>
  </sheetViews>
  <sheetFormatPr defaultColWidth="9" defaultRowHeight="14.4"/>
  <sheetData>
    <row r="1" spans="1:4">
      <c r="A1" s="1" t="s">
        <v>23</v>
      </c>
      <c r="B1" s="1" t="s">
        <v>53</v>
      </c>
      <c r="C1" s="2" t="s">
        <v>54</v>
      </c>
      <c r="D1" s="3" t="s">
        <v>55</v>
      </c>
    </row>
  </sheetData>
  <phoneticPr fontId="22" type="noConversion"/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Words>0</Words>
  <Characters>0</Characters>
  <Application>Microsoft Excel</Application>
  <DocSecurity>0</DocSecurity>
  <Lines>0</Lines>
  <Paragraphs>0</Paragraphs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apls</cp:lastModifiedBy>
  <cp:revision>0</cp:revision>
  <dcterms:created xsi:type="dcterms:W3CDTF">2024-04-17T07:55:36Z</dcterms:created>
  <dcterms:modified xsi:type="dcterms:W3CDTF">2025-07-30T01:09:38Z</dcterms:modified>
</cp:coreProperties>
</file>