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iterate="1"/>
</workbook>
</file>

<file path=xl/calcChain.xml><?xml version="1.0" encoding="utf-8"?>
<calcChain xmlns="http://schemas.openxmlformats.org/spreadsheetml/2006/main">
  <c r="I37" i="1" l="1"/>
  <c r="G37" i="1"/>
  <c r="F37" i="1"/>
  <c r="I17" i="1"/>
  <c r="J17" i="1" s="1"/>
  <c r="G17" i="1"/>
  <c r="F17" i="1"/>
  <c r="I46" i="1"/>
  <c r="G46" i="1"/>
  <c r="F46" i="1"/>
  <c r="I16" i="1" l="1"/>
  <c r="J16" i="1" s="1"/>
  <c r="I77" i="1" l="1"/>
  <c r="J77" i="1" s="1"/>
  <c r="G77" i="1"/>
  <c r="F77" i="1"/>
  <c r="I84" i="1" l="1"/>
  <c r="J84" i="1" s="1"/>
  <c r="G84" i="1"/>
  <c r="F84" i="1"/>
  <c r="I75" i="1" l="1"/>
  <c r="J75" i="1" s="1"/>
  <c r="G75" i="1"/>
  <c r="F75" i="1"/>
  <c r="I74" i="1"/>
  <c r="J74" i="1" s="1"/>
  <c r="G74" i="1"/>
  <c r="F74" i="1"/>
  <c r="I56" i="1"/>
  <c r="J56" i="1" s="1"/>
  <c r="G56" i="1"/>
  <c r="F56" i="1"/>
  <c r="I44" i="1"/>
  <c r="G44" i="1"/>
  <c r="F44" i="1"/>
  <c r="I43" i="1"/>
  <c r="G43" i="1"/>
  <c r="F43" i="1"/>
  <c r="I42" i="1"/>
  <c r="G42" i="1"/>
  <c r="F42" i="1"/>
  <c r="J22" i="1"/>
  <c r="K22" i="1" s="1"/>
  <c r="I22" i="1"/>
  <c r="G22" i="1"/>
  <c r="F22" i="1"/>
  <c r="I13" i="1"/>
  <c r="J13" i="1" s="1"/>
  <c r="G13" i="1"/>
  <c r="F13" i="1"/>
  <c r="F55" i="1" l="1"/>
  <c r="G55" i="1"/>
  <c r="I55" i="1"/>
  <c r="J55" i="1" s="1"/>
  <c r="F51" i="1"/>
  <c r="G51" i="1"/>
  <c r="I51" i="1"/>
  <c r="J51" i="1" s="1"/>
  <c r="I54" i="1"/>
  <c r="J54" i="1" s="1"/>
  <c r="G54" i="1"/>
  <c r="F54" i="1"/>
  <c r="I85" i="1"/>
  <c r="J85" i="1" s="1"/>
  <c r="G85" i="1"/>
  <c r="F85" i="1"/>
  <c r="I72" i="1"/>
  <c r="J72" i="1" s="1"/>
  <c r="G72" i="1"/>
  <c r="F72" i="1"/>
  <c r="I78" i="1"/>
  <c r="J78" i="1" s="1"/>
  <c r="G78" i="1"/>
  <c r="F78" i="1"/>
  <c r="F52" i="1" l="1"/>
  <c r="G52" i="1"/>
  <c r="I52" i="1"/>
  <c r="J52" i="1" s="1"/>
  <c r="F53" i="1"/>
  <c r="G53" i="1"/>
  <c r="I53" i="1"/>
  <c r="J53" i="1" s="1"/>
  <c r="I33" i="1"/>
  <c r="G33" i="1"/>
  <c r="F33" i="1"/>
  <c r="I36" i="1"/>
  <c r="G36" i="1"/>
  <c r="F36" i="1"/>
  <c r="I35" i="1"/>
  <c r="G35" i="1"/>
  <c r="F35" i="1"/>
  <c r="I23" i="1" l="1"/>
  <c r="J23" i="1" s="1"/>
  <c r="K23" i="1" s="1"/>
  <c r="G23" i="1"/>
  <c r="F23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3" i="1" l="1"/>
  <c r="J83" i="1" s="1"/>
  <c r="G83" i="1"/>
  <c r="F83" i="1"/>
  <c r="I88" i="1"/>
  <c r="J88" i="1" s="1"/>
  <c r="G88" i="1"/>
  <c r="F88" i="1"/>
  <c r="I87" i="1"/>
  <c r="J87" i="1" s="1"/>
  <c r="G87" i="1"/>
  <c r="F87" i="1"/>
  <c r="I86" i="1"/>
  <c r="J86" i="1" s="1"/>
  <c r="G86" i="1"/>
  <c r="F86" i="1"/>
  <c r="I76" i="1"/>
  <c r="J76" i="1" s="1"/>
  <c r="G76" i="1"/>
  <c r="F76" i="1"/>
  <c r="I45" i="1" l="1"/>
  <c r="G45" i="1"/>
  <c r="F45" i="1"/>
  <c r="I34" i="1"/>
  <c r="G34" i="1"/>
  <c r="F34" i="1"/>
  <c r="I32" i="1"/>
  <c r="G32" i="1"/>
  <c r="F32" i="1"/>
  <c r="J27" i="1" l="1"/>
  <c r="K27" i="1" s="1"/>
  <c r="J24" i="1"/>
  <c r="K24" i="1" s="1"/>
  <c r="I27" i="1"/>
  <c r="I26" i="1"/>
  <c r="G27" i="1"/>
  <c r="F27" i="1"/>
  <c r="G16" i="1" l="1"/>
  <c r="F16" i="1"/>
  <c r="I73" i="1" l="1"/>
  <c r="J73" i="1" s="1"/>
  <c r="G73" i="1"/>
  <c r="F73" i="1"/>
  <c r="I61" i="1"/>
  <c r="J61" i="1" s="1"/>
  <c r="G61" i="1"/>
  <c r="F61" i="1"/>
  <c r="I67" i="1"/>
  <c r="J67" i="1" s="1"/>
  <c r="G67" i="1"/>
  <c r="F67" i="1"/>
  <c r="I66" i="1"/>
  <c r="J66" i="1" s="1"/>
  <c r="G66" i="1"/>
  <c r="F66" i="1"/>
  <c r="I64" i="1"/>
  <c r="J64" i="1" s="1"/>
  <c r="G64" i="1"/>
  <c r="F64" i="1"/>
  <c r="I63" i="1"/>
  <c r="J63" i="1" s="1"/>
  <c r="G63" i="1"/>
  <c r="F63" i="1"/>
  <c r="J26" i="1" l="1"/>
  <c r="K26" i="1" s="1"/>
  <c r="G26" i="1"/>
  <c r="F26" i="1"/>
  <c r="I24" i="1"/>
  <c r="G24" i="1"/>
  <c r="F24" i="1"/>
  <c r="F62" i="1" l="1"/>
  <c r="G62" i="1"/>
  <c r="I62" i="1"/>
  <c r="J62" i="1" s="1"/>
</calcChain>
</file>

<file path=xl/sharedStrings.xml><?xml version="1.0" encoding="utf-8"?>
<sst xmlns="http://schemas.openxmlformats.org/spreadsheetml/2006/main" count="398" uniqueCount="238">
  <si>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</si>
  <si>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</si>
  <si>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</si>
  <si>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</si>
  <si>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</si>
  <si>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</si>
  <si>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</si>
  <si>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</si>
  <si>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</si>
  <si>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</si>
  <si>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</si>
  <si>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</si>
  <si>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</si>
  <si>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</si>
  <si>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</si>
  <si>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</si>
  <si>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</si>
  <si>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</si>
  <si>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</si>
  <si>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</si>
  <si>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</si>
  <si>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</si>
  <si>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</si>
  <si>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</si>
  <si>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</si>
  <si>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</si>
  <si>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</si>
  <si>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</si>
  <si>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</si>
  <si>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</si>
  <si>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</si>
  <si>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</si>
  <si>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</si>
  <si>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</si>
  <si>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</si>
  <si>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</si>
  <si>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</si>
  <si>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</si>
  <si>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</si>
  <si>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</si>
  <si>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</si>
  <si>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</si>
  <si>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</si>
  <si>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</si>
  <si>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</si>
  <si>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</si>
  <si>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</si>
  <si>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</si>
  <si>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</si>
  <si>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</si>
  <si>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</si>
  <si>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</si>
  <si>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</si>
  <si>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</si>
  <si>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</si>
  <si>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</si>
  <si>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</si>
  <si>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</si>
  <si>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</si>
  <si>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</si>
  <si>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</si>
  <si>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</si>
  <si>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</si>
  <si>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</si>
  <si>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</si>
  <si>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</si>
  <si>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</si>
  <si>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</si>
  <si>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</si>
  <si>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</si>
  <si>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</si>
  <si>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</si>
  <si>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</si>
  <si>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</si>
  <si>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</si>
  <si>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</si>
  <si>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</si>
  <si>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</si>
  <si>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</si>
  <si>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</si>
  <si>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</si>
  <si>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</si>
  <si>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</si>
  <si>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</si>
  <si>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</si>
  <si>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</si>
  <si>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</si>
  <si>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</si>
  <si>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</si>
  <si>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</si>
  <si>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</si>
  <si>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</si>
  <si>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</si>
  <si>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</si>
  <si>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</si>
  <si>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</si>
  <si>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</si>
  <si>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</si>
  <si>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</si>
  <si>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</si>
  <si>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</si>
  <si>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</si>
  <si>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</si>
  <si>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</si>
  <si>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</si>
  <si>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</si>
  <si>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</si>
  <si>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</si>
  <si>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</si>
  <si>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</si>
  <si>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</si>
  <si>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</si>
  <si>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</si>
  <si>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</si>
  <si>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</si>
  <si>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</si>
  <si>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</si>
  <si>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</si>
  <si>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</si>
  <si>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</si>
  <si>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</si>
  <si>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</si>
  <si>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</si>
  <si>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</si>
  <si>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</si>
  <si>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</si>
  <si>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</si>
  <si>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</si>
  <si>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</si>
  <si>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</si>
  <si>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</si>
  <si>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</si>
  <si>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</si>
  <si>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</si>
  <si>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</si>
  <si>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</si>
  <si>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</si>
  <si>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</si>
  <si>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</si>
  <si>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</si>
  <si>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</si>
  <si>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</si>
  <si>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</si>
  <si>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</si>
  <si>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</si>
  <si>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</si>
  <si>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</si>
  <si>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</si>
  <si>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</si>
  <si>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</si>
  <si>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</si>
  <si>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</si>
  <si>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</si>
  <si>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</si>
  <si>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</si>
  <si>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</si>
  <si>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</si>
  <si>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</si>
  <si>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</si>
  <si>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</si>
  <si>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</si>
  <si>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</si>
  <si>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</si>
  <si>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</si>
  <si>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</si>
  <si>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</si>
  <si>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</si>
  <si>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V.54S</t>
    <phoneticPr fontId="5" type="noConversion"/>
  </si>
  <si>
    <t>O354S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</si>
  <si>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</si>
  <si>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</si>
  <si>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</si>
  <si>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</si>
  <si>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</si>
  <si>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</si>
  <si>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</si>
  <si>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</si>
  <si>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</si>
  <si>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</si>
  <si>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</si>
  <si>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</si>
  <si>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</si>
  <si>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</si>
  <si>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</si>
  <si>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</si>
  <si>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</si>
  <si>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</si>
  <si>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</si>
  <si>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</si>
  <si>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</si>
  <si>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</si>
  <si>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</si>
  <si>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</si>
  <si>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</si>
  <si>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</si>
  <si>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</si>
  <si>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</si>
  <si>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</si>
  <si>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</si>
  <si>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</si>
  <si>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</si>
  <si>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</si>
  <si>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</si>
  <si>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</si>
  <si>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</si>
  <si>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</si>
  <si>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</si>
  <si>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</si>
  <si>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</si>
  <si>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</si>
  <si>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</si>
  <si>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</si>
  <si>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</si>
  <si>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</si>
  <si>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</si>
  <si>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</si>
  <si>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</si>
  <si>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t>此条先岘港7.31  后海防 8.2</t>
    <phoneticPr fontId="5" type="noConversion"/>
  </si>
  <si>
    <t>V.2522S</t>
    <phoneticPr fontId="1" type="noConversion"/>
  </si>
  <si>
    <t>V.55S</t>
    <phoneticPr fontId="5" type="noConversion"/>
  </si>
  <si>
    <t>O355S</t>
    <phoneticPr fontId="5" type="noConversion"/>
  </si>
  <si>
    <t>SLIDE ONE WEEK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</si>
  <si>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</si>
  <si>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</si>
  <si>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</si>
  <si>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</si>
  <si>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</si>
  <si>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SLIDE ONE WEEK</t>
    <phoneticPr fontId="5" type="noConversion"/>
  </si>
  <si>
    <t>CA OSAKA</t>
    <phoneticPr fontId="1" type="noConversion"/>
  </si>
  <si>
    <t xml:space="preserve">CA KOBE </t>
    <phoneticPr fontId="1" type="noConversion"/>
  </si>
  <si>
    <t>V.2517W</t>
    <phoneticPr fontId="1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</si>
  <si>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</si>
  <si>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</si>
  <si>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</si>
  <si>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5S522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</si>
  <si>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</si>
  <si>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STRAITS CITY</t>
    <phoneticPr fontId="1" type="noConversion"/>
  </si>
  <si>
    <t>0B522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</si>
</sst>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1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0" fontId="1" fillId="0" borderId="2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A32" zoomScaleNormal="100" workbookViewId="0">
      <selection activeCell="A46" sqref="A46:XFD4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2" t="s">
        <v>150</v>
      </c>
      <c r="D1" s="102"/>
      <c r="E1" s="102"/>
      <c r="F1" s="102"/>
      <c r="G1" s="102"/>
      <c r="H1" s="102"/>
      <c r="I1" s="102"/>
    </row>
    <row r="2" spans="1:11" ht="17.399999999999999" customHeight="1">
      <c r="B2" s="10" t="s">
        <v>0</v>
      </c>
      <c r="C2" s="102"/>
      <c r="D2" s="102"/>
      <c r="E2" s="102"/>
      <c r="F2" s="102"/>
      <c r="G2" s="102"/>
      <c r="H2" s="102"/>
      <c r="I2" s="102"/>
    </row>
    <row r="3" spans="1:11" ht="17.399999999999999" customHeight="1">
      <c r="B3" s="10" t="s">
        <v>1</v>
      </c>
      <c r="C3" s="102"/>
      <c r="D3" s="102"/>
      <c r="E3" s="102"/>
      <c r="F3" s="102"/>
      <c r="G3" s="102"/>
      <c r="H3" s="102"/>
      <c r="I3" s="102"/>
    </row>
    <row r="4" spans="1:11" ht="17.399999999999999">
      <c r="B4" s="10" t="s">
        <v>2</v>
      </c>
      <c r="C4" s="103" t="s">
        <v>3</v>
      </c>
      <c r="D4" s="103"/>
      <c r="E4" s="103"/>
      <c r="F4" s="103"/>
      <c r="G4" s="103"/>
      <c r="H4" s="103"/>
      <c r="I4" s="103"/>
    </row>
    <row r="5" spans="1:11" ht="17.399999999999999">
      <c r="B5" s="10" t="s">
        <v>4</v>
      </c>
      <c r="C5" s="104" t="s">
        <v>5</v>
      </c>
      <c r="D5" s="104"/>
      <c r="E5" s="104"/>
      <c r="F5" s="104"/>
      <c r="G5" s="104"/>
      <c r="H5" s="104"/>
      <c r="I5" s="104"/>
    </row>
    <row r="6" spans="1:11">
      <c r="C6" s="105" t="s">
        <v>6</v>
      </c>
      <c r="D6" s="105"/>
      <c r="E6" s="105"/>
      <c r="F6" s="105"/>
      <c r="G6" s="105"/>
      <c r="H6" s="105"/>
      <c r="I6" s="105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9" t="s">
        <v>119</v>
      </c>
      <c r="B8" s="90"/>
      <c r="C8" s="90"/>
      <c r="D8" s="90"/>
      <c r="E8" s="90"/>
      <c r="F8" s="90"/>
      <c r="G8" s="90"/>
      <c r="H8" s="90"/>
      <c r="I8" s="91"/>
    </row>
    <row r="9" spans="1:11" s="5" customFormat="1">
      <c r="A9" s="106" t="s">
        <v>117</v>
      </c>
      <c r="B9" s="93"/>
      <c r="C9" s="93"/>
      <c r="D9" s="93"/>
      <c r="E9" s="93"/>
      <c r="F9" s="93"/>
      <c r="G9" s="93"/>
      <c r="H9" s="93"/>
      <c r="I9" s="107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118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151</v>
      </c>
      <c r="C12" s="34" t="s">
        <v>152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113</v>
      </c>
      <c r="B13" s="36" t="s">
        <v>153</v>
      </c>
      <c r="C13" s="34" t="s">
        <v>154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236</v>
      </c>
      <c r="B14" s="36" t="s">
        <v>155</v>
      </c>
      <c r="C14" s="34" t="s">
        <v>156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228</v>
      </c>
      <c r="B15" s="36" t="s">
        <v>157</v>
      </c>
      <c r="C15" s="34" t="s">
        <v>158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5" customFormat="1" ht="16.2" customHeight="1">
      <c r="A16" s="37" t="s">
        <v>229</v>
      </c>
      <c r="B16" s="36" t="s">
        <v>230</v>
      </c>
      <c r="C16" s="34" t="s">
        <v>233</v>
      </c>
      <c r="D16" s="40"/>
      <c r="E16" s="2" t="s">
        <v>70</v>
      </c>
      <c r="F16" s="21">
        <f>H16-4</f>
        <v>45859</v>
      </c>
      <c r="G16" s="21">
        <f>H16-1</f>
        <v>45862</v>
      </c>
      <c r="H16" s="38">
        <v>45863</v>
      </c>
      <c r="I16" s="21">
        <f>H16+6</f>
        <v>45869</v>
      </c>
      <c r="J16" s="21">
        <f>I16+2</f>
        <v>45871</v>
      </c>
      <c r="K16" s="5" t="s">
        <v>217</v>
      </c>
    </row>
    <row r="17" spans="1:13" s="5" customFormat="1" ht="16.95" customHeight="1">
      <c r="A17" s="37" t="s">
        <v>231</v>
      </c>
      <c r="B17" s="36" t="s">
        <v>232</v>
      </c>
      <c r="C17" s="34" t="s">
        <v>234</v>
      </c>
      <c r="D17" s="40"/>
      <c r="E17" s="2" t="s">
        <v>70</v>
      </c>
      <c r="F17" s="21">
        <f t="shared" ref="F17" si="8">H17-4</f>
        <v>45866</v>
      </c>
      <c r="G17" s="21">
        <f t="shared" ref="G17" si="9">H17-1</f>
        <v>45869</v>
      </c>
      <c r="H17" s="38">
        <v>45870</v>
      </c>
      <c r="I17" s="21">
        <f>H17+6</f>
        <v>45876</v>
      </c>
      <c r="J17" s="21">
        <f>I17+1</f>
        <v>45877</v>
      </c>
    </row>
    <row r="18" spans="1:13" s="5" customFormat="1" ht="15.6">
      <c r="A18" s="89" t="s">
        <v>120</v>
      </c>
      <c r="B18" s="90"/>
      <c r="C18" s="90"/>
      <c r="D18" s="90"/>
      <c r="E18" s="90"/>
      <c r="F18" s="90"/>
      <c r="G18" s="90"/>
      <c r="H18" s="90"/>
      <c r="I18" s="91"/>
    </row>
    <row r="19" spans="1:13" s="5" customFormat="1">
      <c r="A19" s="106" t="s">
        <v>235</v>
      </c>
      <c r="B19" s="93"/>
      <c r="C19" s="93"/>
      <c r="D19" s="93"/>
      <c r="E19" s="93"/>
      <c r="F19" s="93"/>
      <c r="G19" s="93"/>
      <c r="H19" s="93"/>
      <c r="I19" s="107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110</v>
      </c>
      <c r="K20" s="62" t="s">
        <v>110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72</v>
      </c>
      <c r="I21" s="58" t="s">
        <v>21</v>
      </c>
      <c r="J21" s="58" t="s">
        <v>22</v>
      </c>
      <c r="K21" s="58" t="s">
        <v>25</v>
      </c>
    </row>
    <row r="22" spans="1:13" s="5" customFormat="1" ht="16.2" customHeight="1">
      <c r="A22" s="37" t="s">
        <v>68</v>
      </c>
      <c r="B22" s="36" t="s">
        <v>159</v>
      </c>
      <c r="C22" s="34" t="s">
        <v>160</v>
      </c>
      <c r="D22" s="40" t="s">
        <v>86</v>
      </c>
      <c r="E22" s="2" t="s">
        <v>62</v>
      </c>
      <c r="F22" s="21">
        <f t="shared" ref="F22" si="10">H22-4</f>
        <v>45833</v>
      </c>
      <c r="G22" s="21">
        <f t="shared" ref="G22" si="11">H22-1</f>
        <v>45836</v>
      </c>
      <c r="H22" s="38">
        <v>45837</v>
      </c>
      <c r="I22" s="21">
        <f>H22+3</f>
        <v>45840</v>
      </c>
      <c r="J22" s="21">
        <f>H22+6</f>
        <v>45843</v>
      </c>
      <c r="K22" s="21">
        <f>J22+1</f>
        <v>45844</v>
      </c>
    </row>
    <row r="23" spans="1:13" s="5" customFormat="1">
      <c r="A23" s="36" t="s">
        <v>71</v>
      </c>
      <c r="B23" s="36" t="s">
        <v>161</v>
      </c>
      <c r="C23" s="34" t="s">
        <v>162</v>
      </c>
      <c r="D23" s="35" t="s">
        <v>90</v>
      </c>
      <c r="E23" s="2" t="s">
        <v>26</v>
      </c>
      <c r="F23" s="21">
        <f>H23-4</f>
        <v>45840</v>
      </c>
      <c r="G23" s="21">
        <f>H23-1</f>
        <v>45843</v>
      </c>
      <c r="H23" s="38">
        <v>45844</v>
      </c>
      <c r="I23" s="21">
        <f t="shared" ref="I23" si="12">H23+3</f>
        <v>45847</v>
      </c>
      <c r="J23" s="21">
        <f t="shared" ref="J23" si="13">I23+3</f>
        <v>45850</v>
      </c>
      <c r="K23" s="21">
        <f t="shared" ref="K23" si="14">J23+1</f>
        <v>45851</v>
      </c>
    </row>
    <row r="24" spans="1:13" s="5" customFormat="1" ht="16.2" customHeight="1">
      <c r="A24" s="37" t="s">
        <v>68</v>
      </c>
      <c r="B24" s="36" t="s">
        <v>163</v>
      </c>
      <c r="C24" s="34" t="s">
        <v>164</v>
      </c>
      <c r="D24" s="40" t="s">
        <v>86</v>
      </c>
      <c r="E24" s="2" t="s">
        <v>62</v>
      </c>
      <c r="F24" s="21">
        <f t="shared" ref="F24" si="15">H24-4</f>
        <v>45847</v>
      </c>
      <c r="G24" s="21">
        <f t="shared" ref="G24" si="16">H24-1</f>
        <v>45850</v>
      </c>
      <c r="H24" s="38">
        <v>45851</v>
      </c>
      <c r="I24" s="21">
        <f t="shared" ref="I24:I26" si="17">H24+3</f>
        <v>45854</v>
      </c>
      <c r="J24" s="21">
        <f>H24+6</f>
        <v>45857</v>
      </c>
      <c r="K24" s="21">
        <f t="shared" ref="K24:K26" si="18">J24+1</f>
        <v>45858</v>
      </c>
    </row>
    <row r="25" spans="1:13" s="5" customFormat="1" ht="16.2" customHeight="1">
      <c r="A25" s="86" t="s">
        <v>221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3" s="5" customFormat="1">
      <c r="A26" s="36" t="s">
        <v>71</v>
      </c>
      <c r="B26" s="36" t="s">
        <v>165</v>
      </c>
      <c r="C26" s="34" t="s">
        <v>166</v>
      </c>
      <c r="D26" s="35" t="s">
        <v>90</v>
      </c>
      <c r="E26" s="2" t="s">
        <v>26</v>
      </c>
      <c r="F26" s="21">
        <f>H26-4</f>
        <v>45861</v>
      </c>
      <c r="G26" s="21">
        <f>H26-1</f>
        <v>45864</v>
      </c>
      <c r="H26" s="38">
        <v>45865</v>
      </c>
      <c r="I26" s="21">
        <f t="shared" si="17"/>
        <v>45868</v>
      </c>
      <c r="J26" s="21">
        <f t="shared" ref="J26" si="19">I26+3</f>
        <v>45871</v>
      </c>
      <c r="K26" s="21">
        <f t="shared" si="18"/>
        <v>45872</v>
      </c>
    </row>
    <row r="27" spans="1:13" s="5" customFormat="1" ht="16.2" customHeight="1">
      <c r="A27" s="37" t="s">
        <v>222</v>
      </c>
      <c r="B27" s="36" t="s">
        <v>225</v>
      </c>
      <c r="C27" s="34" t="s">
        <v>224</v>
      </c>
      <c r="D27" s="40"/>
      <c r="E27" s="2" t="s">
        <v>62</v>
      </c>
      <c r="F27" s="21">
        <f t="shared" ref="F27" si="20">H27-4</f>
        <v>45868</v>
      </c>
      <c r="G27" s="21">
        <f t="shared" ref="G27" si="21">H27-1</f>
        <v>45871</v>
      </c>
      <c r="H27" s="38">
        <v>45872</v>
      </c>
      <c r="I27" s="21">
        <f>H27+3</f>
        <v>45875</v>
      </c>
      <c r="J27" s="21">
        <f>H27+6</f>
        <v>45878</v>
      </c>
      <c r="K27" s="21">
        <f>J27+1</f>
        <v>45879</v>
      </c>
    </row>
    <row r="28" spans="1:13" ht="15.6">
      <c r="A28" s="108" t="s">
        <v>100</v>
      </c>
      <c r="B28" s="109"/>
      <c r="C28" s="109"/>
      <c r="D28" s="109"/>
      <c r="E28" s="109"/>
      <c r="F28" s="109"/>
      <c r="G28" s="109"/>
      <c r="H28" s="109"/>
      <c r="I28" s="110"/>
      <c r="L28" s="5"/>
      <c r="M28" s="5"/>
    </row>
    <row r="29" spans="1:13">
      <c r="A29" s="94" t="s">
        <v>134</v>
      </c>
      <c r="B29" s="92"/>
      <c r="C29" s="92"/>
      <c r="D29" s="92"/>
      <c r="E29" s="92"/>
      <c r="F29" s="92"/>
      <c r="G29" s="92"/>
      <c r="H29" s="92"/>
      <c r="I29" s="95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101</v>
      </c>
      <c r="B32" s="1" t="s">
        <v>137</v>
      </c>
      <c r="C32" s="52">
        <v>83511</v>
      </c>
      <c r="D32" s="51" t="s">
        <v>102</v>
      </c>
      <c r="E32" s="53" t="s">
        <v>27</v>
      </c>
      <c r="F32" s="21">
        <f>H32-4</f>
        <v>45832</v>
      </c>
      <c r="G32" s="21">
        <f t="shared" ref="G32" si="22">H32-2</f>
        <v>45834</v>
      </c>
      <c r="H32" s="21">
        <v>45836</v>
      </c>
      <c r="I32" s="21">
        <f t="shared" ref="I32:I33" si="23">H32+6</f>
        <v>45842</v>
      </c>
    </row>
    <row r="33" spans="1:14" s="5" customFormat="1" ht="13.95" customHeight="1">
      <c r="A33" s="1" t="s">
        <v>135</v>
      </c>
      <c r="B33" s="1" t="s">
        <v>129</v>
      </c>
      <c r="C33" s="2" t="s">
        <v>136</v>
      </c>
      <c r="D33" s="3"/>
      <c r="E33" s="53" t="s">
        <v>27</v>
      </c>
      <c r="F33" s="21">
        <f t="shared" ref="F33" si="24">H33-4</f>
        <v>45839</v>
      </c>
      <c r="G33" s="21">
        <f>H33-2</f>
        <v>45841</v>
      </c>
      <c r="H33" s="21">
        <v>45843</v>
      </c>
      <c r="I33" s="21">
        <f t="shared" si="23"/>
        <v>45849</v>
      </c>
      <c r="J33" s="4"/>
      <c r="K33" s="4"/>
    </row>
    <row r="34" spans="1:14" s="7" customFormat="1">
      <c r="A34" s="1" t="s">
        <v>101</v>
      </c>
      <c r="B34" s="1" t="s">
        <v>138</v>
      </c>
      <c r="C34" s="52">
        <v>83512</v>
      </c>
      <c r="D34" s="51" t="s">
        <v>102</v>
      </c>
      <c r="E34" s="53" t="s">
        <v>27</v>
      </c>
      <c r="F34" s="21">
        <f>H34-4</f>
        <v>45846</v>
      </c>
      <c r="G34" s="21">
        <f t="shared" ref="G34" si="25">H34-2</f>
        <v>45848</v>
      </c>
      <c r="H34" s="21">
        <v>45850</v>
      </c>
      <c r="I34" s="21">
        <f t="shared" ref="I34" si="26">H34+6</f>
        <v>45856</v>
      </c>
    </row>
    <row r="35" spans="1:14" s="5" customFormat="1" ht="13.95" customHeight="1">
      <c r="A35" s="1" t="s">
        <v>135</v>
      </c>
      <c r="B35" s="1" t="s">
        <v>167</v>
      </c>
      <c r="C35" s="2" t="s">
        <v>168</v>
      </c>
      <c r="D35" s="3"/>
      <c r="E35" s="53" t="s">
        <v>27</v>
      </c>
      <c r="F35" s="21">
        <f t="shared" ref="F35" si="27">H35-4</f>
        <v>45853</v>
      </c>
      <c r="G35" s="21">
        <f>H35-2</f>
        <v>45855</v>
      </c>
      <c r="H35" s="21">
        <v>45857</v>
      </c>
      <c r="I35" s="21">
        <f t="shared" ref="I35" si="28">H35+6</f>
        <v>45863</v>
      </c>
      <c r="J35" s="4"/>
      <c r="K35" s="4"/>
    </row>
    <row r="36" spans="1:14" s="7" customFormat="1">
      <c r="A36" s="1" t="s">
        <v>223</v>
      </c>
      <c r="B36" s="1" t="s">
        <v>226</v>
      </c>
      <c r="C36" s="52">
        <v>80513</v>
      </c>
      <c r="D36" s="51"/>
      <c r="E36" s="53" t="s">
        <v>27</v>
      </c>
      <c r="F36" s="21">
        <f>H36-4</f>
        <v>45860</v>
      </c>
      <c r="G36" s="21">
        <f t="shared" ref="G36" si="29">H36-2</f>
        <v>45862</v>
      </c>
      <c r="H36" s="21">
        <v>45864</v>
      </c>
      <c r="I36" s="21">
        <f>H36+6</f>
        <v>45870</v>
      </c>
    </row>
    <row r="37" spans="1:14" s="5" customFormat="1" ht="13.95" customHeight="1">
      <c r="A37" s="1" t="s">
        <v>135</v>
      </c>
      <c r="B37" s="1" t="s">
        <v>219</v>
      </c>
      <c r="C37" s="2" t="s">
        <v>220</v>
      </c>
      <c r="D37" s="3"/>
      <c r="E37" s="53" t="s">
        <v>27</v>
      </c>
      <c r="F37" s="21">
        <f t="shared" ref="F37" si="30">H37-4</f>
        <v>45867</v>
      </c>
      <c r="G37" s="21">
        <f>H37-2</f>
        <v>45869</v>
      </c>
      <c r="H37" s="21">
        <v>45871</v>
      </c>
      <c r="I37" s="21">
        <f t="shared" ref="I37" si="31">H37+6</f>
        <v>45877</v>
      </c>
    </row>
    <row r="38" spans="1:14" s="48" customFormat="1" ht="15.6">
      <c r="A38" s="89" t="s">
        <v>116</v>
      </c>
      <c r="B38" s="90"/>
      <c r="C38" s="90"/>
      <c r="D38" s="90"/>
      <c r="E38" s="90"/>
      <c r="F38" s="90"/>
      <c r="G38" s="90"/>
      <c r="H38" s="90"/>
      <c r="I38" s="91"/>
      <c r="J38" s="47"/>
      <c r="K38" s="47"/>
    </row>
    <row r="39" spans="1:14" s="7" customFormat="1" ht="14.25" customHeight="1">
      <c r="A39" s="106" t="s">
        <v>123</v>
      </c>
      <c r="B39" s="93"/>
      <c r="C39" s="93"/>
      <c r="D39" s="93"/>
      <c r="E39" s="93"/>
      <c r="F39" s="93"/>
      <c r="G39" s="93"/>
      <c r="H39" s="93"/>
      <c r="I39" s="107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99</v>
      </c>
      <c r="F41" s="58"/>
      <c r="G41" s="58"/>
      <c r="H41" s="58" t="s">
        <v>20</v>
      </c>
      <c r="I41" s="58" t="s">
        <v>69</v>
      </c>
      <c r="J41" s="5"/>
      <c r="K41" s="5"/>
      <c r="L41" s="5"/>
    </row>
    <row r="42" spans="1:14" s="5" customFormat="1" ht="16.2" customHeight="1">
      <c r="A42" s="37" t="s">
        <v>170</v>
      </c>
      <c r="B42" s="36" t="s">
        <v>169</v>
      </c>
      <c r="C42" s="34" t="s">
        <v>171</v>
      </c>
      <c r="D42" s="40"/>
      <c r="E42" s="2" t="s">
        <v>107</v>
      </c>
      <c r="F42" s="21">
        <f t="shared" ref="F42:F43" si="32">H42-4</f>
        <v>45837</v>
      </c>
      <c r="G42" s="21">
        <f t="shared" ref="G42:G43" si="33">H42-1</f>
        <v>45840</v>
      </c>
      <c r="H42" s="38">
        <v>45841</v>
      </c>
      <c r="I42" s="21">
        <f t="shared" ref="I42:I43" si="34">H42+6</f>
        <v>45847</v>
      </c>
    </row>
    <row r="43" spans="1:14" s="5" customFormat="1" ht="16.2" customHeight="1">
      <c r="A43" s="37" t="s">
        <v>121</v>
      </c>
      <c r="B43" s="36" t="s">
        <v>172</v>
      </c>
      <c r="C43" s="34" t="s">
        <v>173</v>
      </c>
      <c r="D43" s="40"/>
      <c r="E43" s="2" t="s">
        <v>107</v>
      </c>
      <c r="F43" s="21">
        <f t="shared" si="32"/>
        <v>45851</v>
      </c>
      <c r="G43" s="21">
        <f t="shared" si="33"/>
        <v>45854</v>
      </c>
      <c r="H43" s="38">
        <v>45855</v>
      </c>
      <c r="I43" s="21">
        <f t="shared" si="34"/>
        <v>45861</v>
      </c>
    </row>
    <row r="44" spans="1:14" s="5" customFormat="1" ht="16.2" customHeight="1">
      <c r="A44" s="37" t="s">
        <v>170</v>
      </c>
      <c r="B44" s="36" t="s">
        <v>174</v>
      </c>
      <c r="C44" s="34" t="s">
        <v>175</v>
      </c>
      <c r="D44" s="40"/>
      <c r="E44" s="2" t="s">
        <v>107</v>
      </c>
      <c r="F44" s="21">
        <f t="shared" ref="F44" si="35">H44-4</f>
        <v>45853</v>
      </c>
      <c r="G44" s="21">
        <f t="shared" ref="G44" si="36">H44-1</f>
        <v>45856</v>
      </c>
      <c r="H44" s="38">
        <v>45857</v>
      </c>
      <c r="I44" s="21">
        <f t="shared" ref="I44" si="37">H44+6</f>
        <v>45863</v>
      </c>
    </row>
    <row r="45" spans="1:14" s="5" customFormat="1" ht="16.2" customHeight="1">
      <c r="A45" s="37" t="s">
        <v>121</v>
      </c>
      <c r="B45" s="36" t="s">
        <v>176</v>
      </c>
      <c r="C45" s="34" t="s">
        <v>177</v>
      </c>
      <c r="D45" s="40"/>
      <c r="E45" s="2" t="s">
        <v>107</v>
      </c>
      <c r="F45" s="21">
        <f t="shared" ref="F45" si="38">H45-4</f>
        <v>45863</v>
      </c>
      <c r="G45" s="21">
        <f t="shared" ref="G45" si="39">H45-1</f>
        <v>45866</v>
      </c>
      <c r="H45" s="38">
        <v>45867</v>
      </c>
      <c r="I45" s="21">
        <f t="shared" ref="I45" si="40">H45+6</f>
        <v>45873</v>
      </c>
    </row>
    <row r="46" spans="1:14" s="85" customFormat="1" ht="16.2" customHeight="1">
      <c r="A46" s="78" t="s">
        <v>236</v>
      </c>
      <c r="B46" s="79" t="s">
        <v>218</v>
      </c>
      <c r="C46" s="80" t="s">
        <v>237</v>
      </c>
      <c r="D46" s="81"/>
      <c r="E46" s="82" t="s">
        <v>107</v>
      </c>
      <c r="F46" s="83">
        <f t="shared" ref="F46" si="41">H46-4</f>
        <v>45871</v>
      </c>
      <c r="G46" s="83">
        <f t="shared" ref="G46" si="42">H46-1</f>
        <v>45874</v>
      </c>
      <c r="H46" s="84">
        <v>45875</v>
      </c>
      <c r="I46" s="83">
        <f t="shared" ref="I46" si="43">H46+6</f>
        <v>45881</v>
      </c>
    </row>
    <row r="47" spans="1:14" s="6" customFormat="1" ht="15.6">
      <c r="A47" s="33" t="s">
        <v>97</v>
      </c>
      <c r="B47" s="29"/>
      <c r="C47" s="29"/>
      <c r="D47" s="29"/>
      <c r="E47" s="29"/>
      <c r="F47" s="29"/>
      <c r="G47" s="29"/>
      <c r="H47" s="29"/>
      <c r="I47" s="30"/>
      <c r="L47" s="5"/>
      <c r="M47" s="5"/>
      <c r="N47"/>
    </row>
    <row r="48" spans="1:14">
      <c r="A48" s="92" t="s">
        <v>103</v>
      </c>
      <c r="B48" s="92"/>
      <c r="C48" s="92"/>
      <c r="D48" s="92"/>
      <c r="E48" s="92"/>
      <c r="F48" s="92"/>
      <c r="G48" s="92"/>
      <c r="H48" s="92"/>
      <c r="I48" s="92"/>
      <c r="J48" s="6"/>
      <c r="K48" s="6"/>
      <c r="L48" s="6"/>
      <c r="M48" s="6"/>
    </row>
    <row r="49" spans="1:14">
      <c r="A49" s="22" t="s">
        <v>7</v>
      </c>
      <c r="B49" s="13" t="s">
        <v>8</v>
      </c>
      <c r="C49" s="17" t="s">
        <v>24</v>
      </c>
      <c r="D49" s="14" t="s">
        <v>10</v>
      </c>
      <c r="E49" s="13" t="s">
        <v>59</v>
      </c>
      <c r="F49" s="15" t="s">
        <v>12</v>
      </c>
      <c r="G49" s="15" t="s">
        <v>13</v>
      </c>
      <c r="H49" s="15" t="s">
        <v>60</v>
      </c>
      <c r="I49" s="15" t="s">
        <v>15</v>
      </c>
      <c r="J49" s="15" t="s">
        <v>15</v>
      </c>
      <c r="K49" s="6"/>
      <c r="L49" s="6"/>
      <c r="M49" s="6"/>
      <c r="N49" s="5"/>
    </row>
    <row r="50" spans="1:14">
      <c r="A50" s="22" t="s">
        <v>16</v>
      </c>
      <c r="B50" s="15" t="s">
        <v>17</v>
      </c>
      <c r="C50" s="17" t="s">
        <v>18</v>
      </c>
      <c r="D50" s="23"/>
      <c r="E50" s="15" t="s">
        <v>19</v>
      </c>
      <c r="F50" s="12"/>
      <c r="G50" s="12"/>
      <c r="H50" s="12" t="s">
        <v>20</v>
      </c>
      <c r="I50" s="12" t="s">
        <v>29</v>
      </c>
      <c r="J50" s="12" t="s">
        <v>28</v>
      </c>
      <c r="K50" s="6"/>
      <c r="L50" s="6"/>
      <c r="M50" s="6"/>
      <c r="N50" s="5"/>
    </row>
    <row r="51" spans="1:14">
      <c r="A51" s="41" t="s">
        <v>147</v>
      </c>
      <c r="B51" s="42" t="s">
        <v>149</v>
      </c>
      <c r="C51" s="73" t="s">
        <v>148</v>
      </c>
      <c r="E51" s="35" t="s">
        <v>33</v>
      </c>
      <c r="F51" s="32">
        <f>SUM(H51-4)</f>
        <v>45831</v>
      </c>
      <c r="G51" s="32">
        <f>H51-2</f>
        <v>45833</v>
      </c>
      <c r="H51" s="32">
        <v>45835</v>
      </c>
      <c r="I51" s="32">
        <f t="shared" ref="I51" si="44">H51+9</f>
        <v>45844</v>
      </c>
      <c r="J51" s="32">
        <f t="shared" ref="J51" si="45">I51+2</f>
        <v>45846</v>
      </c>
    </row>
    <row r="52" spans="1:14" s="5" customFormat="1">
      <c r="A52" s="41" t="s">
        <v>122</v>
      </c>
      <c r="B52" s="42" t="s">
        <v>178</v>
      </c>
      <c r="C52" s="54" t="s">
        <v>180</v>
      </c>
      <c r="D52" s="35"/>
      <c r="E52" s="35" t="s">
        <v>33</v>
      </c>
      <c r="F52" s="32">
        <f t="shared" ref="F52" si="46">SUM(H52-4)</f>
        <v>45838</v>
      </c>
      <c r="G52" s="32">
        <f t="shared" ref="G52" si="47">H52-2</f>
        <v>45840</v>
      </c>
      <c r="H52" s="24">
        <v>45842</v>
      </c>
      <c r="I52" s="32">
        <f>H52+10</f>
        <v>45852</v>
      </c>
      <c r="J52" s="32">
        <f>I52+2</f>
        <v>45854</v>
      </c>
      <c r="K52" s="7"/>
      <c r="L52" s="7"/>
      <c r="M52" s="7"/>
      <c r="N52" s="7"/>
    </row>
    <row r="53" spans="1:14" s="5" customFormat="1">
      <c r="A53" s="41" t="s">
        <v>111</v>
      </c>
      <c r="B53" s="42" t="s">
        <v>179</v>
      </c>
      <c r="C53" s="54" t="s">
        <v>181</v>
      </c>
      <c r="D53" s="35"/>
      <c r="E53" s="35" t="s">
        <v>33</v>
      </c>
      <c r="F53" s="32">
        <f>SUM(H53-4)</f>
        <v>45845</v>
      </c>
      <c r="G53" s="32">
        <f>H53-2</f>
        <v>45847</v>
      </c>
      <c r="H53" s="32">
        <v>45849</v>
      </c>
      <c r="I53" s="32">
        <f t="shared" ref="I53" si="48">H53+9</f>
        <v>45858</v>
      </c>
      <c r="J53" s="32">
        <f t="shared" ref="J53" si="49">I53+2</f>
        <v>45860</v>
      </c>
      <c r="K53" s="7"/>
      <c r="L53" s="7"/>
      <c r="M53" s="7"/>
      <c r="N53" s="7"/>
    </row>
    <row r="54" spans="1:14" s="5" customFormat="1">
      <c r="A54" s="41" t="s">
        <v>182</v>
      </c>
      <c r="B54" s="42" t="s">
        <v>183</v>
      </c>
      <c r="C54" s="73" t="s">
        <v>185</v>
      </c>
      <c r="D54" s="35"/>
      <c r="E54" s="35" t="s">
        <v>33</v>
      </c>
      <c r="F54" s="32">
        <f>SUM(H54-4)</f>
        <v>45852</v>
      </c>
      <c r="G54" s="32">
        <f>H54-2</f>
        <v>45854</v>
      </c>
      <c r="H54" s="24">
        <v>45856</v>
      </c>
      <c r="I54" s="32">
        <f t="shared" ref="I54" si="50">H54+9</f>
        <v>45865</v>
      </c>
      <c r="J54" s="32">
        <f t="shared" ref="J54" si="51">I54+2</f>
        <v>45867</v>
      </c>
      <c r="K54" s="7"/>
      <c r="L54" s="7"/>
      <c r="M54" s="7"/>
      <c r="N54" s="7"/>
    </row>
    <row r="55" spans="1:14" s="5" customFormat="1">
      <c r="A55" s="41" t="s">
        <v>146</v>
      </c>
      <c r="B55" s="42" t="s">
        <v>184</v>
      </c>
      <c r="C55" s="73" t="s">
        <v>186</v>
      </c>
      <c r="D55" s="35"/>
      <c r="E55" s="35" t="s">
        <v>33</v>
      </c>
      <c r="F55" s="32">
        <f t="shared" ref="F55" si="52">SUM(H55-4)</f>
        <v>45859</v>
      </c>
      <c r="G55" s="32">
        <f t="shared" ref="G55" si="53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>
      <c r="A56" s="41" t="s">
        <v>147</v>
      </c>
      <c r="B56" s="42" t="s">
        <v>187</v>
      </c>
      <c r="C56" s="73" t="s">
        <v>188</v>
      </c>
      <c r="E56" s="35" t="s">
        <v>33</v>
      </c>
      <c r="F56" s="32">
        <f>SUM(H56-4)</f>
        <v>45866</v>
      </c>
      <c r="G56" s="32">
        <f>H56-2</f>
        <v>45868</v>
      </c>
      <c r="H56" s="24">
        <v>45870</v>
      </c>
      <c r="I56" s="32">
        <f t="shared" ref="I56" si="54">H56+9</f>
        <v>45879</v>
      </c>
      <c r="J56" s="32">
        <f t="shared" ref="J56" si="55">I56+2</f>
        <v>45881</v>
      </c>
    </row>
    <row r="57" spans="1:14" s="48" customFormat="1" ht="15.6">
      <c r="A57" s="50" t="s">
        <v>106</v>
      </c>
      <c r="B57" s="45"/>
      <c r="C57" s="45"/>
      <c r="D57" s="45"/>
      <c r="E57" s="45"/>
      <c r="F57" s="45"/>
      <c r="G57" s="45"/>
      <c r="H57" s="45"/>
      <c r="I57" s="46"/>
      <c r="J57" s="49"/>
      <c r="K57" s="49"/>
      <c r="L57" s="47"/>
    </row>
    <row r="58" spans="1:14" s="6" customFormat="1">
      <c r="A58" s="93" t="s">
        <v>58</v>
      </c>
      <c r="B58" s="93"/>
      <c r="C58" s="93"/>
      <c r="D58" s="93"/>
      <c r="E58" s="93"/>
      <c r="F58" s="93"/>
      <c r="G58" s="93"/>
      <c r="H58" s="93"/>
      <c r="I58" s="93"/>
    </row>
    <row r="59" spans="1:14" s="6" customFormat="1">
      <c r="A59" s="22" t="s">
        <v>7</v>
      </c>
      <c r="B59" s="13" t="s">
        <v>8</v>
      </c>
      <c r="C59" s="17" t="s">
        <v>24</v>
      </c>
      <c r="D59" s="14" t="s">
        <v>96</v>
      </c>
      <c r="E59" s="13" t="s">
        <v>11</v>
      </c>
      <c r="F59" s="15" t="s">
        <v>12</v>
      </c>
      <c r="G59" s="15" t="s">
        <v>13</v>
      </c>
      <c r="H59" s="15" t="s">
        <v>14</v>
      </c>
      <c r="I59" s="15" t="s">
        <v>15</v>
      </c>
      <c r="J59" s="15" t="s">
        <v>15</v>
      </c>
    </row>
    <row r="60" spans="1:14" s="6" customFormat="1">
      <c r="A60" s="22" t="s">
        <v>16</v>
      </c>
      <c r="B60" s="15" t="s">
        <v>17</v>
      </c>
      <c r="C60" s="17" t="s">
        <v>18</v>
      </c>
      <c r="D60" s="23"/>
      <c r="E60" s="15" t="s">
        <v>19</v>
      </c>
      <c r="F60" s="12"/>
      <c r="G60" s="12"/>
      <c r="H60" s="12" t="s">
        <v>20</v>
      </c>
      <c r="I60" s="12" t="s">
        <v>57</v>
      </c>
      <c r="J60" s="12" t="s">
        <v>56</v>
      </c>
      <c r="M60" s="7"/>
      <c r="N60" s="7"/>
    </row>
    <row r="61" spans="1:14" s="7" customFormat="1">
      <c r="A61" s="65" t="s">
        <v>67</v>
      </c>
      <c r="B61" s="66" t="s">
        <v>139</v>
      </c>
      <c r="C61" s="64">
        <v>67070</v>
      </c>
      <c r="D61" s="3" t="s">
        <v>91</v>
      </c>
      <c r="E61" s="35" t="s">
        <v>61</v>
      </c>
      <c r="F61" s="32">
        <f t="shared" ref="F61:F62" si="56">SUM(H61-4)</f>
        <v>45829</v>
      </c>
      <c r="G61" s="32">
        <f t="shared" ref="G61:G62" si="57">H61-2</f>
        <v>45831</v>
      </c>
      <c r="H61" s="32">
        <v>45833</v>
      </c>
      <c r="I61" s="32">
        <f t="shared" ref="I61" si="58">H61+6</f>
        <v>45839</v>
      </c>
      <c r="J61" s="32">
        <f t="shared" ref="J61:J62" si="59">I61+3</f>
        <v>45842</v>
      </c>
    </row>
    <row r="62" spans="1:14" s="7" customFormat="1">
      <c r="A62" s="55" t="s">
        <v>108</v>
      </c>
      <c r="B62" s="56" t="s">
        <v>130</v>
      </c>
      <c r="C62" s="57">
        <v>45508</v>
      </c>
      <c r="D62" s="3" t="s">
        <v>92</v>
      </c>
      <c r="E62" s="35" t="s">
        <v>61</v>
      </c>
      <c r="F62" s="32">
        <f t="shared" si="56"/>
        <v>45836</v>
      </c>
      <c r="G62" s="32">
        <f t="shared" si="57"/>
        <v>45838</v>
      </c>
      <c r="H62" s="32">
        <v>45840</v>
      </c>
      <c r="I62" s="32">
        <f>H62+6</f>
        <v>45846</v>
      </c>
      <c r="J62" s="32">
        <f t="shared" si="59"/>
        <v>45849</v>
      </c>
    </row>
    <row r="63" spans="1:14" s="7" customFormat="1">
      <c r="A63" s="65" t="s">
        <v>115</v>
      </c>
      <c r="B63" s="66" t="s">
        <v>197</v>
      </c>
      <c r="C63" s="64" t="s">
        <v>198</v>
      </c>
      <c r="D63" s="3"/>
      <c r="E63" s="35" t="s">
        <v>61</v>
      </c>
      <c r="F63" s="32">
        <f>SUM(H63-4)</f>
        <v>45843</v>
      </c>
      <c r="G63" s="32">
        <f>H63-2</f>
        <v>45845</v>
      </c>
      <c r="H63" s="32">
        <v>45847</v>
      </c>
      <c r="I63" s="32">
        <f t="shared" ref="I63:I64" si="60">H63+6</f>
        <v>45853</v>
      </c>
      <c r="J63" s="32">
        <f>I63+3</f>
        <v>45856</v>
      </c>
    </row>
    <row r="64" spans="1:14" s="7" customFormat="1">
      <c r="A64" s="65" t="s">
        <v>67</v>
      </c>
      <c r="B64" s="66" t="s">
        <v>199</v>
      </c>
      <c r="C64" s="64">
        <v>67071</v>
      </c>
      <c r="D64" s="3" t="s">
        <v>91</v>
      </c>
      <c r="E64" s="35" t="s">
        <v>61</v>
      </c>
      <c r="F64" s="32">
        <f>SUM(H64-4)</f>
        <v>45850</v>
      </c>
      <c r="G64" s="32">
        <f>H64-2</f>
        <v>45852</v>
      </c>
      <c r="H64" s="32">
        <v>45854</v>
      </c>
      <c r="I64" s="32">
        <f t="shared" si="60"/>
        <v>45860</v>
      </c>
      <c r="J64" s="32">
        <f>I64+3</f>
        <v>45863</v>
      </c>
    </row>
    <row r="65" spans="1:14" s="7" customFormat="1">
      <c r="A65" s="99" t="s">
        <v>227</v>
      </c>
      <c r="B65" s="100"/>
      <c r="C65" s="100"/>
      <c r="D65" s="100"/>
      <c r="E65" s="100"/>
      <c r="F65" s="100"/>
      <c r="G65" s="100"/>
      <c r="H65" s="100"/>
      <c r="I65" s="100"/>
      <c r="J65" s="101"/>
    </row>
    <row r="66" spans="1:14" s="7" customFormat="1">
      <c r="A66" s="65" t="s">
        <v>108</v>
      </c>
      <c r="B66" s="66" t="s">
        <v>197</v>
      </c>
      <c r="C66" s="64">
        <v>45509</v>
      </c>
      <c r="D66" s="3" t="s">
        <v>92</v>
      </c>
      <c r="E66" s="35" t="s">
        <v>61</v>
      </c>
      <c r="F66" s="32">
        <f>SUM(H66-4)</f>
        <v>45864</v>
      </c>
      <c r="G66" s="32">
        <f>H66-2</f>
        <v>45866</v>
      </c>
      <c r="H66" s="32">
        <v>45868</v>
      </c>
      <c r="I66" s="32">
        <f>H66+6</f>
        <v>45874</v>
      </c>
      <c r="J66" s="32">
        <f>I66+3</f>
        <v>45877</v>
      </c>
    </row>
    <row r="67" spans="1:14" s="7" customFormat="1">
      <c r="A67" s="65" t="s">
        <v>115</v>
      </c>
      <c r="B67" s="66" t="s">
        <v>200</v>
      </c>
      <c r="C67" s="64" t="s">
        <v>201</v>
      </c>
      <c r="D67" s="3"/>
      <c r="E67" s="35" t="s">
        <v>61</v>
      </c>
      <c r="F67" s="32">
        <f>SUM(H67-4)</f>
        <v>45871</v>
      </c>
      <c r="G67" s="32">
        <f>H67-2</f>
        <v>45873</v>
      </c>
      <c r="H67" s="32">
        <v>45875</v>
      </c>
      <c r="I67" s="32">
        <f t="shared" ref="I67" si="61">H67+6</f>
        <v>45881</v>
      </c>
      <c r="J67" s="32">
        <f>I67+3</f>
        <v>45884</v>
      </c>
    </row>
    <row r="68" spans="1:14" ht="15.6">
      <c r="A68" s="96" t="s">
        <v>109</v>
      </c>
      <c r="B68" s="97"/>
      <c r="C68" s="97"/>
      <c r="D68" s="97"/>
      <c r="E68" s="97"/>
      <c r="F68" s="97"/>
      <c r="G68" s="97"/>
      <c r="H68" s="97"/>
      <c r="I68" s="98"/>
      <c r="J68" s="6"/>
      <c r="K68" s="6"/>
      <c r="L68" s="7"/>
      <c r="M68" s="7"/>
    </row>
    <row r="69" spans="1:14" s="6" customFormat="1">
      <c r="A69" s="94" t="s">
        <v>98</v>
      </c>
      <c r="B69" s="92"/>
      <c r="C69" s="92"/>
      <c r="D69" s="92"/>
      <c r="E69" s="92"/>
      <c r="F69" s="92"/>
      <c r="G69" s="92"/>
      <c r="H69" s="92"/>
      <c r="I69" s="95"/>
    </row>
    <row r="70" spans="1:14" s="6" customFormat="1">
      <c r="A70" s="12" t="s">
        <v>7</v>
      </c>
      <c r="B70" s="15" t="s">
        <v>8</v>
      </c>
      <c r="C70" s="17" t="s">
        <v>24</v>
      </c>
      <c r="D70" s="14" t="s">
        <v>10</v>
      </c>
      <c r="E70" s="13" t="s">
        <v>11</v>
      </c>
      <c r="F70" s="15" t="s">
        <v>12</v>
      </c>
      <c r="G70" s="15" t="s">
        <v>13</v>
      </c>
      <c r="H70" s="15" t="s">
        <v>114</v>
      </c>
      <c r="I70" s="15" t="s">
        <v>15</v>
      </c>
      <c r="J70" s="15" t="s">
        <v>66</v>
      </c>
    </row>
    <row r="71" spans="1:14" s="6" customFormat="1">
      <c r="A71" s="12" t="s">
        <v>16</v>
      </c>
      <c r="B71" s="15" t="s">
        <v>17</v>
      </c>
      <c r="C71" s="17" t="s">
        <v>18</v>
      </c>
      <c r="D71" s="12"/>
      <c r="E71" s="12" t="s">
        <v>19</v>
      </c>
      <c r="F71" s="12"/>
      <c r="G71" s="12"/>
      <c r="H71" s="12" t="s">
        <v>20</v>
      </c>
      <c r="I71" s="12" t="s">
        <v>30</v>
      </c>
      <c r="J71" s="12" t="s">
        <v>31</v>
      </c>
      <c r="M71" s="7"/>
    </row>
    <row r="72" spans="1:14">
      <c r="A72" s="18" t="s">
        <v>112</v>
      </c>
      <c r="B72" s="19" t="s">
        <v>143</v>
      </c>
      <c r="C72" s="31" t="s">
        <v>142</v>
      </c>
      <c r="D72" s="39" t="s">
        <v>63</v>
      </c>
      <c r="E72" s="20" t="s">
        <v>32</v>
      </c>
      <c r="F72" s="21">
        <f>H72-4</f>
        <v>45832</v>
      </c>
      <c r="G72" s="21">
        <f>H72-1</f>
        <v>45835</v>
      </c>
      <c r="H72" s="21">
        <v>45836</v>
      </c>
      <c r="I72" s="21">
        <f>H72+15</f>
        <v>45851</v>
      </c>
      <c r="J72" s="21">
        <f>I72+2</f>
        <v>45853</v>
      </c>
      <c r="K72" s="7"/>
      <c r="L72" s="7"/>
      <c r="M72" s="7"/>
    </row>
    <row r="73" spans="1:14">
      <c r="A73" s="74" t="s">
        <v>212</v>
      </c>
      <c r="B73" s="75" t="s">
        <v>216</v>
      </c>
      <c r="C73" s="77" t="s">
        <v>215</v>
      </c>
      <c r="D73" s="76"/>
      <c r="E73" s="20" t="s">
        <v>32</v>
      </c>
      <c r="F73" s="21">
        <f t="shared" ref="F73" si="62">H73-4</f>
        <v>45839</v>
      </c>
      <c r="G73" s="21">
        <f t="shared" ref="G73" si="63">H73-1</f>
        <v>45842</v>
      </c>
      <c r="H73" s="21">
        <v>45843</v>
      </c>
      <c r="I73" s="21">
        <f>H73+15</f>
        <v>45858</v>
      </c>
      <c r="J73" s="21">
        <f t="shared" ref="J73" si="64">I73+2</f>
        <v>45860</v>
      </c>
      <c r="K73" s="7"/>
      <c r="L73" s="7"/>
      <c r="M73" s="7"/>
    </row>
    <row r="74" spans="1:14">
      <c r="A74" s="18" t="s">
        <v>131</v>
      </c>
      <c r="B74" s="19" t="s">
        <v>189</v>
      </c>
      <c r="C74" s="31" t="s">
        <v>190</v>
      </c>
      <c r="D74" s="39" t="s">
        <v>89</v>
      </c>
      <c r="E74" s="20" t="s">
        <v>32</v>
      </c>
      <c r="F74" s="21">
        <f>H74-4</f>
        <v>45846</v>
      </c>
      <c r="G74" s="21">
        <f>H74-1</f>
        <v>45849</v>
      </c>
      <c r="H74" s="21">
        <v>45850</v>
      </c>
      <c r="I74" s="21">
        <f t="shared" ref="I74" si="65">H74+15</f>
        <v>45865</v>
      </c>
      <c r="J74" s="21">
        <f>I74+2</f>
        <v>45867</v>
      </c>
      <c r="K74" s="7"/>
      <c r="L74" s="7"/>
      <c r="M74" s="7"/>
    </row>
    <row r="75" spans="1:14" s="5" customFormat="1">
      <c r="A75" s="18" t="s">
        <v>141</v>
      </c>
      <c r="B75" s="19" t="s">
        <v>191</v>
      </c>
      <c r="C75" s="31" t="s">
        <v>192</v>
      </c>
      <c r="D75" s="39" t="s">
        <v>88</v>
      </c>
      <c r="E75" s="20" t="s">
        <v>32</v>
      </c>
      <c r="F75" s="21">
        <f t="shared" ref="F75" si="66">H75-4</f>
        <v>45853</v>
      </c>
      <c r="G75" s="21">
        <f t="shared" ref="G75" si="67">H75-1</f>
        <v>45856</v>
      </c>
      <c r="H75" s="21">
        <v>45857</v>
      </c>
      <c r="I75" s="21">
        <f>H75+15</f>
        <v>45872</v>
      </c>
      <c r="J75" s="21">
        <f t="shared" ref="J75" si="68">I75+2</f>
        <v>45874</v>
      </c>
      <c r="K75" s="7"/>
      <c r="L75" s="7"/>
      <c r="M75" s="7"/>
    </row>
    <row r="76" spans="1:14">
      <c r="A76" s="18" t="s">
        <v>140</v>
      </c>
      <c r="B76" s="19" t="s">
        <v>193</v>
      </c>
      <c r="C76" s="31" t="s">
        <v>194</v>
      </c>
      <c r="D76" s="39" t="s">
        <v>63</v>
      </c>
      <c r="E76" s="20" t="s">
        <v>32</v>
      </c>
      <c r="F76" s="21">
        <f>H76-4</f>
        <v>45860</v>
      </c>
      <c r="G76" s="21">
        <f>H76-1</f>
        <v>45863</v>
      </c>
      <c r="H76" s="21">
        <v>45864</v>
      </c>
      <c r="I76" s="21">
        <f>H76+15</f>
        <v>45879</v>
      </c>
      <c r="J76" s="21">
        <f>I76+2</f>
        <v>45881</v>
      </c>
      <c r="K76" s="7"/>
      <c r="L76" s="7"/>
      <c r="M76" s="7"/>
    </row>
    <row r="77" spans="1:14">
      <c r="A77" s="74" t="s">
        <v>212</v>
      </c>
      <c r="B77" s="75" t="s">
        <v>214</v>
      </c>
      <c r="C77" s="77" t="s">
        <v>213</v>
      </c>
      <c r="D77" s="76"/>
      <c r="E77" s="20" t="s">
        <v>32</v>
      </c>
      <c r="F77" s="21">
        <f t="shared" ref="F77" si="69">H77-4</f>
        <v>45867</v>
      </c>
      <c r="G77" s="21">
        <f t="shared" ref="G77" si="70">H77-1</f>
        <v>45870</v>
      </c>
      <c r="H77" s="21">
        <v>45871</v>
      </c>
      <c r="I77" s="21">
        <f>H77+15</f>
        <v>45886</v>
      </c>
      <c r="J77" s="21">
        <f t="shared" ref="J77" si="71">I77+2</f>
        <v>45888</v>
      </c>
      <c r="K77" s="7"/>
      <c r="L77" s="7"/>
      <c r="M77" s="7"/>
    </row>
    <row r="78" spans="1:14">
      <c r="A78" s="18" t="s">
        <v>131</v>
      </c>
      <c r="B78" s="19" t="s">
        <v>195</v>
      </c>
      <c r="C78" s="31" t="s">
        <v>196</v>
      </c>
      <c r="D78" s="39" t="s">
        <v>89</v>
      </c>
      <c r="E78" s="20" t="s">
        <v>32</v>
      </c>
      <c r="F78" s="21">
        <f>H78-4</f>
        <v>45874</v>
      </c>
      <c r="G78" s="21">
        <f>H78-1</f>
        <v>45877</v>
      </c>
      <c r="H78" s="21">
        <v>45878</v>
      </c>
      <c r="I78" s="21">
        <f t="shared" ref="I78" si="72">H78+15</f>
        <v>45893</v>
      </c>
      <c r="J78" s="21">
        <f>I78+2</f>
        <v>45895</v>
      </c>
      <c r="K78" s="7"/>
      <c r="L78" s="7"/>
      <c r="M78" s="7"/>
    </row>
    <row r="79" spans="1:14" s="7" customFormat="1" ht="15.6">
      <c r="A79" s="68" t="s">
        <v>126</v>
      </c>
      <c r="B79" s="69"/>
      <c r="C79" s="69"/>
      <c r="D79" s="69"/>
      <c r="E79" s="69"/>
      <c r="F79" s="69"/>
      <c r="G79" s="69"/>
      <c r="H79" s="69"/>
      <c r="I79" s="70"/>
      <c r="L79" s="5"/>
      <c r="M79" s="5"/>
      <c r="N79" s="5"/>
    </row>
    <row r="80" spans="1:14" s="5" customFormat="1">
      <c r="A80" s="93" t="s">
        <v>127</v>
      </c>
      <c r="B80" s="93"/>
      <c r="C80" s="93"/>
      <c r="D80" s="93"/>
      <c r="E80" s="93"/>
      <c r="F80" s="93"/>
      <c r="G80" s="93"/>
      <c r="H80" s="93"/>
      <c r="I80" s="93"/>
      <c r="J80" s="7"/>
      <c r="K80" s="7"/>
      <c r="L80" s="7"/>
      <c r="M80" s="7"/>
    </row>
    <row r="81" spans="1:14" s="5" customFormat="1">
      <c r="A81" s="71" t="s">
        <v>7</v>
      </c>
      <c r="B81" s="59" t="s">
        <v>8</v>
      </c>
      <c r="C81" s="67" t="s">
        <v>24</v>
      </c>
      <c r="D81" s="61" t="s">
        <v>10</v>
      </c>
      <c r="E81" s="59" t="s">
        <v>59</v>
      </c>
      <c r="F81" s="62" t="s">
        <v>12</v>
      </c>
      <c r="G81" s="62" t="s">
        <v>13</v>
      </c>
      <c r="H81" s="62" t="s">
        <v>128</v>
      </c>
      <c r="I81" s="62" t="s">
        <v>15</v>
      </c>
      <c r="J81" s="62" t="s">
        <v>15</v>
      </c>
      <c r="K81" s="7"/>
      <c r="L81" s="7"/>
      <c r="M81" s="7"/>
    </row>
    <row r="82" spans="1:14" s="5" customFormat="1">
      <c r="A82" s="71" t="s">
        <v>16</v>
      </c>
      <c r="B82" s="62" t="s">
        <v>17</v>
      </c>
      <c r="C82" s="67" t="s">
        <v>18</v>
      </c>
      <c r="D82" s="72"/>
      <c r="E82" s="62" t="s">
        <v>19</v>
      </c>
      <c r="F82" s="58"/>
      <c r="G82" s="58"/>
      <c r="H82" s="58" t="s">
        <v>20</v>
      </c>
      <c r="I82" s="58" t="s">
        <v>29</v>
      </c>
      <c r="J82" s="58" t="s">
        <v>28</v>
      </c>
      <c r="K82" s="7"/>
      <c r="L82" s="7"/>
      <c r="M82" s="7"/>
    </row>
    <row r="83" spans="1:14" s="5" customFormat="1">
      <c r="A83" s="41" t="s">
        <v>133</v>
      </c>
      <c r="B83" s="42" t="s">
        <v>145</v>
      </c>
      <c r="C83" s="54" t="s">
        <v>144</v>
      </c>
      <c r="D83" s="35"/>
      <c r="E83" s="35" t="s">
        <v>125</v>
      </c>
      <c r="F83" s="32">
        <f>SUM(H83-4)</f>
        <v>45833</v>
      </c>
      <c r="G83" s="32">
        <f>H83-2</f>
        <v>45835</v>
      </c>
      <c r="H83" s="32">
        <v>45837</v>
      </c>
      <c r="I83" s="32">
        <f>H83+6</f>
        <v>45843</v>
      </c>
      <c r="J83" s="32">
        <f>I83+2</f>
        <v>45845</v>
      </c>
      <c r="K83" s="7"/>
      <c r="L83" s="7"/>
      <c r="M83" s="7"/>
      <c r="N83" s="7"/>
    </row>
    <row r="84" spans="1:14" s="5" customFormat="1">
      <c r="A84" s="41" t="s">
        <v>124</v>
      </c>
      <c r="B84" s="42" t="s">
        <v>202</v>
      </c>
      <c r="C84" s="73" t="s">
        <v>203</v>
      </c>
      <c r="D84" s="35"/>
      <c r="E84" s="35" t="s">
        <v>125</v>
      </c>
      <c r="F84" s="32">
        <f t="shared" ref="F84" si="73">SUM(H84-4)</f>
        <v>45840</v>
      </c>
      <c r="G84" s="32">
        <f t="shared" ref="G84" si="74">H84-2</f>
        <v>45842</v>
      </c>
      <c r="H84" s="32">
        <v>45844</v>
      </c>
      <c r="I84" s="32">
        <f t="shared" ref="I84" si="75">H84+6</f>
        <v>45850</v>
      </c>
      <c r="J84" s="32">
        <f t="shared" ref="J84" si="76">I84+2</f>
        <v>45852</v>
      </c>
      <c r="K84" s="7"/>
      <c r="L84" s="7"/>
      <c r="M84" s="7"/>
      <c r="N84" s="7"/>
    </row>
    <row r="85" spans="1:14" s="5" customFormat="1">
      <c r="A85" s="41" t="s">
        <v>132</v>
      </c>
      <c r="B85" s="42" t="s">
        <v>204</v>
      </c>
      <c r="C85" s="73" t="s">
        <v>211</v>
      </c>
      <c r="D85" s="35"/>
      <c r="E85" s="35" t="s">
        <v>125</v>
      </c>
      <c r="F85" s="32">
        <f t="shared" ref="F85" si="77">SUM(H85-4)</f>
        <v>45847</v>
      </c>
      <c r="G85" s="32">
        <f t="shared" ref="G85" si="78">H85-2</f>
        <v>45849</v>
      </c>
      <c r="H85" s="32">
        <v>45851</v>
      </c>
      <c r="I85" s="32">
        <f t="shared" ref="I85" si="79">H85+6</f>
        <v>45857</v>
      </c>
      <c r="J85" s="32">
        <f t="shared" ref="J85" si="80">I85+2</f>
        <v>45859</v>
      </c>
      <c r="K85" s="7"/>
      <c r="L85" s="7"/>
      <c r="M85" s="7"/>
      <c r="N85" s="7"/>
    </row>
    <row r="86" spans="1:14" s="5" customFormat="1">
      <c r="A86" s="41" t="s">
        <v>133</v>
      </c>
      <c r="B86" s="42" t="s">
        <v>205</v>
      </c>
      <c r="C86" s="54" t="s">
        <v>206</v>
      </c>
      <c r="D86" s="35"/>
      <c r="E86" s="35" t="s">
        <v>125</v>
      </c>
      <c r="F86" s="32">
        <f t="shared" ref="F86:F88" si="81">SUM(H86-4)</f>
        <v>45854</v>
      </c>
      <c r="G86" s="32">
        <f t="shared" ref="G86:G88" si="82">H86-2</f>
        <v>45856</v>
      </c>
      <c r="H86" s="32">
        <v>45858</v>
      </c>
      <c r="I86" s="32">
        <f t="shared" ref="I86:I88" si="83">H86+6</f>
        <v>45864</v>
      </c>
      <c r="J86" s="32">
        <f t="shared" ref="J86:J88" si="84">I86+2</f>
        <v>45866</v>
      </c>
      <c r="K86" s="7"/>
      <c r="L86" s="7"/>
      <c r="M86" s="7"/>
      <c r="N86" s="7"/>
    </row>
    <row r="87" spans="1:14" s="5" customFormat="1">
      <c r="A87" s="41" t="s">
        <v>124</v>
      </c>
      <c r="B87" s="42" t="s">
        <v>207</v>
      </c>
      <c r="C87" s="54" t="s">
        <v>208</v>
      </c>
      <c r="D87" s="35"/>
      <c r="E87" s="35" t="s">
        <v>125</v>
      </c>
      <c r="F87" s="32">
        <f t="shared" si="81"/>
        <v>45861</v>
      </c>
      <c r="G87" s="32">
        <f t="shared" si="82"/>
        <v>45863</v>
      </c>
      <c r="H87" s="32">
        <v>45865</v>
      </c>
      <c r="I87" s="32">
        <f t="shared" si="83"/>
        <v>45871</v>
      </c>
      <c r="J87" s="32">
        <f t="shared" si="84"/>
        <v>45873</v>
      </c>
      <c r="K87" s="7"/>
      <c r="L87" s="7"/>
      <c r="M87" s="7"/>
      <c r="N87" s="7"/>
    </row>
    <row r="88" spans="1:14" s="5" customFormat="1">
      <c r="A88" s="41" t="s">
        <v>132</v>
      </c>
      <c r="B88" s="42" t="s">
        <v>209</v>
      </c>
      <c r="C88" s="54" t="s">
        <v>210</v>
      </c>
      <c r="D88" s="35"/>
      <c r="E88" s="35" t="s">
        <v>125</v>
      </c>
      <c r="F88" s="32">
        <f t="shared" si="81"/>
        <v>45868</v>
      </c>
      <c r="G88" s="32">
        <f t="shared" si="82"/>
        <v>45870</v>
      </c>
      <c r="H88" s="32">
        <v>45872</v>
      </c>
      <c r="I88" s="32">
        <f t="shared" si="83"/>
        <v>45878</v>
      </c>
      <c r="J88" s="32">
        <f t="shared" si="84"/>
        <v>45880</v>
      </c>
      <c r="K88" s="7"/>
      <c r="L88" s="7"/>
      <c r="M88" s="7"/>
      <c r="N88" s="7"/>
    </row>
    <row r="90" spans="1:14">
      <c r="L90" s="7"/>
      <c r="M90" s="7"/>
    </row>
    <row r="91" spans="1:14">
      <c r="A91" s="44" t="s">
        <v>93</v>
      </c>
      <c r="D91" s="9"/>
      <c r="F91" s="25"/>
      <c r="G91" s="25"/>
      <c r="H91" s="25"/>
      <c r="I91" s="25"/>
      <c r="J91" s="25"/>
      <c r="K91" s="6"/>
    </row>
    <row r="92" spans="1:14">
      <c r="A92" s="26" t="s">
        <v>34</v>
      </c>
      <c r="C92" s="27"/>
      <c r="D92" s="9"/>
      <c r="F92" s="25"/>
      <c r="G92" s="25"/>
      <c r="H92" s="25"/>
      <c r="I92" s="25"/>
      <c r="J92" s="25"/>
      <c r="K92" s="6"/>
      <c r="L92" s="6"/>
      <c r="M92" s="6"/>
    </row>
    <row r="93" spans="1:14">
      <c r="A93" s="26"/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8" t="s">
        <v>35</v>
      </c>
      <c r="B94" s="28"/>
      <c r="C94" s="28"/>
      <c r="D94" s="28"/>
      <c r="E94" s="28"/>
      <c r="F94" s="28"/>
      <c r="G94" s="28"/>
      <c r="L94" s="6"/>
      <c r="M94" s="6"/>
    </row>
    <row r="95" spans="1:14">
      <c r="A95" s="28" t="s">
        <v>36</v>
      </c>
      <c r="B95" s="28" t="s">
        <v>37</v>
      </c>
      <c r="C95" s="28"/>
      <c r="D95" s="28"/>
      <c r="E95" s="28"/>
      <c r="F95" s="28"/>
      <c r="G95" s="28"/>
    </row>
    <row r="96" spans="1:14">
      <c r="A96" s="28"/>
      <c r="B96" s="28"/>
      <c r="C96" s="28" t="s">
        <v>38</v>
      </c>
      <c r="D96" s="28"/>
      <c r="E96" s="28"/>
      <c r="F96" s="28"/>
    </row>
    <row r="97" spans="1:9">
      <c r="A97" s="28"/>
      <c r="B97" s="28"/>
      <c r="C97" s="28" t="s">
        <v>39</v>
      </c>
      <c r="D97" s="28"/>
      <c r="E97" s="28"/>
      <c r="F97" s="28"/>
    </row>
    <row r="98" spans="1:9">
      <c r="A98" s="28"/>
      <c r="B98" s="28"/>
      <c r="C98" s="28" t="s">
        <v>94</v>
      </c>
      <c r="D98" s="28"/>
      <c r="E98" s="28"/>
      <c r="F98" s="28"/>
    </row>
    <row r="99" spans="1:9">
      <c r="A99" s="28"/>
      <c r="B99" s="28"/>
      <c r="C99" s="28" t="s">
        <v>73</v>
      </c>
      <c r="D99" s="28" t="s">
        <v>74</v>
      </c>
      <c r="E99" s="28"/>
      <c r="F99" s="28"/>
    </row>
    <row r="100" spans="1:9">
      <c r="A100" s="28"/>
      <c r="B100" s="28"/>
      <c r="C100" s="28" t="s">
        <v>75</v>
      </c>
      <c r="D100" s="28"/>
      <c r="E100" s="28"/>
      <c r="F100" s="28"/>
    </row>
    <row r="101" spans="1:9">
      <c r="A101" s="28"/>
      <c r="B101" s="28" t="s">
        <v>40</v>
      </c>
      <c r="C101" s="28"/>
      <c r="D101" s="28"/>
      <c r="E101" s="28"/>
      <c r="F101" s="28"/>
      <c r="G101" s="28"/>
    </row>
    <row r="102" spans="1:9">
      <c r="A102" s="28"/>
      <c r="B102" s="28"/>
      <c r="C102" s="28" t="s">
        <v>41</v>
      </c>
      <c r="D102" s="28"/>
      <c r="E102" s="28"/>
      <c r="F102" s="28"/>
    </row>
    <row r="103" spans="1:9">
      <c r="A103" s="28"/>
      <c r="B103" s="28"/>
      <c r="C103" s="28" t="s">
        <v>42</v>
      </c>
      <c r="D103" s="28"/>
      <c r="E103" s="28"/>
      <c r="F103" s="28"/>
    </row>
    <row r="104" spans="1:9">
      <c r="A104" s="28"/>
      <c r="B104" s="28"/>
      <c r="C104" s="28" t="s">
        <v>43</v>
      </c>
      <c r="D104" s="28"/>
      <c r="E104" s="28"/>
      <c r="F104" s="28"/>
    </row>
    <row r="105" spans="1:9">
      <c r="A105" s="28"/>
      <c r="B105" s="28"/>
      <c r="C105" s="28" t="s">
        <v>76</v>
      </c>
      <c r="D105" s="28" t="s">
        <v>77</v>
      </c>
      <c r="E105" s="28"/>
      <c r="F105" s="28"/>
    </row>
    <row r="106" spans="1:9">
      <c r="A106" s="28"/>
      <c r="B106" s="28"/>
      <c r="C106" s="28" t="s">
        <v>95</v>
      </c>
      <c r="D106" s="28"/>
      <c r="E106" s="28"/>
      <c r="F106" s="28"/>
    </row>
    <row r="107" spans="1:9">
      <c r="A107" s="28" t="s">
        <v>44</v>
      </c>
      <c r="B107" s="28" t="s">
        <v>45</v>
      </c>
      <c r="C107" s="28"/>
      <c r="D107" s="28"/>
      <c r="E107" s="28"/>
      <c r="F107" s="28"/>
      <c r="G107" s="28"/>
      <c r="H107" s="28"/>
      <c r="I107" s="28"/>
    </row>
    <row r="108" spans="1:9">
      <c r="A108" s="28" t="s">
        <v>46</v>
      </c>
      <c r="B108" s="28" t="s">
        <v>47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48</v>
      </c>
      <c r="B109" s="28" t="s">
        <v>49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50</v>
      </c>
      <c r="B110" s="28" t="s">
        <v>51</v>
      </c>
      <c r="C110" s="28"/>
      <c r="D110" s="28"/>
      <c r="E110" s="28"/>
      <c r="F110" s="28"/>
      <c r="G110" s="28"/>
    </row>
    <row r="111" spans="1:9">
      <c r="A111" s="28" t="s">
        <v>52</v>
      </c>
      <c r="B111" s="28" t="s">
        <v>78</v>
      </c>
      <c r="C111" s="28"/>
      <c r="D111" s="28"/>
      <c r="E111" s="28"/>
      <c r="F111" s="28"/>
      <c r="G111" s="28"/>
    </row>
    <row r="112" spans="1:9">
      <c r="A112" s="43" t="s">
        <v>79</v>
      </c>
      <c r="B112" s="44" t="s">
        <v>80</v>
      </c>
      <c r="D112" s="28"/>
      <c r="F112" s="28"/>
    </row>
    <row r="113" spans="1:4">
      <c r="C113" s="44" t="s">
        <v>83</v>
      </c>
    </row>
    <row r="114" spans="1:4">
      <c r="A114" s="43" t="s">
        <v>81</v>
      </c>
      <c r="B114" s="44" t="s">
        <v>84</v>
      </c>
      <c r="C114" s="44" t="s">
        <v>82</v>
      </c>
      <c r="D114" s="43" t="s">
        <v>85</v>
      </c>
    </row>
  </sheetData>
  <mergeCells count="19">
    <mergeCell ref="A9:I9"/>
    <mergeCell ref="A58:I58"/>
    <mergeCell ref="A38:I38"/>
    <mergeCell ref="A39:I39"/>
    <mergeCell ref="A29:I29"/>
    <mergeCell ref="A28:I28"/>
    <mergeCell ref="A19:I19"/>
    <mergeCell ref="C1:I3"/>
    <mergeCell ref="C4:I4"/>
    <mergeCell ref="C5:I5"/>
    <mergeCell ref="C6:I6"/>
    <mergeCell ref="A8:I8"/>
    <mergeCell ref="A25:K25"/>
    <mergeCell ref="A18:I18"/>
    <mergeCell ref="A48:I48"/>
    <mergeCell ref="A80:I80"/>
    <mergeCell ref="A69:I69"/>
    <mergeCell ref="A68:I68"/>
    <mergeCell ref="A65:J65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2025-07-24T01:49:52Z</dcterms:modified>
</cp:coreProperties>
</file>